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D:\DATO\datos\AMBIENTE\INFORMES\ANTICORRUPCIÓN\PAAC 2023_programa transparencia\"/>
    </mc:Choice>
  </mc:AlternateContent>
  <xr:revisionPtr revIDLastSave="0" documentId="13_ncr:1_{42A26752-E5A4-4E2D-A2ED-DEADA11CAB0B}" xr6:coauthVersionLast="47" xr6:coauthVersionMax="47" xr10:uidLastSave="{00000000-0000-0000-0000-000000000000}"/>
  <bookViews>
    <workbookView xWindow="-120" yWindow="-120" windowWidth="24240" windowHeight="13140" firstSheet="2" activeTab="2" xr2:uid="{3F93FF8D-EE39-4E27-AA9A-ADB7B0F06197}"/>
  </bookViews>
  <sheets>
    <sheet name="Lista" sheetId="3" state="hidden" r:id="rId1"/>
    <sheet name="Desagregado" sheetId="4" state="hidden" r:id="rId2"/>
    <sheet name="V3" sheetId="1" r:id="rId3"/>
    <sheet name="Distribución" sheetId="5" state="hidden" r:id="rId4"/>
  </sheets>
  <externalReferences>
    <externalReference r:id="rId5"/>
    <externalReference r:id="rId6"/>
    <externalReference r:id="rId7"/>
    <externalReference r:id="rId8"/>
    <externalReference r:id="rId9"/>
    <externalReference r:id="rId10"/>
    <externalReference r:id="rId11"/>
  </externalReferences>
  <definedNames>
    <definedName name="_1_SE">#REF!</definedName>
    <definedName name="_xlnm._FilterDatabase" localSheetId="1" hidden="1">Desagregado!$A$1:$H$64</definedName>
    <definedName name="_xlnm._FilterDatabase" localSheetId="3" hidden="1">Distribución!$A$2:$F$12</definedName>
    <definedName name="_xlnm._FilterDatabase" localSheetId="2" hidden="1">'V3'!$A$6:$N$69</definedName>
    <definedName name="A">#REF!</definedName>
    <definedName name="AA">#REF!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#REF!</definedName>
    <definedName name="DIRECCION_ACTIVIDADES_MARITIMAS">#REF!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#REF!</definedName>
    <definedName name="FUENTES_DE_RIESGO">#REF!</definedName>
    <definedName name="FUENTES_RIESGO">#REF!</definedName>
    <definedName name="Fut">#REF!</definedName>
    <definedName name="GENTE">#REF!</definedName>
    <definedName name="GESTION">#REF!</definedName>
    <definedName name="GESTION_ADMINISTRATIVA">[5]Contexto!#REF!</definedName>
    <definedName name="GESTION_CONTROL">#REF!</definedName>
    <definedName name="GESTION_TECNICA">#REF!</definedName>
    <definedName name="GRAVEDAD">#REF!</definedName>
    <definedName name="GRUPO_VULNERABLE">#REF!</definedName>
    <definedName name="GRUPOS_DE_EDAD">#REF!</definedName>
    <definedName name="Hasta">[3]Listas!$B$2:$B$14</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#REF!</definedName>
    <definedName name="NUM">#REF!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#REF!</definedName>
    <definedName name="OTROS">#REF!</definedName>
    <definedName name="PARTICIPACIÓN">#REF!</definedName>
    <definedName name="PERIODO">'[6]INFO GENERAL'!$A$328:$A$333</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RODUCTO_PMR">#REF!</definedName>
    <definedName name="programa_plan">#REF!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#REF!</definedName>
    <definedName name="SISTEMAS">#REF!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2">'V3'!$1:$6</definedName>
    <definedName name="TOTAL_PUNTAJE_RIESGO">#REF!</definedName>
    <definedName name="TRATAMIENTO">#REF!</definedName>
    <definedName name="TRATAMIENTO_RIESGO">'[7]NO BORRAR'!$G$1:$G$5</definedName>
    <definedName name="UNIDAD_DE_MEDIDA">#REF!</definedName>
    <definedName name="USUARIO">#REF!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0" i="1" l="1"/>
  <c r="D12" i="5"/>
  <c r="E11" i="5"/>
  <c r="F11" i="5" s="1"/>
  <c r="E10" i="5"/>
  <c r="F10" i="5" s="1"/>
  <c r="E9" i="5"/>
  <c r="F9" i="5" s="1"/>
  <c r="E8" i="5"/>
  <c r="F8" i="5" s="1"/>
  <c r="E7" i="5"/>
  <c r="F7" i="5" s="1"/>
  <c r="E6" i="5"/>
  <c r="F6" i="5" s="1"/>
  <c r="E5" i="5"/>
  <c r="F5" i="5" s="1"/>
  <c r="E4" i="5"/>
  <c r="F4" i="5" s="1"/>
  <c r="E3" i="5"/>
  <c r="E12" i="5" l="1"/>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F2" i="4"/>
  <c r="G61" i="4" l="1"/>
  <c r="F64" i="4"/>
  <c r="G55" i="4"/>
  <c r="G47" i="4"/>
  <c r="G44" i="4"/>
  <c r="G38" i="4"/>
  <c r="G40" i="4"/>
  <c r="G32" i="4"/>
  <c r="G22" i="4"/>
  <c r="G2" i="4"/>
  <c r="G64" i="4" l="1"/>
</calcChain>
</file>

<file path=xl/sharedStrings.xml><?xml version="1.0" encoding="utf-8"?>
<sst xmlns="http://schemas.openxmlformats.org/spreadsheetml/2006/main" count="1030" uniqueCount="523">
  <si>
    <t>ACTIVIDAD</t>
  </si>
  <si>
    <t>META</t>
  </si>
  <si>
    <t>NOMBRE DEL INDICADOR</t>
  </si>
  <si>
    <t>FORMULA DEL INDICADOR</t>
  </si>
  <si>
    <t>DOCUMENTOS DE VERIFICACIÓN</t>
  </si>
  <si>
    <t>RESPONSABLE 
(Proceso / Dependencia)</t>
  </si>
  <si>
    <t>PROGRAMACIÓN
(Cuatrimestre 2023)</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</si>
  <si>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</si>
  <si>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</si>
  <si>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</si>
  <si>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</si>
  <si>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</si>
  <si>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</si>
  <si>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</si>
  <si>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</si>
  <si>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</si>
  <si>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</si>
  <si>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</si>
  <si>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</si>
  <si>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</si>
  <si>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</si>
  <si>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</si>
  <si>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</si>
  <si>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</si>
  <si>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</si>
  <si>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</si>
  <si>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No. De actividades de divulgación de la sección de transparencia y acceso a la información pública realizadas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</si>
  <si>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</si>
  <si>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</si>
  <si>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</si>
  <si>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</si>
  <si>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COMPONENTE PROGRAMA</t>
  </si>
  <si>
    <t>SUBCOMPONENTE PROGRAMA</t>
  </si>
  <si>
    <t>2. RENDICIÓN DE CUENTAS</t>
  </si>
  <si>
    <t>DIMENSIÓN MIPG ASOCIADA</t>
  </si>
  <si>
    <t>POLÍTICA MIPG ASOCIADA</t>
  </si>
  <si>
    <t>Dimensión 5: Información y Comunicación</t>
  </si>
  <si>
    <t>•  Transparencia y Acceso a la Información Pública
•  Gestión Documental
•  Control Interno</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</si>
  <si>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</si>
  <si>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</si>
  <si>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</si>
  <si>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</si>
  <si>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</si>
  <si>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Nivel de actualización del OAB y del 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</si>
  <si>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</si>
  <si>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</si>
  <si>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</si>
  <si>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</si>
  <si>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</si>
  <si>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</si>
  <si>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</si>
  <si>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</si>
  <si>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</si>
  <si>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</si>
  <si>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</si>
  <si>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</si>
  <si>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</si>
  <si>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</si>
  <si>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</si>
  <si>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</si>
  <si>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</si>
  <si>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</si>
  <si>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</si>
  <si>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Socializar el Plan Institucional de Participación Ciudadana a través de las 20 Comisiones Ambientales Locales del D.C.</t>
  </si>
  <si>
    <t>Número de socializaciones realizadas</t>
  </si>
  <si>
    <t xml:space="preserve">
(No de socializaciones ejecutadas / No de socializaciones programadas)</t>
  </si>
  <si>
    <t>20 socializaciones realizadas en las Comisiones Ambientales Locales</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</si>
  <si>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</si>
  <si>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</si>
  <si>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</si>
  <si>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</si>
  <si>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</si>
  <si>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</si>
  <si>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Atender las preguntas, comentarios y/u observaciones realizadas por la ciudadanía dirigidas al sector ambiente, en el proceso de rendición de cuentas distrital.</t>
  </si>
  <si>
    <t>Porcentaje de atención de preguntas, comentarios y/u observaciones de la ciudadanía resultante de la rendición de cuenta distrital</t>
  </si>
  <si>
    <t>(No. de preguntas, comentarios y/u observaciones dirigidas al sector ambiente por la ciudadania / No. de preguntas, comentarios y/u observaciones atendidas por el sector ambiente) x 100</t>
  </si>
  <si>
    <t>Atención del 100%  preguntas, comentarios y/u observaciones de la ciudadanía bajo compentencia del sector ambiente, en el marco de la rendición de cuenta de la administración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</si>
  <si>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</si>
  <si>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</si>
  <si>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</si>
  <si>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</si>
  <si>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</si>
  <si>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</si>
  <si>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</si>
  <si>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</si>
  <si>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</si>
  <si>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</si>
  <si>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</si>
  <si>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</si>
  <si>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</si>
  <si>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</si>
  <si>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</si>
  <si>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</si>
  <si>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</si>
  <si>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</si>
  <si>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</si>
  <si>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</si>
  <si>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</si>
  <si>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</si>
  <si>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</si>
  <si>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</si>
  <si>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</si>
  <si>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</si>
  <si>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</si>
  <si>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</si>
  <si>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</si>
  <si>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</si>
  <si>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</si>
  <si>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Mantener un 98% de satisfacción de atención en la sala de Servicio a la Ciudadanía y vía telefónica y presencial, promedio cuatrimestral.</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</si>
  <si>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</si>
  <si>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</si>
  <si>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</si>
  <si>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</si>
  <si>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</si>
  <si>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</si>
  <si>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</si>
  <si>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</si>
  <si>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</si>
  <si>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</si>
  <si>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</si>
  <si>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</si>
  <si>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</si>
  <si>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</si>
  <si>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</si>
  <si>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</si>
  <si>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</si>
  <si>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</si>
  <si>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</si>
  <si>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</si>
  <si>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</si>
  <si>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</si>
  <si>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</si>
  <si>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7.2 Promoción de la integridad en las instituciones y grupos de interés</t>
  </si>
  <si>
    <t>7.1 Programa Gestión de Integridad</t>
  </si>
  <si>
    <t>Porcentaje de ejecución del Plan de gestión de Integridad</t>
  </si>
  <si>
    <t xml:space="preserve">Realización del informe de resultados de la gestión de Integridad </t>
  </si>
  <si>
    <t>No. de informes de resultados de la gestión de integridad elaborados, presentados y publicados.</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</si>
  <si>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</si>
  <si>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</si>
  <si>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</si>
  <si>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</si>
  <si>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</si>
  <si>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</si>
  <si>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</si>
  <si>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</si>
  <si>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</si>
  <si>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</si>
  <si>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</si>
  <si>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</si>
  <si>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</si>
  <si>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</si>
  <si>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</si>
  <si>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</si>
  <si>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</si>
  <si>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</si>
  <si>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</si>
  <si>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</si>
  <si>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</si>
  <si>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</si>
  <si>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</si>
  <si>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</si>
  <si>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</si>
  <si>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</si>
  <si>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</si>
  <si>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</si>
  <si>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</si>
  <si>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</si>
  <si>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</si>
  <si>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</si>
  <si>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</si>
  <si>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Aprobado en Comité Institucional de Gestión y Desempeño Sesión No. 1 del 25 de enero de 2023</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</si>
  <si>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</si>
  <si>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</si>
  <si>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</si>
  <si>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</si>
  <si>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</si>
  <si>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</si>
  <si>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</si>
  <si>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</si>
  <si>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</si>
  <si>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</si>
  <si>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</si>
  <si>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</si>
  <si>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</si>
  <si>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</si>
  <si>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</si>
  <si>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</si>
  <si>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</si>
  <si>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</si>
  <si>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</si>
  <si>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</si>
  <si>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Porcentaje de depuración y actualizados de los datos abiertos que ofrece la SDA en la plataforma Distrital.</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</si>
  <si>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</si>
  <si>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</si>
  <si>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</si>
  <si>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</si>
  <si>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</si>
  <si>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</si>
  <si>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</si>
  <si>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</si>
  <si>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</si>
  <si>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</si>
  <si>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</si>
  <si>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</si>
  <si>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</si>
  <si>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</si>
  <si>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</si>
  <si>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9 criterios de accesibilidad web gestionados, de acuerdo con la priorización del plan de trabajo</t>
  </si>
  <si>
    <t>Asignar el 100% de solicitudes de acceso a la información generadas por parte de la ciudadanía en la vigencia 2023</t>
  </si>
  <si>
    <t>4 visitas de seguimiento en el primer cuatrimestre, 4 visitas en el segundo y 3 visitas en tercer cuatrimestre del 2023</t>
  </si>
  <si>
    <t>Implementar el 90% de las acciones propuestas por el modelo de servicio de la SDA, a diciembre de 2023</t>
  </si>
  <si>
    <t xml:space="preserve">No. de seguimientos realizados al cumplimiento del plan de comunicaciones de la vigencia 2023 </t>
  </si>
  <si>
    <t>Doce (12) seguimientos de cumplimiento del plan de comunicaciones de la vigencia 2023 realizados</t>
  </si>
  <si>
    <t>Alcanzar un nivel de actualización de 96% del OAB y del 81% del ORARBO, al finalizar la vigencia 2023.</t>
  </si>
  <si>
    <t>Participar 100% de las ferias de servicio al ciudadano en donde sea convocada la Entidad durante la vigencia 2023</t>
  </si>
  <si>
    <t>No. de entrenamientos realizados durante la vigencia 2023</t>
  </si>
  <si>
    <t>(No. de PQRSF con seguimiento a la oportunidad de respuesta / No. total de PQRSF ingresadas a la entidad) x 100
No. de informes mensuales de seguimiento a la atención de PQRSF, durante la vigencia 2023.</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</si>
  <si>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</si>
  <si>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</si>
  <si>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</si>
  <si>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</si>
  <si>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</si>
  <si>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</si>
  <si>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(No. de actualizaciones del esquema de publicación de la información / 4 actualizaciones de esquema de publicación programadas en la vigencia 2023)</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</si>
  <si>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</si>
  <si>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</si>
  <si>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</si>
  <si>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</si>
  <si>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</si>
  <si>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</si>
  <si>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</si>
  <si>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Gestión del Conocimiento y la Innovación</t>
  </si>
  <si>
    <t>Dimensión 6. Gestión del conocimieto y la innovación</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</si>
  <si>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</si>
  <si>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</si>
  <si>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</si>
  <si>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</si>
  <si>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6 mesas de trabajo para el uso de las diferentes secciones del modulo participa</t>
  </si>
  <si>
    <t>Subsecretaria General</t>
  </si>
  <si>
    <t>(No. de secciones del modulo participa con acompañamiento para su apropiación / 6 secciones del modulo participa para apropiación)*100</t>
  </si>
  <si>
    <t>Porcentaje de secciones del modulo participa con acompañamiento para su apropiación</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</si>
  <si>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</si>
  <si>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</si>
  <si>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</si>
  <si>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</si>
  <si>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</si>
  <si>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</si>
  <si>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</si>
  <si>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</si>
  <si>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Comunicaciones
Matriz de activos
Actas de reunión</t>
  </si>
  <si>
    <t>Un (1) seguimiento mensual al esquema de publicación de la SDA</t>
  </si>
  <si>
    <t>Un (1) seguimiento cuatrimestral al cumplimiento de la Resolución 1519 de 2020</t>
  </si>
  <si>
    <t>Seguimiento realizados al cumplimiento de la Resolución 1519 de 2020</t>
  </si>
  <si>
    <t>No. de seguimiento realizados a la Resolución 1519 de 2020 / 3 seguimiento programados a la Resolución ) x 100</t>
  </si>
  <si>
    <t>Matriz de seguimiento del ITA (Procuraduria)
Actas de reuniones
Memorandos, ticket en la mesa de servicios</t>
  </si>
  <si>
    <t>Actas de reuniones
Memorandos</t>
  </si>
  <si>
    <t>Seguimiento realizados al cumplimiento del esquema de publicación de la SDA</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</si>
  <si>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</si>
  <si>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</si>
  <si>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</si>
  <si>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</si>
  <si>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</si>
  <si>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</si>
  <si>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</si>
  <si>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</si>
  <si>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</si>
  <si>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</si>
  <si>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</si>
  <si>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</si>
  <si>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</si>
  <si>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</si>
  <si>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</si>
  <si>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</si>
  <si>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</si>
  <si>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</si>
  <si>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</si>
  <si>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</si>
  <si>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</si>
  <si>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Un (1) equipo de trabajo definido</t>
  </si>
  <si>
    <t>No. de equipos de trabajo definidos</t>
  </si>
  <si>
    <t>Equipo de trabajo para la implementación del Sistema de Administración del Riesgo de Lavado de Activos y Financiación del Terrorismo – SARLAFT</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</si>
  <si>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</si>
  <si>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</si>
  <si>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Un (1) plan de trabajo establecido</t>
  </si>
  <si>
    <t>Plan de trabajo para implementar el Sistema de Administración del Riesgo de Lavado de Activos y Financiación del Terrorismo – SARLAFT</t>
  </si>
  <si>
    <t>No. de planes de trabajo establecidos</t>
  </si>
  <si>
    <t>Plan de trabajo, actas de reunión, comunicaciones internas, convocatoria a comité.</t>
  </si>
  <si>
    <t>Realizar monitoreo bimensual al plan de trabajo para implementar el Sistema de Administración del Riesgo de Lavado de Activos y Financiación del Terrorismo – SARLAFT y presentar avances a la alta dirección.</t>
  </si>
  <si>
    <t>No. de monitoreos al plan de trabajo SARLAFT</t>
  </si>
  <si>
    <t>Dos (2) monitoreos al plan de trabajo SARLAFT</t>
  </si>
  <si>
    <t>Monitoreo bimensual al plan de trabajo SARLAFT</t>
  </si>
  <si>
    <t>Comunicaciones internas.</t>
  </si>
  <si>
    <t>Proponer estrategias de innovación en temas institucionales</t>
  </si>
  <si>
    <t>Una (1) propuesta de estrategia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</si>
  <si>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</si>
  <si>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</si>
  <si>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</si>
  <si>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</si>
  <si>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</si>
  <si>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</si>
  <si>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</si>
  <si>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</si>
  <si>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</si>
  <si>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</si>
  <si>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</si>
  <si>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</si>
  <si>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</si>
  <si>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</si>
  <si>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</si>
  <si>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</si>
  <si>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</si>
  <si>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</si>
  <si>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</si>
  <si>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</si>
  <si>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</si>
  <si>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</si>
  <si>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</si>
  <si>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</si>
  <si>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</si>
  <si>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</si>
  <si>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 xml:space="preserve">Se cuenta con el mapeo de cinco (5) comundidades de práctica y aprendizaje ciudadano </t>
  </si>
  <si>
    <t>(No de comunidades de práctica y aprendizaje mapeadas/ No de comunidades estimadas) X 100</t>
  </si>
  <si>
    <t>100% de las comunidades de práctica y aprendizaje ciudadano para la gestión del conocimiento y la innovación,  para la transparencia y ética pública con enfoque ambiental en grandes centros urbanos mapeadas y documentadas</t>
  </si>
  <si>
    <t>Documento de mapeo de comunidades elaborado y publicado</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</si>
  <si>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</si>
  <si>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</si>
  <si>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</si>
  <si>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</si>
  <si>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</si>
  <si>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</si>
  <si>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</si>
  <si>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Número de criterios de accesibilidad web gestionados</t>
  </si>
  <si>
    <t>(No. de criterios de accesibilidad web gestionados / 9 criterios de accesibilidad web gestionados programados en la vigencia 2023)</t>
  </si>
  <si>
    <t>Comunicaciones, informes o documentos de soporte de los criterios gestionados</t>
  </si>
  <si>
    <t>Acto administrativo
Publicación web
Comunicaciones</t>
  </si>
  <si>
    <t>Programa de Gestión Documental</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</si>
  <si>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</si>
  <si>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</si>
  <si>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</si>
  <si>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</si>
  <si>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de Programa de Gestión Documental elaborado y aprobado / 1) * 100</t>
  </si>
  <si>
    <t>Porcentaje de elaboración Programa de Gestión Documental actualizado y aprobado</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</si>
  <si>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</si>
  <si>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</si>
  <si>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</si>
  <si>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</si>
  <si>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</si>
  <si>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</si>
  <si>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</si>
  <si>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</si>
  <si>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</si>
  <si>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</si>
  <si>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</si>
  <si>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Informes y documentos de vinculación y gestión</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</si>
  <si>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</si>
  <si>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</si>
  <si>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</si>
  <si>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</si>
  <si>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</si>
  <si>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</si>
  <si>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</si>
  <si>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</si>
  <si>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</si>
  <si>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Una estrategia de racionalización de trámites de la SDA 2023 inscrita en el SUIT.</t>
  </si>
  <si>
    <t>Informes de seguimiento.</t>
  </si>
  <si>
    <t>Estrategia y pantallazo delSUIT</t>
  </si>
  <si>
    <t>Número de estrategia de racionalización de trámites de la SDA 2023 inscrita en el SUIT.</t>
  </si>
  <si>
    <t>(# de estrategia de racionalización de trámites de la SDA 2023 inscrita en el SUIT /1) * 100</t>
  </si>
  <si>
    <t>90% de depuración y actualizados de los datos abiertos que ofrece la SDA en la plataforma Distrital.</t>
  </si>
  <si>
    <t>(# de datos abiertos revisados y depurados / 58 datos abiertos existentes en la plataforma) * 90</t>
  </si>
  <si>
    <t>Actas de reunión
Pantallazos
Comunicaciones</t>
  </si>
  <si>
    <t>100% de revisión del funcionamiento de los servicios se los objetos geográficos ya dispuestos en la plataforma de datos abiertos</t>
  </si>
  <si>
    <t>Revisión del funcionamiento de los servicios se los objetos geográficos ya dispuestos en la plataforma de datos abiertos, a con el fin de verificar su correcto funcionamiento.</t>
  </si>
  <si>
    <t>Porcentaje de revisión del funcionamiento de los servicios se los objetos geográficos que ofrece la SDA en la plataforma Distrital.</t>
  </si>
  <si>
    <t>(#  servicios de los objetos geográficos que ofrece la SDA en la plataforma Distrital revisados / # total de objetos geográficos existentes en la plataforma) * 100</t>
  </si>
  <si>
    <t>Número de propuesta de estrategia de innovación en temas institucionales</t>
  </si>
  <si>
    <t>(# de propuesta de estrategia de innovación en temas institucionales / 1) *100</t>
  </si>
  <si>
    <t>Oficina de Participación, Educación y Localidades,  Subsecretaria general,  Oficina asesora de comunicaciones y DPSIA</t>
  </si>
  <si>
    <t>Módulo participa adecuado con sus seis componentes</t>
  </si>
  <si>
    <t>Número de componentes adecuados del módulo participa</t>
  </si>
  <si>
    <t>(No. de secciones del módulo participa adecuados con información publicada / 6 secciones del módulo participa)*100</t>
  </si>
  <si>
    <t>2 capacitaciones con las dependencias de la SDA</t>
  </si>
  <si>
    <t>Realizar encuestas aplicadas a los ciudadanos sobre las temáticas ambientales divulgadas en los productos comunicacionales de la SDA.</t>
  </si>
  <si>
    <t>6 encuestas diseñadas y aplicadas a los ciudadanos sobre las temáticas ambientales divulgadas en los productos comunicacionales de la SDA.</t>
  </si>
  <si>
    <t>(# de encuestas aplicadas sobre las temáticas ambientales divulgadas en los productos comunicacionales de la SDA / 6 encuestas programadas para aplicar)* 100</t>
  </si>
  <si>
    <t>Porcentaje de aplicación de encuestas sobre las temáticas ambientales divulgadas en los productos comunicacionales de la SDA.</t>
  </si>
  <si>
    <t>Pantallazo encuesta
Informe del resultado de la encuesta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</si>
  <si>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</si>
  <si>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</si>
  <si>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Una (1) jornada de dialogo ciudadano y rendición de cuenta de la vigencia 2022 efectuada.</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</si>
  <si>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</si>
  <si>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</si>
  <si>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Un Plan de acción del  programa de gestión de integridad formulado y aprobado para la vigencia 2023</t>
  </si>
  <si>
    <t>Porcentaje de formulación y aprobación  del plan de acción del programa de gestión de integridad 2023</t>
  </si>
  <si>
    <t>No. De plan de acción del programa de gestión de Integridad SDA 2023 formulado y aprobado</t>
  </si>
  <si>
    <t>Gestores de Integridad 
Comité Institucional de Gestión y Desempeño Institucional</t>
  </si>
  <si>
    <t>Ejecutar el plan de acción del programa de gestión de integridad de la SDA para la vigencia 2023</t>
  </si>
  <si>
    <t>Ejecución del 100% de las acciones programadas en el Plan de acción  del programa de gestión de integridad vigencia 2023</t>
  </si>
  <si>
    <t>(No. de actividades ejecutadas en la vigencia / No.total de actividades programadas en el Plan de acción de gestión de Integridad 2023) x 100</t>
  </si>
  <si>
    <t xml:space="preserve">Soportes de ejecución de las actividades, según corresponda
</t>
  </si>
  <si>
    <t>Gestores de Integridad
Comité Institucional de Gestión y desempeño institucional</t>
  </si>
  <si>
    <t>7.1.3</t>
  </si>
  <si>
    <t>Gestores de Integridad</t>
  </si>
  <si>
    <t xml:space="preserve">Una (1) campaña divulgativa de apropiación y promoción del código de integridad
</t>
  </si>
  <si>
    <t>Ejecución de una (1) campaña divulgativa de apropiación y promoción del código de Integridad</t>
  </si>
  <si>
    <t>Piezas divulgativas</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</si>
  <si>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</si>
  <si>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</si>
  <si>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</si>
  <si>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</si>
  <si>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No. de actividades distritalespromovidas  asociadas a la gestión de integridad/No. de actividades de participación en las actividades promovidas asociadas a la gestión de integridad 
</t>
  </si>
  <si>
    <t>Gestores de integridad
Equipo lider institucional</t>
  </si>
  <si>
    <t xml:space="preserve">Formato de contrato de prestación de servicios actualizado
</t>
  </si>
  <si>
    <t xml:space="preserve">7.5 Gestión prácticas Antisoborno, Antifraude </t>
  </si>
  <si>
    <t>7.5.1</t>
  </si>
  <si>
    <t>Formular, ejecutar y hacer seguimiento al plan de implementación para la vigencia 2023 conforme a la Politica Antisoborno de la SDA.</t>
  </si>
  <si>
    <t>100% de ejecución de actividades del  plan de implementación de la política antisoborno de la SDA 2023</t>
  </si>
  <si>
    <t>Porcentaje de ejecución de las actividades del plan de implementación de la política antisoborno de la SDA 2023</t>
  </si>
  <si>
    <t># de actividades ejecutadas del plan de implementación de la política antisoborno / # de actividades programadas del plan de implmentación de la política antisoborno x 100</t>
  </si>
  <si>
    <t xml:space="preserve">Formulación del Plan de implementación de la política antisoborno 2023.
Soportes de ejecución de las actividades.
</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</si>
  <si>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</si>
  <si>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</si>
  <si>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</si>
  <si>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</si>
  <si>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</si>
  <si>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</si>
  <si>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Seguimiento al cumplimiento de línea de comunicación externa del plan de comunicaciones de la vigencia 2023</t>
  </si>
  <si>
    <t>Doce (12) seguimientos de cumplimiento de línea de comunicación externa del plan de comunicaciones de la vigencia 2023 realizados</t>
  </si>
  <si>
    <t>No. de seguimientos al cumplimiento de línea de comunicación externa del plan de comunicaciones de la vigencia 2023</t>
  </si>
  <si>
    <t>Plan de plan, correos electrónicos, comunicaciones, actas y pantallazos de publicación en web.</t>
  </si>
  <si>
    <t>Documento informe de resultados, Acta de reunión, solicitudes y pantallazo de publicación en la web.</t>
  </si>
  <si>
    <t>No. de campañas de divulgación y promoción del código de integridad diseñada y ejecutada</t>
  </si>
  <si>
    <t>Fichas, formatos, y otros que se desarrollen.</t>
  </si>
  <si>
    <t>Documento del Plan, actas de reunion, comunicación y soportes de ejecución de las actividades.</t>
  </si>
  <si>
    <t>Dirección de Gestión Corporativa
Gestores de Integridad
Todas las dependencias</t>
  </si>
  <si>
    <t>Formular, ejecutar y hacer seguimiento al plan de trabajo para la gestión de conflicto de intereses 2023</t>
  </si>
  <si>
    <t>100% de ejecución de actividades del plan de trabajo para la gestión de conflicto de intereses 2023</t>
  </si>
  <si>
    <t>Porcentaje de ejecución de las actividades del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</si>
  <si>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</si>
  <si>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</si>
  <si>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</si>
  <si>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</si>
  <si>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</si>
  <si>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</si>
  <si>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</si>
  <si>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</si>
  <si>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</si>
  <si>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</si>
  <si>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</si>
  <si>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</si>
  <si>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</si>
  <si>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</si>
  <si>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</si>
  <si>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</si>
  <si>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</si>
  <si>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</si>
  <si>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t>TOTAL ACTIVIDADES PAAC 2022</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</si>
  <si>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</si>
  <si>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r>
      <rPr>
        <b/>
        <sz val="10"/>
        <color theme="1"/>
        <rFont val="Arial"/>
        <family val="2"/>
      </rPr>
      <t>Estado General Plan Anticorrupción y de Atención al Ciudadano - PAAC</t>
    </r>
    <r>
      <rPr>
        <sz val="10"/>
        <color theme="1"/>
        <rFont val="Arial"/>
        <family val="2"/>
      </rPr>
      <t xml:space="preserve">
Primer Cuatrimestre - Corte a: 30 Abril de 2023</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</si>
  <si>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</si>
  <si>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</si>
  <si>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</si>
  <si>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</si>
  <si>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</si>
  <si>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</si>
  <si>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</si>
  <si>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</si>
  <si>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</si>
  <si>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</si>
  <si>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</si>
  <si>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</si>
  <si>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</si>
  <si>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</si>
  <si>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</si>
  <si>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</si>
  <si>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</si>
  <si>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</si>
  <si>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 xml:space="preserve">Código Actividad </t>
  </si>
  <si>
    <t xml:space="preserve">% Acumulado </t>
  </si>
  <si>
    <t>Promedio</t>
  </si>
  <si>
    <t xml:space="preserve">Responsable </t>
  </si>
  <si>
    <t>Actividad</t>
  </si>
  <si>
    <t>TOTAL ACTIVIDADES PAAC 2023</t>
  </si>
  <si>
    <t>Componente 9.</t>
  </si>
  <si>
    <t>Componente 8.</t>
  </si>
  <si>
    <t>Auditor ResponsasableOCI</t>
  </si>
  <si>
    <t>Angela Millán</t>
  </si>
  <si>
    <t>Irelva Canosa</t>
  </si>
  <si>
    <t>Leidy Johana Bonilla</t>
  </si>
  <si>
    <t>Angela Millán
Luz Marina Estupiñan</t>
  </si>
  <si>
    <t>Eliminada</t>
  </si>
  <si>
    <t>(No. De actividades implementadas del  modelo de servicio de la SDA / No. De actividades programadas del modelo de servicio de la SDA conforme al plan de acción para la vigencia 2023) x 100</t>
  </si>
  <si>
    <t>30 de enero de 2023</t>
  </si>
  <si>
    <t>Ajustes en el indicador y actividades conforme a los radicados 2023IE82365 ajuste SUBSECRETARIA y 2023IE78611 ajuste OPEL. Ajuste responsable actividad 7,4,2</t>
  </si>
  <si>
    <t>25 de abril de 2023</t>
  </si>
  <si>
    <r>
      <rPr>
        <b/>
        <sz val="11"/>
        <color theme="1"/>
        <rFont val="Arial"/>
        <family val="2"/>
      </rPr>
      <t>OBJETIVO:</t>
    </r>
    <r>
      <rPr>
        <sz val="11"/>
        <color theme="1"/>
        <rFont val="Arial"/>
        <family val="2"/>
      </rPr>
      <t xml:space="preserve"> Fijar estrategias institucionales para la vigencia 2023,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</si>
  <si>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6.1.2</t>
  </si>
  <si>
    <t>Promover los escenarios y espacios de participación ciudadana con énfasis ambiental en las 20 localidades del Distrito Capital que incluya la aplicación del enfoque diferencial, territorial y de derechos</t>
  </si>
  <si>
    <t>100% de ejecución de los espacios y escenarios de participación programados en el 2023</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</si>
  <si>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</si>
  <si>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</si>
  <si>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</si>
  <si>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</si>
  <si>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</si>
  <si>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No. de seguimiento realizados a la ejecución del esquema / 11 seguimientoS realizados a la ejecución del esquema ) x 100</t>
  </si>
  <si>
    <t>Dirección Legal Ambiental / Defensa juridica</t>
  </si>
  <si>
    <t>Actas de reunión
Soportes de socialización</t>
  </si>
  <si>
    <t>100% de los informes normados sobre gestión y estado de recursos normados elaborados</t>
  </si>
  <si>
    <t xml:space="preserve">Vincular 25 nuevos grupos, colectivos u organizaciones al programa de Voluntariado Ambiental </t>
  </si>
  <si>
    <t xml:space="preserve">100% de realización de los procesos de participación programados en el 2023 
100% de ejecución de las actividades de educación ambiental programadas durante la vigencia 2023
</t>
  </si>
  <si>
    <t>No. de jornada de dialogo ciudadano y rendición de cuenta realizada de la vigencia 2023</t>
  </si>
  <si>
    <t>Realización de la  jornada de dialogo ciudadano y rendición de cuenta de la vigencia 2023</t>
  </si>
  <si>
    <t>Porcentaje de actividades de coordinación ejecutadas para la presentación del Informe de rendición de cuentas Distrital</t>
  </si>
  <si>
    <t>Revisión del funcionamiento de los servicios de los objetos geográficos ya dispuestos en la plataforma de datos abiertos, con el fin de verificar su correcto funcionamiento.</t>
  </si>
  <si>
    <t>Un (1) informe de resultados de la gestión de Integridad de 2023 elaborado, presentado y publicado.</t>
  </si>
  <si>
    <t>31 de julio de 2023</t>
  </si>
  <si>
    <t>Reorganización de casillas de metas, nombres del indicador y formula de indicador, que por error de digitación estaban traslapados. Se ajusta denominador del indicador de la actividad 1.5.2 Realizar seguimiento al cumplimiento del esquema de publicación de la SDA conforme a la Resolución SDA No. 05466 de 2023, dado que la actividad se empieza a ejecutar despues de aprobada, hecho que ocurrió el 30 enero, en tal sentido se harán seguimientos mensuales a partir de febrero.</t>
  </si>
  <si>
    <r>
      <rPr>
        <b/>
        <sz val="9"/>
        <color theme="1"/>
        <rFont val="Arial"/>
        <family val="2"/>
      </rPr>
      <t>ELIMINADA</t>
    </r>
    <r>
      <rPr>
        <sz val="9"/>
        <color theme="1"/>
        <rFont val="Arial"/>
        <family val="2"/>
      </rPr>
      <t xml:space="preserve">
Vincular nuevos grupos, colectivos u organizaciones al programa de Voluntariado Ambiental</t>
    </r>
  </si>
  <si>
    <r>
      <rPr>
        <b/>
        <sz val="9"/>
        <color theme="1"/>
        <rFont val="Arial"/>
        <family val="2"/>
      </rPr>
      <t>ELIMINADA</t>
    </r>
    <r>
      <rPr>
        <sz val="9"/>
        <color theme="1"/>
        <rFont val="Arial"/>
        <family val="2"/>
      </rPr>
      <t xml:space="preserve">
Desarrollar procesos de participación y realizar las actividades de educación ambiental, conforme al plan de acción programado para la vigencia 2023</t>
    </r>
  </si>
  <si>
    <r>
      <rPr>
        <b/>
        <sz val="9"/>
        <color theme="1"/>
        <rFont val="Arial"/>
        <family val="2"/>
      </rPr>
      <t>ELIMINADA</t>
    </r>
    <r>
      <rPr>
        <sz val="9"/>
        <color theme="1"/>
        <rFont val="Arial"/>
        <family val="2"/>
      </rPr>
      <t xml:space="preserve">
Socializar el Plan Institucional de Participación Ciudadana a través de las 20 Comisiones Ambientales Locales del D.C.</t>
    </r>
  </si>
  <si>
    <r>
      <rPr>
        <b/>
        <sz val="14"/>
        <color theme="1"/>
        <rFont val="Arial"/>
        <family val="2"/>
      </rPr>
      <t>PLAN ANTICORRUPCIÓN Y DE ATENCIÓN AL CIUDADANO / PROGRAMA DE TRANSPARENCIA Y ÉTICA PÚBLICA - PTEP</t>
    </r>
    <r>
      <rPr>
        <sz val="14"/>
        <color theme="1"/>
        <rFont val="Arial"/>
        <family val="2"/>
      </rPr>
      <t xml:space="preserve">
SECRETARÍA DISTRITAL DE AMBIENTE
VIGENCIA 2023
Versión 3</t>
    </r>
  </si>
  <si>
    <t xml:space="preserve">FECHA </t>
  </si>
  <si>
    <t>TOTAL ACTIVIDADES PTEP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</si>
</sst>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s>
  <fills count="1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indexed="64"/>
      </bottom>
      <diagonal/>
    </border>
    <border>
      <left style="thin">
        <color auto="1"/>
      </left>
      <right/>
      <top style="thin">
        <color auto="1"/>
      </top>
      <bottom/>
      <diagonal/>
    </border>
    <border>
      <left/>
      <right/>
      <top/>
      <bottom style="thin">
        <color auto="1"/>
      </bottom>
      <diagonal/>
    </border>
    <border>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9" fontId="10" fillId="0" borderId="0" applyFont="0" applyFill="0" applyBorder="0" applyAlignment="0" applyProtection="0"/>
    <xf numFmtId="0" fontId="5" fillId="0" borderId="0"/>
    <xf numFmtId="0" fontId="5" fillId="0" borderId="0"/>
    <xf numFmtId="0" fontId="22" fillId="0" borderId="0"/>
    <xf numFmtId="0" fontId="10" fillId="0" borderId="0"/>
  </cellStyleXfs>
  <cellXfs count="224">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6" fillId="0" borderId="1" xfId="0" applyFont="1" applyBorder="1"/>
    <xf numFmtId="0" fontId="16" fillId="0" borderId="0" xfId="0" applyFont="1"/>
    <xf numFmtId="0" fontId="14" fillId="3" borderId="1" xfId="0" applyFont="1" applyFill="1" applyBorder="1" applyAlignment="1">
      <alignment vertical="center" wrapText="1"/>
    </xf>
    <xf numFmtId="0" fontId="17"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6"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7" fillId="10" borderId="1" xfId="0" applyFont="1" applyFill="1" applyBorder="1" applyAlignment="1">
      <alignment horizontal="justify" vertical="center" wrapText="1"/>
    </xf>
    <xf numFmtId="9" fontId="16"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7"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7"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applyFont="1" applyFill="1" applyBorder="1" applyAlignment="1">
      <alignment vertical="center"/>
    </xf>
    <xf numFmtId="0" fontId="18" fillId="6" borderId="1" xfId="0" applyFont="1" applyFill="1" applyBorder="1" applyAlignment="1">
      <alignment horizontal="center" vertical="center"/>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center"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7" borderId="1" xfId="0" applyFont="1" applyFill="1" applyBorder="1" applyAlignment="1">
      <alignment horizontal="center" vertical="center"/>
    </xf>
    <xf numFmtId="0" fontId="21" fillId="11" borderId="1" xfId="0" applyFont="1" applyFill="1" applyBorder="1" applyAlignment="1">
      <alignment horizontal="center" vertical="center"/>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4" fillId="0" borderId="1" xfId="0" applyFont="1" applyBorder="1" applyAlignment="1">
      <alignment horizontal="center" vertical="center"/>
    </xf>
    <xf numFmtId="0" fontId="19" fillId="3" borderId="1" xfId="0" applyFont="1" applyFill="1" applyBorder="1" applyAlignment="1">
      <alignment vertical="center" wrapText="1"/>
    </xf>
    <xf numFmtId="0" fontId="19" fillId="4" borderId="1" xfId="0" applyFont="1" applyFill="1" applyBorder="1" applyAlignment="1">
      <alignment vertical="center" wrapText="1"/>
    </xf>
    <xf numFmtId="0" fontId="19" fillId="5" borderId="1" xfId="0" applyFont="1" applyFill="1" applyBorder="1" applyAlignment="1">
      <alignment vertical="center" wrapText="1"/>
    </xf>
    <xf numFmtId="0" fontId="19" fillId="6" borderId="1" xfId="0" applyFont="1" applyFill="1" applyBorder="1" applyAlignment="1">
      <alignment vertical="center" wrapText="1"/>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10" borderId="1" xfId="0" applyFont="1" applyFill="1" applyBorder="1" applyAlignment="1">
      <alignment vertical="center" wrapText="1"/>
    </xf>
    <xf numFmtId="0" fontId="19" fillId="9" borderId="2" xfId="0" applyFont="1" applyFill="1" applyBorder="1" applyAlignment="1">
      <alignment vertical="center" wrapText="1"/>
    </xf>
    <xf numFmtId="0" fontId="19" fillId="11" borderId="1" xfId="0" applyFont="1" applyFill="1" applyBorder="1" applyAlignment="1">
      <alignment vertical="center" wrapText="1"/>
    </xf>
    <xf numFmtId="0" fontId="18" fillId="3" borderId="12" xfId="0" applyFont="1" applyFill="1" applyBorder="1" applyAlignment="1">
      <alignment horizontal="center" vertical="center" wrapText="1"/>
    </xf>
    <xf numFmtId="0" fontId="19" fillId="4" borderId="12" xfId="0" applyFont="1" applyFill="1" applyBorder="1" applyAlignment="1">
      <alignment horizontal="center" vertical="center"/>
    </xf>
    <xf numFmtId="0" fontId="19" fillId="5" borderId="12" xfId="0" applyFont="1" applyFill="1" applyBorder="1" applyAlignment="1">
      <alignment horizontal="center" vertical="center"/>
    </xf>
    <xf numFmtId="0" fontId="19" fillId="6" borderId="12" xfId="0" applyFont="1" applyFill="1" applyBorder="1" applyAlignment="1">
      <alignment horizontal="center" vertical="center"/>
    </xf>
    <xf numFmtId="0" fontId="19" fillId="7" borderId="12" xfId="0" applyFont="1" applyFill="1" applyBorder="1" applyAlignment="1">
      <alignment horizontal="center" vertical="center"/>
    </xf>
    <xf numFmtId="0" fontId="19" fillId="8" borderId="1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9" fillId="10" borderId="12" xfId="0" applyFont="1" applyFill="1" applyBorder="1" applyAlignment="1">
      <alignment horizontal="center" vertical="center"/>
    </xf>
    <xf numFmtId="0" fontId="20" fillId="9" borderId="12" xfId="0" applyFont="1" applyFill="1" applyBorder="1" applyAlignment="1">
      <alignment horizontal="center" vertical="center" wrapText="1"/>
    </xf>
    <xf numFmtId="0" fontId="21" fillId="11" borderId="12" xfId="0" applyFont="1" applyFill="1" applyBorder="1" applyAlignment="1">
      <alignment horizontal="center" vertical="center"/>
    </xf>
    <xf numFmtId="0" fontId="19" fillId="3" borderId="2" xfId="0" applyFont="1" applyFill="1" applyBorder="1" applyAlignment="1">
      <alignmen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9" fillId="4" borderId="2" xfId="0" applyFont="1" applyFill="1" applyBorder="1" applyAlignment="1">
      <alignment vertical="center" wrapText="1"/>
    </xf>
    <xf numFmtId="0" fontId="18" fillId="4" borderId="2" xfId="0" applyFont="1" applyFill="1" applyBorder="1" applyAlignment="1">
      <alignment vertical="center"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9" fillId="4" borderId="17" xfId="0" applyFont="1" applyFill="1" applyBorder="1" applyAlignment="1">
      <alignment horizontal="center" vertical="center"/>
    </xf>
    <xf numFmtId="0" fontId="19" fillId="5" borderId="2" xfId="0" applyFont="1" applyFill="1" applyBorder="1" applyAlignment="1">
      <alignment vertical="center" wrapText="1"/>
    </xf>
    <xf numFmtId="0" fontId="18" fillId="5" borderId="2" xfId="0" applyFont="1" applyFill="1" applyBorder="1" applyAlignment="1">
      <alignment vertical="center" wrapText="1"/>
    </xf>
    <xf numFmtId="0" fontId="18" fillId="5" borderId="2" xfId="0" applyFont="1" applyFill="1" applyBorder="1" applyAlignment="1">
      <alignment horizontal="center" vertical="center"/>
    </xf>
    <xf numFmtId="0" fontId="18" fillId="5" borderId="2" xfId="0" applyFont="1" applyFill="1" applyBorder="1" applyAlignment="1">
      <alignment horizontal="center" vertical="center" wrapText="1"/>
    </xf>
    <xf numFmtId="0" fontId="19" fillId="5" borderId="2" xfId="0" applyFont="1" applyFill="1" applyBorder="1" applyAlignment="1">
      <alignment horizontal="center" vertical="center"/>
    </xf>
    <xf numFmtId="0" fontId="19" fillId="5" borderId="17" xfId="0" applyFont="1" applyFill="1" applyBorder="1" applyAlignment="1">
      <alignment horizontal="center" vertical="center"/>
    </xf>
    <xf numFmtId="0" fontId="19" fillId="6" borderId="2" xfId="0" applyFont="1" applyFill="1" applyBorder="1" applyAlignment="1">
      <alignment vertical="center" wrapText="1"/>
    </xf>
    <xf numFmtId="0" fontId="18" fillId="6" borderId="3" xfId="0" applyFont="1" applyFill="1" applyBorder="1" applyAlignment="1">
      <alignment horizontal="left" vertical="center" wrapText="1"/>
    </xf>
    <xf numFmtId="0" fontId="18" fillId="6" borderId="2" xfId="0" applyFont="1" applyFill="1" applyBorder="1" applyAlignment="1">
      <alignment horizontal="center" vertical="center"/>
    </xf>
    <xf numFmtId="0" fontId="18" fillId="6" borderId="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17" xfId="0" applyFont="1" applyFill="1" applyBorder="1" applyAlignment="1">
      <alignment horizontal="center" vertical="center"/>
    </xf>
    <xf numFmtId="0" fontId="19" fillId="7" borderId="2" xfId="0" applyFont="1" applyFill="1" applyBorder="1" applyAlignment="1">
      <alignment vertical="center" wrapText="1"/>
    </xf>
    <xf numFmtId="0" fontId="18" fillId="7" borderId="2" xfId="0" applyFont="1" applyFill="1" applyBorder="1" applyAlignment="1">
      <alignment vertical="center" wrapText="1"/>
    </xf>
    <xf numFmtId="0" fontId="18" fillId="7" borderId="2" xfId="0" applyFont="1" applyFill="1" applyBorder="1" applyAlignment="1">
      <alignment horizontal="center" vertical="center"/>
    </xf>
    <xf numFmtId="0" fontId="18" fillId="7" borderId="2" xfId="0" applyFont="1" applyFill="1" applyBorder="1" applyAlignment="1">
      <alignment horizontal="center" vertical="center" wrapText="1"/>
    </xf>
    <xf numFmtId="0" fontId="19" fillId="7" borderId="2" xfId="0" applyFont="1" applyFill="1" applyBorder="1" applyAlignment="1">
      <alignment horizontal="center" vertical="center"/>
    </xf>
    <xf numFmtId="0" fontId="19" fillId="7" borderId="17" xfId="0" applyFont="1" applyFill="1" applyBorder="1" applyAlignment="1">
      <alignment horizontal="center" vertical="center"/>
    </xf>
    <xf numFmtId="0" fontId="19" fillId="8" borderId="2" xfId="0" applyFont="1" applyFill="1" applyBorder="1" applyAlignment="1">
      <alignment vertical="center" wrapText="1"/>
    </xf>
    <xf numFmtId="0" fontId="18" fillId="8" borderId="2" xfId="0" applyFont="1" applyFill="1" applyBorder="1" applyAlignment="1">
      <alignment vertical="center" wrapText="1"/>
    </xf>
    <xf numFmtId="0" fontId="18" fillId="8" borderId="2" xfId="0" applyFont="1" applyFill="1" applyBorder="1" applyAlignment="1">
      <alignment horizontal="center" vertical="center"/>
    </xf>
    <xf numFmtId="0" fontId="18"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17" xfId="0" applyFont="1" applyFill="1" applyBorder="1" applyAlignment="1">
      <alignment horizontal="center" vertical="center" wrapText="1"/>
    </xf>
    <xf numFmtId="0" fontId="18" fillId="10" borderId="0" xfId="0" applyFont="1" applyFill="1" applyBorder="1" applyAlignment="1">
      <alignment horizontal="center" vertical="center" wrapText="1"/>
    </xf>
    <xf numFmtId="0" fontId="19" fillId="10" borderId="2" xfId="0" applyFont="1" applyFill="1" applyBorder="1" applyAlignment="1">
      <alignment vertical="center" wrapText="1"/>
    </xf>
    <xf numFmtId="0" fontId="18" fillId="10" borderId="2" xfId="0" applyFont="1" applyFill="1" applyBorder="1" applyAlignment="1">
      <alignment vertical="center" wrapText="1"/>
    </xf>
    <xf numFmtId="0" fontId="18" fillId="10" borderId="2" xfId="0" applyFont="1" applyFill="1" applyBorder="1" applyAlignment="1">
      <alignment horizontal="center" vertical="center"/>
    </xf>
    <xf numFmtId="0" fontId="18" fillId="10" borderId="2"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19" fillId="10" borderId="2" xfId="0" applyFont="1" applyFill="1" applyBorder="1" applyAlignment="1">
      <alignment horizontal="center" vertical="center"/>
    </xf>
    <xf numFmtId="0" fontId="19" fillId="10" borderId="17" xfId="0" applyFont="1" applyFill="1" applyBorder="1" applyAlignment="1">
      <alignment horizontal="center" vertical="center"/>
    </xf>
    <xf numFmtId="0" fontId="18" fillId="9" borderId="2" xfId="0" applyFont="1" applyFill="1" applyBorder="1" applyAlignment="1">
      <alignment vertical="center" wrapText="1"/>
    </xf>
    <xf numFmtId="0" fontId="18" fillId="9"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17" xfId="0" applyFont="1" applyFill="1" applyBorder="1" applyAlignment="1">
      <alignment horizontal="center" vertical="center" wrapText="1"/>
    </xf>
    <xf numFmtId="0" fontId="19" fillId="11" borderId="15" xfId="0" applyFont="1" applyFill="1" applyBorder="1" applyAlignment="1">
      <alignment vertical="center" wrapText="1"/>
    </xf>
    <xf numFmtId="0" fontId="18" fillId="11" borderId="15" xfId="0" applyFont="1" applyFill="1" applyBorder="1" applyAlignment="1">
      <alignment vertical="center" wrapText="1"/>
    </xf>
    <xf numFmtId="0" fontId="18" fillId="11" borderId="15" xfId="0" applyFont="1" applyFill="1" applyBorder="1" applyAlignment="1">
      <alignment horizontal="center" vertical="center"/>
    </xf>
    <xf numFmtId="0" fontId="20" fillId="11" borderId="15" xfId="0" applyFont="1" applyFill="1" applyBorder="1" applyAlignment="1">
      <alignment horizontal="center" vertical="center" wrapText="1"/>
    </xf>
    <xf numFmtId="0" fontId="21" fillId="11" borderId="15" xfId="0" applyFont="1" applyFill="1" applyBorder="1" applyAlignment="1">
      <alignment horizontal="center" vertical="center"/>
    </xf>
    <xf numFmtId="0" fontId="21" fillId="11" borderId="16" xfId="0" applyFont="1" applyFill="1" applyBorder="1" applyAlignment="1">
      <alignment horizontal="center" vertical="center"/>
    </xf>
    <xf numFmtId="0" fontId="1" fillId="0" borderId="7" xfId="0" applyFont="1" applyBorder="1" applyAlignment="1">
      <alignment horizontal="center" vertical="center"/>
    </xf>
    <xf numFmtId="0" fontId="1"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6" fillId="0" borderId="1" xfId="0" applyNumberFormat="1" applyFont="1" applyBorder="1" applyAlignment="1">
      <alignment horizontal="center" vertical="center" wrapText="1"/>
    </xf>
    <xf numFmtId="9" fontId="16" fillId="0" borderId="2"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6" fillId="0" borderId="1" xfId="0" applyFont="1" applyBorder="1" applyAlignment="1">
      <alignment horizontal="center" vertical="center" wrapText="1"/>
    </xf>
    <xf numFmtId="9" fontId="16" fillId="2" borderId="2" xfId="0" applyNumberFormat="1" applyFont="1" applyFill="1" applyBorder="1" applyAlignment="1">
      <alignment horizontal="center" vertical="center" wrapText="1"/>
    </xf>
    <xf numFmtId="9" fontId="16" fillId="2" borderId="3" xfId="0" applyNumberFormat="1" applyFont="1" applyFill="1" applyBorder="1" applyAlignment="1">
      <alignment horizontal="center" vertical="center" wrapText="1"/>
    </xf>
    <xf numFmtId="9" fontId="16" fillId="2" borderId="4"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5"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8" fillId="0" borderId="2"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cellXfs>
  <cellStyles count="6">
    <cellStyle name="Normal" xfId="0" builtinId="0"/>
    <cellStyle name="Normal - Style1 2" xfId="2" xr:uid="{5D77375B-A032-4254-814B-29D3595F0B21}"/>
    <cellStyle name="Normal 2" xfId="4" xr:uid="{9DB0C65F-0BEB-4414-B127-5131BF75B8CF}"/>
    <cellStyle name="Normal 2 2" xfId="5" xr:uid="{7DABBD6D-76FE-477D-816F-BE5681372D38}"/>
    <cellStyle name="Normal 3 2" xfId="3" xr:uid="{CC673EE2-1227-478C-B5E3-D70E71184BEE}"/>
    <cellStyle name="Porcentaje" xfId="1" builtinId="5"/>
  </cellStyles>
  <dxfs count="3">
    <dxf>
      <font>
        <b/>
        <i val="0"/>
        <color auto="1"/>
      </font>
      <fill>
        <patternFill>
          <bgColor rgb="FFFF0000"/>
        </patternFill>
      </fill>
    </dxf>
    <dxf>
      <font>
        <b/>
        <i val="0"/>
        <color auto="1"/>
      </font>
      <fill>
        <patternFill>
          <bgColor rgb="FFFFFF00"/>
        </patternFill>
      </fill>
    </dxf>
    <dxf>
      <font>
        <color auto="1"/>
      </font>
      <fill>
        <patternFill>
          <bgColor rgb="FF00B050"/>
        </patternFill>
      </fill>
    </dxf>
  </dxfs>
  <tableStyles count="0" defaultTableStyle="TableStyleMedium2" defaultPivotStyle="PivotStyleLight16"/>
  <colors>
    <mruColors>
      <color rgb="FFEEFFDD"/>
      <color rgb="FFCCFF99"/>
      <color rgb="FFCCCCFF"/>
      <color rgb="FFABE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1</xdr:row>
      <xdr:rowOff>550058</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903681" cy="83869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5" x14ac:dyDescent="0.25"/>
  <cols>
    <col min="1" max="1" width="33.42578125" customWidth="1"/>
  </cols>
  <sheetData>
    <row r="1" spans="1:1" x14ac:dyDescent="0.25">
      <c r="A1" s="25" t="s">
        <v>472</v>
      </c>
    </row>
    <row r="2" spans="1:1" x14ac:dyDescent="0.25">
      <c r="A2" t="s">
        <v>473</v>
      </c>
    </row>
    <row r="3" spans="1:1" x14ac:dyDescent="0.25">
      <c r="A3" t="s">
        <v>474</v>
      </c>
    </row>
    <row r="4" spans="1:1" x14ac:dyDescent="0.25">
      <c r="A4" t="s">
        <v>475</v>
      </c>
    </row>
    <row r="5" spans="1:1" x14ac:dyDescent="0.25">
      <c r="A5" t="s">
        <v>476</v>
      </c>
    </row>
    <row r="6" spans="1:1" x14ac:dyDescent="0.25">
      <c r="A6" t="s">
        <v>490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sqref="A1:XFD1"/>
    </sheetView>
  </sheetViews>
  <sheetFormatPr baseColWidth="10" defaultRowHeight="15" x14ac:dyDescent="0.25"/>
  <cols>
    <col min="1" max="1" width="14.5703125" customWidth="1"/>
    <col min="2" max="2" width="28.5703125" customWidth="1"/>
    <col min="3" max="3" width="12.28515625" customWidth="1"/>
    <col min="4" max="4" width="13.7109375" customWidth="1"/>
    <col min="5" max="5" width="84.85546875" customWidth="1"/>
    <col min="6" max="6" width="13.42578125" customWidth="1"/>
    <col min="8" max="8" width="49.28515625" style="29" customWidth="1"/>
  </cols>
  <sheetData>
    <row r="1" spans="1:8" ht="25.5" x14ac:dyDescent="0.25">
      <c r="A1" s="12" t="s">
        <v>439</v>
      </c>
      <c r="B1" s="12" t="s">
        <v>440</v>
      </c>
      <c r="C1" s="12" t="s">
        <v>441</v>
      </c>
      <c r="D1" s="12" t="s">
        <v>477</v>
      </c>
      <c r="E1" s="12" t="s">
        <v>481</v>
      </c>
      <c r="F1" s="12" t="s">
        <v>478</v>
      </c>
      <c r="G1" s="12" t="s">
        <v>479</v>
      </c>
      <c r="H1" s="12" t="s">
        <v>480</v>
      </c>
    </row>
    <row r="2" spans="1:8" ht="22.5" x14ac:dyDescent="0.25">
      <c r="A2" s="185" t="s">
        <v>444</v>
      </c>
      <c r="B2" s="187" t="s">
        <v>7</v>
      </c>
      <c r="C2" s="187">
        <v>20</v>
      </c>
      <c r="D2" s="33" t="s">
        <v>46</v>
      </c>
      <c r="E2" s="30" t="s">
        <v>235</v>
      </c>
      <c r="F2" s="34" t="e">
        <f>+'V3'!#REF!</f>
        <v>#REF!</v>
      </c>
      <c r="G2" s="181" t="e">
        <f>+AVERAGE(F2:F21)</f>
        <v>#REF!</v>
      </c>
      <c r="H2" s="58" t="s">
        <v>377</v>
      </c>
    </row>
    <row r="3" spans="1:8" x14ac:dyDescent="0.25">
      <c r="A3" s="186"/>
      <c r="B3" s="188"/>
      <c r="C3" s="188"/>
      <c r="D3" s="33" t="s">
        <v>47</v>
      </c>
      <c r="E3" s="31" t="s">
        <v>295</v>
      </c>
      <c r="F3" s="34" t="e">
        <f>+'V3'!#REF!</f>
        <v>#REF!</v>
      </c>
      <c r="G3" s="189"/>
      <c r="H3" s="58" t="s">
        <v>343</v>
      </c>
    </row>
    <row r="4" spans="1:8" ht="22.5" x14ac:dyDescent="0.25">
      <c r="A4" s="186"/>
      <c r="B4" s="188"/>
      <c r="C4" s="188"/>
      <c r="D4" s="33" t="s">
        <v>263</v>
      </c>
      <c r="E4" s="30" t="s">
        <v>236</v>
      </c>
      <c r="F4" s="34" t="e">
        <f>+'V3'!#REF!</f>
        <v>#REF!</v>
      </c>
      <c r="G4" s="189"/>
      <c r="H4" s="58" t="s">
        <v>238</v>
      </c>
    </row>
    <row r="5" spans="1:8" x14ac:dyDescent="0.25">
      <c r="A5" s="186"/>
      <c r="B5" s="188"/>
      <c r="C5" s="188"/>
      <c r="D5" s="33" t="s">
        <v>264</v>
      </c>
      <c r="E5" s="32" t="s">
        <v>296</v>
      </c>
      <c r="F5" s="34" t="e">
        <f>+'V3'!#REF!</f>
        <v>#REF!</v>
      </c>
      <c r="G5" s="189"/>
      <c r="H5" s="58" t="s">
        <v>301</v>
      </c>
    </row>
    <row r="6" spans="1:8" ht="33.75" x14ac:dyDescent="0.25">
      <c r="A6" s="186"/>
      <c r="B6" s="188"/>
      <c r="C6" s="188"/>
      <c r="D6" s="33" t="s">
        <v>49</v>
      </c>
      <c r="E6" s="32" t="s">
        <v>193</v>
      </c>
      <c r="F6" s="34" t="e">
        <f>+'V3'!#REF!</f>
        <v>#REF!</v>
      </c>
      <c r="G6" s="189"/>
      <c r="H6" s="58" t="s">
        <v>247</v>
      </c>
    </row>
    <row r="7" spans="1:8" ht="22.5" x14ac:dyDescent="0.25">
      <c r="A7" s="186"/>
      <c r="B7" s="188"/>
      <c r="C7" s="188"/>
      <c r="D7" s="33" t="s">
        <v>233</v>
      </c>
      <c r="E7" s="32" t="s">
        <v>200</v>
      </c>
      <c r="F7" s="34" t="e">
        <f>+'V3'!#REF!</f>
        <v>#REF!</v>
      </c>
      <c r="G7" s="189"/>
      <c r="H7" s="58" t="s">
        <v>343</v>
      </c>
    </row>
    <row r="8" spans="1:8" ht="22.5" x14ac:dyDescent="0.25">
      <c r="A8" s="186"/>
      <c r="B8" s="188"/>
      <c r="C8" s="188"/>
      <c r="D8" s="33" t="s">
        <v>50</v>
      </c>
      <c r="E8" s="30" t="s">
        <v>219</v>
      </c>
      <c r="F8" s="34" t="e">
        <f>+'V3'!#REF!</f>
        <v>#REF!</v>
      </c>
      <c r="G8" s="189"/>
      <c r="H8" s="58" t="s">
        <v>247</v>
      </c>
    </row>
    <row r="9" spans="1:8" x14ac:dyDescent="0.25">
      <c r="A9" s="186"/>
      <c r="B9" s="188"/>
      <c r="C9" s="188"/>
      <c r="D9" s="33" t="s">
        <v>51</v>
      </c>
      <c r="E9" s="32" t="s">
        <v>201</v>
      </c>
      <c r="F9" s="34" t="e">
        <f>+'V3'!#REF!</f>
        <v>#REF!</v>
      </c>
      <c r="G9" s="189"/>
      <c r="H9" s="58" t="s">
        <v>246</v>
      </c>
    </row>
    <row r="10" spans="1:8" ht="22.5" x14ac:dyDescent="0.25">
      <c r="A10" s="186"/>
      <c r="B10" s="188"/>
      <c r="C10" s="188"/>
      <c r="D10" s="33" t="s">
        <v>203</v>
      </c>
      <c r="E10" s="32" t="s">
        <v>221</v>
      </c>
      <c r="F10" s="34" t="e">
        <f>+'V3'!#REF!</f>
        <v>#REF!</v>
      </c>
      <c r="G10" s="189"/>
      <c r="H10" s="58" t="s">
        <v>247</v>
      </c>
    </row>
    <row r="11" spans="1:8" ht="22.5" x14ac:dyDescent="0.25">
      <c r="A11" s="186"/>
      <c r="B11" s="188"/>
      <c r="C11" s="188"/>
      <c r="D11" s="33" t="s">
        <v>204</v>
      </c>
      <c r="E11" s="32" t="s">
        <v>202</v>
      </c>
      <c r="F11" s="34" t="e">
        <f>+'V3'!#REF!</f>
        <v>#REF!</v>
      </c>
      <c r="G11" s="189"/>
      <c r="H11" s="58" t="s">
        <v>246</v>
      </c>
    </row>
    <row r="12" spans="1:8" x14ac:dyDescent="0.25">
      <c r="A12" s="186"/>
      <c r="B12" s="188"/>
      <c r="C12" s="188"/>
      <c r="D12" s="33" t="s">
        <v>205</v>
      </c>
      <c r="E12" s="32" t="s">
        <v>206</v>
      </c>
      <c r="F12" s="34" t="e">
        <f>+'V3'!#REF!</f>
        <v>#REF!</v>
      </c>
      <c r="G12" s="189"/>
      <c r="H12" s="58" t="s">
        <v>246</v>
      </c>
    </row>
    <row r="13" spans="1:8" ht="22.5" x14ac:dyDescent="0.25">
      <c r="A13" s="186"/>
      <c r="B13" s="188"/>
      <c r="C13" s="188"/>
      <c r="D13" s="33" t="s">
        <v>52</v>
      </c>
      <c r="E13" s="30" t="s">
        <v>390</v>
      </c>
      <c r="F13" s="34" t="e">
        <f>+'V3'!#REF!</f>
        <v>#REF!</v>
      </c>
      <c r="G13" s="189"/>
      <c r="H13" s="58" t="s">
        <v>247</v>
      </c>
    </row>
    <row r="14" spans="1:8" ht="33.75" x14ac:dyDescent="0.25">
      <c r="A14" s="186"/>
      <c r="B14" s="188"/>
      <c r="C14" s="188"/>
      <c r="D14" s="33" t="s">
        <v>196</v>
      </c>
      <c r="E14" s="32" t="s">
        <v>220</v>
      </c>
      <c r="F14" s="34" t="e">
        <f>+'V3'!#REF!</f>
        <v>#REF!</v>
      </c>
      <c r="G14" s="189"/>
      <c r="H14" s="58" t="s">
        <v>350</v>
      </c>
    </row>
    <row r="15" spans="1:8" ht="22.5" x14ac:dyDescent="0.25">
      <c r="A15" s="186"/>
      <c r="B15" s="188"/>
      <c r="C15" s="188"/>
      <c r="D15" s="33" t="s">
        <v>53</v>
      </c>
      <c r="E15" s="32" t="s">
        <v>241</v>
      </c>
      <c r="F15" s="34" t="e">
        <f>+'V3'!#REF!</f>
        <v>#REF!</v>
      </c>
      <c r="G15" s="189"/>
      <c r="H15" s="58" t="s">
        <v>244</v>
      </c>
    </row>
    <row r="16" spans="1:8" ht="22.5" x14ac:dyDescent="0.25">
      <c r="A16" s="186"/>
      <c r="B16" s="188"/>
      <c r="C16" s="188"/>
      <c r="D16" s="33" t="s">
        <v>54</v>
      </c>
      <c r="E16" s="32" t="s">
        <v>242</v>
      </c>
      <c r="F16" s="34" t="e">
        <f>+'V3'!#REF!</f>
        <v>#REF!</v>
      </c>
      <c r="G16" s="189"/>
      <c r="H16" s="58" t="s">
        <v>244</v>
      </c>
    </row>
    <row r="17" spans="1:8" ht="22.5" x14ac:dyDescent="0.25">
      <c r="A17" s="186"/>
      <c r="B17" s="188"/>
      <c r="C17" s="188"/>
      <c r="D17" s="33" t="s">
        <v>55</v>
      </c>
      <c r="E17" s="32" t="s">
        <v>305</v>
      </c>
      <c r="F17" s="34" t="e">
        <f>+'V3'!#REF!</f>
        <v>#REF!</v>
      </c>
      <c r="G17" s="189"/>
      <c r="H17" s="58" t="s">
        <v>301</v>
      </c>
    </row>
    <row r="18" spans="1:8" ht="22.5" x14ac:dyDescent="0.25">
      <c r="A18" s="186"/>
      <c r="B18" s="188"/>
      <c r="C18" s="188"/>
      <c r="D18" s="33" t="s">
        <v>56</v>
      </c>
      <c r="E18" s="32" t="s">
        <v>308</v>
      </c>
      <c r="F18" s="34" t="e">
        <f>+'V3'!#REF!</f>
        <v>#REF!</v>
      </c>
      <c r="G18" s="189"/>
      <c r="H18" s="58" t="s">
        <v>301</v>
      </c>
    </row>
    <row r="19" spans="1:8" ht="22.5" x14ac:dyDescent="0.25">
      <c r="A19" s="186"/>
      <c r="B19" s="188"/>
      <c r="C19" s="188"/>
      <c r="D19" s="33" t="s">
        <v>243</v>
      </c>
      <c r="E19" s="30" t="s">
        <v>382</v>
      </c>
      <c r="F19" s="34" t="e">
        <f>+'V3'!#REF!</f>
        <v>#REF!</v>
      </c>
      <c r="G19" s="189"/>
      <c r="H19" s="58" t="s">
        <v>350</v>
      </c>
    </row>
    <row r="20" spans="1:8" ht="22.5" x14ac:dyDescent="0.25">
      <c r="A20" s="186"/>
      <c r="B20" s="188"/>
      <c r="C20" s="188"/>
      <c r="D20" s="33" t="s">
        <v>304</v>
      </c>
      <c r="E20" s="32" t="s">
        <v>258</v>
      </c>
      <c r="F20" s="34" t="e">
        <f>+'V3'!#REF!</f>
        <v>#REF!</v>
      </c>
      <c r="G20" s="189"/>
      <c r="H20" s="58" t="s">
        <v>245</v>
      </c>
    </row>
    <row r="21" spans="1:8" ht="33.75" x14ac:dyDescent="0.25">
      <c r="A21" s="186"/>
      <c r="B21" s="188"/>
      <c r="C21" s="188"/>
      <c r="D21" s="33" t="s">
        <v>307</v>
      </c>
      <c r="E21" s="32" t="s">
        <v>27</v>
      </c>
      <c r="F21" s="34" t="e">
        <f>+'V3'!#REF!</f>
        <v>#REF!</v>
      </c>
      <c r="G21" s="189"/>
      <c r="H21" s="58" t="s">
        <v>302</v>
      </c>
    </row>
    <row r="22" spans="1:8" ht="33.75" x14ac:dyDescent="0.25">
      <c r="A22" s="185" t="s">
        <v>445</v>
      </c>
      <c r="B22" s="187" t="s">
        <v>33</v>
      </c>
      <c r="C22" s="187">
        <v>10</v>
      </c>
      <c r="D22" s="35" t="s">
        <v>48</v>
      </c>
      <c r="E22" s="36" t="s">
        <v>197</v>
      </c>
      <c r="F22" s="34" t="e">
        <f>+'V3'!#REF!</f>
        <v>#REF!</v>
      </c>
      <c r="G22" s="181" t="e">
        <f>+AVERAGE(F22:F31)</f>
        <v>#REF!</v>
      </c>
      <c r="H22" s="59" t="s">
        <v>350</v>
      </c>
    </row>
    <row r="23" spans="1:8" ht="22.5" x14ac:dyDescent="0.25">
      <c r="A23" s="186"/>
      <c r="B23" s="188"/>
      <c r="C23" s="188"/>
      <c r="D23" s="35" t="s">
        <v>77</v>
      </c>
      <c r="E23" s="36" t="s">
        <v>42</v>
      </c>
      <c r="F23" s="34" t="e">
        <f>+'V3'!#REF!</f>
        <v>#REF!</v>
      </c>
      <c r="G23" s="189"/>
      <c r="H23" s="59" t="s">
        <v>354</v>
      </c>
    </row>
    <row r="24" spans="1:8" ht="22.5" x14ac:dyDescent="0.25">
      <c r="A24" s="186"/>
      <c r="B24" s="188"/>
      <c r="C24" s="188"/>
      <c r="D24" s="35" t="s">
        <v>79</v>
      </c>
      <c r="E24" s="36" t="s">
        <v>198</v>
      </c>
      <c r="F24" s="34" t="e">
        <f>+'V3'!#REF!</f>
        <v>#REF!</v>
      </c>
      <c r="G24" s="189"/>
      <c r="H24" s="59" t="s">
        <v>354</v>
      </c>
    </row>
    <row r="25" spans="1:8" ht="22.5" x14ac:dyDescent="0.25">
      <c r="A25" s="186"/>
      <c r="B25" s="188"/>
      <c r="C25" s="188"/>
      <c r="D25" s="35" t="s">
        <v>78</v>
      </c>
      <c r="E25" s="36" t="s">
        <v>58</v>
      </c>
      <c r="F25" s="34" t="e">
        <f>+'V3'!#REF!</f>
        <v>#REF!</v>
      </c>
      <c r="G25" s="189"/>
      <c r="H25" s="59" t="s">
        <v>352</v>
      </c>
    </row>
    <row r="26" spans="1:8" ht="22.5" x14ac:dyDescent="0.25">
      <c r="A26" s="186"/>
      <c r="B26" s="188"/>
      <c r="C26" s="188"/>
      <c r="D26" s="35" t="s">
        <v>80</v>
      </c>
      <c r="E26" s="36" t="s">
        <v>86</v>
      </c>
      <c r="F26" s="34" t="e">
        <f>+'V3'!#REF!</f>
        <v>#REF!</v>
      </c>
      <c r="G26" s="189"/>
      <c r="H26" s="59" t="s">
        <v>352</v>
      </c>
    </row>
    <row r="27" spans="1:8" ht="22.5" x14ac:dyDescent="0.25">
      <c r="A27" s="186"/>
      <c r="B27" s="188"/>
      <c r="C27" s="188"/>
      <c r="D27" s="35" t="s">
        <v>81</v>
      </c>
      <c r="E27" s="36" t="s">
        <v>63</v>
      </c>
      <c r="F27" s="34" t="e">
        <f>+'V3'!#REF!</f>
        <v>#REF!</v>
      </c>
      <c r="G27" s="189"/>
      <c r="H27" s="59" t="s">
        <v>352</v>
      </c>
    </row>
    <row r="28" spans="1:8" ht="22.5" x14ac:dyDescent="0.25">
      <c r="A28" s="186"/>
      <c r="B28" s="188"/>
      <c r="C28" s="188"/>
      <c r="D28" s="35" t="s">
        <v>82</v>
      </c>
      <c r="E28" s="36" t="s">
        <v>67</v>
      </c>
      <c r="F28" s="34" t="e">
        <f>+'V3'!#REF!</f>
        <v>#REF!</v>
      </c>
      <c r="G28" s="189"/>
      <c r="H28" s="59" t="s">
        <v>343</v>
      </c>
    </row>
    <row r="29" spans="1:8" ht="33.75" x14ac:dyDescent="0.25">
      <c r="A29" s="186"/>
      <c r="B29" s="188"/>
      <c r="C29" s="188"/>
      <c r="D29" s="35" t="s">
        <v>83</v>
      </c>
      <c r="E29" s="36" t="s">
        <v>70</v>
      </c>
      <c r="F29" s="34" t="e">
        <f>+'V3'!#REF!</f>
        <v>#REF!</v>
      </c>
      <c r="G29" s="189"/>
      <c r="H29" s="59" t="s">
        <v>387</v>
      </c>
    </row>
    <row r="30" spans="1:8" ht="22.5" x14ac:dyDescent="0.25">
      <c r="A30" s="186"/>
      <c r="B30" s="188"/>
      <c r="C30" s="188"/>
      <c r="D30" s="35" t="s">
        <v>84</v>
      </c>
      <c r="E30" s="36" t="s">
        <v>73</v>
      </c>
      <c r="F30" s="34" t="e">
        <f>+'V3'!#REF!</f>
        <v>#REF!</v>
      </c>
      <c r="G30" s="189"/>
      <c r="H30" s="59" t="s">
        <v>359</v>
      </c>
    </row>
    <row r="31" spans="1:8" ht="22.5" x14ac:dyDescent="0.25">
      <c r="A31" s="186"/>
      <c r="B31" s="188"/>
      <c r="C31" s="188"/>
      <c r="D31" s="35" t="s">
        <v>85</v>
      </c>
      <c r="E31" s="36" t="s">
        <v>388</v>
      </c>
      <c r="F31" s="34" t="e">
        <f>+'V3'!#REF!</f>
        <v>#REF!</v>
      </c>
      <c r="G31" s="189"/>
      <c r="H31" s="59" t="s">
        <v>359</v>
      </c>
    </row>
    <row r="32" spans="1:8" x14ac:dyDescent="0.25">
      <c r="A32" s="185" t="s">
        <v>446</v>
      </c>
      <c r="B32" s="187" t="s">
        <v>87</v>
      </c>
      <c r="C32" s="187">
        <v>6</v>
      </c>
      <c r="D32" s="37" t="s">
        <v>113</v>
      </c>
      <c r="E32" s="38" t="s">
        <v>94</v>
      </c>
      <c r="F32" s="34" t="e">
        <f>+'V3'!#REF!</f>
        <v>#REF!</v>
      </c>
      <c r="G32" s="181" t="e">
        <f>+AVERAGE(F32:F37)</f>
        <v>#REF!</v>
      </c>
      <c r="H32" s="60" t="s">
        <v>343</v>
      </c>
    </row>
    <row r="33" spans="1:10" ht="22.5" x14ac:dyDescent="0.25">
      <c r="A33" s="186"/>
      <c r="B33" s="188"/>
      <c r="C33" s="188"/>
      <c r="D33" s="37" t="s">
        <v>114</v>
      </c>
      <c r="E33" s="38" t="s">
        <v>97</v>
      </c>
      <c r="F33" s="34" t="e">
        <f>+'V3'!#REF!</f>
        <v>#REF!</v>
      </c>
      <c r="G33" s="181"/>
      <c r="H33" s="60" t="s">
        <v>343</v>
      </c>
    </row>
    <row r="34" spans="1:10" ht="22.5" x14ac:dyDescent="0.25">
      <c r="A34" s="186"/>
      <c r="B34" s="188"/>
      <c r="C34" s="188"/>
      <c r="D34" s="37" t="s">
        <v>115</v>
      </c>
      <c r="E34" s="38" t="s">
        <v>99</v>
      </c>
      <c r="F34" s="34" t="e">
        <f>+'V3'!#REF!</f>
        <v>#REF!</v>
      </c>
      <c r="G34" s="181"/>
      <c r="H34" s="60" t="s">
        <v>343</v>
      </c>
    </row>
    <row r="35" spans="1:10" ht="33.75" x14ac:dyDescent="0.25">
      <c r="A35" s="186"/>
      <c r="B35" s="188"/>
      <c r="C35" s="188"/>
      <c r="D35" s="37" t="s">
        <v>116</v>
      </c>
      <c r="E35" s="38" t="s">
        <v>102</v>
      </c>
      <c r="F35" s="34" t="e">
        <f>+'V3'!#REF!</f>
        <v>#REF!</v>
      </c>
      <c r="G35" s="181"/>
      <c r="H35" s="60" t="s">
        <v>343</v>
      </c>
    </row>
    <row r="36" spans="1:10" ht="33.75" x14ac:dyDescent="0.25">
      <c r="A36" s="186"/>
      <c r="B36" s="188"/>
      <c r="C36" s="188"/>
      <c r="D36" s="37" t="s">
        <v>117</v>
      </c>
      <c r="E36" s="38" t="s">
        <v>105</v>
      </c>
      <c r="F36" s="34" t="e">
        <f>+'V3'!#REF!</f>
        <v>#REF!</v>
      </c>
      <c r="G36" s="181"/>
      <c r="H36" s="60" t="s">
        <v>343</v>
      </c>
    </row>
    <row r="37" spans="1:10" x14ac:dyDescent="0.25">
      <c r="A37" s="186"/>
      <c r="B37" s="188"/>
      <c r="C37" s="188"/>
      <c r="D37" s="37" t="s">
        <v>118</v>
      </c>
      <c r="E37" s="38" t="s">
        <v>109</v>
      </c>
      <c r="F37" s="34" t="e">
        <f>+'V3'!#REF!</f>
        <v>#REF!</v>
      </c>
      <c r="G37" s="181"/>
      <c r="H37" s="60" t="s">
        <v>343</v>
      </c>
    </row>
    <row r="38" spans="1:10" x14ac:dyDescent="0.25">
      <c r="A38" s="177" t="s">
        <v>449</v>
      </c>
      <c r="B38" s="179" t="s">
        <v>119</v>
      </c>
      <c r="C38" s="179">
        <v>2</v>
      </c>
      <c r="D38" s="39" t="s">
        <v>143</v>
      </c>
      <c r="E38" s="40" t="s">
        <v>217</v>
      </c>
      <c r="F38" s="34" t="e">
        <f>+'V3'!#REF!</f>
        <v>#REF!</v>
      </c>
      <c r="G38" s="181" t="e">
        <f>+AVERAGE(F38:F39)</f>
        <v>#REF!</v>
      </c>
      <c r="H38" s="41" t="s">
        <v>343</v>
      </c>
    </row>
    <row r="39" spans="1:10" ht="22.5" x14ac:dyDescent="0.25">
      <c r="A39" s="178"/>
      <c r="B39" s="180"/>
      <c r="C39" s="180"/>
      <c r="D39" s="39" t="s">
        <v>309</v>
      </c>
      <c r="E39" s="40" t="s">
        <v>310</v>
      </c>
      <c r="F39" s="34" t="e">
        <f>+'V3'!#REF!</f>
        <v>#REF!</v>
      </c>
      <c r="G39" s="189"/>
      <c r="H39" s="41" t="s">
        <v>301</v>
      </c>
    </row>
    <row r="40" spans="1:10" ht="22.5" x14ac:dyDescent="0.25">
      <c r="A40" s="177" t="s">
        <v>452</v>
      </c>
      <c r="B40" s="179" t="s">
        <v>121</v>
      </c>
      <c r="C40" s="179">
        <v>4</v>
      </c>
      <c r="D40" s="42" t="s">
        <v>144</v>
      </c>
      <c r="E40" s="43" t="s">
        <v>195</v>
      </c>
      <c r="F40" s="34" t="e">
        <f>+'V3'!#REF!</f>
        <v>#REF!</v>
      </c>
      <c r="G40" s="181" t="e">
        <f>+AVERAGE(F40:F43)</f>
        <v>#REF!</v>
      </c>
      <c r="H40" s="61" t="s">
        <v>247</v>
      </c>
      <c r="J40" s="26"/>
    </row>
    <row r="41" spans="1:10" ht="33.75" x14ac:dyDescent="0.25">
      <c r="A41" s="178"/>
      <c r="B41" s="180"/>
      <c r="C41" s="180"/>
      <c r="D41" s="42" t="s">
        <v>146</v>
      </c>
      <c r="E41" s="43" t="s">
        <v>423</v>
      </c>
      <c r="F41" s="34" t="e">
        <f>+'V3'!#REF!</f>
        <v>#REF!</v>
      </c>
      <c r="G41" s="181"/>
      <c r="H41" s="61" t="s">
        <v>350</v>
      </c>
    </row>
    <row r="42" spans="1:10" ht="22.5" x14ac:dyDescent="0.25">
      <c r="A42" s="178"/>
      <c r="B42" s="180"/>
      <c r="C42" s="180"/>
      <c r="D42" s="42" t="s">
        <v>424</v>
      </c>
      <c r="E42" s="44" t="s">
        <v>372</v>
      </c>
      <c r="F42" s="34" t="e">
        <f>+'V3'!#REF!</f>
        <v>#REF!</v>
      </c>
      <c r="G42" s="181"/>
      <c r="H42" s="61" t="s">
        <v>247</v>
      </c>
    </row>
    <row r="43" spans="1:10" ht="22.5" x14ac:dyDescent="0.25">
      <c r="A43" s="178"/>
      <c r="B43" s="180"/>
      <c r="C43" s="180"/>
      <c r="D43" s="42" t="s">
        <v>425</v>
      </c>
      <c r="E43" s="44" t="s">
        <v>330</v>
      </c>
      <c r="F43" s="34" t="e">
        <f>+'V3'!#REF!</f>
        <v>#REF!</v>
      </c>
      <c r="G43" s="181"/>
      <c r="H43" s="61" t="s">
        <v>247</v>
      </c>
    </row>
    <row r="44" spans="1:10" ht="33.75" x14ac:dyDescent="0.25">
      <c r="A44" s="177" t="s">
        <v>455</v>
      </c>
      <c r="B44" s="179" t="s">
        <v>122</v>
      </c>
      <c r="C44" s="179">
        <v>3</v>
      </c>
      <c r="D44" s="45" t="s">
        <v>147</v>
      </c>
      <c r="E44" s="46" t="s">
        <v>319</v>
      </c>
      <c r="F44" s="34" t="e">
        <f>+'V3'!#REF!</f>
        <v>#REF!</v>
      </c>
      <c r="G44" s="182" t="e">
        <f>+AVERAGE(F44:F46)</f>
        <v>#REF!</v>
      </c>
      <c r="H44" s="47" t="s">
        <v>294</v>
      </c>
    </row>
    <row r="45" spans="1:10" x14ac:dyDescent="0.25">
      <c r="A45" s="178"/>
      <c r="B45" s="180"/>
      <c r="C45" s="180"/>
      <c r="D45" s="45" t="s">
        <v>148</v>
      </c>
      <c r="E45" s="46" t="s">
        <v>292</v>
      </c>
      <c r="F45" s="34" t="e">
        <f>+'V3'!#REF!</f>
        <v>#REF!</v>
      </c>
      <c r="G45" s="183"/>
      <c r="H45" s="47" t="s">
        <v>329</v>
      </c>
    </row>
    <row r="46" spans="1:10" ht="22.5" x14ac:dyDescent="0.25">
      <c r="A46" s="178"/>
      <c r="B46" s="180"/>
      <c r="C46" s="180"/>
      <c r="D46" s="45" t="s">
        <v>149</v>
      </c>
      <c r="E46" s="46" t="s">
        <v>324</v>
      </c>
      <c r="F46" s="34" t="e">
        <f>+'V3'!#REF!</f>
        <v>#REF!</v>
      </c>
      <c r="G46" s="184"/>
      <c r="H46" s="47" t="s">
        <v>329</v>
      </c>
    </row>
    <row r="47" spans="1:10" ht="22.5" x14ac:dyDescent="0.25">
      <c r="A47" s="177" t="s">
        <v>455</v>
      </c>
      <c r="B47" s="179" t="s">
        <v>126</v>
      </c>
      <c r="C47" s="179">
        <v>8</v>
      </c>
      <c r="D47" s="48" t="s">
        <v>150</v>
      </c>
      <c r="E47" s="49" t="s">
        <v>391</v>
      </c>
      <c r="F47" s="34" t="e">
        <f>+'V3'!#REF!</f>
        <v>#REF!</v>
      </c>
      <c r="G47" s="182" t="e">
        <f>+AVERAGE(F47:F54)</f>
        <v>#REF!</v>
      </c>
      <c r="H47" s="62" t="s">
        <v>395</v>
      </c>
    </row>
    <row r="48" spans="1:10" ht="22.5" x14ac:dyDescent="0.25">
      <c r="A48" s="178"/>
      <c r="B48" s="180"/>
      <c r="C48" s="180"/>
      <c r="D48" s="48" t="s">
        <v>151</v>
      </c>
      <c r="E48" s="49" t="s">
        <v>396</v>
      </c>
      <c r="F48" s="34" t="e">
        <f>+'V3'!#REF!</f>
        <v>#REF!</v>
      </c>
      <c r="G48" s="183"/>
      <c r="H48" s="62" t="s">
        <v>400</v>
      </c>
    </row>
    <row r="49" spans="1:8" ht="22.5" x14ac:dyDescent="0.25">
      <c r="A49" s="178"/>
      <c r="B49" s="180"/>
      <c r="C49" s="180"/>
      <c r="D49" s="48" t="s">
        <v>401</v>
      </c>
      <c r="E49" s="49" t="s">
        <v>137</v>
      </c>
      <c r="F49" s="34" t="e">
        <f>+'V3'!#REF!</f>
        <v>#REF!</v>
      </c>
      <c r="G49" s="183"/>
      <c r="H49" s="62" t="s">
        <v>402</v>
      </c>
    </row>
    <row r="50" spans="1:8" ht="33.75" x14ac:dyDescent="0.25">
      <c r="A50" s="178"/>
      <c r="B50" s="180"/>
      <c r="C50" s="180"/>
      <c r="D50" s="48" t="s">
        <v>152</v>
      </c>
      <c r="E50" s="49" t="s">
        <v>192</v>
      </c>
      <c r="F50" s="34" t="e">
        <f>+'V3'!#REF!</f>
        <v>#REF!</v>
      </c>
      <c r="G50" s="183"/>
      <c r="H50" s="62" t="s">
        <v>406</v>
      </c>
    </row>
    <row r="51" spans="1:8" ht="22.5" x14ac:dyDescent="0.25">
      <c r="A51" s="178"/>
      <c r="B51" s="180"/>
      <c r="C51" s="180"/>
      <c r="D51" s="48" t="s">
        <v>153</v>
      </c>
      <c r="E51" s="50" t="s">
        <v>407</v>
      </c>
      <c r="F51" s="34" t="e">
        <f>+'V3'!#REF!</f>
        <v>#REF!</v>
      </c>
      <c r="G51" s="183"/>
      <c r="H51" s="62" t="s">
        <v>411</v>
      </c>
    </row>
    <row r="52" spans="1:8" ht="33.75" x14ac:dyDescent="0.25">
      <c r="A52" s="178"/>
      <c r="B52" s="180"/>
      <c r="C52" s="180"/>
      <c r="D52" s="48" t="s">
        <v>154</v>
      </c>
      <c r="E52" s="49" t="s">
        <v>435</v>
      </c>
      <c r="F52" s="34" t="e">
        <f>+'V3'!#REF!</f>
        <v>#REF!</v>
      </c>
      <c r="G52" s="183"/>
      <c r="H52" s="62" t="s">
        <v>434</v>
      </c>
    </row>
    <row r="53" spans="1:8" ht="33.75" x14ac:dyDescent="0.25">
      <c r="A53" s="178"/>
      <c r="B53" s="180"/>
      <c r="C53" s="180"/>
      <c r="D53" s="48" t="s">
        <v>185</v>
      </c>
      <c r="E53" s="49" t="s">
        <v>180</v>
      </c>
      <c r="F53" s="34" t="e">
        <f>+'V3'!#REF!</f>
        <v>#REF!</v>
      </c>
      <c r="G53" s="183"/>
      <c r="H53" s="62" t="s">
        <v>246</v>
      </c>
    </row>
    <row r="54" spans="1:8" ht="56.25" x14ac:dyDescent="0.25">
      <c r="A54" s="178"/>
      <c r="B54" s="180"/>
      <c r="C54" s="180"/>
      <c r="D54" s="48" t="s">
        <v>414</v>
      </c>
      <c r="E54" s="49" t="s">
        <v>415</v>
      </c>
      <c r="F54" s="34" t="e">
        <f>+'V3'!#REF!</f>
        <v>#REF!</v>
      </c>
      <c r="G54" s="184"/>
      <c r="H54" s="62" t="s">
        <v>420</v>
      </c>
    </row>
    <row r="55" spans="1:8" x14ac:dyDescent="0.25">
      <c r="A55" s="177" t="s">
        <v>484</v>
      </c>
      <c r="B55" s="179" t="s">
        <v>129</v>
      </c>
      <c r="C55" s="179">
        <v>6</v>
      </c>
      <c r="D55" s="52" t="s">
        <v>155</v>
      </c>
      <c r="E55" s="53" t="s">
        <v>173</v>
      </c>
      <c r="F55" s="51" t="e">
        <f>+'V3'!#REF!</f>
        <v>#REF!</v>
      </c>
      <c r="G55" s="190" t="e">
        <f>+AVERAGE(F55:F60)</f>
        <v>#REF!</v>
      </c>
      <c r="H55" s="53" t="s">
        <v>272</v>
      </c>
    </row>
    <row r="56" spans="1:8" ht="22.5" x14ac:dyDescent="0.25">
      <c r="A56" s="178"/>
      <c r="B56" s="180"/>
      <c r="C56" s="180"/>
      <c r="D56" s="52" t="s">
        <v>184</v>
      </c>
      <c r="E56" s="53" t="s">
        <v>177</v>
      </c>
      <c r="F56" s="51" t="e">
        <f>+'V3'!#REF!</f>
        <v>#REF!</v>
      </c>
      <c r="G56" s="191"/>
      <c r="H56" s="53" t="s">
        <v>272</v>
      </c>
    </row>
    <row r="57" spans="1:8" ht="22.5" x14ac:dyDescent="0.25">
      <c r="A57" s="178"/>
      <c r="B57" s="180"/>
      <c r="C57" s="180"/>
      <c r="D57" s="52" t="s">
        <v>156</v>
      </c>
      <c r="E57" s="53" t="s">
        <v>218</v>
      </c>
      <c r="F57" s="51" t="e">
        <f>+'V3'!#REF!</f>
        <v>#REF!</v>
      </c>
      <c r="G57" s="191"/>
      <c r="H57" s="53" t="s">
        <v>272</v>
      </c>
    </row>
    <row r="58" spans="1:8" x14ac:dyDescent="0.25">
      <c r="A58" s="178"/>
      <c r="B58" s="180"/>
      <c r="C58" s="180"/>
      <c r="D58" s="52" t="s">
        <v>157</v>
      </c>
      <c r="E58" s="53" t="s">
        <v>186</v>
      </c>
      <c r="F58" s="51" t="e">
        <f>+'V3'!#REF!</f>
        <v>#REF!</v>
      </c>
      <c r="G58" s="191"/>
      <c r="H58" s="53" t="s">
        <v>272</v>
      </c>
    </row>
    <row r="59" spans="1:8" ht="22.5" x14ac:dyDescent="0.25">
      <c r="A59" s="178"/>
      <c r="B59" s="180"/>
      <c r="C59" s="180"/>
      <c r="D59" s="52" t="s">
        <v>158</v>
      </c>
      <c r="E59" s="53" t="s">
        <v>189</v>
      </c>
      <c r="F59" s="51" t="e">
        <f>+'V3'!#REF!</f>
        <v>#REF!</v>
      </c>
      <c r="G59" s="191"/>
      <c r="H59" s="53" t="s">
        <v>272</v>
      </c>
    </row>
    <row r="60" spans="1:8" ht="33.75" x14ac:dyDescent="0.25">
      <c r="A60" s="178"/>
      <c r="B60" s="180"/>
      <c r="C60" s="180"/>
      <c r="D60" s="52" t="s">
        <v>159</v>
      </c>
      <c r="E60" s="54" t="s">
        <v>315</v>
      </c>
      <c r="F60" s="51" t="e">
        <f>+'V3'!#REF!</f>
        <v>#REF!</v>
      </c>
      <c r="G60" s="192"/>
      <c r="H60" s="55" t="s">
        <v>301</v>
      </c>
    </row>
    <row r="61" spans="1:8" ht="22.5" x14ac:dyDescent="0.25">
      <c r="A61" s="177" t="s">
        <v>483</v>
      </c>
      <c r="B61" s="179" t="s">
        <v>160</v>
      </c>
      <c r="C61" s="179">
        <v>3</v>
      </c>
      <c r="D61" s="56" t="s">
        <v>164</v>
      </c>
      <c r="E61" s="57" t="s">
        <v>281</v>
      </c>
      <c r="F61" s="51" t="e">
        <f>+'V3'!#REF!</f>
        <v>#REF!</v>
      </c>
      <c r="G61" s="190" t="e">
        <f>+AVERAGE(F61:F63)</f>
        <v>#REF!</v>
      </c>
      <c r="H61" s="57" t="s">
        <v>272</v>
      </c>
    </row>
    <row r="62" spans="1:8" ht="22.5" x14ac:dyDescent="0.25">
      <c r="A62" s="178"/>
      <c r="B62" s="180"/>
      <c r="C62" s="180"/>
      <c r="D62" s="56" t="s">
        <v>165</v>
      </c>
      <c r="E62" s="57" t="s">
        <v>282</v>
      </c>
      <c r="F62" s="51" t="e">
        <f>+'V3'!#REF!</f>
        <v>#REF!</v>
      </c>
      <c r="G62" s="191"/>
      <c r="H62" s="57" t="s">
        <v>272</v>
      </c>
    </row>
    <row r="63" spans="1:8" ht="22.5" x14ac:dyDescent="0.25">
      <c r="A63" s="178"/>
      <c r="B63" s="180"/>
      <c r="C63" s="180"/>
      <c r="D63" s="56" t="s">
        <v>166</v>
      </c>
      <c r="E63" s="57" t="s">
        <v>287</v>
      </c>
      <c r="F63" s="51" t="e">
        <f>+'V3'!#REF!</f>
        <v>#REF!</v>
      </c>
      <c r="G63" s="192"/>
      <c r="H63" s="57" t="s">
        <v>272</v>
      </c>
    </row>
    <row r="64" spans="1:8" x14ac:dyDescent="0.25">
      <c r="A64" s="176" t="s">
        <v>482</v>
      </c>
      <c r="B64" s="176"/>
      <c r="C64" s="13">
        <f>SUM(C2:C63)</f>
        <v>62</v>
      </c>
      <c r="D64" s="13"/>
      <c r="E64" s="13"/>
      <c r="F64" s="27" t="e">
        <f>+AVERAGE(F2:F63)</f>
        <v>#REF!</v>
      </c>
      <c r="G64" s="27" t="e">
        <f>+AVERAGE(G2:G63)</f>
        <v>#REF!</v>
      </c>
      <c r="H64" s="28"/>
    </row>
  </sheetData>
  <mergeCells count="37">
    <mergeCell ref="B61:B63"/>
    <mergeCell ref="G55:G60"/>
    <mergeCell ref="G61:G63"/>
    <mergeCell ref="C55:C60"/>
    <mergeCell ref="C61:C63"/>
    <mergeCell ref="A2:A21"/>
    <mergeCell ref="B2:B21"/>
    <mergeCell ref="C2:C21"/>
    <mergeCell ref="G2:G21"/>
    <mergeCell ref="A22:A31"/>
    <mergeCell ref="B22:B31"/>
    <mergeCell ref="C22:C31"/>
    <mergeCell ref="G22:G31"/>
    <mergeCell ref="A32:A37"/>
    <mergeCell ref="B32:B37"/>
    <mergeCell ref="C32:C37"/>
    <mergeCell ref="G32:G37"/>
    <mergeCell ref="A38:A39"/>
    <mergeCell ref="B38:B39"/>
    <mergeCell ref="C38:C39"/>
    <mergeCell ref="G38:G39"/>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N76"/>
  <sheetViews>
    <sheetView tabSelected="1" topLeftCell="A67" zoomScale="55" zoomScaleNormal="55" workbookViewId="0">
      <selection activeCell="F86" sqref="F86"/>
    </sheetView>
  </sheetViews>
  <sheetFormatPr baseColWidth="10" defaultColWidth="11.42578125" defaultRowHeight="14.25" x14ac:dyDescent="0.25"/>
  <cols>
    <col min="1" max="1" width="39.140625" style="4" bestFit="1" customWidth="1"/>
    <col min="2" max="2" width="18.140625" style="4" customWidth="1"/>
    <col min="3" max="3" width="19.28515625" style="2" bestFit="1" customWidth="1"/>
    <col min="4" max="4" width="21.5703125" style="5" bestFit="1" customWidth="1"/>
    <col min="5" max="5" width="7.5703125" style="6" customWidth="1"/>
    <col min="6" max="6" width="24.7109375" style="98" customWidth="1"/>
    <col min="7" max="7" width="16" style="98" customWidth="1"/>
    <col min="8" max="8" width="15.28515625" style="98" customWidth="1"/>
    <col min="9" max="9" width="20.140625" style="6" customWidth="1"/>
    <col min="10" max="10" width="15" style="98" customWidth="1"/>
    <col min="11" max="11" width="18.140625" style="98" customWidth="1"/>
    <col min="12" max="14" width="4.5703125" style="6" customWidth="1"/>
    <col min="15" max="16384" width="11.42578125" style="5"/>
  </cols>
  <sheetData>
    <row r="1" spans="1:14" ht="35.450000000000003" customHeight="1" x14ac:dyDescent="0.25">
      <c r="A1" s="210"/>
      <c r="B1" s="210"/>
      <c r="C1" s="211" t="s">
        <v>520</v>
      </c>
      <c r="D1" s="211"/>
      <c r="E1" s="211"/>
      <c r="F1" s="211"/>
      <c r="G1" s="211"/>
      <c r="H1" s="211"/>
      <c r="I1" s="211"/>
      <c r="J1" s="211"/>
      <c r="K1" s="211"/>
      <c r="L1" s="211"/>
      <c r="M1" s="211"/>
      <c r="N1" s="211"/>
    </row>
    <row r="2" spans="1:14" ht="62.45" customHeight="1" x14ac:dyDescent="0.25">
      <c r="A2" s="210"/>
      <c r="B2" s="210"/>
      <c r="C2" s="211"/>
      <c r="D2" s="211"/>
      <c r="E2" s="211"/>
      <c r="F2" s="211"/>
      <c r="G2" s="211"/>
      <c r="H2" s="211"/>
      <c r="I2" s="211"/>
      <c r="J2" s="211"/>
      <c r="K2" s="211"/>
      <c r="L2" s="211"/>
      <c r="M2" s="211"/>
      <c r="N2" s="211"/>
    </row>
    <row r="3" spans="1:14" s="3" customFormat="1" ht="134.44999999999999" customHeight="1" x14ac:dyDescent="0.2">
      <c r="A3" s="208" t="s">
        <v>438</v>
      </c>
      <c r="B3" s="208"/>
      <c r="C3" s="208"/>
      <c r="D3" s="208"/>
      <c r="E3" s="208"/>
      <c r="F3" s="208"/>
      <c r="G3" s="208"/>
      <c r="H3" s="208"/>
      <c r="I3" s="208"/>
      <c r="J3" s="208"/>
      <c r="K3" s="208"/>
      <c r="L3" s="208"/>
      <c r="M3" s="208"/>
      <c r="N3" s="208"/>
    </row>
    <row r="4" spans="1:14" s="3" customFormat="1" ht="57.95" customHeight="1" x14ac:dyDescent="0.2">
      <c r="A4" s="209" t="s">
        <v>495</v>
      </c>
      <c r="B4" s="209"/>
      <c r="C4" s="209"/>
      <c r="D4" s="209"/>
      <c r="E4" s="209"/>
      <c r="F4" s="209"/>
      <c r="G4" s="209"/>
      <c r="H4" s="209"/>
      <c r="I4" s="209"/>
      <c r="J4" s="209"/>
      <c r="K4" s="209"/>
      <c r="L4" s="209"/>
      <c r="M4" s="209"/>
      <c r="N4" s="209"/>
    </row>
    <row r="5" spans="1:14" ht="51" customHeight="1" x14ac:dyDescent="0.25">
      <c r="A5" s="212"/>
      <c r="B5" s="212"/>
      <c r="C5" s="212"/>
      <c r="D5" s="212"/>
      <c r="E5" s="212"/>
      <c r="F5" s="212"/>
      <c r="G5" s="212"/>
      <c r="H5" s="212"/>
      <c r="I5" s="212"/>
      <c r="J5" s="212"/>
      <c r="K5" s="212"/>
      <c r="L5" s="212"/>
      <c r="M5" s="212"/>
      <c r="N5" s="213"/>
    </row>
    <row r="6" spans="1:14" s="1" customFormat="1" ht="56.25" customHeight="1" x14ac:dyDescent="0.25">
      <c r="A6" s="101" t="s">
        <v>34</v>
      </c>
      <c r="B6" s="101" t="s">
        <v>35</v>
      </c>
      <c r="C6" s="101" t="s">
        <v>31</v>
      </c>
      <c r="D6" s="101" t="s">
        <v>32</v>
      </c>
      <c r="E6" s="101" t="s">
        <v>8</v>
      </c>
      <c r="F6" s="101" t="s">
        <v>0</v>
      </c>
      <c r="G6" s="101" t="s">
        <v>1</v>
      </c>
      <c r="H6" s="101" t="s">
        <v>2</v>
      </c>
      <c r="I6" s="101" t="s">
        <v>3</v>
      </c>
      <c r="J6" s="101" t="s">
        <v>4</v>
      </c>
      <c r="K6" s="101" t="s">
        <v>5</v>
      </c>
      <c r="L6" s="206" t="s">
        <v>6</v>
      </c>
      <c r="M6" s="206"/>
      <c r="N6" s="207"/>
    </row>
    <row r="7" spans="1:14" ht="108" x14ac:dyDescent="0.25">
      <c r="A7" s="193" t="s">
        <v>36</v>
      </c>
      <c r="B7" s="193" t="s">
        <v>37</v>
      </c>
      <c r="C7" s="104" t="s">
        <v>7</v>
      </c>
      <c r="D7" s="63" t="s">
        <v>13</v>
      </c>
      <c r="E7" s="64" t="s">
        <v>46</v>
      </c>
      <c r="F7" s="64" t="s">
        <v>235</v>
      </c>
      <c r="G7" s="64" t="s">
        <v>378</v>
      </c>
      <c r="H7" s="64" t="s">
        <v>379</v>
      </c>
      <c r="I7" s="64" t="s">
        <v>380</v>
      </c>
      <c r="J7" s="64" t="s">
        <v>348</v>
      </c>
      <c r="K7" s="64" t="s">
        <v>377</v>
      </c>
      <c r="L7" s="64" t="s">
        <v>261</v>
      </c>
      <c r="M7" s="64" t="s">
        <v>261</v>
      </c>
      <c r="N7" s="113" t="s">
        <v>261</v>
      </c>
    </row>
    <row r="8" spans="1:14" ht="120" x14ac:dyDescent="0.25">
      <c r="A8" s="193"/>
      <c r="B8" s="193"/>
      <c r="C8" s="104" t="s">
        <v>7</v>
      </c>
      <c r="D8" s="63" t="s">
        <v>13</v>
      </c>
      <c r="E8" s="64" t="s">
        <v>47</v>
      </c>
      <c r="F8" s="64" t="s">
        <v>295</v>
      </c>
      <c r="G8" s="64" t="s">
        <v>346</v>
      </c>
      <c r="H8" s="64" t="s">
        <v>347</v>
      </c>
      <c r="I8" s="64" t="s">
        <v>349</v>
      </c>
      <c r="J8" s="64" t="s">
        <v>348</v>
      </c>
      <c r="K8" s="64" t="s">
        <v>343</v>
      </c>
      <c r="L8" s="64" t="s">
        <v>261</v>
      </c>
      <c r="M8" s="64" t="s">
        <v>261</v>
      </c>
      <c r="N8" s="113" t="s">
        <v>261</v>
      </c>
    </row>
    <row r="9" spans="1:14" ht="129" customHeight="1" x14ac:dyDescent="0.25">
      <c r="A9" s="193"/>
      <c r="B9" s="193"/>
      <c r="C9" s="104" t="s">
        <v>7</v>
      </c>
      <c r="D9" s="63" t="s">
        <v>13</v>
      </c>
      <c r="E9" s="64" t="s">
        <v>263</v>
      </c>
      <c r="F9" s="64" t="s">
        <v>236</v>
      </c>
      <c r="G9" s="64" t="s">
        <v>237</v>
      </c>
      <c r="H9" s="64" t="s">
        <v>240</v>
      </c>
      <c r="I9" s="64" t="s">
        <v>239</v>
      </c>
      <c r="J9" s="64" t="s">
        <v>262</v>
      </c>
      <c r="K9" s="64" t="s">
        <v>238</v>
      </c>
      <c r="L9" s="64" t="s">
        <v>261</v>
      </c>
      <c r="M9" s="64" t="s">
        <v>261</v>
      </c>
      <c r="N9" s="113" t="s">
        <v>261</v>
      </c>
    </row>
    <row r="10" spans="1:14" ht="89.25" customHeight="1" x14ac:dyDescent="0.25">
      <c r="A10" s="193"/>
      <c r="B10" s="193"/>
      <c r="C10" s="104" t="s">
        <v>7</v>
      </c>
      <c r="D10" s="63" t="s">
        <v>13</v>
      </c>
      <c r="E10" s="64" t="s">
        <v>264</v>
      </c>
      <c r="F10" s="64" t="s">
        <v>296</v>
      </c>
      <c r="G10" s="64" t="s">
        <v>297</v>
      </c>
      <c r="H10" s="64" t="s">
        <v>298</v>
      </c>
      <c r="I10" s="64" t="s">
        <v>338</v>
      </c>
      <c r="J10" s="64" t="s">
        <v>300</v>
      </c>
      <c r="K10" s="64" t="s">
        <v>301</v>
      </c>
      <c r="L10" s="64"/>
      <c r="M10" s="64"/>
      <c r="N10" s="113" t="s">
        <v>261</v>
      </c>
    </row>
    <row r="11" spans="1:14" ht="131.1" customHeight="1" x14ac:dyDescent="0.25">
      <c r="A11" s="193"/>
      <c r="B11" s="193"/>
      <c r="C11" s="104" t="s">
        <v>7</v>
      </c>
      <c r="D11" s="63" t="s">
        <v>14</v>
      </c>
      <c r="E11" s="64" t="s">
        <v>49</v>
      </c>
      <c r="F11" s="64" t="s">
        <v>193</v>
      </c>
      <c r="G11" s="64" t="s">
        <v>225</v>
      </c>
      <c r="H11" s="64" t="s">
        <v>9</v>
      </c>
      <c r="I11" s="64" t="s">
        <v>10</v>
      </c>
      <c r="J11" s="64" t="s">
        <v>345</v>
      </c>
      <c r="K11" s="64" t="s">
        <v>247</v>
      </c>
      <c r="L11" s="64" t="s">
        <v>261</v>
      </c>
      <c r="M11" s="64" t="s">
        <v>261</v>
      </c>
      <c r="N11" s="113" t="s">
        <v>261</v>
      </c>
    </row>
    <row r="12" spans="1:14" ht="243" customHeight="1" x14ac:dyDescent="0.25">
      <c r="A12" s="193"/>
      <c r="B12" s="193"/>
      <c r="C12" s="104" t="s">
        <v>7</v>
      </c>
      <c r="D12" s="63" t="s">
        <v>194</v>
      </c>
      <c r="E12" s="64" t="s">
        <v>233</v>
      </c>
      <c r="F12" s="64" t="s">
        <v>200</v>
      </c>
      <c r="G12" s="64" t="s">
        <v>208</v>
      </c>
      <c r="H12" s="64" t="s">
        <v>11</v>
      </c>
      <c r="I12" s="64" t="s">
        <v>12</v>
      </c>
      <c r="J12" s="64" t="s">
        <v>344</v>
      </c>
      <c r="K12" s="64" t="s">
        <v>343</v>
      </c>
      <c r="L12" s="64" t="s">
        <v>261</v>
      </c>
      <c r="M12" s="64" t="s">
        <v>261</v>
      </c>
      <c r="N12" s="113" t="s">
        <v>261</v>
      </c>
    </row>
    <row r="13" spans="1:14" ht="105.75" customHeight="1" x14ac:dyDescent="0.25">
      <c r="A13" s="193"/>
      <c r="B13" s="193"/>
      <c r="C13" s="104" t="s">
        <v>7</v>
      </c>
      <c r="D13" s="63" t="s">
        <v>15</v>
      </c>
      <c r="E13" s="64" t="s">
        <v>50</v>
      </c>
      <c r="F13" s="64" t="s">
        <v>219</v>
      </c>
      <c r="G13" s="64" t="s">
        <v>20</v>
      </c>
      <c r="H13" s="64" t="s">
        <v>18</v>
      </c>
      <c r="I13" s="64" t="s">
        <v>19</v>
      </c>
      <c r="J13" s="64" t="s">
        <v>249</v>
      </c>
      <c r="K13" s="64" t="s">
        <v>247</v>
      </c>
      <c r="L13" s="64" t="s">
        <v>261</v>
      </c>
      <c r="M13" s="64" t="s">
        <v>261</v>
      </c>
      <c r="N13" s="113" t="s">
        <v>261</v>
      </c>
    </row>
    <row r="14" spans="1:14" ht="183.95" customHeight="1" x14ac:dyDescent="0.25">
      <c r="A14" s="193"/>
      <c r="B14" s="193"/>
      <c r="C14" s="104" t="s">
        <v>7</v>
      </c>
      <c r="D14" s="63" t="s">
        <v>15</v>
      </c>
      <c r="E14" s="64" t="s">
        <v>51</v>
      </c>
      <c r="F14" s="64" t="s">
        <v>201</v>
      </c>
      <c r="G14" s="64" t="s">
        <v>23</v>
      </c>
      <c r="H14" s="64" t="s">
        <v>21</v>
      </c>
      <c r="I14" s="64" t="s">
        <v>22</v>
      </c>
      <c r="J14" s="64" t="s">
        <v>503</v>
      </c>
      <c r="K14" s="64" t="s">
        <v>246</v>
      </c>
      <c r="L14" s="64" t="s">
        <v>261</v>
      </c>
      <c r="M14" s="64" t="s">
        <v>261</v>
      </c>
      <c r="N14" s="113" t="s">
        <v>261</v>
      </c>
    </row>
    <row r="15" spans="1:14" ht="152.44999999999999" customHeight="1" x14ac:dyDescent="0.25">
      <c r="A15" s="193"/>
      <c r="B15" s="193"/>
      <c r="C15" s="104" t="s">
        <v>7</v>
      </c>
      <c r="D15" s="63" t="s">
        <v>15</v>
      </c>
      <c r="E15" s="64" t="s">
        <v>203</v>
      </c>
      <c r="F15" s="64" t="s">
        <v>221</v>
      </c>
      <c r="G15" s="64" t="s">
        <v>222</v>
      </c>
      <c r="H15" s="64" t="s">
        <v>224</v>
      </c>
      <c r="I15" s="64" t="s">
        <v>223</v>
      </c>
      <c r="J15" s="64" t="s">
        <v>248</v>
      </c>
      <c r="K15" s="64" t="s">
        <v>247</v>
      </c>
      <c r="L15" s="64" t="s">
        <v>261</v>
      </c>
      <c r="M15" s="64" t="s">
        <v>261</v>
      </c>
      <c r="N15" s="113" t="s">
        <v>261</v>
      </c>
    </row>
    <row r="16" spans="1:14" ht="121.5" customHeight="1" x14ac:dyDescent="0.25">
      <c r="A16" s="193"/>
      <c r="B16" s="193"/>
      <c r="C16" s="104" t="s">
        <v>7</v>
      </c>
      <c r="D16" s="63" t="s">
        <v>15</v>
      </c>
      <c r="E16" s="64" t="s">
        <v>204</v>
      </c>
      <c r="F16" s="64" t="s">
        <v>202</v>
      </c>
      <c r="G16" s="64" t="s">
        <v>336</v>
      </c>
      <c r="H16" s="64" t="s">
        <v>337</v>
      </c>
      <c r="I16" s="64" t="s">
        <v>339</v>
      </c>
      <c r="J16" s="64" t="s">
        <v>334</v>
      </c>
      <c r="K16" s="64" t="s">
        <v>246</v>
      </c>
      <c r="L16" s="64" t="s">
        <v>261</v>
      </c>
      <c r="M16" s="64"/>
      <c r="N16" s="113"/>
    </row>
    <row r="17" spans="1:14" ht="96" customHeight="1" x14ac:dyDescent="0.25">
      <c r="A17" s="193"/>
      <c r="B17" s="193"/>
      <c r="C17" s="104" t="s">
        <v>7</v>
      </c>
      <c r="D17" s="63" t="s">
        <v>15</v>
      </c>
      <c r="E17" s="64" t="s">
        <v>205</v>
      </c>
      <c r="F17" s="64" t="s">
        <v>206</v>
      </c>
      <c r="G17" s="64" t="s">
        <v>234</v>
      </c>
      <c r="H17" s="64" t="s">
        <v>341</v>
      </c>
      <c r="I17" s="64" t="s">
        <v>340</v>
      </c>
      <c r="J17" s="64" t="s">
        <v>335</v>
      </c>
      <c r="K17" s="64" t="s">
        <v>246</v>
      </c>
      <c r="L17" s="64"/>
      <c r="M17" s="64" t="s">
        <v>261</v>
      </c>
      <c r="N17" s="113" t="s">
        <v>261</v>
      </c>
    </row>
    <row r="18" spans="1:14" ht="144" customHeight="1" x14ac:dyDescent="0.25">
      <c r="A18" s="193"/>
      <c r="B18" s="193"/>
      <c r="C18" s="104" t="s">
        <v>7</v>
      </c>
      <c r="D18" s="63" t="s">
        <v>16</v>
      </c>
      <c r="E18" s="64" t="s">
        <v>52</v>
      </c>
      <c r="F18" s="64" t="s">
        <v>390</v>
      </c>
      <c r="G18" s="64" t="s">
        <v>207</v>
      </c>
      <c r="H18" s="64" t="s">
        <v>331</v>
      </c>
      <c r="I18" s="64" t="s">
        <v>332</v>
      </c>
      <c r="J18" s="64" t="s">
        <v>333</v>
      </c>
      <c r="K18" s="64" t="s">
        <v>247</v>
      </c>
      <c r="L18" s="64" t="s">
        <v>261</v>
      </c>
      <c r="M18" s="64" t="s">
        <v>261</v>
      </c>
      <c r="N18" s="113" t="s">
        <v>261</v>
      </c>
    </row>
    <row r="19" spans="1:14" ht="138" customHeight="1" x14ac:dyDescent="0.25">
      <c r="A19" s="193"/>
      <c r="B19" s="193"/>
      <c r="C19" s="104" t="s">
        <v>7</v>
      </c>
      <c r="D19" s="63" t="s">
        <v>16</v>
      </c>
      <c r="E19" s="64" t="s">
        <v>196</v>
      </c>
      <c r="F19" s="64" t="s">
        <v>220</v>
      </c>
      <c r="G19" s="64" t="s">
        <v>381</v>
      </c>
      <c r="H19" s="64" t="s">
        <v>24</v>
      </c>
      <c r="I19" s="64" t="s">
        <v>25</v>
      </c>
      <c r="J19" s="64" t="s">
        <v>342</v>
      </c>
      <c r="K19" s="64" t="s">
        <v>350</v>
      </c>
      <c r="L19" s="64"/>
      <c r="M19" s="64" t="s">
        <v>261</v>
      </c>
      <c r="N19" s="113" t="s">
        <v>261</v>
      </c>
    </row>
    <row r="20" spans="1:14" ht="108" x14ac:dyDescent="0.25">
      <c r="A20" s="193"/>
      <c r="B20" s="193"/>
      <c r="C20" s="104" t="s">
        <v>7</v>
      </c>
      <c r="D20" s="63" t="s">
        <v>17</v>
      </c>
      <c r="E20" s="64" t="s">
        <v>53</v>
      </c>
      <c r="F20" s="64" t="s">
        <v>241</v>
      </c>
      <c r="G20" s="64" t="s">
        <v>251</v>
      </c>
      <c r="H20" s="64" t="s">
        <v>252</v>
      </c>
      <c r="I20" s="64" t="s">
        <v>253</v>
      </c>
      <c r="J20" s="64" t="s">
        <v>254</v>
      </c>
      <c r="K20" s="64" t="s">
        <v>244</v>
      </c>
      <c r="L20" s="64" t="s">
        <v>261</v>
      </c>
      <c r="M20" s="64" t="s">
        <v>261</v>
      </c>
      <c r="N20" s="113" t="s">
        <v>261</v>
      </c>
    </row>
    <row r="21" spans="1:14" ht="84" x14ac:dyDescent="0.25">
      <c r="A21" s="193"/>
      <c r="B21" s="193"/>
      <c r="C21" s="104" t="s">
        <v>7</v>
      </c>
      <c r="D21" s="63" t="s">
        <v>17</v>
      </c>
      <c r="E21" s="64" t="s">
        <v>54</v>
      </c>
      <c r="F21" s="64" t="s">
        <v>242</v>
      </c>
      <c r="G21" s="64" t="s">
        <v>250</v>
      </c>
      <c r="H21" s="64" t="s">
        <v>256</v>
      </c>
      <c r="I21" s="64" t="s">
        <v>504</v>
      </c>
      <c r="J21" s="64" t="s">
        <v>255</v>
      </c>
      <c r="K21" s="64" t="s">
        <v>244</v>
      </c>
      <c r="L21" s="64" t="s">
        <v>261</v>
      </c>
      <c r="M21" s="64" t="s">
        <v>261</v>
      </c>
      <c r="N21" s="113" t="s">
        <v>261</v>
      </c>
    </row>
    <row r="22" spans="1:14" ht="165.95" customHeight="1" x14ac:dyDescent="0.25">
      <c r="A22" s="193"/>
      <c r="B22" s="193"/>
      <c r="C22" s="104" t="s">
        <v>7</v>
      </c>
      <c r="D22" s="63" t="s">
        <v>17</v>
      </c>
      <c r="E22" s="64" t="s">
        <v>55</v>
      </c>
      <c r="F22" s="64" t="s">
        <v>305</v>
      </c>
      <c r="G22" s="64" t="s">
        <v>297</v>
      </c>
      <c r="H22" s="64" t="s">
        <v>298</v>
      </c>
      <c r="I22" s="64" t="s">
        <v>299</v>
      </c>
      <c r="J22" s="64" t="s">
        <v>306</v>
      </c>
      <c r="K22" s="64" t="s">
        <v>301</v>
      </c>
      <c r="L22" s="64" t="s">
        <v>261</v>
      </c>
      <c r="M22" s="64"/>
      <c r="N22" s="113"/>
    </row>
    <row r="23" spans="1:14" ht="111.75" customHeight="1" x14ac:dyDescent="0.25">
      <c r="A23" s="193"/>
      <c r="B23" s="193"/>
      <c r="C23" s="104" t="s">
        <v>7</v>
      </c>
      <c r="D23" s="63" t="s">
        <v>17</v>
      </c>
      <c r="E23" s="64" t="s">
        <v>56</v>
      </c>
      <c r="F23" s="64" t="s">
        <v>308</v>
      </c>
      <c r="G23" s="64" t="s">
        <v>297</v>
      </c>
      <c r="H23" s="64" t="s">
        <v>298</v>
      </c>
      <c r="I23" s="64" t="s">
        <v>299</v>
      </c>
      <c r="J23" s="64" t="s">
        <v>300</v>
      </c>
      <c r="K23" s="64" t="s">
        <v>301</v>
      </c>
      <c r="L23" s="64"/>
      <c r="M23" s="64" t="s">
        <v>261</v>
      </c>
      <c r="N23" s="113"/>
    </row>
    <row r="24" spans="1:14" ht="114" customHeight="1" x14ac:dyDescent="0.25">
      <c r="A24" s="193"/>
      <c r="B24" s="193"/>
      <c r="C24" s="104" t="s">
        <v>7</v>
      </c>
      <c r="D24" s="63" t="s">
        <v>17</v>
      </c>
      <c r="E24" s="64" t="s">
        <v>243</v>
      </c>
      <c r="F24" s="64" t="s">
        <v>382</v>
      </c>
      <c r="G24" s="64" t="s">
        <v>383</v>
      </c>
      <c r="H24" s="64" t="s">
        <v>385</v>
      </c>
      <c r="I24" s="64" t="s">
        <v>384</v>
      </c>
      <c r="J24" s="64" t="s">
        <v>386</v>
      </c>
      <c r="K24" s="64" t="s">
        <v>350</v>
      </c>
      <c r="L24" s="64" t="s">
        <v>261</v>
      </c>
      <c r="M24" s="64" t="s">
        <v>261</v>
      </c>
      <c r="N24" s="113" t="s">
        <v>261</v>
      </c>
    </row>
    <row r="25" spans="1:14" ht="113.25" customHeight="1" x14ac:dyDescent="0.25">
      <c r="A25" s="193"/>
      <c r="B25" s="193"/>
      <c r="C25" s="104" t="s">
        <v>7</v>
      </c>
      <c r="D25" s="63" t="s">
        <v>17</v>
      </c>
      <c r="E25" s="64" t="s">
        <v>304</v>
      </c>
      <c r="F25" s="64" t="s">
        <v>258</v>
      </c>
      <c r="G25" s="64" t="s">
        <v>257</v>
      </c>
      <c r="H25" s="64" t="s">
        <v>259</v>
      </c>
      <c r="I25" s="64" t="s">
        <v>26</v>
      </c>
      <c r="J25" s="64" t="s">
        <v>260</v>
      </c>
      <c r="K25" s="64" t="s">
        <v>245</v>
      </c>
      <c r="L25" s="64"/>
      <c r="M25" s="64" t="s">
        <v>261</v>
      </c>
      <c r="N25" s="113" t="s">
        <v>261</v>
      </c>
    </row>
    <row r="26" spans="1:14" ht="195.75" customHeight="1" x14ac:dyDescent="0.25">
      <c r="A26" s="193"/>
      <c r="B26" s="202"/>
      <c r="C26" s="123" t="s">
        <v>7</v>
      </c>
      <c r="D26" s="124" t="s">
        <v>17</v>
      </c>
      <c r="E26" s="125" t="s">
        <v>307</v>
      </c>
      <c r="F26" s="125" t="s">
        <v>27</v>
      </c>
      <c r="G26" s="125" t="s">
        <v>30</v>
      </c>
      <c r="H26" s="125" t="s">
        <v>28</v>
      </c>
      <c r="I26" s="125" t="s">
        <v>29</v>
      </c>
      <c r="J26" s="125" t="s">
        <v>303</v>
      </c>
      <c r="K26" s="125" t="s">
        <v>302</v>
      </c>
      <c r="L26" s="125" t="s">
        <v>261</v>
      </c>
      <c r="M26" s="125" t="s">
        <v>261</v>
      </c>
      <c r="N26" s="126" t="s">
        <v>261</v>
      </c>
    </row>
    <row r="27" spans="1:14" ht="181.5" customHeight="1" x14ac:dyDescent="0.25">
      <c r="A27" s="202" t="s">
        <v>38</v>
      </c>
      <c r="B27" s="193" t="s">
        <v>39</v>
      </c>
      <c r="C27" s="105" t="s">
        <v>33</v>
      </c>
      <c r="D27" s="65" t="s">
        <v>40</v>
      </c>
      <c r="E27" s="66" t="s">
        <v>48</v>
      </c>
      <c r="F27" s="66" t="s">
        <v>197</v>
      </c>
      <c r="G27" s="66" t="s">
        <v>212</v>
      </c>
      <c r="H27" s="66" t="s">
        <v>41</v>
      </c>
      <c r="I27" s="66" t="s">
        <v>211</v>
      </c>
      <c r="J27" s="66" t="s">
        <v>351</v>
      </c>
      <c r="K27" s="66" t="s">
        <v>350</v>
      </c>
      <c r="L27" s="93" t="s">
        <v>261</v>
      </c>
      <c r="M27" s="93" t="s">
        <v>261</v>
      </c>
      <c r="N27" s="114" t="s">
        <v>261</v>
      </c>
    </row>
    <row r="28" spans="1:14" ht="138" customHeight="1" x14ac:dyDescent="0.25">
      <c r="A28" s="214"/>
      <c r="B28" s="193"/>
      <c r="C28" s="105" t="s">
        <v>33</v>
      </c>
      <c r="D28" s="65" t="s">
        <v>40</v>
      </c>
      <c r="E28" s="66" t="s">
        <v>77</v>
      </c>
      <c r="F28" s="66" t="s">
        <v>42</v>
      </c>
      <c r="G28" s="66" t="s">
        <v>213</v>
      </c>
      <c r="H28" s="66" t="s">
        <v>43</v>
      </c>
      <c r="I28" s="67" t="s">
        <v>44</v>
      </c>
      <c r="J28" s="66" t="s">
        <v>356</v>
      </c>
      <c r="K28" s="66" t="s">
        <v>354</v>
      </c>
      <c r="L28" s="93" t="s">
        <v>261</v>
      </c>
      <c r="M28" s="93" t="s">
        <v>261</v>
      </c>
      <c r="N28" s="114" t="s">
        <v>261</v>
      </c>
    </row>
    <row r="29" spans="1:14" ht="199.5" customHeight="1" x14ac:dyDescent="0.25">
      <c r="A29" s="214"/>
      <c r="B29" s="193"/>
      <c r="C29" s="105" t="s">
        <v>33</v>
      </c>
      <c r="D29" s="65" t="s">
        <v>40</v>
      </c>
      <c r="E29" s="66" t="s">
        <v>79</v>
      </c>
      <c r="F29" s="66" t="s">
        <v>198</v>
      </c>
      <c r="G29" s="66" t="s">
        <v>507</v>
      </c>
      <c r="H29" s="66" t="s">
        <v>45</v>
      </c>
      <c r="I29" s="66" t="s">
        <v>199</v>
      </c>
      <c r="J29" s="66" t="s">
        <v>355</v>
      </c>
      <c r="K29" s="66" t="s">
        <v>354</v>
      </c>
      <c r="L29" s="93" t="s">
        <v>261</v>
      </c>
      <c r="M29" s="93" t="s">
        <v>261</v>
      </c>
      <c r="N29" s="114"/>
    </row>
    <row r="30" spans="1:14" ht="84" x14ac:dyDescent="0.25">
      <c r="A30" s="214"/>
      <c r="B30" s="193"/>
      <c r="C30" s="105" t="s">
        <v>33</v>
      </c>
      <c r="D30" s="65" t="s">
        <v>57</v>
      </c>
      <c r="E30" s="66" t="s">
        <v>78</v>
      </c>
      <c r="F30" s="66" t="s">
        <v>517</v>
      </c>
      <c r="G30" s="66" t="s">
        <v>508</v>
      </c>
      <c r="H30" s="66" t="s">
        <v>60</v>
      </c>
      <c r="I30" s="66" t="s">
        <v>59</v>
      </c>
      <c r="J30" s="66" t="s">
        <v>353</v>
      </c>
      <c r="K30" s="66" t="s">
        <v>352</v>
      </c>
      <c r="L30" s="93" t="s">
        <v>261</v>
      </c>
      <c r="M30" s="93" t="s">
        <v>261</v>
      </c>
      <c r="N30" s="114" t="s">
        <v>261</v>
      </c>
    </row>
    <row r="31" spans="1:14" ht="201.75" customHeight="1" x14ac:dyDescent="0.25">
      <c r="A31" s="214"/>
      <c r="B31" s="193"/>
      <c r="C31" s="105" t="s">
        <v>33</v>
      </c>
      <c r="D31" s="65" t="s">
        <v>57</v>
      </c>
      <c r="E31" s="66" t="s">
        <v>80</v>
      </c>
      <c r="F31" s="66" t="s">
        <v>518</v>
      </c>
      <c r="G31" s="66" t="s">
        <v>509</v>
      </c>
      <c r="H31" s="66" t="s">
        <v>61</v>
      </c>
      <c r="I31" s="66" t="s">
        <v>62</v>
      </c>
      <c r="J31" s="66" t="s">
        <v>353</v>
      </c>
      <c r="K31" s="66" t="s">
        <v>352</v>
      </c>
      <c r="L31" s="93" t="s">
        <v>261</v>
      </c>
      <c r="M31" s="93" t="s">
        <v>261</v>
      </c>
      <c r="N31" s="114" t="s">
        <v>261</v>
      </c>
    </row>
    <row r="32" spans="1:14" ht="145.5" customHeight="1" x14ac:dyDescent="0.25">
      <c r="A32" s="214"/>
      <c r="B32" s="193"/>
      <c r="C32" s="105" t="s">
        <v>33</v>
      </c>
      <c r="D32" s="65" t="s">
        <v>57</v>
      </c>
      <c r="E32" s="66" t="s">
        <v>81</v>
      </c>
      <c r="F32" s="66" t="s">
        <v>519</v>
      </c>
      <c r="G32" s="66" t="s">
        <v>66</v>
      </c>
      <c r="H32" s="66" t="s">
        <v>64</v>
      </c>
      <c r="I32" s="66" t="s">
        <v>65</v>
      </c>
      <c r="J32" s="66" t="s">
        <v>353</v>
      </c>
      <c r="K32" s="66" t="s">
        <v>352</v>
      </c>
      <c r="L32" s="93" t="s">
        <v>261</v>
      </c>
      <c r="M32" s="93" t="s">
        <v>261</v>
      </c>
      <c r="N32" s="114" t="s">
        <v>261</v>
      </c>
    </row>
    <row r="33" spans="1:14" ht="164.45" customHeight="1" x14ac:dyDescent="0.25">
      <c r="A33" s="214"/>
      <c r="B33" s="193"/>
      <c r="C33" s="105" t="s">
        <v>33</v>
      </c>
      <c r="D33" s="65" t="s">
        <v>57</v>
      </c>
      <c r="E33" s="66" t="s">
        <v>82</v>
      </c>
      <c r="F33" s="66" t="s">
        <v>67</v>
      </c>
      <c r="G33" s="66" t="s">
        <v>214</v>
      </c>
      <c r="H33" s="66" t="s">
        <v>68</v>
      </c>
      <c r="I33" s="66" t="s">
        <v>69</v>
      </c>
      <c r="J33" s="66" t="s">
        <v>357</v>
      </c>
      <c r="K33" s="66" t="s">
        <v>343</v>
      </c>
      <c r="L33" s="93" t="s">
        <v>261</v>
      </c>
      <c r="M33" s="93" t="s">
        <v>261</v>
      </c>
      <c r="N33" s="114" t="s">
        <v>261</v>
      </c>
    </row>
    <row r="34" spans="1:14" ht="203.25" customHeight="1" x14ac:dyDescent="0.25">
      <c r="A34" s="214"/>
      <c r="B34" s="193"/>
      <c r="C34" s="105" t="s">
        <v>33</v>
      </c>
      <c r="D34" s="65" t="s">
        <v>57</v>
      </c>
      <c r="E34" s="66" t="s">
        <v>83</v>
      </c>
      <c r="F34" s="66" t="s">
        <v>70</v>
      </c>
      <c r="G34" s="66" t="s">
        <v>72</v>
      </c>
      <c r="H34" s="66" t="s">
        <v>512</v>
      </c>
      <c r="I34" s="66" t="s">
        <v>71</v>
      </c>
      <c r="J34" s="66" t="s">
        <v>358</v>
      </c>
      <c r="K34" s="66" t="s">
        <v>387</v>
      </c>
      <c r="L34" s="93" t="s">
        <v>261</v>
      </c>
      <c r="M34" s="93"/>
      <c r="N34" s="114"/>
    </row>
    <row r="35" spans="1:14" ht="210" customHeight="1" x14ac:dyDescent="0.25">
      <c r="A35" s="214"/>
      <c r="B35" s="193"/>
      <c r="C35" s="105" t="s">
        <v>33</v>
      </c>
      <c r="D35" s="65" t="s">
        <v>57</v>
      </c>
      <c r="E35" s="66" t="s">
        <v>84</v>
      </c>
      <c r="F35" s="66" t="s">
        <v>73</v>
      </c>
      <c r="G35" s="66" t="s">
        <v>76</v>
      </c>
      <c r="H35" s="66" t="s">
        <v>74</v>
      </c>
      <c r="I35" s="66" t="s">
        <v>75</v>
      </c>
      <c r="J35" s="66" t="s">
        <v>358</v>
      </c>
      <c r="K35" s="66" t="s">
        <v>359</v>
      </c>
      <c r="L35" s="93" t="s">
        <v>261</v>
      </c>
      <c r="M35" s="93"/>
      <c r="N35" s="114"/>
    </row>
    <row r="36" spans="1:14" ht="164.25" customHeight="1" x14ac:dyDescent="0.25">
      <c r="A36" s="214"/>
      <c r="B36" s="202"/>
      <c r="C36" s="127" t="s">
        <v>33</v>
      </c>
      <c r="D36" s="128" t="s">
        <v>57</v>
      </c>
      <c r="E36" s="129" t="s">
        <v>85</v>
      </c>
      <c r="F36" s="129" t="s">
        <v>388</v>
      </c>
      <c r="G36" s="129" t="s">
        <v>389</v>
      </c>
      <c r="H36" s="129" t="s">
        <v>511</v>
      </c>
      <c r="I36" s="129" t="s">
        <v>510</v>
      </c>
      <c r="J36" s="129" t="s">
        <v>358</v>
      </c>
      <c r="K36" s="129" t="s">
        <v>359</v>
      </c>
      <c r="L36" s="130" t="s">
        <v>261</v>
      </c>
      <c r="M36" s="130"/>
      <c r="N36" s="131"/>
    </row>
    <row r="37" spans="1:14" ht="153" customHeight="1" x14ac:dyDescent="0.25">
      <c r="A37" s="193" t="s">
        <v>228</v>
      </c>
      <c r="B37" s="193" t="s">
        <v>93</v>
      </c>
      <c r="C37" s="106" t="s">
        <v>87</v>
      </c>
      <c r="D37" s="68" t="s">
        <v>88</v>
      </c>
      <c r="E37" s="69" t="s">
        <v>113</v>
      </c>
      <c r="F37" s="70" t="s">
        <v>94</v>
      </c>
      <c r="G37" s="70" t="s">
        <v>209</v>
      </c>
      <c r="H37" s="70" t="s">
        <v>95</v>
      </c>
      <c r="I37" s="70" t="s">
        <v>96</v>
      </c>
      <c r="J37" s="70" t="s">
        <v>357</v>
      </c>
      <c r="K37" s="70" t="s">
        <v>343</v>
      </c>
      <c r="L37" s="94" t="s">
        <v>261</v>
      </c>
      <c r="M37" s="94" t="s">
        <v>261</v>
      </c>
      <c r="N37" s="115" t="s">
        <v>261</v>
      </c>
    </row>
    <row r="38" spans="1:14" ht="120" x14ac:dyDescent="0.25">
      <c r="A38" s="193"/>
      <c r="B38" s="193"/>
      <c r="C38" s="106" t="s">
        <v>87</v>
      </c>
      <c r="D38" s="68" t="s">
        <v>89</v>
      </c>
      <c r="E38" s="69" t="s">
        <v>114</v>
      </c>
      <c r="F38" s="70" t="s">
        <v>97</v>
      </c>
      <c r="G38" s="70" t="s">
        <v>210</v>
      </c>
      <c r="H38" s="70" t="s">
        <v>98</v>
      </c>
      <c r="I38" s="70" t="s">
        <v>491</v>
      </c>
      <c r="J38" s="70" t="s">
        <v>360</v>
      </c>
      <c r="K38" s="70" t="s">
        <v>343</v>
      </c>
      <c r="L38" s="94" t="s">
        <v>261</v>
      </c>
      <c r="M38" s="94" t="s">
        <v>261</v>
      </c>
      <c r="N38" s="115" t="s">
        <v>261</v>
      </c>
    </row>
    <row r="39" spans="1:14" ht="137.25" customHeight="1" x14ac:dyDescent="0.25">
      <c r="A39" s="193"/>
      <c r="B39" s="193"/>
      <c r="C39" s="106" t="s">
        <v>87</v>
      </c>
      <c r="D39" s="71" t="s">
        <v>90</v>
      </c>
      <c r="E39" s="69" t="s">
        <v>115</v>
      </c>
      <c r="F39" s="70" t="s">
        <v>99</v>
      </c>
      <c r="G39" s="70" t="s">
        <v>101</v>
      </c>
      <c r="H39" s="70" t="s">
        <v>100</v>
      </c>
      <c r="I39" s="70" t="s">
        <v>215</v>
      </c>
      <c r="J39" s="70" t="s">
        <v>361</v>
      </c>
      <c r="K39" s="70" t="s">
        <v>343</v>
      </c>
      <c r="L39" s="94" t="s">
        <v>261</v>
      </c>
      <c r="M39" s="94" t="s">
        <v>261</v>
      </c>
      <c r="N39" s="115" t="s">
        <v>261</v>
      </c>
    </row>
    <row r="40" spans="1:14" ht="156" x14ac:dyDescent="0.25">
      <c r="A40" s="193"/>
      <c r="B40" s="193"/>
      <c r="C40" s="106" t="s">
        <v>87</v>
      </c>
      <c r="D40" s="68" t="s">
        <v>91</v>
      </c>
      <c r="E40" s="69" t="s">
        <v>116</v>
      </c>
      <c r="F40" s="70" t="s">
        <v>102</v>
      </c>
      <c r="G40" s="70" t="s">
        <v>104</v>
      </c>
      <c r="H40" s="70" t="s">
        <v>103</v>
      </c>
      <c r="I40" s="70" t="s">
        <v>216</v>
      </c>
      <c r="J40" s="70" t="s">
        <v>362</v>
      </c>
      <c r="K40" s="70" t="s">
        <v>343</v>
      </c>
      <c r="L40" s="94" t="s">
        <v>261</v>
      </c>
      <c r="M40" s="94" t="s">
        <v>261</v>
      </c>
      <c r="N40" s="115" t="s">
        <v>261</v>
      </c>
    </row>
    <row r="41" spans="1:14" ht="156.75" customHeight="1" x14ac:dyDescent="0.25">
      <c r="A41" s="193"/>
      <c r="B41" s="193"/>
      <c r="C41" s="106" t="s">
        <v>87</v>
      </c>
      <c r="D41" s="68" t="s">
        <v>92</v>
      </c>
      <c r="E41" s="69" t="s">
        <v>117</v>
      </c>
      <c r="F41" s="70" t="s">
        <v>105</v>
      </c>
      <c r="G41" s="70" t="s">
        <v>108</v>
      </c>
      <c r="H41" s="70" t="s">
        <v>106</v>
      </c>
      <c r="I41" s="70" t="s">
        <v>107</v>
      </c>
      <c r="J41" s="70" t="s">
        <v>364</v>
      </c>
      <c r="K41" s="70" t="s">
        <v>343</v>
      </c>
      <c r="L41" s="94" t="s">
        <v>261</v>
      </c>
      <c r="M41" s="94" t="s">
        <v>261</v>
      </c>
      <c r="N41" s="115" t="s">
        <v>261</v>
      </c>
    </row>
    <row r="42" spans="1:14" ht="171.75" customHeight="1" x14ac:dyDescent="0.25">
      <c r="A42" s="202"/>
      <c r="B42" s="202"/>
      <c r="C42" s="132" t="s">
        <v>87</v>
      </c>
      <c r="D42" s="133" t="s">
        <v>92</v>
      </c>
      <c r="E42" s="134" t="s">
        <v>118</v>
      </c>
      <c r="F42" s="135" t="s">
        <v>109</v>
      </c>
      <c r="G42" s="135" t="s">
        <v>112</v>
      </c>
      <c r="H42" s="135" t="s">
        <v>110</v>
      </c>
      <c r="I42" s="135" t="s">
        <v>111</v>
      </c>
      <c r="J42" s="135" t="s">
        <v>364</v>
      </c>
      <c r="K42" s="135" t="s">
        <v>343</v>
      </c>
      <c r="L42" s="136" t="s">
        <v>261</v>
      </c>
      <c r="M42" s="136" t="s">
        <v>261</v>
      </c>
      <c r="N42" s="137" t="s">
        <v>261</v>
      </c>
    </row>
    <row r="43" spans="1:14" ht="97.5" customHeight="1" x14ac:dyDescent="0.25">
      <c r="A43" s="193" t="s">
        <v>226</v>
      </c>
      <c r="B43" s="193" t="s">
        <v>227</v>
      </c>
      <c r="C43" s="107" t="s">
        <v>119</v>
      </c>
      <c r="D43" s="74" t="s">
        <v>120</v>
      </c>
      <c r="E43" s="72" t="s">
        <v>143</v>
      </c>
      <c r="F43" s="73" t="s">
        <v>217</v>
      </c>
      <c r="G43" s="73" t="s">
        <v>363</v>
      </c>
      <c r="H43" s="73" t="s">
        <v>366</v>
      </c>
      <c r="I43" s="73" t="s">
        <v>367</v>
      </c>
      <c r="J43" s="73" t="s">
        <v>365</v>
      </c>
      <c r="K43" s="73" t="s">
        <v>343</v>
      </c>
      <c r="L43" s="95" t="s">
        <v>261</v>
      </c>
      <c r="M43" s="95" t="s">
        <v>261</v>
      </c>
      <c r="N43" s="116"/>
    </row>
    <row r="44" spans="1:14" ht="97.5" customHeight="1" x14ac:dyDescent="0.25">
      <c r="A44" s="202"/>
      <c r="B44" s="202"/>
      <c r="C44" s="138" t="s">
        <v>119</v>
      </c>
      <c r="D44" s="139" t="s">
        <v>120</v>
      </c>
      <c r="E44" s="140" t="s">
        <v>309</v>
      </c>
      <c r="F44" s="141" t="s">
        <v>310</v>
      </c>
      <c r="G44" s="142" t="s">
        <v>311</v>
      </c>
      <c r="H44" s="141" t="s">
        <v>312</v>
      </c>
      <c r="I44" s="141" t="s">
        <v>313</v>
      </c>
      <c r="J44" s="141" t="s">
        <v>314</v>
      </c>
      <c r="K44" s="141" t="s">
        <v>301</v>
      </c>
      <c r="L44" s="143"/>
      <c r="M44" s="143" t="s">
        <v>261</v>
      </c>
      <c r="N44" s="144" t="s">
        <v>261</v>
      </c>
    </row>
    <row r="45" spans="1:14" ht="198" customHeight="1" x14ac:dyDescent="0.25">
      <c r="A45" s="193" t="s">
        <v>229</v>
      </c>
      <c r="B45" s="193" t="s">
        <v>230</v>
      </c>
      <c r="C45" s="108" t="s">
        <v>121</v>
      </c>
      <c r="D45" s="75" t="s">
        <v>145</v>
      </c>
      <c r="E45" s="76" t="s">
        <v>144</v>
      </c>
      <c r="F45" s="77" t="s">
        <v>195</v>
      </c>
      <c r="G45" s="77" t="s">
        <v>368</v>
      </c>
      <c r="H45" s="77" t="s">
        <v>191</v>
      </c>
      <c r="I45" s="77" t="s">
        <v>369</v>
      </c>
      <c r="J45" s="77" t="s">
        <v>370</v>
      </c>
      <c r="K45" s="77" t="s">
        <v>247</v>
      </c>
      <c r="L45" s="96" t="s">
        <v>261</v>
      </c>
      <c r="M45" s="96" t="s">
        <v>261</v>
      </c>
      <c r="N45" s="117" t="s">
        <v>261</v>
      </c>
    </row>
    <row r="46" spans="1:14" ht="131.25" customHeight="1" x14ac:dyDescent="0.25">
      <c r="A46" s="193"/>
      <c r="B46" s="193"/>
      <c r="C46" s="108" t="s">
        <v>121</v>
      </c>
      <c r="D46" s="75" t="s">
        <v>422</v>
      </c>
      <c r="E46" s="76" t="s">
        <v>146</v>
      </c>
      <c r="F46" s="77" t="s">
        <v>423</v>
      </c>
      <c r="G46" s="77" t="s">
        <v>427</v>
      </c>
      <c r="H46" s="77" t="s">
        <v>426</v>
      </c>
      <c r="I46" s="77" t="s">
        <v>428</v>
      </c>
      <c r="J46" s="77" t="s">
        <v>351</v>
      </c>
      <c r="K46" s="77" t="s">
        <v>350</v>
      </c>
      <c r="L46" s="96" t="s">
        <v>261</v>
      </c>
      <c r="M46" s="96" t="s">
        <v>261</v>
      </c>
      <c r="N46" s="117" t="s">
        <v>261</v>
      </c>
    </row>
    <row r="47" spans="1:14" ht="108" x14ac:dyDescent="0.25">
      <c r="A47" s="193"/>
      <c r="B47" s="193"/>
      <c r="C47" s="108" t="s">
        <v>121</v>
      </c>
      <c r="D47" s="75" t="s">
        <v>421</v>
      </c>
      <c r="E47" s="76" t="s">
        <v>424</v>
      </c>
      <c r="F47" s="77" t="s">
        <v>513</v>
      </c>
      <c r="G47" s="77" t="s">
        <v>371</v>
      </c>
      <c r="H47" s="77" t="s">
        <v>373</v>
      </c>
      <c r="I47" s="77" t="s">
        <v>374</v>
      </c>
      <c r="J47" s="77" t="s">
        <v>370</v>
      </c>
      <c r="K47" s="77" t="s">
        <v>247</v>
      </c>
      <c r="L47" s="96" t="s">
        <v>261</v>
      </c>
      <c r="M47" s="96" t="s">
        <v>261</v>
      </c>
      <c r="N47" s="117" t="s">
        <v>261</v>
      </c>
    </row>
    <row r="48" spans="1:14" ht="168" x14ac:dyDescent="0.25">
      <c r="A48" s="202"/>
      <c r="B48" s="202"/>
      <c r="C48" s="145" t="s">
        <v>121</v>
      </c>
      <c r="D48" s="146" t="s">
        <v>421</v>
      </c>
      <c r="E48" s="147" t="s">
        <v>425</v>
      </c>
      <c r="F48" s="148" t="s">
        <v>330</v>
      </c>
      <c r="G48" s="148" t="s">
        <v>330</v>
      </c>
      <c r="H48" s="148" t="s">
        <v>330</v>
      </c>
      <c r="I48" s="148" t="s">
        <v>330</v>
      </c>
      <c r="J48" s="148" t="s">
        <v>370</v>
      </c>
      <c r="K48" s="148" t="s">
        <v>247</v>
      </c>
      <c r="L48" s="149" t="s">
        <v>261</v>
      </c>
      <c r="M48" s="149" t="s">
        <v>261</v>
      </c>
      <c r="N48" s="150" t="s">
        <v>261</v>
      </c>
    </row>
    <row r="49" spans="1:14" ht="165" customHeight="1" x14ac:dyDescent="0.25">
      <c r="A49" s="193" t="s">
        <v>232</v>
      </c>
      <c r="B49" s="193" t="s">
        <v>231</v>
      </c>
      <c r="C49" s="109" t="s">
        <v>122</v>
      </c>
      <c r="D49" s="78" t="s">
        <v>123</v>
      </c>
      <c r="E49" s="79" t="s">
        <v>147</v>
      </c>
      <c r="F49" s="80" t="s">
        <v>319</v>
      </c>
      <c r="G49" s="80" t="s">
        <v>320</v>
      </c>
      <c r="H49" s="80" t="s">
        <v>321</v>
      </c>
      <c r="I49" s="80" t="s">
        <v>322</v>
      </c>
      <c r="J49" s="80" t="s">
        <v>323</v>
      </c>
      <c r="K49" s="80" t="s">
        <v>294</v>
      </c>
      <c r="L49" s="102" t="s">
        <v>261</v>
      </c>
      <c r="M49" s="102" t="s">
        <v>261</v>
      </c>
      <c r="N49" s="118" t="s">
        <v>261</v>
      </c>
    </row>
    <row r="50" spans="1:14" ht="139.5" customHeight="1" x14ac:dyDescent="0.25">
      <c r="A50" s="193"/>
      <c r="B50" s="193"/>
      <c r="C50" s="109" t="s">
        <v>122</v>
      </c>
      <c r="D50" s="78" t="s">
        <v>123</v>
      </c>
      <c r="E50" s="78" t="s">
        <v>496</v>
      </c>
      <c r="F50" s="80" t="s">
        <v>497</v>
      </c>
      <c r="G50" s="80" t="s">
        <v>498</v>
      </c>
      <c r="H50" s="80" t="s">
        <v>499</v>
      </c>
      <c r="I50" s="80" t="s">
        <v>500</v>
      </c>
      <c r="J50" s="80" t="s">
        <v>501</v>
      </c>
      <c r="K50" s="80" t="s">
        <v>502</v>
      </c>
      <c r="L50" s="80" t="s">
        <v>261</v>
      </c>
      <c r="M50" s="80" t="s">
        <v>261</v>
      </c>
      <c r="N50" s="119" t="s">
        <v>261</v>
      </c>
    </row>
    <row r="51" spans="1:14" ht="144" customHeight="1" x14ac:dyDescent="0.25">
      <c r="A51" s="193"/>
      <c r="B51" s="193"/>
      <c r="C51" s="109" t="s">
        <v>122</v>
      </c>
      <c r="D51" s="78" t="s">
        <v>124</v>
      </c>
      <c r="E51" s="79" t="s">
        <v>148</v>
      </c>
      <c r="F51" s="80" t="s">
        <v>292</v>
      </c>
      <c r="G51" s="80" t="s">
        <v>293</v>
      </c>
      <c r="H51" s="80" t="s">
        <v>375</v>
      </c>
      <c r="I51" s="80" t="s">
        <v>376</v>
      </c>
      <c r="J51" s="80" t="s">
        <v>293</v>
      </c>
      <c r="K51" s="80" t="s">
        <v>329</v>
      </c>
      <c r="L51" s="102" t="s">
        <v>261</v>
      </c>
      <c r="M51" s="102" t="s">
        <v>261</v>
      </c>
      <c r="N51" s="118" t="s">
        <v>261</v>
      </c>
    </row>
    <row r="52" spans="1:14" ht="123" customHeight="1" x14ac:dyDescent="0.25">
      <c r="A52" s="202"/>
      <c r="B52" s="202"/>
      <c r="C52" s="151" t="s">
        <v>122</v>
      </c>
      <c r="D52" s="152" t="s">
        <v>125</v>
      </c>
      <c r="E52" s="153" t="s">
        <v>149</v>
      </c>
      <c r="F52" s="154" t="s">
        <v>324</v>
      </c>
      <c r="G52" s="154" t="s">
        <v>325</v>
      </c>
      <c r="H52" s="154" t="s">
        <v>326</v>
      </c>
      <c r="I52" s="154" t="s">
        <v>327</v>
      </c>
      <c r="J52" s="154" t="s">
        <v>328</v>
      </c>
      <c r="K52" s="154" t="s">
        <v>329</v>
      </c>
      <c r="L52" s="155" t="s">
        <v>261</v>
      </c>
      <c r="M52" s="155" t="s">
        <v>261</v>
      </c>
      <c r="N52" s="156" t="s">
        <v>261</v>
      </c>
    </row>
    <row r="53" spans="1:14" ht="83.25" customHeight="1" x14ac:dyDescent="0.25">
      <c r="A53" s="193" t="s">
        <v>130</v>
      </c>
      <c r="B53" s="193" t="s">
        <v>131</v>
      </c>
      <c r="C53" s="110" t="s">
        <v>126</v>
      </c>
      <c r="D53" s="84" t="s">
        <v>133</v>
      </c>
      <c r="E53" s="82" t="s">
        <v>150</v>
      </c>
      <c r="F53" s="83" t="s">
        <v>391</v>
      </c>
      <c r="G53" s="83" t="s">
        <v>392</v>
      </c>
      <c r="H53" s="83" t="s">
        <v>393</v>
      </c>
      <c r="I53" s="83" t="s">
        <v>394</v>
      </c>
      <c r="J53" s="83" t="s">
        <v>429</v>
      </c>
      <c r="K53" s="83" t="s">
        <v>395</v>
      </c>
      <c r="L53" s="85" t="s">
        <v>261</v>
      </c>
      <c r="M53" s="85"/>
      <c r="N53" s="120"/>
    </row>
    <row r="54" spans="1:14" ht="189" customHeight="1" x14ac:dyDescent="0.25">
      <c r="A54" s="193"/>
      <c r="B54" s="193"/>
      <c r="C54" s="110" t="s">
        <v>126</v>
      </c>
      <c r="D54" s="81" t="s">
        <v>133</v>
      </c>
      <c r="E54" s="82" t="s">
        <v>151</v>
      </c>
      <c r="F54" s="83" t="s">
        <v>396</v>
      </c>
      <c r="G54" s="83" t="s">
        <v>397</v>
      </c>
      <c r="H54" s="83" t="s">
        <v>134</v>
      </c>
      <c r="I54" s="83" t="s">
        <v>398</v>
      </c>
      <c r="J54" s="83" t="s">
        <v>399</v>
      </c>
      <c r="K54" s="83" t="s">
        <v>400</v>
      </c>
      <c r="L54" s="85" t="s">
        <v>261</v>
      </c>
      <c r="M54" s="85" t="s">
        <v>261</v>
      </c>
      <c r="N54" s="120" t="s">
        <v>261</v>
      </c>
    </row>
    <row r="55" spans="1:14" ht="86.25" customHeight="1" x14ac:dyDescent="0.25">
      <c r="A55" s="193"/>
      <c r="B55" s="193"/>
      <c r="C55" s="110" t="s">
        <v>126</v>
      </c>
      <c r="D55" s="81" t="s">
        <v>133</v>
      </c>
      <c r="E55" s="82" t="s">
        <v>401</v>
      </c>
      <c r="F55" s="83" t="s">
        <v>137</v>
      </c>
      <c r="G55" s="83" t="s">
        <v>514</v>
      </c>
      <c r="H55" s="83" t="s">
        <v>135</v>
      </c>
      <c r="I55" s="83" t="s">
        <v>136</v>
      </c>
      <c r="J55" s="83" t="s">
        <v>430</v>
      </c>
      <c r="K55" s="83" t="s">
        <v>402</v>
      </c>
      <c r="L55" s="85"/>
      <c r="M55" s="85"/>
      <c r="N55" s="120" t="s">
        <v>261</v>
      </c>
    </row>
    <row r="56" spans="1:14" ht="162.75" customHeight="1" x14ac:dyDescent="0.25">
      <c r="A56" s="193"/>
      <c r="B56" s="193"/>
      <c r="C56" s="110" t="s">
        <v>126</v>
      </c>
      <c r="D56" s="84" t="s">
        <v>132</v>
      </c>
      <c r="E56" s="82" t="s">
        <v>152</v>
      </c>
      <c r="F56" s="83" t="s">
        <v>192</v>
      </c>
      <c r="G56" s="157" t="s">
        <v>403</v>
      </c>
      <c r="H56" s="83" t="s">
        <v>404</v>
      </c>
      <c r="I56" s="157" t="s">
        <v>431</v>
      </c>
      <c r="J56" s="83" t="s">
        <v>405</v>
      </c>
      <c r="K56" s="83" t="s">
        <v>406</v>
      </c>
      <c r="L56" s="85"/>
      <c r="M56" s="85" t="s">
        <v>261</v>
      </c>
      <c r="N56" s="120" t="s">
        <v>261</v>
      </c>
    </row>
    <row r="57" spans="1:14" ht="152.25" customHeight="1" x14ac:dyDescent="0.25">
      <c r="A57" s="193"/>
      <c r="B57" s="193"/>
      <c r="C57" s="110" t="s">
        <v>126</v>
      </c>
      <c r="D57" s="84" t="s">
        <v>127</v>
      </c>
      <c r="E57" s="82" t="s">
        <v>153</v>
      </c>
      <c r="F57" s="86" t="s">
        <v>407</v>
      </c>
      <c r="G57" s="83" t="s">
        <v>408</v>
      </c>
      <c r="H57" s="83" t="s">
        <v>409</v>
      </c>
      <c r="I57" s="83" t="s">
        <v>410</v>
      </c>
      <c r="J57" s="83" t="s">
        <v>432</v>
      </c>
      <c r="K57" s="86" t="s">
        <v>411</v>
      </c>
      <c r="L57" s="85" t="s">
        <v>261</v>
      </c>
      <c r="M57" s="85" t="s">
        <v>261</v>
      </c>
      <c r="N57" s="120" t="s">
        <v>261</v>
      </c>
    </row>
    <row r="58" spans="1:14" ht="188.25" customHeight="1" x14ac:dyDescent="0.25">
      <c r="A58" s="193"/>
      <c r="B58" s="193"/>
      <c r="C58" s="110" t="s">
        <v>126</v>
      </c>
      <c r="D58" s="84" t="s">
        <v>128</v>
      </c>
      <c r="E58" s="82" t="s">
        <v>154</v>
      </c>
      <c r="F58" s="83" t="s">
        <v>435</v>
      </c>
      <c r="G58" s="86" t="s">
        <v>436</v>
      </c>
      <c r="H58" s="86" t="s">
        <v>437</v>
      </c>
      <c r="I58" s="86" t="s">
        <v>190</v>
      </c>
      <c r="J58" s="83" t="s">
        <v>433</v>
      </c>
      <c r="K58" s="83" t="s">
        <v>434</v>
      </c>
      <c r="L58" s="85" t="s">
        <v>261</v>
      </c>
      <c r="M58" s="85" t="s">
        <v>261</v>
      </c>
      <c r="N58" s="120" t="s">
        <v>261</v>
      </c>
    </row>
    <row r="59" spans="1:14" ht="138.75" customHeight="1" x14ac:dyDescent="0.25">
      <c r="A59" s="193"/>
      <c r="B59" s="193"/>
      <c r="C59" s="110" t="s">
        <v>126</v>
      </c>
      <c r="D59" s="84" t="s">
        <v>128</v>
      </c>
      <c r="E59" s="82" t="s">
        <v>185</v>
      </c>
      <c r="F59" s="83" t="s">
        <v>180</v>
      </c>
      <c r="G59" s="86" t="s">
        <v>183</v>
      </c>
      <c r="H59" s="86" t="s">
        <v>181</v>
      </c>
      <c r="I59" s="86" t="s">
        <v>182</v>
      </c>
      <c r="J59" s="83" t="s">
        <v>412</v>
      </c>
      <c r="K59" s="83" t="s">
        <v>505</v>
      </c>
      <c r="L59" s="85" t="s">
        <v>261</v>
      </c>
      <c r="M59" s="85" t="s">
        <v>261</v>
      </c>
      <c r="N59" s="120" t="s">
        <v>261</v>
      </c>
    </row>
    <row r="60" spans="1:14" ht="97.5" customHeight="1" x14ac:dyDescent="0.25">
      <c r="A60" s="202"/>
      <c r="B60" s="202"/>
      <c r="C60" s="158" t="s">
        <v>126</v>
      </c>
      <c r="D60" s="159" t="s">
        <v>413</v>
      </c>
      <c r="E60" s="160" t="s">
        <v>414</v>
      </c>
      <c r="F60" s="161" t="s">
        <v>415</v>
      </c>
      <c r="G60" s="162" t="s">
        <v>416</v>
      </c>
      <c r="H60" s="162" t="s">
        <v>417</v>
      </c>
      <c r="I60" s="162" t="s">
        <v>418</v>
      </c>
      <c r="J60" s="161" t="s">
        <v>419</v>
      </c>
      <c r="K60" s="161" t="s">
        <v>420</v>
      </c>
      <c r="L60" s="163" t="s">
        <v>261</v>
      </c>
      <c r="M60" s="163" t="s">
        <v>261</v>
      </c>
      <c r="N60" s="164" t="s">
        <v>261</v>
      </c>
    </row>
    <row r="61" spans="1:14" ht="62.25" customHeight="1" x14ac:dyDescent="0.25">
      <c r="A61" s="193" t="s">
        <v>171</v>
      </c>
      <c r="B61" s="193" t="s">
        <v>172</v>
      </c>
      <c r="C61" s="111" t="s">
        <v>129</v>
      </c>
      <c r="D61" s="87" t="s">
        <v>138</v>
      </c>
      <c r="E61" s="88" t="s">
        <v>155</v>
      </c>
      <c r="F61" s="99" t="s">
        <v>173</v>
      </c>
      <c r="G61" s="99" t="s">
        <v>176</v>
      </c>
      <c r="H61" s="99" t="s">
        <v>174</v>
      </c>
      <c r="I61" s="99" t="s">
        <v>175</v>
      </c>
      <c r="J61" s="99" t="s">
        <v>271</v>
      </c>
      <c r="K61" s="99" t="s">
        <v>272</v>
      </c>
      <c r="L61" s="99"/>
      <c r="M61" s="99"/>
      <c r="N61" s="121" t="s">
        <v>261</v>
      </c>
    </row>
    <row r="62" spans="1:14" ht="84.75" customHeight="1" x14ac:dyDescent="0.25">
      <c r="A62" s="193"/>
      <c r="B62" s="193"/>
      <c r="C62" s="111" t="s">
        <v>129</v>
      </c>
      <c r="D62" s="87" t="s">
        <v>138</v>
      </c>
      <c r="E62" s="88" t="s">
        <v>184</v>
      </c>
      <c r="F62" s="99" t="s">
        <v>177</v>
      </c>
      <c r="G62" s="99" t="s">
        <v>273</v>
      </c>
      <c r="H62" s="99" t="s">
        <v>178</v>
      </c>
      <c r="I62" s="99" t="s">
        <v>179</v>
      </c>
      <c r="J62" s="99" t="s">
        <v>506</v>
      </c>
      <c r="K62" s="99" t="s">
        <v>272</v>
      </c>
      <c r="L62" s="99" t="s">
        <v>261</v>
      </c>
      <c r="M62" s="99" t="s">
        <v>261</v>
      </c>
      <c r="N62" s="121" t="s">
        <v>261</v>
      </c>
    </row>
    <row r="63" spans="1:14" ht="113.25" customHeight="1" x14ac:dyDescent="0.25">
      <c r="A63" s="215"/>
      <c r="B63" s="193"/>
      <c r="C63" s="111" t="s">
        <v>129</v>
      </c>
      <c r="D63" s="87" t="s">
        <v>139</v>
      </c>
      <c r="E63" s="88" t="s">
        <v>156</v>
      </c>
      <c r="F63" s="99" t="s">
        <v>218</v>
      </c>
      <c r="G63" s="99" t="s">
        <v>275</v>
      </c>
      <c r="H63" s="99" t="s">
        <v>269</v>
      </c>
      <c r="I63" s="99" t="s">
        <v>276</v>
      </c>
      <c r="J63" s="99" t="s">
        <v>270</v>
      </c>
      <c r="K63" s="99" t="s">
        <v>272</v>
      </c>
      <c r="L63" s="99" t="s">
        <v>261</v>
      </c>
      <c r="M63" s="99" t="s">
        <v>261</v>
      </c>
      <c r="N63" s="121" t="s">
        <v>261</v>
      </c>
    </row>
    <row r="64" spans="1:14" ht="97.5" customHeight="1" x14ac:dyDescent="0.25">
      <c r="A64" s="215"/>
      <c r="B64" s="193"/>
      <c r="C64" s="111" t="s">
        <v>129</v>
      </c>
      <c r="D64" s="87" t="s">
        <v>140</v>
      </c>
      <c r="E64" s="88" t="s">
        <v>157</v>
      </c>
      <c r="F64" s="99" t="s">
        <v>186</v>
      </c>
      <c r="G64" s="99" t="s">
        <v>277</v>
      </c>
      <c r="H64" s="99" t="s">
        <v>187</v>
      </c>
      <c r="I64" s="99" t="s">
        <v>188</v>
      </c>
      <c r="J64" s="99" t="s">
        <v>274</v>
      </c>
      <c r="K64" s="99" t="s">
        <v>272</v>
      </c>
      <c r="L64" s="99" t="s">
        <v>261</v>
      </c>
      <c r="M64" s="99" t="s">
        <v>261</v>
      </c>
      <c r="N64" s="121" t="s">
        <v>261</v>
      </c>
    </row>
    <row r="65" spans="1:14" ht="98.25" customHeight="1" x14ac:dyDescent="0.25">
      <c r="A65" s="215"/>
      <c r="B65" s="193"/>
      <c r="C65" s="111" t="s">
        <v>129</v>
      </c>
      <c r="D65" s="87" t="s">
        <v>141</v>
      </c>
      <c r="E65" s="88" t="s">
        <v>158</v>
      </c>
      <c r="F65" s="99" t="s">
        <v>189</v>
      </c>
      <c r="G65" s="99" t="s">
        <v>265</v>
      </c>
      <c r="H65" s="99" t="s">
        <v>268</v>
      </c>
      <c r="I65" s="99" t="s">
        <v>266</v>
      </c>
      <c r="J65" s="99" t="s">
        <v>267</v>
      </c>
      <c r="K65" s="99" t="s">
        <v>272</v>
      </c>
      <c r="L65" s="99"/>
      <c r="M65" s="99" t="s">
        <v>261</v>
      </c>
      <c r="N65" s="121" t="s">
        <v>261</v>
      </c>
    </row>
    <row r="66" spans="1:14" ht="157.5" customHeight="1" x14ac:dyDescent="0.25">
      <c r="A66" s="216"/>
      <c r="B66" s="202"/>
      <c r="C66" s="111" t="s">
        <v>129</v>
      </c>
      <c r="D66" s="165" t="s">
        <v>142</v>
      </c>
      <c r="E66" s="166" t="s">
        <v>159</v>
      </c>
      <c r="F66" s="167" t="s">
        <v>315</v>
      </c>
      <c r="G66" s="167" t="s">
        <v>316</v>
      </c>
      <c r="H66" s="167" t="s">
        <v>317</v>
      </c>
      <c r="I66" s="167" t="s">
        <v>318</v>
      </c>
      <c r="J66" s="167" t="s">
        <v>300</v>
      </c>
      <c r="K66" s="167" t="s">
        <v>301</v>
      </c>
      <c r="L66" s="167" t="s">
        <v>261</v>
      </c>
      <c r="M66" s="167" t="s">
        <v>261</v>
      </c>
      <c r="N66" s="168" t="s">
        <v>261</v>
      </c>
    </row>
    <row r="67" spans="1:14" ht="162" customHeight="1" x14ac:dyDescent="0.25">
      <c r="A67" s="193" t="s">
        <v>171</v>
      </c>
      <c r="B67" s="193" t="s">
        <v>172</v>
      </c>
      <c r="C67" s="112" t="s">
        <v>160</v>
      </c>
      <c r="D67" s="89" t="s">
        <v>161</v>
      </c>
      <c r="E67" s="90" t="s">
        <v>164</v>
      </c>
      <c r="F67" s="100" t="s">
        <v>281</v>
      </c>
      <c r="G67" s="100" t="s">
        <v>278</v>
      </c>
      <c r="H67" s="100" t="s">
        <v>280</v>
      </c>
      <c r="I67" s="100" t="s">
        <v>279</v>
      </c>
      <c r="J67" s="100" t="s">
        <v>270</v>
      </c>
      <c r="K67" s="100" t="s">
        <v>272</v>
      </c>
      <c r="L67" s="97" t="s">
        <v>261</v>
      </c>
      <c r="M67" s="97" t="s">
        <v>261</v>
      </c>
      <c r="N67" s="122"/>
    </row>
    <row r="68" spans="1:14" ht="122.25" customHeight="1" x14ac:dyDescent="0.25">
      <c r="A68" s="193"/>
      <c r="B68" s="193"/>
      <c r="C68" s="112" t="s">
        <v>160</v>
      </c>
      <c r="D68" s="89" t="s">
        <v>162</v>
      </c>
      <c r="E68" s="90" t="s">
        <v>165</v>
      </c>
      <c r="F68" s="100" t="s">
        <v>282</v>
      </c>
      <c r="G68" s="100" t="s">
        <v>283</v>
      </c>
      <c r="H68" s="100" t="s">
        <v>284</v>
      </c>
      <c r="I68" s="100" t="s">
        <v>285</v>
      </c>
      <c r="J68" s="100" t="s">
        <v>286</v>
      </c>
      <c r="K68" s="100" t="s">
        <v>272</v>
      </c>
      <c r="L68" s="97"/>
      <c r="M68" s="97" t="s">
        <v>261</v>
      </c>
      <c r="N68" s="122" t="s">
        <v>261</v>
      </c>
    </row>
    <row r="69" spans="1:14" ht="125.25" customHeight="1" thickBot="1" x14ac:dyDescent="0.3">
      <c r="A69" s="194"/>
      <c r="B69" s="194"/>
      <c r="C69" s="169" t="s">
        <v>160</v>
      </c>
      <c r="D69" s="170" t="s">
        <v>163</v>
      </c>
      <c r="E69" s="171" t="s">
        <v>166</v>
      </c>
      <c r="F69" s="172" t="s">
        <v>287</v>
      </c>
      <c r="G69" s="172" t="s">
        <v>289</v>
      </c>
      <c r="H69" s="172" t="s">
        <v>290</v>
      </c>
      <c r="I69" s="172" t="s">
        <v>288</v>
      </c>
      <c r="J69" s="172" t="s">
        <v>291</v>
      </c>
      <c r="K69" s="172" t="s">
        <v>272</v>
      </c>
      <c r="L69" s="173"/>
      <c r="M69" s="173" t="s">
        <v>261</v>
      </c>
      <c r="N69" s="174" t="s">
        <v>261</v>
      </c>
    </row>
    <row r="70" spans="1:14" ht="36.75" customHeight="1" thickTop="1" thickBot="1" x14ac:dyDescent="0.3">
      <c r="A70" s="221" t="s">
        <v>522</v>
      </c>
      <c r="B70" s="222"/>
      <c r="C70" s="222"/>
      <c r="D70" s="222"/>
      <c r="E70" s="221">
        <f>(COUNTA(F7:F69)-3)</f>
        <v>60</v>
      </c>
      <c r="F70" s="223"/>
      <c r="G70" s="5"/>
      <c r="H70" s="5"/>
      <c r="I70" s="5"/>
      <c r="J70" s="5"/>
      <c r="K70" s="5"/>
      <c r="L70" s="5"/>
      <c r="M70" s="5"/>
      <c r="N70" s="5"/>
    </row>
    <row r="71" spans="1:14" ht="13.5" customHeight="1" x14ac:dyDescent="0.25"/>
    <row r="72" spans="1:14" s="3" customFormat="1" ht="35.450000000000003" customHeight="1" thickBot="1" x14ac:dyDescent="0.25">
      <c r="A72" s="195" t="s">
        <v>167</v>
      </c>
      <c r="B72" s="196"/>
      <c r="C72" s="196"/>
      <c r="D72" s="196"/>
      <c r="E72" s="196"/>
      <c r="F72" s="196"/>
      <c r="G72" s="196"/>
      <c r="H72" s="196"/>
      <c r="I72" s="196"/>
      <c r="J72" s="196"/>
      <c r="K72" s="196"/>
      <c r="L72" s="196"/>
      <c r="M72" s="196"/>
      <c r="N72" s="196"/>
    </row>
    <row r="73" spans="1:14" s="3" customFormat="1" ht="29.25" customHeight="1" thickBot="1" x14ac:dyDescent="0.25">
      <c r="A73" s="175" t="s">
        <v>168</v>
      </c>
      <c r="B73" s="199" t="s">
        <v>169</v>
      </c>
      <c r="C73" s="199"/>
      <c r="D73" s="199"/>
      <c r="E73" s="199"/>
      <c r="F73" s="199"/>
      <c r="G73" s="199"/>
      <c r="H73" s="199"/>
      <c r="I73" s="199"/>
      <c r="J73" s="200" t="s">
        <v>521</v>
      </c>
      <c r="K73" s="200"/>
      <c r="L73" s="200"/>
      <c r="M73" s="200"/>
      <c r="N73" s="201"/>
    </row>
    <row r="74" spans="1:14" s="3" customFormat="1" ht="32.450000000000003" customHeight="1" x14ac:dyDescent="0.2">
      <c r="A74" s="7">
        <v>1</v>
      </c>
      <c r="B74" s="203" t="s">
        <v>170</v>
      </c>
      <c r="C74" s="203"/>
      <c r="D74" s="203"/>
      <c r="E74" s="203"/>
      <c r="F74" s="203"/>
      <c r="G74" s="203"/>
      <c r="H74" s="203"/>
      <c r="I74" s="204"/>
      <c r="J74" s="204" t="s">
        <v>492</v>
      </c>
      <c r="K74" s="204"/>
      <c r="L74" s="204"/>
      <c r="M74" s="204"/>
      <c r="N74" s="205"/>
    </row>
    <row r="75" spans="1:14" ht="35.450000000000003" customHeight="1" x14ac:dyDescent="0.25">
      <c r="A75" s="103">
        <v>2</v>
      </c>
      <c r="B75" s="197" t="s">
        <v>493</v>
      </c>
      <c r="C75" s="197"/>
      <c r="D75" s="197"/>
      <c r="E75" s="197"/>
      <c r="F75" s="197"/>
      <c r="G75" s="197"/>
      <c r="H75" s="197"/>
      <c r="I75" s="197"/>
      <c r="J75" s="198" t="s">
        <v>494</v>
      </c>
      <c r="K75" s="198"/>
      <c r="L75" s="198"/>
      <c r="M75" s="198"/>
      <c r="N75" s="198"/>
    </row>
    <row r="76" spans="1:14" ht="59.45" customHeight="1" x14ac:dyDescent="0.25">
      <c r="A76" s="103">
        <v>3</v>
      </c>
      <c r="B76" s="197" t="s">
        <v>516</v>
      </c>
      <c r="C76" s="197"/>
      <c r="D76" s="197"/>
      <c r="E76" s="197"/>
      <c r="F76" s="197"/>
      <c r="G76" s="197"/>
      <c r="H76" s="197"/>
      <c r="I76" s="197"/>
      <c r="J76" s="198" t="s">
        <v>515</v>
      </c>
      <c r="K76" s="198"/>
      <c r="L76" s="198"/>
      <c r="M76" s="198"/>
      <c r="N76" s="198"/>
    </row>
  </sheetData>
  <autoFilter ref="A6:N69" xr:uid="{FF903634-0F07-4825-8511-5F33520DBCDB}">
    <filterColumn colId="11" showButton="0"/>
    <filterColumn colId="12" showButton="0"/>
  </autoFilter>
  <mergeCells count="35">
    <mergeCell ref="A61:A66"/>
    <mergeCell ref="A70:D70"/>
    <mergeCell ref="E70:F70"/>
    <mergeCell ref="A43:A44"/>
    <mergeCell ref="B43:B44"/>
    <mergeCell ref="B27:B36"/>
    <mergeCell ref="A53:A60"/>
    <mergeCell ref="B45:B48"/>
    <mergeCell ref="A45:A48"/>
    <mergeCell ref="B49:B52"/>
    <mergeCell ref="A49:A52"/>
    <mergeCell ref="A7:A26"/>
    <mergeCell ref="B7:B26"/>
    <mergeCell ref="A27:A36"/>
    <mergeCell ref="A37:A42"/>
    <mergeCell ref="B37:B42"/>
    <mergeCell ref="A3:N3"/>
    <mergeCell ref="A4:N4"/>
    <mergeCell ref="A1:B2"/>
    <mergeCell ref="C1:N2"/>
    <mergeCell ref="A5:N5"/>
    <mergeCell ref="B53:B60"/>
    <mergeCell ref="B74:I74"/>
    <mergeCell ref="J74:N74"/>
    <mergeCell ref="B61:B66"/>
    <mergeCell ref="L6:N6"/>
    <mergeCell ref="A67:A69"/>
    <mergeCell ref="B67:B69"/>
    <mergeCell ref="A72:N72"/>
    <mergeCell ref="B76:I76"/>
    <mergeCell ref="J76:N76"/>
    <mergeCell ref="B73:I73"/>
    <mergeCell ref="J73:N73"/>
    <mergeCell ref="B75:I75"/>
    <mergeCell ref="J75:N75"/>
  </mergeCells>
  <phoneticPr fontId="9" type="noConversion"/>
  <pageMargins left="0.23622047244094491" right="0.23622047244094491" top="0.74803149606299213" bottom="0.74803149606299213" header="0.31496062992125984" footer="0.31496062992125984"/>
  <pageSetup paperSize="14" scale="23" orientation="landscape"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zoomScale="170" zoomScaleNormal="170" workbookViewId="0">
      <selection activeCell="C10" sqref="C10"/>
    </sheetView>
  </sheetViews>
  <sheetFormatPr baseColWidth="10" defaultColWidth="11.42578125" defaultRowHeight="12.75" x14ac:dyDescent="0.25"/>
  <cols>
    <col min="1" max="1" width="16" style="10" customWidth="1"/>
    <col min="2" max="2" width="35.85546875" style="10" customWidth="1"/>
    <col min="3" max="3" width="20.140625" style="10" customWidth="1"/>
    <col min="4" max="4" width="16" style="23" customWidth="1"/>
    <col min="5" max="5" width="18.5703125" style="10" customWidth="1"/>
    <col min="6" max="6" width="22.7109375" style="10" customWidth="1"/>
    <col min="7" max="7" width="11.42578125" style="10"/>
    <col min="8" max="8" width="19.42578125" style="10" customWidth="1"/>
    <col min="9" max="9" width="23" style="10" customWidth="1"/>
    <col min="10" max="16384" width="11.42578125" style="10"/>
  </cols>
  <sheetData>
    <row r="1" spans="1:9" ht="36" customHeight="1" x14ac:dyDescent="0.25">
      <c r="A1" s="217" t="s">
        <v>458</v>
      </c>
      <c r="B1" s="218"/>
      <c r="C1" s="218"/>
      <c r="D1" s="218"/>
      <c r="E1" s="218"/>
      <c r="F1" s="219"/>
    </row>
    <row r="2" spans="1:9" ht="37.5" customHeight="1" x14ac:dyDescent="0.25">
      <c r="A2" s="11" t="s">
        <v>439</v>
      </c>
      <c r="B2" s="11" t="s">
        <v>440</v>
      </c>
      <c r="C2" s="12" t="s">
        <v>485</v>
      </c>
      <c r="D2" s="12" t="s">
        <v>441</v>
      </c>
      <c r="E2" s="13" t="s">
        <v>442</v>
      </c>
      <c r="F2" s="13" t="s">
        <v>443</v>
      </c>
    </row>
    <row r="3" spans="1:9" ht="25.5" customHeight="1" x14ac:dyDescent="0.25">
      <c r="A3" s="14" t="s">
        <v>444</v>
      </c>
      <c r="B3" s="24" t="s">
        <v>471</v>
      </c>
      <c r="C3" s="91" t="s">
        <v>488</v>
      </c>
      <c r="D3" s="15">
        <v>20</v>
      </c>
      <c r="E3" s="16" t="e">
        <f>+AVERAGE('V3'!#REF!)</f>
        <v>#REF!</v>
      </c>
      <c r="F3" s="17" t="e">
        <f t="shared" ref="F3:F12" si="0">+IF(AND(E3&gt;=0,E3&lt;=0.59),"ZONA BAJA",IF(AND(E3&gt;=0.6,E3&lt;=0.79),"ZONA MEDIA","ZONA ALTA"))</f>
        <v>#REF!</v>
      </c>
    </row>
    <row r="4" spans="1:9" ht="25.5" customHeight="1" x14ac:dyDescent="0.25">
      <c r="A4" s="14" t="s">
        <v>445</v>
      </c>
      <c r="B4" s="24" t="s">
        <v>470</v>
      </c>
      <c r="C4" s="91" t="s">
        <v>487</v>
      </c>
      <c r="D4" s="15">
        <v>10</v>
      </c>
      <c r="E4" s="16" t="e">
        <f>+AVERAGE('V3'!#REF!)</f>
        <v>#REF!</v>
      </c>
      <c r="F4" s="17" t="e">
        <f t="shared" si="0"/>
        <v>#REF!</v>
      </c>
    </row>
    <row r="5" spans="1:9" ht="25.5" customHeight="1" x14ac:dyDescent="0.25">
      <c r="A5" s="14" t="s">
        <v>446</v>
      </c>
      <c r="B5" s="24" t="s">
        <v>469</v>
      </c>
      <c r="C5" s="91" t="s">
        <v>487</v>
      </c>
      <c r="D5" s="15">
        <v>6</v>
      </c>
      <c r="E5" s="16" t="e">
        <f>+AVERAGE('V3'!#REF!)</f>
        <v>#REF!</v>
      </c>
      <c r="F5" s="17" t="e">
        <f t="shared" si="0"/>
        <v>#REF!</v>
      </c>
      <c r="H5" s="9" t="s">
        <v>447</v>
      </c>
      <c r="I5" s="18" t="s">
        <v>448</v>
      </c>
    </row>
    <row r="6" spans="1:9" ht="25.5" customHeight="1" x14ac:dyDescent="0.25">
      <c r="A6" s="8" t="s">
        <v>449</v>
      </c>
      <c r="B6" s="24" t="s">
        <v>468</v>
      </c>
      <c r="C6" s="91" t="s">
        <v>486</v>
      </c>
      <c r="D6" s="19">
        <v>2</v>
      </c>
      <c r="E6" s="16" t="e">
        <f>+AVERAGE('V3'!#REF!)</f>
        <v>#REF!</v>
      </c>
      <c r="F6" s="17" t="e">
        <f t="shared" si="0"/>
        <v>#REF!</v>
      </c>
      <c r="H6" s="9" t="s">
        <v>450</v>
      </c>
      <c r="I6" s="20" t="s">
        <v>451</v>
      </c>
    </row>
    <row r="7" spans="1:9" ht="25.5" customHeight="1" x14ac:dyDescent="0.25">
      <c r="A7" s="8" t="s">
        <v>452</v>
      </c>
      <c r="B7" s="92" t="s">
        <v>467</v>
      </c>
      <c r="C7" s="91" t="s">
        <v>489</v>
      </c>
      <c r="D7" s="19">
        <v>4</v>
      </c>
      <c r="E7" s="16" t="e">
        <f>+AVERAGE('V3'!#REF!)</f>
        <v>#REF!</v>
      </c>
      <c r="F7" s="17" t="e">
        <f t="shared" si="0"/>
        <v>#REF!</v>
      </c>
      <c r="H7" s="9" t="s">
        <v>453</v>
      </c>
      <c r="I7" s="21" t="s">
        <v>454</v>
      </c>
    </row>
    <row r="8" spans="1:9" ht="25.5" customHeight="1" x14ac:dyDescent="0.25">
      <c r="A8" s="8" t="s">
        <v>459</v>
      </c>
      <c r="B8" s="92" t="s">
        <v>466</v>
      </c>
      <c r="C8" s="91" t="s">
        <v>489</v>
      </c>
      <c r="D8" s="19">
        <v>3</v>
      </c>
      <c r="E8" s="16" t="e">
        <f>+AVERAGE('V3'!#REF!)</f>
        <v>#REF!</v>
      </c>
      <c r="F8" s="17" t="e">
        <f t="shared" si="0"/>
        <v>#REF!</v>
      </c>
      <c r="H8" s="23"/>
      <c r="I8" s="23"/>
    </row>
    <row r="9" spans="1:9" ht="25.5" customHeight="1" x14ac:dyDescent="0.25">
      <c r="A9" s="8" t="s">
        <v>460</v>
      </c>
      <c r="B9" s="92" t="s">
        <v>465</v>
      </c>
      <c r="C9" s="91" t="s">
        <v>488</v>
      </c>
      <c r="D9" s="19">
        <v>8</v>
      </c>
      <c r="E9" s="16" t="e">
        <f>+AVERAGE('V3'!#REF!)</f>
        <v>#REF!</v>
      </c>
      <c r="F9" s="17" t="e">
        <f t="shared" si="0"/>
        <v>#REF!</v>
      </c>
      <c r="H9" s="23"/>
      <c r="I9" s="23"/>
    </row>
    <row r="10" spans="1:9" ht="25.5" customHeight="1" x14ac:dyDescent="0.25">
      <c r="A10" s="8" t="s">
        <v>461</v>
      </c>
      <c r="B10" s="24" t="s">
        <v>464</v>
      </c>
      <c r="C10" s="91" t="s">
        <v>486</v>
      </c>
      <c r="D10" s="19">
        <v>6</v>
      </c>
      <c r="E10" s="16" t="e">
        <f>+AVERAGE('V3'!#REF!)</f>
        <v>#REF!</v>
      </c>
      <c r="F10" s="17" t="e">
        <f t="shared" si="0"/>
        <v>#REF!</v>
      </c>
      <c r="H10" s="23"/>
      <c r="I10" s="23"/>
    </row>
    <row r="11" spans="1:9" ht="25.5" customHeight="1" x14ac:dyDescent="0.25">
      <c r="A11" s="8" t="s">
        <v>462</v>
      </c>
      <c r="B11" s="92" t="s">
        <v>463</v>
      </c>
      <c r="C11" s="91" t="s">
        <v>487</v>
      </c>
      <c r="D11" s="19">
        <v>3</v>
      </c>
      <c r="E11" s="16" t="e">
        <f>+AVERAGE('V3'!#REF!)</f>
        <v>#REF!</v>
      </c>
      <c r="F11" s="17" t="e">
        <f t="shared" si="0"/>
        <v>#REF!</v>
      </c>
    </row>
    <row r="12" spans="1:9" ht="25.5" customHeight="1" x14ac:dyDescent="0.25">
      <c r="A12" s="176" t="s">
        <v>456</v>
      </c>
      <c r="B12" s="176"/>
      <c r="C12" s="13"/>
      <c r="D12" s="13">
        <f>SUM(D3:D11)</f>
        <v>62</v>
      </c>
      <c r="E12" s="22" t="e">
        <f>+AVERAGE(E3:E11)</f>
        <v>#REF!</v>
      </c>
      <c r="F12" s="17" t="e">
        <f t="shared" si="0"/>
        <v>#REF!</v>
      </c>
    </row>
    <row r="13" spans="1:9" ht="7.5" customHeight="1" x14ac:dyDescent="0.25"/>
    <row r="14" spans="1:9" ht="42.75" customHeight="1" x14ac:dyDescent="0.25">
      <c r="A14" s="220" t="s">
        <v>457</v>
      </c>
      <c r="B14" s="220"/>
      <c r="C14" s="220"/>
      <c r="D14" s="220"/>
      <c r="E14" s="220"/>
      <c r="F14" s="220"/>
      <c r="G14" s="220"/>
      <c r="H14" s="220"/>
      <c r="I14" s="220"/>
    </row>
    <row r="15" spans="1:9" ht="20.25" customHeight="1" x14ac:dyDescent="0.25"/>
  </sheetData>
  <autoFilter ref="A2:F12" xr:uid="{A8F234AD-0769-48FE-8BA7-71897CFC5125}"/>
  <mergeCells count="3">
    <mergeCell ref="A1:F1"/>
    <mergeCell ref="A12:B12"/>
    <mergeCell ref="A14:I14"/>
  </mergeCells>
  <conditionalFormatting sqref="F3:F12">
    <cfRule type="containsText" dxfId="2" priority="1" operator="containsText" text="ZONA ALTA">
      <formula>NOT(ISERROR(SEARCH("ZONA ALTA",F3)))</formula>
    </cfRule>
    <cfRule type="containsText" dxfId="1" priority="2" operator="containsText" text="ZONA MEDIA">
      <formula>NOT(ISERROR(SEARCH("ZONA MEDIA",F3)))</formula>
    </cfRule>
    <cfRule type="containsText" dxfId="0"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Lista</vt:lpstr>
      <vt:lpstr>Desagregado</vt:lpstr>
      <vt:lpstr>V3</vt:lpstr>
      <vt:lpstr>Distribución</vt:lpstr>
      <vt:lpstr>'V3'!Títulos_a_imprimir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NATALIA.MORENO</cp:lastModifiedBy>
  <cp:lastPrinted>2023-05-10T15:21:05Z</cp:lastPrinted>
  <dcterms:created xsi:type="dcterms:W3CDTF">2023-01-04T19:24:56Z</dcterms:created>
  <dcterms:modified xsi:type="dcterms:W3CDTF">2023-08-25T00:03:59Z</dcterms:modified>
</cp:coreProperties>
</file>