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comments8.xml" ContentType="application/vnd.openxmlformats-officedocument.spreadsheetml.comments+xml"/>
  <Override PartName="/xl/comments7.xml" ContentType="application/vnd.openxmlformats-officedocument.spreadsheetml.comments+xml"/>
  <Override PartName="/xl/drawings/_rels/drawing7.xml.rels" ContentType="application/vnd.openxmlformats-package.relationships+xml"/>
  <Override PartName="/xl/drawings/_rels/drawing18.xml.rels" ContentType="application/vnd.openxmlformats-package.relationships+xml"/>
  <Override PartName="/xl/drawings/_rels/drawing11.xml.rels" ContentType="application/vnd.openxmlformats-package.relationships+xml"/>
  <Override PartName="/xl/drawings/_rels/drawing6.xml.rels" ContentType="application/vnd.openxmlformats-package.relationships+xml"/>
  <Override PartName="/xl/drawings/_rels/drawing10.xml.rels" ContentType="application/vnd.openxmlformats-package.relationships+xml"/>
  <Override PartName="/xl/drawings/_rels/drawing15.xml.rels" ContentType="application/vnd.openxmlformats-package.relationships+xml"/>
  <Override PartName="/xl/drawings/_rels/drawing14.xml.rels" ContentType="application/vnd.openxmlformats-package.relationships+xml"/>
  <Override PartName="/xl/drawings/_rels/drawing9.xml.rels" ContentType="application/vnd.openxmlformats-package.relationships+xml"/>
  <Override PartName="/xl/drawings/_rels/drawing3.xml.rels" ContentType="application/vnd.openxmlformats-package.relationships+xml"/>
  <Override PartName="/xl/drawings/_rels/drawing13.xml.rels" ContentType="application/vnd.openxmlformats-package.relationships+xml"/>
  <Override PartName="/xl/drawings/_rels/drawing8.xml.rels" ContentType="application/vnd.openxmlformats-package.relationships+xml"/>
  <Override PartName="/xl/drawings/_rels/drawing17.xml.rels" ContentType="application/vnd.openxmlformats-package.relationships+xml"/>
  <Override PartName="/xl/drawings/_rels/drawing16.xml.rels" ContentType="application/vnd.openxmlformats-package.relationships+xml"/>
  <Override PartName="/xl/drawings/_rels/drawing4.xml.rels" ContentType="application/vnd.openxmlformats-package.relationships+xml"/>
  <Override PartName="/xl/drawings/_rels/drawing1.xml.rels" ContentType="application/vnd.openxmlformats-package.relationships+xml"/>
  <Override PartName="/xl/drawings/_rels/drawing5.xml.rels" ContentType="application/vnd.openxmlformats-package.relationships+xml"/>
  <Override PartName="/xl/drawings/_rels/drawing2.xml.rels" ContentType="application/vnd.openxmlformats-package.relationships+xml"/>
  <Override PartName="/xl/drawings/_rels/drawing12.xml.rels" ContentType="application/vnd.openxmlformats-package.relationships+xml"/>
  <Override PartName="/xl/drawings/vmlDrawing14.vml" ContentType="application/vnd.openxmlformats-officedocument.vmlDrawing"/>
  <Override PartName="/xl/drawings/drawing15.xml" ContentType="application/vnd.openxmlformats-officedocument.drawing+xml"/>
  <Override PartName="/xl/drawings/vmlDrawing13.vml" ContentType="application/vnd.openxmlformats-officedocument.vmlDrawing"/>
  <Override PartName="/xl/drawings/drawing14.xml" ContentType="application/vnd.openxmlformats-officedocument.drawing+xml"/>
  <Override PartName="/xl/drawings/drawing9.xml" ContentType="application/vnd.openxmlformats-officedocument.drawing+xml"/>
  <Override PartName="/xl/drawings/vmlDrawing12.vml" ContentType="application/vnd.openxmlformats-officedocument.vmlDrawing"/>
  <Override PartName="/xl/drawings/vmlDrawing8.vml" ContentType="application/vnd.openxmlformats-officedocument.vmlDrawing"/>
  <Override PartName="/xl/drawings/vmlDrawing3.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drawing3.xml" ContentType="application/vnd.openxmlformats-officedocument.drawing+xml"/>
  <Override PartName="/xl/drawings/vmlDrawing5.vml" ContentType="application/vnd.openxmlformats-officedocument.vmlDrawing"/>
  <Override PartName="/xl/drawings/drawing4.xml" ContentType="application/vnd.openxmlformats-officedocument.drawing+xml"/>
  <Override PartName="/xl/drawings/vmlDrawing6.vml" ContentType="application/vnd.openxmlformats-officedocument.vmlDrawing"/>
  <Override PartName="/xl/drawings/drawing16.xml" ContentType="application/vnd.openxmlformats-officedocument.drawing+xml"/>
  <Override PartName="/xl/drawings/vmlDrawing15.vml" ContentType="application/vnd.openxmlformats-officedocument.vmlDrawing"/>
  <Override PartName="/xl/drawings/drawing17.xml" ContentType="application/vnd.openxmlformats-officedocument.drawing+xml"/>
  <Override PartName="/xl/drawings/vmlDrawing16.vml" ContentType="application/vnd.openxmlformats-officedocument.vmlDrawing"/>
  <Override PartName="/xl/drawings/vmlDrawing17.vml" ContentType="application/vnd.openxmlformats-officedocument.vmlDrawing"/>
  <Override PartName="/xl/drawings/vmlDrawing2.vml" ContentType="application/vnd.openxmlformats-officedocument.vmlDrawing"/>
  <Override PartName="/xl/drawings/drawing1.xml" ContentType="application/vnd.openxmlformats-officedocument.drawing+xml"/>
  <Override PartName="/xl/drawings/vmlDrawing7.vml" ContentType="application/vnd.openxmlformats-officedocument.vmlDrawing"/>
  <Override PartName="/xl/drawings/drawing18.xml" ContentType="application/vnd.openxmlformats-officedocument.drawing+xml"/>
  <Override PartName="/xl/drawings/vmlDrawing1.vml" ContentType="application/vnd.openxmlformats-officedocument.vmlDrawing"/>
  <Override PartName="/xl/drawings/vmlDrawing9.vml" ContentType="application/vnd.openxmlformats-officedocument.vmlDrawing"/>
  <Override PartName="/xl/drawings/drawing5.xml" ContentType="application/vnd.openxmlformats-officedocument.drawing+xml"/>
  <Override PartName="/xl/drawings/drawing10.xml" ContentType="application/vnd.openxmlformats-officedocument.drawing+xml"/>
  <Override PartName="/xl/drawings/drawing6.xml" ContentType="application/vnd.openxmlformats-officedocument.drawing+xml"/>
  <Override PartName="/xl/drawings/drawing11.xml" ContentType="application/vnd.openxmlformats-officedocument.drawing+xml"/>
  <Override PartName="/xl/drawings/vmlDrawing10.vml" ContentType="application/vnd.openxmlformats-officedocument.vmlDrawing"/>
  <Override PartName="/xl/drawings/drawing7.xml" ContentType="application/vnd.openxmlformats-officedocument.drawing+xml"/>
  <Override PartName="/xl/drawings/drawing12.xml" ContentType="application/vnd.openxmlformats-officedocument.drawing+xml"/>
  <Override PartName="/xl/drawings/vmlDrawing11.vml" ContentType="application/vnd.openxmlformats-officedocument.vmlDrawing"/>
  <Override PartName="/xl/drawings/drawing8.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comments5.xml" ContentType="application/vnd.openxmlformats-officedocument.spreadsheetml.comments+xml"/>
  <Override PartName="/xl/media/image985.jpeg" ContentType="image/jpeg"/>
  <Override PartName="/xl/media/image984.jpeg" ContentType="image/jpeg"/>
  <Override PartName="/xl/media/image990.jpeg" ContentType="image/jpeg"/>
  <Override PartName="/xl/media/image979.jpeg" ContentType="image/jpeg"/>
  <Override PartName="/xl/media/image983.jpeg" ContentType="image/jpeg"/>
  <Override PartName="/xl/media/image989.jpeg" ContentType="image/jpeg"/>
  <Override PartName="/xl/media/image988.jpeg" ContentType="image/jpeg"/>
  <Override PartName="/xl/media/image987.jpeg" ContentType="image/jpeg"/>
  <Override PartName="/xl/media/image986.jpeg" ContentType="image/jpeg"/>
  <Override PartName="/xl/media/image973.jpeg" ContentType="image/jpeg"/>
  <Override PartName="/xl/media/image974.jpeg" ContentType="image/jpeg"/>
  <Override PartName="/xl/media/image975.jpeg" ContentType="image/jpeg"/>
  <Override PartName="/xl/media/image980.jpeg" ContentType="image/jpeg"/>
  <Override PartName="/xl/media/image976.jpeg" ContentType="image/jpeg"/>
  <Override PartName="/xl/media/image981.jpeg" ContentType="image/jpeg"/>
  <Override PartName="/xl/media/image977.jpeg" ContentType="image/jpeg"/>
  <Override PartName="/xl/media/image982.jpeg" ContentType="image/jpeg"/>
  <Override PartName="/xl/media/image978.jpeg" ContentType="image/jpeg"/>
  <Override PartName="/xl/workbook.xml" ContentType="application/vnd.openxmlformats-officedocument.spreadsheetml.sheet.main+xml"/>
  <Override PartName="/xl/sharedStrings.xml" ContentType="application/vnd.openxmlformats-officedocument.spreadsheetml.sharedStrings+xml"/>
  <Override PartName="/xl/comments14.xml" ContentType="application/vnd.openxmlformats-officedocument.spreadsheetml.comments+xml"/>
  <Override PartName="/xl/comments3.xml" ContentType="application/vnd.openxmlformats-officedocument.spreadsheetml.comments+xml"/>
  <Override PartName="/xl/comments18.xml" ContentType="application/vnd.openxmlformats-officedocument.spreadsheetml.comments+xml"/>
  <Override PartName="/xl/comments17.xml" ContentType="application/vnd.openxmlformats-officedocument.spreadsheetml.comments+xml"/>
  <Override PartName="/xl/comments16.xml" ContentType="application/vnd.openxmlformats-officedocument.spreadsheetml.comments+xml"/>
  <Override PartName="/xl/_rels/workbook.xml.rels" ContentType="application/vnd.openxmlformats-package.relationships+xml"/>
  <Override PartName="/xl/comments6.xml" ContentType="application/vnd.openxmlformats-officedocument.spreadsheetml.comments+xml"/>
  <Override PartName="/xl/comments15.xml" ContentType="application/vnd.openxmlformats-officedocument.spreadsheetml.comments+xml"/>
  <Override PartName="/xl/comments13.xml" ContentType="application/vnd.openxmlformats-officedocument.spreadsheetml.comments+xml"/>
  <Override PartName="/xl/worksheets/_rels/sheet2.xml.rels" ContentType="application/vnd.openxmlformats-package.relationships+xml"/>
  <Override PartName="/xl/worksheets/_rels/sheet3.xml.rels" ContentType="application/vnd.openxmlformats-package.relationships+xml"/>
  <Override PartName="/xl/worksheets/_rels/sheet10.xml.rels" ContentType="application/vnd.openxmlformats-package.relationships+xml"/>
  <Override PartName="/xl/worksheets/_rels/sheet1.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16.xml.rels" ContentType="application/vnd.openxmlformats-package.relationships+xml"/>
  <Override PartName="/xl/worksheets/_rels/sheet13.xml.rels" ContentType="application/vnd.openxmlformats-package.relationships+xml"/>
  <Override PartName="/xl/worksheets/_rels/sheet8.xml.rels" ContentType="application/vnd.openxmlformats-package.relationships+xml"/>
  <Override PartName="/xl/worksheets/_rels/sheet5.xml.rels" ContentType="application/vnd.openxmlformats-package.relationships+xml"/>
  <Override PartName="/xl/worksheets/_rels/sheet12.xml.rels" ContentType="application/vnd.openxmlformats-package.relationships+xml"/>
  <Override PartName="/xl/worksheets/_rels/sheet18.xml.rels" ContentType="application/vnd.openxmlformats-package.relationships+xml"/>
  <Override PartName="/xl/worksheets/_rels/sheet17.xml.rels" ContentType="application/vnd.openxmlformats-package.relationships+xml"/>
  <Override PartName="/xl/worksheets/_rels/sheet15.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14.xml.rels" ContentType="application/vnd.openxmlformats-package.relationships+xml"/>
  <Override PartName="/xl/worksheets/_rels/sheet11.xml.rels" ContentType="application/vnd.openxmlformats-package.relationships+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comments12.xml" ContentType="application/vnd.openxmlformats-officedocument.spreadsheetml.comments+xml"/>
  <Override PartName="/xl/comments11.xml" ContentType="application/vnd.openxmlformats-officedocument.spreadsheetml.comments+xml"/>
  <Override PartName="/xl/comments10.xml" ContentType="application/vnd.openxmlformats-officedocument.spreadsheetml.comments+xml"/>
  <Override PartName="/xl/comments9.xml" ContentType="application/vnd.openxmlformats-officedocument.spreadsheetml.comments+xml"/>
  <Override PartName="/xl/styles.xml" ContentType="application/vnd.openxmlformats-officedocument.spreadsheetml.style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7"/>
  </bookViews>
  <sheets>
    <sheet name="SEGUIMIENTO RIESGOS  30 04 2021" sheetId="1" state="visible" r:id="rId2"/>
    <sheet name="P1 D.E" sheetId="2" state="visible" r:id="rId3"/>
    <sheet name="P2 C" sheetId="3" state="visible" r:id="rId4"/>
    <sheet name="P3 SIG" sheetId="4" state="visible" r:id="rId5"/>
    <sheet name="P4 E.C.S" sheetId="5" state="visible" r:id="rId6"/>
    <sheet name="P5 P.A" sheetId="6" state="visible" r:id="rId7"/>
    <sheet name="P6 GADR" sheetId="7" state="visible" r:id="rId8"/>
    <sheet name="P7 P.E.A" sheetId="8" state="visible" r:id="rId9"/>
    <sheet name="P8 MMM" sheetId="9" state="visible" r:id="rId10"/>
    <sheet name="P9 G.A" sheetId="10" state="visible" r:id="rId11"/>
    <sheet name="P10 G.D" sheetId="11" state="visible" r:id="rId12"/>
    <sheet name="P11 G.T.H" sheetId="12" state="visible" r:id="rId13"/>
    <sheet name="P12 G.J" sheetId="13" state="visible" r:id="rId14"/>
    <sheet name="P13 G.T" sheetId="14" state="visible" r:id="rId15"/>
    <sheet name="P14 G.C" sheetId="15" state="visible" r:id="rId16"/>
    <sheet name="p15 S.a.C" sheetId="16" state="visible" r:id="rId17"/>
    <sheet name="P16 G.D" sheetId="17" state="visible" r:id="rId18"/>
    <sheet name="P17 G.F" sheetId="18" state="visible" r:id="rId19"/>
  </sheets>
  <definedNames>
    <definedName function="false" hidden="false" localSheetId="1" name="_xlnm.Print_Area" vbProcedure="false">'P1 D.E'!$A$1:$AN$30</definedName>
    <definedName function="false" hidden="false" localSheetId="10" name="_xlnm.Print_Area" vbProcedure="false">'P10 G.D'!$A$1:$AN$32</definedName>
    <definedName function="false" hidden="false" localSheetId="11" name="_xlnm.Print_Area" vbProcedure="false">'P11 G.T.H'!$A$1:$AN$32</definedName>
    <definedName function="false" hidden="false" localSheetId="12" name="_xlnm.Print_Area" vbProcedure="false">'P12 G.J'!$A$1:$AN$32</definedName>
    <definedName function="false" hidden="true" localSheetId="12" name="_xlnm._FilterDatabase" vbProcedure="false">'P12 G.J'!$C$12</definedName>
    <definedName function="false" hidden="false" localSheetId="14" name="_xlnm.Print_Area" vbProcedure="false">'P14 G.C'!$A$1:$AN$32</definedName>
    <definedName function="false" hidden="false" localSheetId="16" name="_xlnm.Print_Area" vbProcedure="false">'P16 G.D'!$A$1:$AN$34</definedName>
    <definedName function="false" hidden="true" localSheetId="16" name="_xlnm._FilterDatabase" vbProcedure="false">'P16 G.D'!$C$12</definedName>
    <definedName function="false" hidden="false" localSheetId="2" name="_xlnm.Print_Area" vbProcedure="false">'P2 C'!$A$1:$AN$33</definedName>
    <definedName function="false" hidden="true" localSheetId="2" name="_xlnm._FilterDatabase" vbProcedure="false">'P2 C'!$C$12</definedName>
    <definedName function="false" hidden="false" localSheetId="3" name="_xlnm.Print_Area" vbProcedure="false">'P3 SIG'!$A$1:$AN$30</definedName>
    <definedName function="false" hidden="true" localSheetId="4" name="_xlnm._FilterDatabase" vbProcedure="false">'P4 E.C.S'!$C$12</definedName>
    <definedName function="false" hidden="false" localSheetId="5" name="_xlnm.Print_Area" vbProcedure="false">'P5 P.A'!$A$1:$AN$33</definedName>
    <definedName function="false" hidden="false" localSheetId="6" name="_xlnm.Print_Area" vbProcedure="false">'P6 GADR'!$A$1:$AN$31</definedName>
    <definedName function="false" hidden="false" localSheetId="7" name="_xlnm.Print_Area" vbProcedure="false">'P7 P.E.A'!$A$1:$AN$31</definedName>
    <definedName function="false" hidden="true" localSheetId="8" name="_xlnm._FilterDatabase" vbProcedure="false">'P8 MMM'!$C$12</definedName>
    <definedName function="false" hidden="false" localSheetId="1" name="_xlnm._FilterDatabase" vbProcedure="false">'P1 D.E'!$C$12</definedName>
    <definedName function="false" hidden="false" localSheetId="1" name="_xlnm._FilterDatabase_0" vbProcedure="false">#REF!</definedName>
    <definedName function="false" hidden="false" localSheetId="1" name="_xlnm._FilterDatabase_0_0" vbProcedure="false">#REF!</definedName>
    <definedName function="false" hidden="false" localSheetId="2" name="_xlnm._FilterDatabase" vbProcedure="false">#REF!</definedName>
    <definedName function="false" hidden="false" localSheetId="2" name="_xlnm._FilterDatabase_0" vbProcedure="false">#REF!</definedName>
    <definedName function="false" hidden="false" localSheetId="4" name="_xlnm.Print_Area" vbProcedure="false">'P4 E.C.S'!$A$1:$AN$32</definedName>
    <definedName function="false" hidden="false" localSheetId="4" name="_xlnm._FilterDatabase" vbProcedure="false">'P4 E.C.S'!$C$12:$C$12</definedName>
    <definedName function="false" hidden="false" localSheetId="5" name="_xlnm._FilterDatabase" vbProcedure="false">'P5 P.A'!$A$11:$AL$11</definedName>
    <definedName function="false" hidden="false" localSheetId="7" name="_xlnm._FilterDatabase" vbProcedure="false">'P7 P.E.A'!$C$12:$C$23</definedName>
    <definedName function="false" hidden="false" localSheetId="8" name="A" vbProcedure="false">#REF!</definedName>
    <definedName function="false" hidden="false" localSheetId="8" name="AA" vbProcedure="false">#REF!</definedName>
    <definedName function="false" hidden="false" localSheetId="8" name="accion" vbProcedure="false">#REF!</definedName>
    <definedName function="false" hidden="false" localSheetId="8" name="ACCIONES" vbProcedure="false">#REF!</definedName>
    <definedName function="false" hidden="false" localSheetId="8" name="ACTIVIDADES_DE_GESTION_Y_CONTROL" vbProcedure="false">#REF!</definedName>
    <definedName function="false" hidden="false" localSheetId="8" name="AGENTE" vbProcedure="false">#REF!</definedName>
    <definedName function="false" hidden="false" localSheetId="8" name="AREAS_IMPACTO" vbProcedure="false">#REF!</definedName>
    <definedName function="false" hidden="false" localSheetId="8" name="AREA_IMPACTO" vbProcedure="false">#REF!</definedName>
    <definedName function="false" hidden="false" localSheetId="8" name="ASUNTOS_TECNICOS" vbProcedure="false">#REF!</definedName>
    <definedName function="false" hidden="false" localSheetId="8" name="ASUNTOS_TECNOLOGICOS" vbProcedure="false">#REF!</definedName>
    <definedName function="false" hidden="false" localSheetId="8" name="B" vbProcedure="false">#REF!</definedName>
    <definedName function="false" hidden="false" localSheetId="8" name="BASE_DE_ACTIVOS_Y_RECURSOS_DE_LA_ORGANIZACIÓN" vbProcedure="false">#REF!</definedName>
    <definedName function="false" hidden="false" localSheetId="8" name="CALIFICACION" vbProcedure="false">#REF!</definedName>
    <definedName function="false" hidden="false" localSheetId="8" name="CAUSA" vbProcedure="false">#REF!</definedName>
    <definedName function="false" hidden="false" localSheetId="8" name="CAUSASDERIESGO" vbProcedure="false">#REF!</definedName>
    <definedName function="false" hidden="false" localSheetId="8" name="CAUSASDERIESGO1" vbProcedure="false">#REF!</definedName>
    <definedName function="false" hidden="false" localSheetId="8" name="CIRCUNSTANCIAS_ECONOMICAS_Y_DEL_ESTADO" vbProcedure="false">#REF!</definedName>
    <definedName function="false" hidden="false" localSheetId="8" name="CIRCUNSTANCIAS_ECONOMICAS_Y_DE_MERCADO" vbProcedure="false">#REF!</definedName>
    <definedName function="false" hidden="false" localSheetId="8" name="CIRCUNSTANCIAS_POLITICAS_Y_LEGISLATIVAS" vbProcedure="false">#REF!</definedName>
    <definedName function="false" hidden="false" localSheetId="8" name="CIRCUNSTANCIAS_POLITICAS_Y_LEGISSLATIVAS" vbProcedure="false">#REF!</definedName>
    <definedName function="false" hidden="false" localSheetId="8" name="CLAVE" vbProcedure="false">#REF!</definedName>
    <definedName function="false" hidden="false" localSheetId="8" name="CLAVECONT" vbProcedure="false">#REF!</definedName>
    <definedName function="false" hidden="false" localSheetId="8" name="CLAVEOBJ" vbProcedure="false">#REF!</definedName>
    <definedName function="false" hidden="false" localSheetId="8" name="CLAVEPOL" vbProcedure="false">#REF!</definedName>
    <definedName function="false" hidden="false" localSheetId="8" name="CLAVEPROC" vbProcedure="false">#REF!</definedName>
    <definedName function="false" hidden="false" localSheetId="8" name="CLAVERIESGO" vbProcedure="false">#REF!</definedName>
    <definedName function="false" hidden="false" localSheetId="8" name="CLIENTE" vbProcedure="false">#REF!</definedName>
    <definedName function="false" hidden="false" localSheetId="8" name="CLIENTES" vbProcedure="false">#REF!</definedName>
    <definedName function="false" hidden="false" localSheetId="8" name="CODIGO" vbProcedure="false">#REF!</definedName>
    <definedName function="false" hidden="false" localSheetId="8" name="CODIGO1" vbProcedure="false">#REF!</definedName>
    <definedName function="false" hidden="false" localSheetId="8" name="CODIGO_RIESGO" vbProcedure="false">#REF!</definedName>
    <definedName function="false" hidden="false" localSheetId="8" name="COMPORTAMIENTO_HUMANO" vbProcedure="false">#REF!</definedName>
    <definedName function="false" hidden="false" localSheetId="8" name="COMPORTAMIENTO_ORGANIZACIONAL" vbProcedure="false">#REF!</definedName>
    <definedName function="false" hidden="false" localSheetId="8" name="CONFLICTOS_SOCIALES" vbProcedure="false">#REF!</definedName>
    <definedName function="false" hidden="false" localSheetId="8" name="CONTEXTO_ECONOMICO_DE_MERCADO" vbProcedure="false">#REF!</definedName>
    <definedName function="false" hidden="false" localSheetId="8" name="CONTEXTO_POLITICO" vbProcedure="false">#REF!</definedName>
    <definedName function="false" hidden="false" localSheetId="8" name="CONTROLES" vbProcedure="false">#REF!</definedName>
    <definedName function="false" hidden="false" localSheetId="8" name="COSTO_DE_ACTIVIDADES" vbProcedure="false">#REF!</definedName>
    <definedName function="false" hidden="false" localSheetId="8" name="CRONOGRAMA_DE_ACTIVIDADES" vbProcedure="false">#REF!</definedName>
    <definedName function="false" hidden="false" localSheetId="8" name="Cual_serà_el_nombre_del_procedimiento?" vbProcedure="false">#REF!</definedName>
    <definedName function="false" hidden="false" localSheetId="8" name="DAÑOS_A_ACTIVOS" vbProcedure="false">#REF!</definedName>
    <definedName function="false" hidden="false" localSheetId="8" name="DESEMPEÑO" vbProcedure="false">#REF!</definedName>
    <definedName function="false" hidden="false" localSheetId="8" name="DIRECCION_ACTIVIDADES_MARITIMAS" vbProcedure="false">#REF!</definedName>
    <definedName function="false" hidden="false" localSheetId="8" name="EFECTORIESGO1" vbProcedure="false">#REF!</definedName>
    <definedName function="false" hidden="false" localSheetId="8" name="EJECUCION_Y_ADMINISTRACION_DEL_PROCESO" vbProcedure="false">#REF!</definedName>
    <definedName function="false" hidden="false" localSheetId="8" name="EJECUCION_Y__ADMINISTRACION_DEL_PROCESO" vbProcedure="false">#REF!</definedName>
    <definedName function="false" hidden="false" localSheetId="8" name="ENTORNO" vbProcedure="false">#REF!</definedName>
    <definedName function="false" hidden="false" localSheetId="8" name="ESTABILIDAD_POLITICA" vbProcedure="false">#REF!</definedName>
    <definedName function="false" hidden="false" localSheetId="8" name="EVENTOS" vbProcedure="false">#REF!</definedName>
    <definedName function="false" hidden="false" localSheetId="8" name="EVENTOS_NATUALES" vbProcedure="false">#REF!</definedName>
    <definedName function="false" hidden="false" localSheetId="8" name="EVENTOS_NATURALES" vbProcedure="false">#REF!</definedName>
    <definedName function="false" hidden="false" localSheetId="8" name="EVENTOS_NATURALES_" vbProcedure="false">#REF!</definedName>
    <definedName function="false" hidden="false" localSheetId="8" name="FACTORES" vbProcedure="false">#REF!</definedName>
    <definedName function="false" hidden="false" localSheetId="8" name="FALLAS_TECNOLOGICAS" vbProcedure="false">#REF!</definedName>
    <definedName function="false" hidden="false" localSheetId="8" name="FRAUDE_EXTERNO" vbProcedure="false">#REF!</definedName>
    <definedName function="false" hidden="false" localSheetId="8" name="FRAUDE_INTERNO" vbProcedure="false">#REF!</definedName>
    <definedName function="false" hidden="false" localSheetId="8" name="FRAUD_EXTERNO" vbProcedure="false">#REF!</definedName>
    <definedName function="false" hidden="false" localSheetId="8" name="FRECUENCIA" vbProcedure="false">#REF!</definedName>
    <definedName function="false" hidden="false" localSheetId="8" name="FUENTE" vbProcedure="false">#REF!</definedName>
    <definedName function="false" hidden="false" localSheetId="8" name="FUENTES_DE_RIESGO" vbProcedure="false">#REF!</definedName>
    <definedName function="false" hidden="false" localSheetId="8" name="FUENTES_RIESGO" vbProcedure="false">#REF!</definedName>
    <definedName function="false" hidden="false" localSheetId="8" name="GENTE" vbProcedure="false">#REF!</definedName>
    <definedName function="false" hidden="false" localSheetId="8" name="GESTION" vbProcedure="false">#REF!</definedName>
    <definedName function="false" hidden="false" localSheetId="8" name="GESTION_CONTROL" vbProcedure="false">#REF!</definedName>
    <definedName function="false" hidden="false" localSheetId="8" name="GESTION_TECNICA" vbProcedure="false">#REF!</definedName>
    <definedName function="false" hidden="false" localSheetId="8" name="GRAVEDAD" vbProcedure="false">#REF!</definedName>
    <definedName function="false" hidden="false" localSheetId="8" name="IMPACTO" vbProcedure="false">#REF!</definedName>
    <definedName function="false" hidden="false" localSheetId="8" name="IMPACTORIESGO" vbProcedure="false">#REF!</definedName>
    <definedName function="false" hidden="false" localSheetId="8" name="INGRESOS_Y_DERECHOS" vbProcedure="false">#REF!</definedName>
    <definedName function="false" hidden="false" localSheetId="8" name="INSTALACIONES" vbProcedure="false">#REF!</definedName>
    <definedName function="false" hidden="false" localSheetId="8" name="INSTALACIONES_" vbProcedure="false">#REF!</definedName>
    <definedName function="false" hidden="false" localSheetId="8" name="INTANGIBLES" vbProcedure="false">#REF!</definedName>
    <definedName function="false" hidden="false" localSheetId="8" name="LEGAL" vbProcedure="false">#REF!</definedName>
    <definedName function="false" hidden="false" localSheetId="8" name="LET" vbProcedure="false">#REF!</definedName>
    <definedName function="false" hidden="false" localSheetId="8" name="MACROPROCESO" vbProcedure="false">#REF!</definedName>
    <definedName function="false" hidden="false" localSheetId="8" name="MERCADO" vbProcedure="false">#REF!</definedName>
    <definedName function="false" hidden="false" localSheetId="8" name="NN" vbProcedure="false">#REF!</definedName>
    <definedName function="false" hidden="false" localSheetId="8" name="NOMBRE_RIESGO" vbProcedure="false">#REF!</definedName>
    <definedName function="false" hidden="false" localSheetId="8" name="NUM" vbProcedure="false">#REF!</definedName>
    <definedName function="false" hidden="false" localSheetId="8" name="OBJETIVOS" vbProcedure="false">#REF!</definedName>
    <definedName function="false" hidden="false" localSheetId="8" name="OTROS" vbProcedure="false">#REF!</definedName>
    <definedName function="false" hidden="false" localSheetId="8" name="PERSONA" vbProcedure="false">#REF!</definedName>
    <definedName function="false" hidden="false" localSheetId="8" name="PERSONAS" vbProcedure="false">#REF!</definedName>
    <definedName function="false" hidden="false" localSheetId="8" name="PESO" vbProcedure="false">#REF!</definedName>
    <definedName function="false" hidden="false" localSheetId="8" name="POLITICAS_GUBERNAMENTALES" vbProcedure="false">#REF!</definedName>
    <definedName function="false" hidden="false" localSheetId="8" name="PROCEDIMIENTO" vbProcedure="false">#REF!</definedName>
    <definedName function="false" hidden="false" localSheetId="8" name="PROCESO" vbProcedure="false">#REF!</definedName>
    <definedName function="false" hidden="false" localSheetId="8" name="PUNTAJE" vbProcedure="false">#REF!</definedName>
    <definedName function="false" hidden="false" localSheetId="8" name="PUNTAJEF" vbProcedure="false">#REF!</definedName>
    <definedName function="false" hidden="false" localSheetId="8" name="PUNTAJEG" vbProcedure="false">#REF!</definedName>
    <definedName function="false" hidden="false" localSheetId="8" name="q" vbProcedure="false">#REF!</definedName>
    <definedName function="false" hidden="false" localSheetId="8" name="RELACIONADO" vbProcedure="false">#REF!</definedName>
    <definedName function="false" hidden="false" localSheetId="8" name="RELACIONADOCON" vbProcedure="false">#REF!</definedName>
    <definedName function="false" hidden="false" localSheetId="8" name="RELACIONADOS_INSTALACIONES" vbProcedure="false">#REF!</definedName>
    <definedName function="false" hidden="false" localSheetId="8" name="RELACIONES_CON_EL_CLIENTE" vbProcedure="false">#REF!</definedName>
    <definedName function="false" hidden="false" localSheetId="8" name="RELACIONES_CON_EL_USUARIO" vbProcedure="false">#REF!</definedName>
    <definedName function="false" hidden="false" localSheetId="8" name="RELACIONES_CON_EL_USUSARIO" vbProcedure="false">#REF!</definedName>
    <definedName function="false" hidden="false" localSheetId="8" name="RELACIONES_CON_USUARIO" vbProcedure="false">#REF!</definedName>
    <definedName function="false" hidden="false" localSheetId="8" name="RELACIONES_LABORALES" vbProcedure="false">#REF!</definedName>
    <definedName function="false" hidden="false" localSheetId="8" name="RIESGOESPECIFICO" vbProcedure="false">#REF!</definedName>
    <definedName function="false" hidden="false" localSheetId="8" name="RIESGOESPECIFICO2" vbProcedure="false">#REF!</definedName>
    <definedName function="false" hidden="false" localSheetId="8" name="RIESGOS" vbProcedure="false">#REF!</definedName>
    <definedName function="false" hidden="false" localSheetId="8" name="RIESGO_ASOCIADO" vbProcedure="false">#REF!</definedName>
    <definedName function="false" hidden="false" localSheetId="8" name="SE" vbProcedure="false">#REF!</definedName>
    <definedName function="false" hidden="false" localSheetId="8" name="SINO" vbProcedure="false">#REF!</definedName>
    <definedName function="false" hidden="false" localSheetId="8" name="SISTEMAS" vbProcedure="false">#REF!</definedName>
    <definedName function="false" hidden="false" localSheetId="8" name="SISTEMAS_DE_INFORMACION" vbProcedure="false">#REF!</definedName>
    <definedName function="false" hidden="false" localSheetId="8" name="TECNOLOGIA" vbProcedure="false">#REF!</definedName>
    <definedName function="false" hidden="false" localSheetId="8" name="TECNOLOGIA_" vbProcedure="false">#REF!</definedName>
    <definedName function="false" hidden="false" localSheetId="8" name="TOTAL_PUNTAJE_RIESGO" vbProcedure="false">#REF!</definedName>
    <definedName function="false" hidden="false" localSheetId="8" name="TRATAMIENTO" vbProcedure="false">#REF!</definedName>
    <definedName function="false" hidden="false" localSheetId="8" name="USUARIO" vbProcedure="false">#REF!</definedName>
    <definedName function="false" hidden="false" localSheetId="8" name="VALORES_ETICOS" vbProcedure="false">#REF!</definedName>
    <definedName function="false" hidden="false" localSheetId="8" name="X" vbProcedure="false">#REF!</definedName>
    <definedName function="false" hidden="false" localSheetId="8" name="Y" vbProcedure="false">#REF!</definedName>
    <definedName function="false" hidden="false" localSheetId="8" name="Z" vbProcedure="false">#REF!</definedName>
    <definedName function="false" hidden="false" localSheetId="8" name="zona" vbProcedure="false">#REF!</definedName>
    <definedName function="false" hidden="false" localSheetId="8" name="_1_SE" vbProcedure="false">#REF!</definedName>
    <definedName function="false" hidden="false" localSheetId="8" name="_xlnm.Print_Area" vbProcedure="false">'P8 MMM'!$A$1:$AN$36</definedName>
    <definedName function="false" hidden="false" localSheetId="8" name="_xlnm._FilterDatabase" vbProcedure="false">'P8 MMM'!$C$12:$C$12</definedName>
    <definedName function="false" hidden="false" localSheetId="10" name="_xlnm._FilterDatabase" vbProcedure="false">'P10 G.D'!$C$12:$C$24</definedName>
    <definedName function="false" hidden="false" localSheetId="12" name="_xlnm._FilterDatabase_0" vbProcedure="false">'P12 G.J'!$C$12:$C$12</definedName>
    <definedName function="false" hidden="false" localSheetId="13" name="_xlnm.Print_Area" vbProcedure="false">'P13 G.T'!$A$1:$AN$37</definedName>
    <definedName function="false" hidden="false" localSheetId="15" name="_xlnm.Print_Area" vbProcedure="false">'p15 S.a.C'!$A$1:$AN$31</definedName>
    <definedName function="false" hidden="false" localSheetId="15" name="_xlnm._FilterDatabase" vbProcedure="false">'p15 S.a.C'!$C$12:$C$23</definedName>
    <definedName function="false" hidden="false" localSheetId="16" name="_xlnm._FilterDatabase_0" vbProcedure="false">'P16 G.D'!$C$12:$C$12</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E16" authorId="0">
      <text>
        <r>
          <rPr>
            <sz val="11"/>
            <color rgb="FF000000"/>
            <rFont val="Calibri"/>
            <family val="2"/>
            <charset val="1"/>
          </rPr>
          <t xml:space="preserve">Autor:
</t>
        </r>
        <r>
          <rPr>
            <sz val="9"/>
            <color rgb="FF000000"/>
            <rFont val="Tahoma"/>
            <family val="2"/>
            <charset val="1"/>
          </rPr>
          <t xml:space="preserve">no es claro como se hace la declaracion de conflictos, expresa donde y para que casos pero no el como.
</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 ref="R16" authorId="0">
      <text>
        <r>
          <rPr>
            <sz val="11"/>
            <color rgb="FF000000"/>
            <rFont val="Calibri"/>
            <family val="2"/>
            <charset val="1"/>
          </rPr>
          <t xml:space="preserve">Autor:
</t>
        </r>
        <r>
          <rPr>
            <sz val="9"/>
            <color rgb="FF000000"/>
            <rFont val="Tahoma"/>
            <family val="2"/>
            <charset val="1"/>
          </rPr>
          <t xml:space="preserve">El control como tal no menciona el soporte de la ejecucion del mismo. La observacion del cuadro corresponde a los resultados planteados por ellos en ISOLUCION donde se ubican las evidencias.</t>
        </r>
      </text>
    </comment>
    <comment ref="AL12" authorId="0">
      <text>
        <r>
          <rPr>
            <sz val="12"/>
            <color rgb="FF000000"/>
            <rFont val="Arial"/>
            <family val="2"/>
            <charset val="1"/>
          </rPr>
          <t xml:space="preserve"> Realizar una mesa de trabajo con los gerentes de proyecto que no han cumplido con la implementación de las mejoras identificadas en el seguimiento, para revisar y actualizar la información que haya presentado algún incumplimiento de los atributos.</t>
        </r>
      </text>
    </comment>
  </commentList>
</comments>
</file>

<file path=xl/comments3.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
</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4.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5.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6.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7.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8.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9.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0.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1.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2.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3.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4.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5.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6.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b val="true"/>
            <sz val="9"/>
            <color rgb="FF000000"/>
            <rFont val="Tahoma"/>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7.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aplicativos).GESTI</t>
        </r>
      </text>
    </comment>
    <comment ref="F10" authorId="0">
      <text>
        <r>
          <rPr>
            <sz val="11"/>
            <color rgb="FF000000"/>
            <rFont val="Calibri"/>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comments18.xml><?xml version="1.0" encoding="utf-8"?>
<comments xmlns="http://schemas.openxmlformats.org/spreadsheetml/2006/main" xmlns:xdr="http://schemas.openxmlformats.org/drawingml/2006/spreadsheetDrawing">
  <authors>
    <author> </author>
  </authors>
  <commentList>
    <comment ref="E10" authorId="0">
      <text>
        <r>
          <rPr>
            <b val="true"/>
            <sz val="9"/>
            <color rgb="FF000000"/>
            <rFont val="Tahoma"/>
            <family val="2"/>
            <charset val="1"/>
          </rPr>
          <t xml:space="preserve">Detalle de las actividades que ejecuta el funcionario establecido como responsable de ejecutar el control.
Así como, las herramientas que utiliza el funcionario responsable para efectuar a cabalidad el control establecido (Ej. Hojas de cálculo, listados, reportes de aplicativos).</t>
        </r>
      </text>
    </comment>
    <comment ref="F10" authorId="0">
      <text>
        <r>
          <rPr>
            <b val="true"/>
            <sz val="9"/>
            <color rgb="FF000000"/>
            <rFont val="Tahoma"/>
            <family val="2"/>
            <charset val="1"/>
          </rPr>
          <t xml:space="preserve">Cuál es el objetivo del control y su funcionalidad para mitigar los riesgos.
</t>
        </r>
      </text>
    </comment>
    <comment ref="L10" authorId="0">
      <text>
        <r>
          <rPr>
            <b val="true"/>
            <sz val="8"/>
            <color rgb="FF000000"/>
            <rFont val="Tahoma"/>
            <family val="2"/>
            <charset val="1"/>
          </rPr>
          <t xml:space="preserve">Funcionario que ejecuta el control, dentro de este aspecto se deben tener en cuenta situaciones relevantes como adecuada segregación de funciones e idoneidad de la persona que ejecuta las actividades que componen el control.</t>
        </r>
      </text>
    </comment>
    <comment ref="O10" authorId="0">
      <text>
        <r>
          <rPr>
            <b val="true"/>
            <sz val="9"/>
            <color rgb="FF000000"/>
            <rFont val="Tahoma"/>
            <family val="2"/>
            <charset val="1"/>
          </rPr>
          <t xml:space="preserve">Frecuencia de ejecución del control, la cual debe estar sujeta al evento que genera la actividad de control (Ej. Una revisión de bancos que se efectúa de forma diaria a través de una conciliación). </t>
        </r>
      </text>
    </comment>
    <comment ref="R10" authorId="0">
      <text>
        <r>
          <rPr>
            <b val="true"/>
            <sz val="8"/>
            <color rgb="FF000000"/>
            <rFont val="Tahoma"/>
            <family val="2"/>
            <charset val="1"/>
          </rPr>
          <t xml:space="preserve">Rastro que se deja una vez se ha ejecutado el control y debe contar con las siguientes características: Debe ser clara y comprensible, debe estar disponible en periodos de tiempo históricos, debe ser suficiente y no dejar aspectos a interpretación.</t>
        </r>
      </text>
    </comment>
  </commentList>
</comments>
</file>

<file path=xl/sharedStrings.xml><?xml version="1.0" encoding="utf-8"?>
<sst xmlns="http://schemas.openxmlformats.org/spreadsheetml/2006/main" count="4374" uniqueCount="1333">
  <si>
    <t xml:space="preserve">MAPA DE RIESGOS DE GESTIÓN Y DE CORRUPCIÓN
SECRETARIA DISTRITAL DE AMBIENTE
VIGENCIA 2021</t>
  </si>
  <si>
    <t xml:space="preserve">Cantidad</t>
  </si>
  <si>
    <t xml:space="preserve">Código</t>
  </si>
  <si>
    <t xml:space="preserve">Riesgo</t>
  </si>
  <si>
    <t xml:space="preserve">Clase de Riesgo</t>
  </si>
  <si>
    <t xml:space="preserve">Causas</t>
  </si>
  <si>
    <t xml:space="preserve">Consecuencias</t>
  </si>
  <si>
    <t xml:space="preserve">SECRETARIA DISTRITAL DE AMBIENTE</t>
  </si>
  <si>
    <t xml:space="preserve">Proceso</t>
  </si>
  <si>
    <t xml:space="preserve">Calificación</t>
  </si>
  <si>
    <t xml:space="preserve">Controles</t>
  </si>
  <si>
    <t xml:space="preserve">Solidez Conjunto de Controles</t>
  </si>
  <si>
    <t xml:space="preserve">Re-Calificación</t>
  </si>
  <si>
    <t xml:space="preserve">Evaluación Independiente
Oficina De Control Interno 
Tercera Línea de Defensa </t>
  </si>
  <si>
    <t xml:space="preserve">VIGENCIA 2021</t>
  </si>
  <si>
    <t xml:space="preserve">Posibilidad de Ocurrencia</t>
  </si>
  <si>
    <t xml:space="preserve">Impacto</t>
  </si>
  <si>
    <t xml:space="preserve">Calificación del riesgo</t>
  </si>
  <si>
    <t xml:space="preserve">Opciones del manejo del riesgo</t>
  </si>
  <si>
    <t xml:space="preserve">SC. 2019-4</t>
  </si>
  <si>
    <t xml:space="preserve">Divulgación o suministro de información privilegiada para beneficio particular o de un tercero mediante los canales de atención a la ciudadanía (presencial, telefónico y virtual)</t>
  </si>
  <si>
    <t xml:space="preserve">Corrupción</t>
  </si>
  <si>
    <t xml:space="preserve">Rotación de personal que genera posibles errores y reprocesos en el servicio a la ciudadanía. Modificación y/o actualización continua de los sistema de información del Distrito. Fallas en la ejecución del procedimiento de acuerdo a los lineamientos existentes para dar respuesta a las peticiones y/o solicitudes de los ciudadanos. Información sensible en poder de personal no autorizado.</t>
  </si>
  <si>
    <t xml:space="preserve">Perdida de imagen, credibilidad y confianza institucional,Investigaciones administrativas, disciplinarias, penales o fiscales</t>
  </si>
  <si>
    <t xml:space="preserve">25/ene./2021</t>
  </si>
  <si>
    <t xml:space="preserve">SERVICIO A LA CIUDADANÍA (2019)</t>
  </si>
  <si>
    <t xml:space="preserve">5-(A) Casi Seguro</t>
  </si>
  <si>
    <t xml:space="preserve">10-Mayor</t>
  </si>
  <si>
    <t xml:space="preserve">50-Extrema</t>
  </si>
  <si>
    <t xml:space="preserve">Evitar el riesgo</t>
  </si>
  <si>
    <t xml:space="preserve">Seguimiento(1)</t>
  </si>
  <si>
    <t xml:space="preserve">Fuerte</t>
  </si>
  <si>
    <t xml:space="preserve">3-(C) Posible</t>
  </si>
  <si>
    <t xml:space="preserve">30-Extrema</t>
  </si>
  <si>
    <t xml:space="preserve">En el informe al cual se anexa a la presente matriz, se encuentran los resultados de la evaluación independiente, realizada por Oficina de Control Interno </t>
  </si>
  <si>
    <t xml:space="preserve">SC. 2019-5</t>
  </si>
  <si>
    <t xml:space="preserve">Posibilidad de que los ciudadanos y grupos de interés no logren acceder a los trámites y servicios de la entidad de manera oportuna y con calidad debido a interrupciones o inadecuada atención en los canales habilitados</t>
  </si>
  <si>
    <t xml:space="preserve">Operativo</t>
  </si>
  <si>
    <t xml:space="preserve">Fallas en la ejecución de los lineamientos existentes para el proceso de Servicio a la Ciudadanía. Bajo conocimiento de los procedimientos del proceso por parte de los funcionarios y/o contratistas. Baja adopción de la Política Publica Distrital de Servicio a la Ciudadanía. Bajo conocimiento de la ciudadanía acerca de los trámites y servicios que ofrece la Secretaría Distrital de Ambiente. Desatención de los lineamientos y protocolos de los procesos de la entidad para asegurar la eficacia en la atención ciudadana. Poca participación ciudadana y conocimiento de las aplicaciones y/o herramientas para la efectividad del servicio.</t>
  </si>
  <si>
    <t xml:space="preserve">Quejas y demandas por parte de la ciudadanía y partes interesadas,Bajo nivel de percepción y satisfacción ciudadana,Incumplimiento a la normatividad aplicable,Perdida de imagen, credibilidad y confianza institucional,Incumplimiento de la Política Distrital de Servicio a la Ciudadanía</t>
  </si>
  <si>
    <t xml:space="preserve">4-(B) Probable</t>
  </si>
  <si>
    <t xml:space="preserve">3-Moderado</t>
  </si>
  <si>
    <t xml:space="preserve">12-Alta</t>
  </si>
  <si>
    <t xml:space="preserve">Evitar el riesgo,Reducir el riesgo,Compartir o transferir el riesgo</t>
  </si>
  <si>
    <t xml:space="preserve">2-(D) Improbable</t>
  </si>
  <si>
    <t xml:space="preserve">6-Moderada</t>
  </si>
  <si>
    <t xml:space="preserve">Reducir el riesgo,Asumir el riesgo</t>
  </si>
  <si>
    <t xml:space="preserve">SC. 2019-6</t>
  </si>
  <si>
    <t xml:space="preserve">Posibilidad de retraso en la radicación, asignación y seguimiento de las PQRS ingresadas a través de los diferentes canales de atención habilitados: presencial, telefónico y virtual en la entidad</t>
  </si>
  <si>
    <t xml:space="preserve">Cumplimiento</t>
  </si>
  <si>
    <t xml:space="preserve">Debilidad en la comunicación entre las áreas para el fortalecimiento del servicio a la ciudadanía y la participación ciudadana. Falta de continuidad en la gestión, por la fluctuación frecuente en los estilos de dirección, ocasionados por los cambios administrativos del Distrito e implementación de Planes de Desarrollo. Debilidad en la implementación de los controles de verificación en la prestación del servicio. Uso inadecuado del sistema de información y correspondencia Forest.</t>
  </si>
  <si>
    <t xml:space="preserve">Baja credibilidad y confianza de los diferentes procesos y/o dependencias hacia el proceso de Servicio a la Ciudadanía,Quejas y demandas por parte de la ciudadanía y partes interesadas,Investigaciones administrativas, disciplinarias, penales o fiscales,Bajo nivel de percepción y satisfacción ciudadana,Incumplimiento a la normatividad aplicable,Incumplimiento de la Política Distrital de Servicio a la Ciudadanía</t>
  </si>
  <si>
    <t xml:space="preserve">GF 2019-11</t>
  </si>
  <si>
    <t xml:space="preserve">Posibilidad de que los estados financieros no reflejen la situación económica de la SDA</t>
  </si>
  <si>
    <t xml:space="preserve">Posibles errores en la digitación y en el contenido de los documentos fuente Reconocimiento contable de los hechos económicos sociales y ambientales Falta de revisión del reconocimiento contable de los hechos económicos sociales y ambientales previo al cierre contable Cambios en la normatividad contable Falta de información para elaborar el acto administrativo (generalmente el nit de consorcios y uniones temporales) Cambios en la normatividad contable. Información incompleta, inoportuna y no idónea</t>
  </si>
  <si>
    <t xml:space="preserve">Estados financieros no razonables dictaminados negativamente y/o con observaciones,No fenecimiento de la cuenta fiscal anual, información financiera y contable no confiable,Investigaciones fiscales y disciplinarias</t>
  </si>
  <si>
    <t xml:space="preserve">GESTIÓN FINANCIERA (2019)</t>
  </si>
  <si>
    <t xml:space="preserve">9-Alta</t>
  </si>
  <si>
    <t xml:space="preserve">1-(E) Raro</t>
  </si>
  <si>
    <t xml:space="preserve">3-Moderada</t>
  </si>
  <si>
    <t xml:space="preserve">SIG 2019-2</t>
  </si>
  <si>
    <t xml:space="preserve">Desarticulación, inoportunidad y desacierto en el diseño y aplicación de lineamientos e instrumentos utilizados para el mantenimiento y mejora del Sistema Integrado de Gestión articulado con el MIPG.</t>
  </si>
  <si>
    <t xml:space="preserve">Estratégico</t>
  </si>
  <si>
    <t xml:space="preserve">Desconocimiento de la normativa vigente o falta de aplicación de estas y de los lineamientos técnicos establecidos; Desactualización de los lineamientos ante factores internos y externos; Socialización y publicación inoportuna de los cambios normativos y técnicos del sistema; Falta de validación en el diseño de los lineamientos e instrumentos generados. Falta de comunicación entre los procesos en la aplicación de herramientas y lineamientos establecidos por la SGCD.</t>
  </si>
  <si>
    <t xml:space="preserve">Incumplimiento en la normativa legal vigente aplicable y lineamientos técnicos nacionales y distritales.,Fallas o demoras en la aplicación de los lineamientos internos y externos del SIG.,Desarticulación en el ciclo PHVA de los procesos de la SDA.,Inadecuada toma de decisiones por parte de la alta dirección.</t>
  </si>
  <si>
    <t xml:space="preserve">27/ene./2021</t>
  </si>
  <si>
    <t xml:space="preserve">SISTEMA INTEGRADO DE GESTIÓN (2019)</t>
  </si>
  <si>
    <t xml:space="preserve">GDisc. 2019-3</t>
  </si>
  <si>
    <t xml:space="preserve">Violación al debido proceso</t>
  </si>
  <si>
    <t xml:space="preserve">Rotación de personal causando perdida y retraso en el desarrollo de los procedimientos. Ausencia de controles para asegurar la reserva de la actuación disciplinaria. Desconocimiento de los procedimientos Disciplinarios por parte de los abogados o el Operador Disciplinario a cargo. No se toman decisiones de fondo y en los términos establecidos por la Ley. Incumplimiento de Términos en las actuaciones disciplinarias, por el retraso en el envío de la correspondencia de notificaciones y citaciones</t>
  </si>
  <si>
    <t xml:space="preserve">Desgaste administrativo.,Pérdida de imagen institucional y credibilidad.,Pueden sobrevenir declaratorias de nulidades, demandas, sanciones disciplinarias y represamiento de investigaciones.,Ineficacia de la acción disciplinaria.,Infractores no sancionados o sancionados injustamente</t>
  </si>
  <si>
    <t xml:space="preserve">GESTIÓN DISCIPLINARIA (2019)</t>
  </si>
  <si>
    <t xml:space="preserve">4-Mayor</t>
  </si>
  <si>
    <t xml:space="preserve">8-Alta</t>
  </si>
  <si>
    <t xml:space="preserve">GDisc. 2019-4</t>
  </si>
  <si>
    <t xml:space="preserve">Violación a la reserva procesal o pérdida del expediente o documentos procesales.</t>
  </si>
  <si>
    <t xml:space="preserve">Suministrar o permitir información a terceros ajenos a los procesos disciplinarios, antes de que en ellos se haya formulado pliego de cargos. Ausencia de controles para asegurar la reserva de la actuación disciplinaria. Ausencia de controles para evitar la pérdida de documentos o expedientes. Ocasionar pérdida de documentos o expedientes</t>
  </si>
  <si>
    <t xml:space="preserve">Incursión en la falta establecida artículo 34 numeral 5, artículo 35 numeral 13, artículo 48 numeral 47 y artículo 95 de la Ley 734 del 2002,Investigaciones disciplinarias para el operador disciplinario interno.,Desgaste administrativo.,Pérdida de imagen institucional y credibilidad.,Pueden sobrevenir nulidades, demandas, sanciones disciplinarias y represamiento de investigaciones</t>
  </si>
  <si>
    <t xml:space="preserve">GF 2019-12</t>
  </si>
  <si>
    <t xml:space="preserve">Posibilidad de ordenar y efectuar pagos sin el lleno de los requisitos legales</t>
  </si>
  <si>
    <t xml:space="preserve">Aplicación indebida de la Normatividad legal vigente Aislamiento obligatorio por causa de pandemia o emergencia que obliguen a confinamiento o cuarentena que genera inaccesibilidad a la información física para el desarrollo de nuestras funciones Entrega de documentos sin el lleno de requisitos legales por parte del contratista Fallas en la supervisión del contrato al solicitar el pago Falla en la revisión de la documentación recibida Falla en la revisión de la orden de pago</t>
  </si>
  <si>
    <t xml:space="preserve">Procesos conciliatorios entre las partes disciplinarios sancionatorios entre las partes,Requerimientos por parte de Entes de Control y/o Sanciones.</t>
  </si>
  <si>
    <t xml:space="preserve">Moderado</t>
  </si>
  <si>
    <t xml:space="preserve">GADR 2019-4</t>
  </si>
  <si>
    <t xml:space="preserve">Posibilidad de no mantener de forma permanente la administración, manejo y gestión de las áreas protegidas y de interés ambiental priorizadas, a cargo del proceso de Gestión Ambiental y Desarrollo Rural en el Distrito Capital.</t>
  </si>
  <si>
    <t xml:space="preserve">Inoportunidad en la asignación de personal para mantener la administración, manejo o gestión de las áreas protegidas y de interés ambiental. Seguridad y salud pública. Aumento en los polígonos de las áreas protegidas y de interés ambiental.</t>
  </si>
  <si>
    <t xml:space="preserve">Pérdida de los recursos naturales en las áreas protegidas o de interés ambiental asociados a factores antrópicos o naturales.,Pérdida de confianza y credibilidad institucional por parte de la ciudadanía.</t>
  </si>
  <si>
    <t xml:space="preserve">GESTIÓN AMBIENTAL Y DESARROLLO RURAL (2019)</t>
  </si>
  <si>
    <t xml:space="preserve">GADR 2019-5</t>
  </si>
  <si>
    <t xml:space="preserve">Posibilidad de demora en la adquisición de predios, para la consolidación de las áreas de interés ambiental del Distrito Capital, ocasionado por el retraso de los procesos involucrados en el desarrollo del proceso de la Dirección de Gestión Ambiental.</t>
  </si>
  <si>
    <t xml:space="preserve">Retrasos en la expedición de actos administrativos y desarrollo de labores por parte de otras áreas de la entidad involucradas en el proceso de adquisición predial (DLA, DGC, SF y Despacho)</t>
  </si>
  <si>
    <t xml:space="preserve">Retrasos en los procesos de adquisición de las áreas de interés ambiental para conservación y protección de los recursos naturales,Incumplimiento de las obligaciones inherentes a cargo de la DLA, SF,DGC y Despacho en los procesos de adquisición predial para la consolidación de las áreas de interés ambiental para conservación y protección de los recursos naturales.</t>
  </si>
  <si>
    <t xml:space="preserve">COM 2019-2</t>
  </si>
  <si>
    <t xml:space="preserve">Divulgación de información errada o no autorizada sobre la gestión de la SDA a los públicos de interés internos y/o externos.</t>
  </si>
  <si>
    <t xml:space="preserve">Imagen o reputacional</t>
  </si>
  <si>
    <t xml:space="preserve">Errores humanos en la divulgación de la información por falta de revisión o confirmación. Incumplimiento al plan de comunicaciones anual establecido por la OAC. Vocería en medios por funcionarios no autorizados . Falta de comunicación entre las dependencias de la SDA y la OAC.</t>
  </si>
  <si>
    <t xml:space="preserve">Afectación a la reputación y el reconocimiento de la SDA en la opinión pública.,Desinformación a la ciudadanía, a través de los medios oficiales de la SDA o de los medios de comunicación.,Observaciones y/o hallazgos en las auditorias internas y externas.,Incumplimiento en la implementación de los objetivos de comunicación dirigidos a los públicos internos y externos.</t>
  </si>
  <si>
    <t xml:space="preserve">28/ene./2021</t>
  </si>
  <si>
    <t xml:space="preserve">COMUNICACIONES (2019)</t>
  </si>
  <si>
    <t xml:space="preserve">COM 2019-3</t>
  </si>
  <si>
    <t xml:space="preserve">Producción, ocultamiento y emisión de información que no corresponda a la realidad institucional</t>
  </si>
  <si>
    <t xml:space="preserve">Utilización de fuentes de información diferentes, no normalizadas o no correspondientes. Presiones de la alta gerencia por la información a publicar. Posibles intereses personales o de terceros en modificar, sustraer o adicionar información para publicar en los medios de comunicación de la SDA. Falta de control en la información a suministrar.</t>
  </si>
  <si>
    <t xml:space="preserve">Afectación de la imagen institucional,Desinformación a la opinión pública.</t>
  </si>
  <si>
    <t xml:space="preserve">40-Extrema</t>
  </si>
  <si>
    <t xml:space="preserve">20-Alta</t>
  </si>
  <si>
    <t xml:space="preserve">Compartir o transferir el riesgo</t>
  </si>
  <si>
    <t xml:space="preserve">GTHU 2019-4</t>
  </si>
  <si>
    <t xml:space="preserve">Posible error en la liquidación de nómina.</t>
  </si>
  <si>
    <t xml:space="preserve">Financiero</t>
  </si>
  <si>
    <t xml:space="preserve">En el transcurso del mes, se presentan novedades de nómina adicionales a las ya reportadas, lo que conlleva a que se ajuste la nómina en el mes siguiente, generando errores en los pagos. Falta de aplicación estricta de las políticas de operación establecidas en los procesos y procedimientos y su articulación. El personal vinculado no se le garantiza la continuidad en el ejercicio del cargo en razón los cambios de administración, y legislación.</t>
  </si>
  <si>
    <t xml:space="preserve">Pérdida de recursos económicos.,Desgaste administrativo y reprocesos.,Deficiencias de los procesos,Sanciones para la entidad por incumplimiento de la legislación laboral.,Investigaciones Disciplinarias,Pagos errados en la nómina de funcionarios.,Sobrecostos por porcentaje de mora por el no pago a tiempo o datos mal liquidados en nómina.</t>
  </si>
  <si>
    <t xml:space="preserve">GESTIÓN TALENTO HUMANO (2019)</t>
  </si>
  <si>
    <t xml:space="preserve">GTHU 2019-5</t>
  </si>
  <si>
    <t xml:space="preserve">Asistencia parcial en las actividades programadas desde el Sistema de Gestión de Seguridad y Salud en el Trabajo.</t>
  </si>
  <si>
    <t xml:space="preserve">No se tienen definidas y socializadas las funciones y responsabilidades en Seguridad y Salud en el Trabajo para todos los niveles jerárquicos de la entidad; de tal manera que funcionarios y contratistas asuman las actividades generadas desde el Sistema de Gestión de Seguridad y Salud en el Trabajo como una más de sus obligaciones en la entidad. La formulación del Plan de Trabajo anual no se realiza de manera articulada entre dependencias, de tal manera que no se dé el cruce de actividades que genere ambigüedad para funcionarios y contratistas y por ende inasistencia. La carga de actividades y tiempos de entrega no da el tiempo necesario para que funcionarios y contratistas asistan a las actividades programadas.</t>
  </si>
  <si>
    <t xml:space="preserve">Perdida del recurso financiero invertido en la ejecución de las actividades.,Ineficiencia en la implementación y mejora continua del Sistema de Gestión de Seguridad y Salud en el Trabajo.,Uso ineficiente del Recurso Humano (tiempo) dispuesto para la programación y ejecución de las actividades.,Alta probabilidad de materialización de los peligros y riesgos que se pretenden controlar con la ejecución de las actividades.</t>
  </si>
  <si>
    <t xml:space="preserve">GTHU 2019-7</t>
  </si>
  <si>
    <t xml:space="preserve">Asistencia parcial o baja cobertura de las capacitaciones programadas en el PIC.</t>
  </si>
  <si>
    <t xml:space="preserve">Debilidades en los procesos de inducción y reinducción de la entidad. Falta de compromiso de los funcionarios. Inadecuada programación. Personal desmotivado y sin mejoramiento de competencias. Errores humanos por falta de coordinación en la información. Dificultades en la disponibilidad de recursos. Presupuesto de funcionamiento, recursos de inversión, infraestructura, capacidad instalada. Falta de compromiso de las áreas y poca participación.</t>
  </si>
  <si>
    <t xml:space="preserve">Pérdida de recursos económicos.,Desgaste administrativo.,Baja calidad de los productos y/o servicios.,Incumplimiento de metas formuladas y objetivos institucionales.,Pérdida de tiempo por parte de los ejecutores del plan.,Investigaciones Disciplinarias</t>
  </si>
  <si>
    <t xml:space="preserve">5-Catastrófico</t>
  </si>
  <si>
    <t xml:space="preserve">15-Extrema</t>
  </si>
  <si>
    <t xml:space="preserve">Reducir el riesgo</t>
  </si>
  <si>
    <t xml:space="preserve">5-Extrema</t>
  </si>
  <si>
    <t xml:space="preserve">CM 2019-5</t>
  </si>
  <si>
    <t xml:space="preserve">Posibilidad de que los informes no generen valor agregado para la mejora de la gestión institucional.</t>
  </si>
  <si>
    <t xml:space="preserve">Entrega tardía de la información por parte de las dependencias. Información insumo para evaluaciones y seguimientos, no disponible o incompleta. Demoras en la atención de solicitudes de información. Inoportunidad en la entrega de informes, alertas y recomendaciones para el mejoramiento de la gestión institucional. Ofrecimiento o recepción de dádivas.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 Inadecuada planeación del proceso de auditoria. Inadecuado diseño de las pruebas de auditoria. Estructuración de resultados sin las características mínimas requeridas. Debilidades en el diseño y aplicación de controles. Información insumo para evaluaciones y seguimientos, no disponible o incompleta.</t>
  </si>
  <si>
    <t xml:space="preserve">Resultados de informes de evaluación independiente que reflejan la realidad institucional.,Bajos niveles de impacto en el mejoramiento de la gestión institucional.,Resultados que no facilitan la toma de decisiones,Recomendaciones inadecuadas o inaplicables.</t>
  </si>
  <si>
    <t xml:space="preserve">03/nov./2020</t>
  </si>
  <si>
    <t xml:space="preserve">CONTROL Y MEJORA (2019)</t>
  </si>
  <si>
    <t xml:space="preserve">PAR 2019-4</t>
  </si>
  <si>
    <t xml:space="preserve">Falta de continuidad en los procesos de participación liderados por la SDA</t>
  </si>
  <si>
    <t xml:space="preserve">Insuficiente divulgación a las organizaciones y a las comunidades sobre los procesos que lidera la Secretaria Distrital de Ambiente acorde a su misionalidad. Desarticulación de los procesos al interior de la entidad para llevar a cabo un adecuada gestión ambiental local.</t>
  </si>
  <si>
    <t xml:space="preserve">Pérdida de imagen institucional y credibilidad.,Baja incidencia en la gestión ambiental,Inoperancia de las políticas generadas</t>
  </si>
  <si>
    <t xml:space="preserve">29/ene./2021</t>
  </si>
  <si>
    <t xml:space="preserve">PARTICIPACIÓN Y EDUCACIÓN AMBIENTAL (2019)</t>
  </si>
  <si>
    <t xml:space="preserve">12-Extrema</t>
  </si>
  <si>
    <t xml:space="preserve">4-Alta</t>
  </si>
  <si>
    <t xml:space="preserve">PAR 2019-5</t>
  </si>
  <si>
    <t xml:space="preserve">Bajos conocimientos adquiridos a partir de las acciones de educación ambiental</t>
  </si>
  <si>
    <t xml:space="preserve">Bajo dominio del tema por parte del educador. No implementación de los lineamientos de las Estrategias de Educación Ambiental. Falta de utilización de las fichas de acción pedagógica. Condiciones ambientales que pueden afectar la participación de la ciudadanía en las actividades del proceso</t>
  </si>
  <si>
    <t xml:space="preserve">Pérdida de confianza y credibilidad de la entidad.,Falta de aplicabilidad de los conocimientos impartidos</t>
  </si>
  <si>
    <t xml:space="preserve">PLA 2019-4</t>
  </si>
  <si>
    <t xml:space="preserve">Posibilidad que los instrumentos de planeación ambiental no se adecúen a las necesidades ambientales del distrito por desactualización, subjetividad o inoportunidad en su priorización para la formulación, actualización, seguimiento y evaluación</t>
  </si>
  <si>
    <t xml:space="preserve">Escasa articulación entre las dependencias misionales de la SDA que contribuyen al cumplimiento del objetivo de la planeación ambiental. Que el proceso que generación de la información no sea adelantado por la dependencia encargada, en los procesos de formulación e implementación de las políticas y los instrumentos de planeación ambiental. Los reportes de seguimiento solicitados a los otros procesos, pueden presentar falencias en la información. Existencia de funciones muy específicas sobre temas técnicos de las demás dependencias, se concentran en pocos miembros del equipo de trabajo, lo cual lleva al incumplimiento de los términos en la entrega de la información solicitad por parte de la SPPA.,Falta de asignación de los delegados como enlaces para la articulación en la formulación y orientación de Políticas e instrumentos de planeación ambiental. Debilidad en la articulación con otras entidades públicas y privadas para la formulación y orientación de Políticas e instrumentos de planeación ambiental.. Dada la normatividad de alcance nacional o regional, el presupuesto destinado para la conservación de recursos naturales sean destinados para otros fines u otro niveles territoriales.. La entidad externa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Variedad de fuentes de información que inciden en la consistencia de los indicadores ambientales y de los datos.</t>
  </si>
  <si>
    <t xml:space="preserve">Retraso o debilidad en la formulación, actualización y seguimiento de políticas e instrumentos de planeación ambiental.,Inadecuada gestión ambiental en el Distrito Capital,Pérdida de confianza de las comunidades frente al cumplimiento de la planeación y la continuidad de las políticas e instrumentos de planeación,Débil corresponsabilidad ciudadana,Reprocesos y demoras en los procesos de formulación e implementación de las políticas y los instrumentos de planeación ambiental,Perdida de memoria institucional por parte de los implementadores de las políticas públicas, lo cual hace que el reporte de años anteriores no presente la calidad deseada</t>
  </si>
  <si>
    <t xml:space="preserve">PLANEACIÓN AMBIENTAL (2019)</t>
  </si>
  <si>
    <t xml:space="preserve">Seguimiento(2)</t>
  </si>
  <si>
    <t xml:space="preserve">PAR 2019-6</t>
  </si>
  <si>
    <t xml:space="preserve">Posibilidad de utilizar los espacios de participación ciudadana y educación ambiental con fines políticos para favorecimiento de intereses particulares.</t>
  </si>
  <si>
    <t xml:space="preserve">Existencia de intereses particulares para fines políticos. Proselitismo político en actividades de participación y educación ambiental. Entrega de información personal registrada en los espacios de participación ciudadana y educación ambiental sin autorización. Ataques cibernéticos direccionados a afectar los canales de comunicación utilizados para las actividades de participación o educación ambiental.</t>
  </si>
  <si>
    <t xml:space="preserve">Desnaturalización de los espacios de participación ciudadana y educación ambiental,Afectación de la imagen institucional,No uso del derecho pleno de la participación ciudadana en la toma de decisiones para la gestión institucional</t>
  </si>
  <si>
    <t xml:space="preserve">GJ 2019-5</t>
  </si>
  <si>
    <t xml:space="preserve">Emisión de conceptos jurídicos basados en normativa desactualizada o no aplicable.</t>
  </si>
  <si>
    <t xml:space="preserve">Desconocimiento o inadecuada interpretación de la normativa por parte del personal de la DLA. Los abogados responsables no están actualizados en la normatividad vigente No se realiza la socialización de la normativa nueva. El procedimiento no sea ejecutado bajo los lineamientos, parámetros, términos y directrices establecidos en el mismo. El procedimiento no se encuentre actualizado.</t>
  </si>
  <si>
    <t xml:space="preserve">Pérdida de credibilidad.,Investigación de entes de control.,Adopción de medidas jurídicas no pertinentes para los casos concretos.,Desgastes administrativos al interior de la entidad en la aplicación de la normatividad legal vigente</t>
  </si>
  <si>
    <t xml:space="preserve">GESTIÓN JURÍDICA (2019)</t>
  </si>
  <si>
    <t xml:space="preserve">GJ 2019-6</t>
  </si>
  <si>
    <t xml:space="preserve">Pérdida de procesos judiciales por falta de oportunidad en la atención de los mismos</t>
  </si>
  <si>
    <t xml:space="preserve">Los requerimientos recibidos por la Oficina de Correspondencia o las respuestas emitidas por las dependencias de la Entidad no son entregados a la Dirección Legal Ambiental con el tiempo necesario para su trámite. Falta de seguimiento por parte de la DLA a los requerimientos recibidos (autos - Sentencias) por la oficina de correspondencia o a las respuestas de demás dependencias o inobservancia de los términos para beneficio de un tercero. No se realicen los controles establecidos para efectuar los seguimientos. Cambios de orden jurídico social, económico o político que afecte el funcionamiento o la ejecución del proceso. Desarticulación entre la SDA y las entidades públicas y de control. Determinación, en instancia judicial pertinente, de fallo en un proceso judicial como demandante o demandado. La información registrada en la base de datos de los requerimientos judiciales sea afectada (modificada o eliminada).</t>
  </si>
  <si>
    <t xml:space="preserve">Sanciones de ley disciplinarias, fiscales y económicas,Detrimento patrimonial,Perdida de los procesos judiciales,Pérdida de imagen institucional,Pérdida de oportunidad procesal</t>
  </si>
  <si>
    <t xml:space="preserve">PLA 2019-5</t>
  </si>
  <si>
    <t xml:space="preserve">Posibilidad que se reporte información inconsistente en el Observatorio Ambiental de Bogotá - OAB</t>
  </si>
  <si>
    <t xml:space="preserve">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encargada.,Que la información generada no cumple los términos de calidad y oportunidad. Otras entidades del SIAC que suministren y carguen información ambiental en el Observatorio Ambiental de Bogotá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en el seguimiento de política pública.,Variedad de fuentes de información que inciden en la consistencia de los indicadores Ambientales y de los datos. Inoportuna entrega de la información por parte de las dependencias que limita un adecuado análisis y revisión de calidad de la información e indicadores. Daños tecnológicos que puedan ocurrir en la plataforma OAB que impida la disponibilidad de la información, la dañe o se altere.</t>
  </si>
  <si>
    <t xml:space="preserve">Disminución del tráfico de consultas y visitas al observatorio ambiental de Bogotá - OAB,Pérdida de credibilidad de la herramienta y de las instituciones que reportan información,Pérdida de validez de la información que conlleve a la toma de decisiones erróneas relacionadas con la Planeación ambiental del territorio que pueda afectar la calidad de vida de los habitantes del Distrito,Inducir a toma de decisiones erróneas relacionadas con la planeación ambiental del territorio o la afectación de la calidad de vida de los habitantes del distrito,Incumplimiento a la normatividad aplicable</t>
  </si>
  <si>
    <t xml:space="preserve">Seguimiento(3)</t>
  </si>
  <si>
    <t xml:space="preserve">PLA 2019-6</t>
  </si>
  <si>
    <t xml:space="preserve">Posibilidad de formular, actualizar, realizar el seguimiento o evaluación a los instrumentos de planeación ambiental, para favorecer intereses particulares o políticos y/o ocultar o manipular la información en cualquier etapa.</t>
  </si>
  <si>
    <t xml:space="preserve">Inexistencia y/o desactualización de sistemas de información para el seguimiento de las políticas publicas ambientales e instrumentos de planeación ambiental. Complejidad normativa de políticas publicas e instrumentos de planeación. Poca articulación entre las Entidades, localidades y los sectores que participan en las diferentes etapas. Favorecimiento de una decisión política respecto a la formulación, ajuste, actualización, seguimiento y/o evaluación de una política pública o instrumento de planeación ambiental. Por Influencia o presiones de terceros o funcionarios con poder de decisión en la elaboración y aprobación de documentos, así como ajustes o modificaciones a los resultados en las diferentes etapas en las Políticas públicas o instrumentos de planeación Ambiental.,No contar con la evidencia que soporte los resultados de las etapas de formulación y ajuste o seguimiento de políticas públicas ambientales e instrumentos de planeación ambiental. Que se oculte o manipule la información reportada por la entidades frente a la aplicación públicas ambientales e instrumentos de planeación ambiental. Manipulación de la información para la definición de parámetros y de necesidades frente a la formulación, actualización y seguimiento de política e instrumento. Información generada y enviada por las dependencias que no se ajuste a la realidad de la gestión ambiental institucional</t>
  </si>
  <si>
    <t xml:space="preserve">Deficiencia en el seguimiento y evaluación de las políticas publicas,Investigaciones disciplinarias, fiscales y penales y procesos sancionatorios por parte de organismos de control,Asignación incorrecta de recursos,Afectación negativa de la imagen institucional.,insatisfacción en las comunidades y pérdida de credibilidad en la institución.</t>
  </si>
  <si>
    <t xml:space="preserve">20-Catastrófico</t>
  </si>
  <si>
    <t xml:space="preserve">60-Extrema</t>
  </si>
  <si>
    <t xml:space="preserve">20-Extrema</t>
  </si>
  <si>
    <t xml:space="preserve">GTEC 2019-7</t>
  </si>
  <si>
    <t xml:space="preserve">Intermitencia o indisponibilidad de los servicios de tecnologías de la información y comunicaciones</t>
  </si>
  <si>
    <t xml:space="preserve">Tecnológico</t>
  </si>
  <si>
    <t xml:space="preserve">Obsolescencia en algunos elementos de tecnología en la infraestructura tanto en software, como en hardware existente en la entidad. Se cuenta con contratos de soporte del 90% de los sistemas de información de la Entidad (algunos como ENVISTA ARM, MAP-AERO, IBOCA, GESTOR no cuentan con contratos de soporte). Ataques informáticos internos y externos que generen daños en los activos de información o permitan la suplantación de los portales institucionales.,Caída de los servicios de conectividad e Internet, debido a condiciones ambientales que afecten la infraestructura tecnológica de la Entidad y sus proveedores. Baja capacidad para la gestión de los recursos tecnológicos de la Entidad, por lo que los cambios son más reactivos que proactivos.,Obsolescencia en los elementos tecnológicos tanto en software, como en hardware. Fallas en el hardware, software o redes, posible interrupción del fluido eléctrico, fallas en los equipos de respaldo de energía o de los canales de comunicación.</t>
  </si>
  <si>
    <t xml:space="preserve">Toma de decisiones con información desactualizada o Análisis de datos sobre fuentes de información no confiables.,Disminución en la eficiencia de la prestación del servicio TI a los usuarios,Afectación en la operación normal del la SDA.,Pérdida de imagen tanto interna como externa.,Posible daño o deterioro en componentes TI.,Reproceso ante la reconstrucción de la información</t>
  </si>
  <si>
    <t xml:space="preserve">26/ene./2021</t>
  </si>
  <si>
    <t xml:space="preserve">GESTIÓN TECNOLÓGICA (2019)</t>
  </si>
  <si>
    <t xml:space="preserve">GTEC 2019-8</t>
  </si>
  <si>
    <t xml:space="preserve">Afectación de la confidencialidad, disponibilidad e integridad; y privacidad de la información</t>
  </si>
  <si>
    <t xml:space="preserve">Seguridad digital</t>
  </si>
  <si>
    <t xml:space="preserve">Falta de uso y apropiación en los sistemas de información de la entidad, y en la aplicación de lineamientos en seguridad de la información utilizados en las diferentes actividades del proceso. Bajo aprovechamiento y conocimiento de tecnologías, lineamientos y normatividad, que afecten la gestión de la información ambiental de la entidad.,Falta de aplicación de estándares, lineamientos y normatividad asociada en plataformas de TI adoptadas por la entidad. No se cuenta aún con la identificación, monitoreo y tratamiento de los riesgos de seguridad digital en la entidad, previo a la valoración y aprobación de los activos de información de la entidad.,No se cuenta con la integración ni coordinación necesaria para una adecuada gestión común de los activos tecnológicos.</t>
  </si>
  <si>
    <t xml:space="preserve">Pérdida, modificación o alteración de la información que se gestiona en la entidad.,Perdida de la historia de eventos que le ocurren a la SDA y reprocesos para aplicar una solución,Reproceso ante la reconstrucción de la información,Entrega inoportuna de información a la ciudadanía,Perdida de imagen, credibilidad y confianza institucional,Vulnerabilidad de la información confidencial.,Uso inapropiado de datos personales.,Uso inadecuado de la información de la Entidad utilizada por terceros,Posibles incumplimientos normativos o legales, Investigaciones fiscales, penales y disciplinarias.</t>
  </si>
  <si>
    <t xml:space="preserve">GTEC 2019-9</t>
  </si>
  <si>
    <t xml:space="preserve">Posibilidad de subutilización de las herramientas de TI en la Entidad.</t>
  </si>
  <si>
    <t xml:space="preserve">Falta de uso y apropiación en los sistemas de información de la entidad, y en la aplicación de lineamientos en seguridad de la información utilizados en las diferentes actividades del proceso. Resistencia al cambio de por parte de la ciudadanía al uso de las herramientas TI ofertadas por la entidad. Desinformación acerca de los servicios de TI que ofrece la entidad. Bajo uso y apropiación de servicios y capacidades tecnológicas de la entidad. Resistencia al cambio y poca confianza en los servicios digitales. Deficiente divulgación de las bondades de los Sistemas de Información existentes en la Entidad.</t>
  </si>
  <si>
    <t xml:space="preserve">Actividades operacionales realizadas sin el uso de una herramienta tecnológica existente,Reprocesos de la información,Consolidación de información desactualizada,Desconocimiento y poco sentido de pertenencia institucional,Cultura organizacional en uso de TI debilitada,Detrimento patrimonial por compras de TI sin uso adecuado.,Desaprovechamiento de las herramientas tecnológicas de la entidad.</t>
  </si>
  <si>
    <t xml:space="preserve">GTEC 2019-10</t>
  </si>
  <si>
    <t xml:space="preserve">Posibilidad de desarticulación entre los proyectos estratégicos de la entidad que tienen algún componente de tecnologías de la información y las comunicaciones.</t>
  </si>
  <si>
    <t xml:space="preserve">Gerencial</t>
  </si>
  <si>
    <t xml:space="preserve">Ausencia de una orientación estratégica de las soluciones basadas en TIC. La administración de las TICs no se encuentran de manera independiente en la estructura jerárquica de la entidad, y se encuentra definido como un proceso de apoyo. No tener definido el análisis de impacto de negocio, ni el plan de continuidad de negocio para TI, ni el plan de recuperación de desastres sobre de los servicios tecnológicos que soportan los procesos de negocio.. No estar preparado a cambios significativos en la legislación y en la normatividad. Posible incumplimiento o cumplimiento parcial de políticas y lineamientos de TI del orden nacional y distrital relacionados con Gobierno Digital.. Desarticulación de la gestión TI en la entidad: falta de articulación y apoyo a las actividades desarrolladas desde la DPSIA, generan que se presenten inconvenientes para llevar a cabo el control y seguimiento de los recursos y procesos tecnológicos, dada la dinámica de ejecución y priorización de actividades por parte de las diferentes áreas en los procesos que involucran tecnología, sin incluir al área de TI, de la DPSIA.. Falta de centralización y administración del licenciamiento que funciona en la entidad.</t>
  </si>
  <si>
    <t xml:space="preserve">Toma de decisiones inadecuadas y/o duplicidad de acciones por parte de la entidad,Duplicidad de recursos gestionados por diferentes dependencias de la entidad para las mismas necesidades de tecnologías de la información y comunicaciones,Incompatibilidad técnica de entregables de proyectos con la plataforma tecnológica de la entidad,Investigaciones fiscales, penales y disciplinarias</t>
  </si>
  <si>
    <t xml:space="preserve">GTEC 2019-11</t>
  </si>
  <si>
    <t xml:space="preserve">Alteración malintencionada y uso indebido de la información gestionada en los Sistemas de información, para un beneficio propio</t>
  </si>
  <si>
    <t xml:space="preserve">Falta de apropiación por parte de funcionarios y contratistas hacia el Sistema Integrado de Gestión. No estar preparado a cambios significativos en la legislación y en la normatividad. Vigencia para el cumplimiento de los lineamientos de arquitectura definidos por MinTIC. Mal manejo de contraseñas y privilegios en la administración de las plataformas tecnológica, por omisión - acción, uso del poder o desviación de gestión pública. Falta de centralización y administración del licenciamiento que funciona en la entidad.</t>
  </si>
  <si>
    <t xml:space="preserve">Baja credibilidad en la gestión de información a través de los sistemas de información.,Pérdida o modificación de información que se gestiona en la entidad.,Uso inadecuado de la información de la Entidad utilizada por terceros.,Investigaciones fiscales, penales y disciplinarias</t>
  </si>
  <si>
    <t xml:space="preserve">GJ 2019-7</t>
  </si>
  <si>
    <t xml:space="preserve">Posibilidad de que algún proceso judicial sea representado por un apoderado de la SDA que se encuentre incurso en un conflicto de interés, favoreciendo a un tercero</t>
  </si>
  <si>
    <t xml:space="preserve">Posibilidad de que algún proceso judicial sea representado por un apoderado de la SDA que se encuentre incurso en un conflicto de interés, favoreciendo a un tercero.</t>
  </si>
  <si>
    <t xml:space="preserve">Fallos judiciales desfavorables a la Entidad,Detrimento patrimonial,Sanciones de ley disciplinarias, fiscales y económicas</t>
  </si>
  <si>
    <t xml:space="preserve">10-Alta</t>
  </si>
  <si>
    <t xml:space="preserve">Asumir el riesgo</t>
  </si>
  <si>
    <t xml:space="preserve">DE 2019-2</t>
  </si>
  <si>
    <t xml:space="preserve">Gestión de información, de los proyectos de inversión, sin contar con los requisitos o atributos esenciales de, oportunidad, calidad, accesibilidad, relevancia y claridad.</t>
  </si>
  <si>
    <t xml:space="preserve">Falta de coherencia y precisión en la información generada por la ejecución y seguimiento de los proyectos. Falta de apropiación de los lineamientos para la proyección de informes de seguimientos a la ejecución de los proyectos de inversión. Incumplimiento en los tiempos de entrega de la información de seguimiento de la ejecución del proyecto. Demoras en los tiempos de publicación de la información de seguimiento y ejecución de los proyectos.</t>
  </si>
  <si>
    <t xml:space="preserve">Perdida de imagen, credibilidad y confianza institucional,Falta de asertividad en la toma de decisiones,Procesos fiscales, disciplinarios, sancionatorios</t>
  </si>
  <si>
    <t xml:space="preserve">DIRECCIONAMIENTO ESTRATÉGICO (2019)</t>
  </si>
  <si>
    <t xml:space="preserve">DE 2019-3</t>
  </si>
  <si>
    <t xml:space="preserve">Manipular intencionalmente u ocultar información relacionada con el direccionamiento, la inversión y la ejecución institucional para el favorecimiento propio o de terceros.</t>
  </si>
  <si>
    <t xml:space="preserve">Intereses propios o presiones externas en los procesos de toma de decisiones para alterar resultados de la ejecución institucional. información manipula da, generada y enviada por las dependencias que no se ajuste a la realidad de la gestión institucional.,Utilización de soportes o evidencias no correspondientes a la gestión institucional. Vulnerabilidad en las herramientas sistematizadas para la planeación de la inversión y planeación estratégica.</t>
  </si>
  <si>
    <t xml:space="preserve">Perdida de imagen, credibilidad y confianza institucional,Presentar información inexacta a organismos de control y a la ciudadanía.,Investigaciones disciplinarias, fiscales y penales y procesos sancionatorios por parte de organismos de control,Incumplimiento de la Planeación Estratégica y Plan de Desarrollo</t>
  </si>
  <si>
    <t xml:space="preserve">ECS 2019-5</t>
  </si>
  <si>
    <t xml:space="preserve">Inoportunidad en el control y seguimiento a los trámites otorgados</t>
  </si>
  <si>
    <t xml:space="preserve">Insuficiencia del personal. Reducción presupuestal.</t>
  </si>
  <si>
    <t xml:space="preserve">Afectación en el deterioro ambiental para el normal desarrollo sostenible de los recursos naturales de acuerdo con la normatividad ambiental vigente, causado por la falta de control y seguimiento ambiental</t>
  </si>
  <si>
    <t xml:space="preserve">EVALUACIÓN, CONTROL Y SEGUIMIENTO (2019)</t>
  </si>
  <si>
    <t xml:space="preserve">ECS 2019-6</t>
  </si>
  <si>
    <t xml:space="preserve">Posibilidad de generar información errada en los conceptos e informes técnicos</t>
  </si>
  <si>
    <t xml:space="preserve">Desconocimiento de los procedimientos internos. Falta de capacitación a los profesiones de las áreas.</t>
  </si>
  <si>
    <t xml:space="preserve">Afectación en el deterioro ambiental para el normal desarrollo sostenible de los recursos naturales de acuerdo con la normativa ambiental vigente, causado por conceptos e informes técnicos que no cumplen con los estándares de calidad y oportunidad.</t>
  </si>
  <si>
    <t xml:space="preserve">CM 2019-6</t>
  </si>
  <si>
    <t xml:space="preserve">Posibilidad de manipulación indebida de los informes de auditoria</t>
  </si>
  <si>
    <t xml:space="preserve">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t>
  </si>
  <si>
    <t xml:space="preserve">Investigaciones y sanciones disciplinarias o penales,Pérdida de credibilidad y confianza en el proceso auditor,Pérdida de la imagen de la Oficina y de la Entidad</t>
  </si>
  <si>
    <t xml:space="preserve">GAd. 2019-2</t>
  </si>
  <si>
    <t xml:space="preserve">Cambio de un bien o alguno de sus componentes al no estar plenamente descrito con marca, referencia, modelo, seriales y otras características en la factura y/o anexos y por ende en el ingreso.</t>
  </si>
  <si>
    <t xml:space="preserve">Falta de controles al registrar el ingreso del bien sin la identificación completa, clasificación equivoca del bien adquirido, por cuanto en las facturas y sus anexos no se encuentran identificadas en forma clara y exacta la marca, modelo, referencia, serial, características y accesorios, entre otros</t>
  </si>
  <si>
    <t xml:space="preserve">Obsolescencia rápida de los bienes,Detrimento patrimonial,Deficiencias en el desarrollo de la gestión misional por falta de los elementos técnicos requeridos,Deterioro de la calidad del servicio,Disminución de la vida útil de los bienes de la entidad,Investigaciones disciplinaria por datos erróneos en los registros,Investigaciones internas disciplinarias por fraude,Desaprobación de reposición de los elementos por parte de la aseguradora</t>
  </si>
  <si>
    <t xml:space="preserve">GESTIÓN ADMINISTRATIVA (2019)</t>
  </si>
  <si>
    <t xml:space="preserve">GD 2019-3</t>
  </si>
  <si>
    <t xml:space="preserve">Daño, perdida o deterioro de la documentación en el archivo central y del archivo de gestión de la SDA</t>
  </si>
  <si>
    <t xml:space="preserve">Alta rotación de personal Falta de capacitación. Bajo nivel de divulgación y aplicación estricta de las políticas de operación establecidas en los procedimientos. No se encuentren articulados los procesos en temas de organización documental.,Duplicidad de la información archivada. Falta de actualización de procedimientos con el fin de iniciar la migración al archivo digital. (SIGA, SGA, SGSI) Falta de implementación del plan de preservación digital a largo plazo (Sistema Integrado de Conservación - SIC) Falta de socialización y formación al personal de la entidad en el manejo de TRD y de la transferencia documental. Cambios normativos. Lineamientos y directrices que afectan el desarrollo de las actividades de conservación. Ingreso de personas no autorizadas por medio de software o hardware que puedan modificar la información.,Limitaciones en la reconstrucción de expedientes perdidos, debido a la complejidad de las actuaciones realizadas, en relación con las responsabilidades compartidas entre dependencias y servidores públicos. Factores climáticos que afectan la conservación de los documentos que se encuentran en el archivo como Inundación, Incendio, catástrofes, plagas asociadas al archivo, entre otros.</t>
  </si>
  <si>
    <t xml:space="preserve">Perdida de memoria institucional en el archivo,Dificultad en el préstamo y consulta a la documentación que reposa en el archivo,Perdida de la trazabilidad de los trámites,Procesos fiscales, disciplinarios, sancionatorios,Inadecuada toma de decisiones por la ausencia de la información</t>
  </si>
  <si>
    <t xml:space="preserve">GESTIÓN DOCUMENTAL (2019)</t>
  </si>
  <si>
    <t xml:space="preserve">ECS 2019-7</t>
  </si>
  <si>
    <t xml:space="preserve">Posibilidad de favorecer a un tercero en el otorgamiento de permisos y trámites ambientales sin el cumplimiento de los requisitos legales, o al priorizarlos</t>
  </si>
  <si>
    <t xml:space="preserve">Falta de ética profesional en el ejercicio de las obligaciones y funciones de los profesionales que interviene en el proceso de evaluación y seguimiento. Otorgamiento dádivas a funcionarios. Presiones externas privadas y públicas.</t>
  </si>
  <si>
    <t xml:space="preserve">Sanciones de tipo penal, fiscal y/o disciplinario. Afectación a los derechos de los otros usuarios. Deterioro o pérdida de imagen institucional. Impacto socio-ambientales Adversos</t>
  </si>
  <si>
    <t xml:space="preserve">GCnt. 2019-7</t>
  </si>
  <si>
    <t xml:space="preserve">Adelantar procesos contractuales incumpliendo los requisitos establecidos en la normativa vigente para la adecuada planeación, contratación y ejecución, incluyendo la debida Selección de contratistas que no cuenten con las capacidades técnica financiera y jurídica necesaria para la ejecución de un contrato y/o convenio.</t>
  </si>
  <si>
    <t xml:space="preserve">Incumplimiento de procedimientos en las etapas de planeación, selección, contratación, ejecución y liquidación Descripción de manera inadecuada de las necesidades a satisfacer. Fallas en la ejecución de lineamientos existentes Cambio de lineamientos normativos nacionales y distritales. O Desde el proceso de Gestión Contractual se brinda apoyo a las dependencias para el desarrollo de la etapa precontractual.</t>
  </si>
  <si>
    <t xml:space="preserve">Que se adelanten contrataciones que no cumplan con la normativa vigente,Que se adelanten contrataciones inoportunas, inconvenientes y/o que no atiendan las necesidades de la Entidad,Que la Entidad, sus servidores y contratistas queden inmersos en investigaciones penales, disciplinarias y/o fiscales,Direccionamiento de la contratación suspensión y/o retraso de los procesos de selección,Declaratoria de desierta,Indebida adjudicación,Indebido ejercicio de la supervisión y/o interventoría,Incumplimiento del objeto o de las obligaciones contractuales,Recibo de obras, bienes y/o servicios que no cumplan con las especificaciones, o con la calidad o en el tiempo previsto,Incumplimiento de términos legales o los pactados para la liquidación de contratos o convenios</t>
  </si>
  <si>
    <t xml:space="preserve">22/ene./2021</t>
  </si>
  <si>
    <t xml:space="preserve">GESTIÓN CONTRACTUAL (2019)</t>
  </si>
  <si>
    <t xml:space="preserve">MMM 2019-15</t>
  </si>
  <si>
    <t xml:space="preserve">Interrupción de las actividades de monitoreo y/o medición.</t>
  </si>
  <si>
    <t xml:space="preserve">Afectación de los equipos, por fallas en los procedimientos de recepción, manipulación, transporte, uso, almacenamiento y/o devolución de los equipos y/o patrones de referencia para el monitoreo y/o medición.,Daño o Fallas físicas o lógicas en los analizadores, opacímetros, monitores, sensores, estaciones meteorológicas, kits de medición de presión sonora, consola, equipos de toma de muestra, equipos, herramientas o dispositivos auxiliares o software, que impidan la operación de acuerdo a lo establecido en los procedimientos, que comprometan la representatividad temporal de los datos y/o los resultados de la medición y/o monitoreo,Falta y/o incorrecto proceso de calibración y/o mantenimiento de los equipos,Descarga de Baterías durante el medición.,Suspensión de operación y/o fallas de la fuente objeto de medición (Humano/ técnico), o cese de la medición debido alteraciones ocasionadas por terceros (daño ocasionado al equipo por caída y/o gritos de transeúntes),Condiciones Meteorológicas que no permiten desarrollar la medición.,Interrupción del servicio de fluido eléctrico y/o conectividad, que comprometan la representatividad temporal de los datos y/o los resultados de la medición y/o monitoreo.,Elementos de Protección Personal y/o de seguridad industrial en condiciones no óptimas para la ejecución de las actividades,Interrupción, pausa o cese de la actividad por eventos atípicos,Imposibilidad para acceder a las estaciones de monitoreo y/o puntos de medición, ya sea debido a la gestión de los propietarios o administradores de los predios donde se ubican las estaciones o los puntos, o por eventos atípicos en el sector circundante (desordenes civiles, manifestaciones, asonadas, pandemias, incendios, inundaciones, derrames, fugas, vendavales, explosiones, tormentas eléctricas, caídas de arboles) que puedan llegar afectar el ingreso a los mismos, la integridad de los ingenieros de campo o los resultados de las mediciones.</t>
  </si>
  <si>
    <t xml:space="preserve">Procesos disciplinarios y sancionatorios y pérdida de la imagen Institucional</t>
  </si>
  <si>
    <t xml:space="preserve">METRO LOGIA, MONITOREO Y MODELACIÓN (2019)</t>
  </si>
  <si>
    <t xml:space="preserve">Seguimiento(10)</t>
  </si>
  <si>
    <t xml:space="preserve">MMM 2019-16</t>
  </si>
  <si>
    <t xml:space="preserve">Suministro de información errónea a las partes interesadas sobre los datos que suministra el Laboratorio Ambiental de la SDA o terceros contratados para tal fin</t>
  </si>
  <si>
    <t xml:space="preserve">Información errónea suministrada en el acta de visita de medición y/o modelo actuación de medición,Fallas en los sistemas de software empleados para custodia, manejo y validación de datos, productos generados no confiables o no cumplen las especificaciones técnicas establecidas en los procedimiento.,Contratar a terceros sin contar con la acreditación bajo la NTC ISO/IEC 17025,Herramientas de cálculo sin validar, digitalización errónea de los datos de muestreo y/o medición; y/o manipulación indebida de la información.</t>
  </si>
  <si>
    <t xml:space="preserve">Procesos disciplinarios y sanciones Pérdida de credibilidad en la Entidad Pérdida de acreditación del Laboratorio y autorización</t>
  </si>
  <si>
    <t xml:space="preserve">Seguimiento(4)</t>
  </si>
  <si>
    <t xml:space="preserve">MMM 2019-17</t>
  </si>
  <si>
    <t xml:space="preserve">Perdida de confidencialidad e imparcialidad del Laboratorio Ambiental de la SDA</t>
  </si>
  <si>
    <t xml:space="preserve">Contratación de personal que presenta conflicto de intereses asociadas a las actividades que desarrolla frente a su perfil sin declaración de impedimento.,Tratamiento inapropiado de los datos generados en el monitoreo y/o medición, con el fin de favorecer intereses particulares para beneficio propio, o de un tercero, o por presiones indebidas</t>
  </si>
  <si>
    <t xml:space="preserve">MMM 2019-19</t>
  </si>
  <si>
    <t xml:space="preserve">Posibilidad de no garantizar la competencia técnica y la seguridad de la información del Laboratorio Ambiental de la SDA</t>
  </si>
  <si>
    <t xml:space="preserve">Falta de idoneidad del personal para efectuar las operaciones de medición y/o monitoreo.,Incorrecto almacenamiento de la información, registros, y/o daño del servidor central de la entidad y/o fallas en el software en donde se guarda la información.</t>
  </si>
  <si>
    <t xml:space="preserve">Procesos disciplinarios y sanciones, Decisiones Inadecuadas en el proceso sancionatorio, pérdida de credibilidad en la Entidad, Pérdida de acreditación del Laboratorio y autorización</t>
  </si>
  <si>
    <t xml:space="preserve">MMM 2019-20</t>
  </si>
  <si>
    <t xml:space="preserve">Probabilidad de ocasionar daño al motor o alguno de los componentes del vehículo durante la ejecución de una prueba de emisiones</t>
  </si>
  <si>
    <t xml:space="preserve">Mal estado o falta de mantenimiento del vehículo al momento de realizar la prueba</t>
  </si>
  <si>
    <t xml:space="preserve">Procesos disciplinarios y sanciones, Pérdida de la imagen Institucional, Pérdida de credibilidad en la Entidad</t>
  </si>
  <si>
    <t xml:space="preserve">Débil</t>
  </si>
  <si>
    <t xml:space="preserve">MMM 2019-21</t>
  </si>
  <si>
    <t xml:space="preserve">Posibilidad de que se comercialicen vehículos que presenten incumplimiento de los niveles de emisión de acuerdo con la normatividad vigente por parte de los concesionarios.</t>
  </si>
  <si>
    <t xml:space="preserve">Incumplimiento por parte del concesionario a la Resolución 910 de 2008 art. 14, parágrafo primero.</t>
  </si>
  <si>
    <t xml:space="preserve">Procesos disciplinarios y sanciones, Pérdida de la imagen Institucional, Pérdida de acreditación del Laboratorio y autorización</t>
  </si>
  <si>
    <t xml:space="preserve">GCnt. 2019-8</t>
  </si>
  <si>
    <t xml:space="preserve">Indebido trámite del proceso de contratación por falta de conocimiento en los procesos y procedimientos.</t>
  </si>
  <si>
    <t xml:space="preserve">Falta de capacitación y sensibilización al personal en el conocimiento del procedimiento contractual. Inadecuada aplicación de la normativa vigente, manual de contratación y procedimientos internos asociados Alta Rotación del personal.</t>
  </si>
  <si>
    <t xml:space="preserve">Que se adelanten contrataciones sin el lleno de requisitos</t>
  </si>
  <si>
    <t xml:space="preserve">MMM 2019-22</t>
  </si>
  <si>
    <t xml:space="preserve">Probabilidad de no realizar actividades de medición</t>
  </si>
  <si>
    <t xml:space="preserve">Condiciones inseguras para el acceso a la toma de muestras, Infraestructura de la chimenea (puertos, acceso y plataforma de muestreo) y/o condiciones en la chimenea (presencia de flujo ciclónico en la salida de los gases) insuficientes para hacer la medición,Las condiciones de medición no cumplen con los criterios de los métodos de referencia presentando incumplimiento con el establecido con el anexo 3 de la Resolución 0627 de 2006 del MAVDT,Falta de condiciones de seguridad en la zona de operación,Características técnicas en la operación que no cumplen las especificaciones de calidad para asegurar la efectividad de la medición (Soluciones absorbentes y filtros inadecuados, Constantes de calibración fuera de la tolerancia permitida, Fugas en el tren de muestreo, Sistemas de calentamiento no funcionales),Elementos de Protección Personal y/o de seguridad industrial en condiciones no óptimas para la ejecución de las actividades,Imposibilidad y/o restricción para establecer los puntos de medición debido a limitación de acceso y/o a eventos atípicos en el sector circundante (desordenes civiles, manifestaciones, asonadas, pandemias, incendios, inundaciones, derrames, fugas, vendavales, explosiones, tormentas eléctricas, caídas de arboles) que puedan llegar afectar el ingreso a estos o la integridad de los ingenieros de campo.</t>
  </si>
  <si>
    <t xml:space="preserve">Procesos disciplinarios y sancionatorios, Pérdida de la imagen Institucional, Decisiones Inadecuadas en el proceso sancionatorio</t>
  </si>
  <si>
    <t xml:space="preserve">Seguimiento(6)</t>
  </si>
  <si>
    <t xml:space="preserve">GF 2019-13</t>
  </si>
  <si>
    <t xml:space="preserve">Omitir o retardar el pago de obligaciones legalmente contraídas</t>
  </si>
  <si>
    <t xml:space="preserve">No cumplir con las obligaciones contraídas por parte de la entidad para su debido funcionamiento No cumplir con los tiempos establecidos según procedimientos de pagos No gestionar debidamente los pagos de los contratistas Omitir o retardar el pago de obligaciones legalmente contraídas</t>
  </si>
  <si>
    <t xml:space="preserve">Investigaciones, sanciones o requerimientos por parte de persona natural, jurídica y Entes de Control.,Responsabilidad e investigaciones penales,Deterioro de la imagen institucional</t>
  </si>
  <si>
    <t xml:space="preserve">GCnt. 2019-9</t>
  </si>
  <si>
    <t xml:space="preserve">Posibilidad de direccionar la contratación a favor de un tercero o de violar las normas comerciales de libre competencia</t>
  </si>
  <si>
    <t xml:space="preserve">Filtración de información, sensible, confidencial o que ocasione competencia desleal. Aceptar dádivas o cualquier beneficio a favor de un tercero.</t>
  </si>
  <si>
    <t xml:space="preserve">Pérdida de credibilidad en la Entidad,Demandas,Enriquecimiento ilícito de contratistas y/o servidores públicos,Favorecimiento a terceros y/o servidores públicos</t>
  </si>
  <si>
    <t xml:space="preserve">GD 2019-4</t>
  </si>
  <si>
    <t xml:space="preserve">Alteración y perdida de la información en el Archivo de la SDA</t>
  </si>
  <si>
    <t xml:space="preserve">Sobornos o pagos indebidos Falta de ética y valores en el personal que manipula la documentación. Beneficios propios. Complicidad en actuaciones para perdida de la información</t>
  </si>
  <si>
    <t xml:space="preserve">Inicio de procesos disciplinarios y/o sancionatorios,Desgaste administrativo y pérdida de recursos para la reconstrucción de expedientes,Pérdida de memoria documental institucional,Pronunciamientos inadecuado,Pérdida de la trazabilidad de la información</t>
  </si>
  <si>
    <t xml:space="preserve">GTHU 2019-8</t>
  </si>
  <si>
    <t xml:space="preserve">Incumplimiento de requisitos y competencias establecidos para la vinculación de personal.</t>
  </si>
  <si>
    <t xml:space="preserve">Falta de aplicación estricta de las políticas de operación establecidas en los procesos y procedimientos y su articulación. Ausencia de un sistema integrado de información en lo relacionado con las historias laborales de los servidores públicos de la Entidad. Desconocimiento del procedimiento de vinculación de personal. Deficiencias de los procesos</t>
  </si>
  <si>
    <t xml:space="preserve">Falsedad en documentos allegados por el personal a vincular,Direccionamiento de la alta gerencia indebido para la vinculación de personal</t>
  </si>
  <si>
    <t xml:space="preserve">GAd. 2019-3</t>
  </si>
  <si>
    <t xml:space="preserve">Posible derrame de sustancias con características de peligrosidad en las áreas de trabajo</t>
  </si>
  <si>
    <t xml:space="preserve">Inadecuados procedimientos en los mantenimientos de infraestructura y equipos. Falta de elementos necesarios para la gestión de los residuos o sustancias con características peligrosas. Falta de condiciones de infraestructura y seguridad en las áreas de almacenamiento. Posibilidad de que el personal que elabora estudios previos no incluya criterios de sostenibilidad en la Clausula Ambiental. No competencia del personal que desarrolla actividades con sustancias peligrosas. Contratación de empresas sin cumplimiento de los requisitos legales. (Sismo) Sacudidas inesperadas de menor intensidad que puede provocar caída de objetos y daños menores estructurales. .Desconocimiento de los procedimientos. Desconocimiento del personal en manejo de sustancias químicas Grado de autoridad y responsabilidad de los funcionarios y contratistas frente al proceso. No administrar y controlar eficaz y eficientemente los documentos del SGA"</t>
  </si>
  <si>
    <t xml:space="preserve">Contaminación del recurso suelo,Incumplimiento de requisitos legales y otros requisitos,Daño a la infraestructura y personas,Pérdida de imagen institucional,Procesos sancionatorios o administrativos,Perdida de información</t>
  </si>
  <si>
    <t xml:space="preserve">GAd. 2019-4</t>
  </si>
  <si>
    <t xml:space="preserve">Generación de emisiones atmosféricas, contaminantes que superen los límites permisibles por norma para los vehículos de la SDA</t>
  </si>
  <si>
    <t xml:space="preserve">Inadecuadas condiciones del parque automotor de la entidad Existencia de vehículos con vida útil próxima a vencer. (Interno y externo) No se verifica las condiciones que deben cumplir los vehículos para el cumplimiento de las actividades misionales. Normas estrictas en materia de emisiones para vehículos. Desconocimiento de los procedimientos. Desconocimiento del personal en materia normativa Grado de autoridad y responsabilidad de los funcionarios y contratistas frente al proceso. No administrar y controlar eficaz y eficientemente los documentos del SGA"</t>
  </si>
  <si>
    <t xml:space="preserve">Contaminación del recurso suelo,Daño a la infraestructura y personas,Perdida de información,Pérdida de imagen institucional,Procesos sancionatorios o administrativos</t>
  </si>
  <si>
    <t xml:space="preserve">GAd. 2019-5</t>
  </si>
  <si>
    <t xml:space="preserve">Posible derrame de sustancias con carácter de peligrosidad, durante el traslado de las sedes con control operacional al sitio de almacenamiento temporal de la sede Administrativa</t>
  </si>
  <si>
    <t xml:space="preserve">Inadecuadas condiciones del vehículo que transportará las sustancias con características de peligrosidad. (Interno y externo) Inadecuado embalaje de las sustancias a transportar. Inseguridad, accidentes de transito, vías en mal estado. Desconocimiento de los procedimientos. Desconocimiento del personal en materia normativa Grado de autoridad y responsabilidad de los funcionarios y contratistas frente al proceso. No administrar y controlar eficaz y eficientemente los documentos del SGA</t>
  </si>
  <si>
    <t xml:space="preserve">Fuente:  Datos reportados en el aplicativo ISOLUCIÓN </t>
  </si>
  <si>
    <t xml:space="preserve">CONTROL Y MEJORA </t>
  </si>
  <si>
    <t xml:space="preserve">Evaluación de Riesgo y Controles</t>
  </si>
  <si>
    <t xml:space="preserve">Código: PC01-PR04-F4 </t>
  </si>
  <si>
    <t xml:space="preserve">Versión: 1</t>
  </si>
  <si>
    <t xml:space="preserve">PROCESO</t>
  </si>
  <si>
    <t xml:space="preserve">DIRECCIONAMIENTO ESTRATÉGICO</t>
  </si>
  <si>
    <t xml:space="preserve">OBJETIVO DEL PROCESO</t>
  </si>
  <si>
    <t xml:space="preserve">Orientar estratégicamente el desarrollo institucional de la SDA con miras a garantizar los derechos fundamentales, satisfacer las necesidades y atender problemáticas ambientales de la ciudad, permitiendo su cumplimiento misional y funcional, a través de la formulación de mecanismos y herramientas en la planeación, ejecución, seguimiento y monitoreo de los componentes de la gestión institucional, bajo principios de eficiencia del gasto público y modernización institucional.</t>
  </si>
  <si>
    <t xml:space="preserve">FUENTE(S) DE INFORMACIÓN:</t>
  </si>
  <si>
    <t xml:space="preserve">Sistema de Información Ambiental ISOLUCION</t>
  </si>
  <si>
    <t xml:space="preserve">EVALUACIÓN PRELIMINAR DE RIESGOS Y CONTROLES</t>
  </si>
  <si>
    <t xml:space="preserve">Prueba de Recorrido</t>
  </si>
  <si>
    <t xml:space="preserve">Evaluación del Diseño</t>
  </si>
  <si>
    <t xml:space="preserve">EVALUACIÓN GENERAL DEL DISEÑO DEL CONTROL</t>
  </si>
  <si>
    <t xml:space="preserve">¿Debe establecerse acciones para fortalecer el control?</t>
  </si>
  <si>
    <t xml:space="preserve">CONCLUSIONES DE LA EVALUACIÓN</t>
  </si>
  <si>
    <t xml:space="preserve">N° Riesgo</t>
  </si>
  <si>
    <t xml:space="preserve">Tipología del Riesgo</t>
  </si>
  <si>
    <t xml:space="preserve">Control</t>
  </si>
  <si>
    <t xml:space="preserve">ANÁLISIS DE LAS CARACTERÍSTICAS DEL DISEÑO DEL CONTROL</t>
  </si>
  <si>
    <t xml:space="preserve">DOCUMENTACIÓN DEL CONTROL</t>
  </si>
  <si>
    <t xml:space="preserve">RESPONSABLE DEL CONTROL</t>
  </si>
  <si>
    <t xml:space="preserve">FRECUENCIA DEL CONTROL</t>
  </si>
  <si>
    <t xml:space="preserve">EVIDENCIA</t>
  </si>
  <si>
    <t xml:space="preserve">¿Qué? y ¿Cómo?</t>
  </si>
  <si>
    <t xml:space="preserve">¿Para Qué?</t>
  </si>
  <si>
    <t xml:space="preserve">¿Es preventivo o detectivo?</t>
  </si>
  <si>
    <t xml:space="preserve">¿Es automático,  semiautomático ó manual?</t>
  </si>
  <si>
    <t xml:space="preserve">Identifique el documento o mecanismo mediante el cual se adoptó el control</t>
  </si>
  <si>
    <t xml:space="preserve">¿Se encuentra formalmente documentado?</t>
  </si>
  <si>
    <t xml:space="preserve">¿Se encuentra identificado en el Mapa de riesgos?</t>
  </si>
  <si>
    <t xml:space="preserve">¿Quién?</t>
  </si>
  <si>
    <t xml:space="preserve">¿Existe un responsable formalmente designado para ejecutar el control?</t>
  </si>
  <si>
    <t xml:space="preserve">¿La responsabilidad asignada es adecuada?</t>
  </si>
  <si>
    <t xml:space="preserve">¿Cuándo?</t>
  </si>
  <si>
    <t xml:space="preserve">¿La frecuencia de ejecución está formalmente establecida? </t>
  </si>
  <si>
    <t xml:space="preserve">¿La frecuencia es adecuada?</t>
  </si>
  <si>
    <t xml:space="preserve">¿Qué evidencia/soporte se obtiene de la ejecución del control?</t>
  </si>
  <si>
    <t xml:space="preserve">Relación de Evidencia(s) o soporte(s) verificados</t>
  </si>
  <si>
    <t xml:space="preserve">¿Se obtiene  evidencia/soporte de la ejecución del control?</t>
  </si>
  <si>
    <t xml:space="preserve">Cuantitativa</t>
  </si>
  <si>
    <t xml:space="preserve">Cualitativa</t>
  </si>
  <si>
    <t xml:space="preserve">¿Se probó la eficiencia operativa del control?</t>
  </si>
  <si>
    <t xml:space="preserve">CAUSAS IDENTIFICADAS</t>
  </si>
  <si>
    <t xml:space="preserve">CONCEPTÚE SI HAY COHERENCIA ENTRE LA CAUSA Y EL RIESGO?</t>
  </si>
  <si>
    <t xml:space="preserve">PROPÓSITO DEL CONTROL
Conceptúe por qué las actividades que se desarrollan en el control realmente buscan por si solas prevenir o detectar las causas que pueden dar origen al riesgo, ejemplo Verificar, Validar Cotejar, Comparar, Revisar, etc.</t>
  </si>
  <si>
    <t xml:space="preserve">COMO SE REALIZA LA ACTIVIDAD DE CONTROL
Describa si la fuente de información que se utiliza en el desarrollo del control es información confiable que permite mitigar el riesgo</t>
  </si>
  <si>
    <t xml:space="preserve">QUE PASA CON LAS OBSERVACIONES O DESVIACIONES
Describa si las observaciones, desviaciones o diferencias
identificadas como resultados de la ejecución del control son investigadas y resueltas
de manera oportuna. Tome como fuente los reportes trimestrales del proceso.</t>
  </si>
  <si>
    <t xml:space="preserve">EVIDENCIA DE LA EJECUCIÓN DEL CONTROL
Conceptúe si las evidencias o rastros de la ejecución del control verificados son suficientes y completos</t>
  </si>
  <si>
    <t xml:space="preserve">PERIODICIDAD
Describa si la frecuencia con la que se ejecuta el control es adecuada</t>
  </si>
  <si>
    <t xml:space="preserve">SEGREGACIÓN Y AUTORIDAD DEL RESPONSABLE
Conceptúe si el responsable tiene la autoridad y adecuada segregación de funciones en la ejecución  del control</t>
  </si>
  <si>
    <t xml:space="preserve">RESPONSABLE DEL TRATAMIENTO DEL RIESGO
Describa quien es el responsable de la ejecución del control</t>
  </si>
  <si>
    <t xml:space="preserve">ACTIVIDADES COMPLEMENTARIAS
Verifique si existen actividades para complementar la gestión del  riesgos.</t>
  </si>
  <si>
    <t xml:space="preserve">REPORTE PRIMERA LINEA DE DEFENSA
Verifique si la primera línea de defensa realizó el reporte oportunamente: Plazo Hasta el 5 de mayo</t>
  </si>
  <si>
    <t xml:space="preserve">REPORTE SEGUNDA LINEA DE DEFENSA
Verifique si la  segunda línea de defensa realizó el monitoreo oportunamente: Plazo Hasta el 10 de mayo</t>
  </si>
  <si>
    <t xml:space="preserve">MATERIALIZACIÓN DEL RIESGO
De acuerdo con los reportes o evaluación realizada, identifique si el riesgo se materializó</t>
  </si>
  <si>
    <t xml:space="preserve">POSIBLES CAUSAS DE RIESGO IDENTIFICADAS POR LA OCI
Verifique si se cuenta con actividades de contingencia ante la materialización del riesgo y si ellas fueron ejecutadas</t>
  </si>
  <si>
    <t xml:space="preserve">RIESGOS DE GESTIÓN</t>
  </si>
  <si>
    <t xml:space="preserve">Riesgo Gerencial</t>
  </si>
  <si>
    <t xml:space="preserve">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t>
  </si>
  <si>
    <t xml:space="preserve">Cumple
Se observa que el control incluye el ¿Que? revisa la información que remiten las áreas mensualmente del avance a la ejecución de cada proyecto de inversión. 
¿Cómo? generando informes de alertas y recomendaciones que se socializan a los jefes, gerentes y gestores a través de reuniones y comunicaciones oficiales</t>
  </si>
  <si>
    <t xml:space="preserve">Cumple:
Se observa que está en las actividades de verificar el cumplimiento de los requisitos o atributos.</t>
  </si>
  <si>
    <t xml:space="preserve">PREVENTIVO</t>
  </si>
  <si>
    <t xml:space="preserve">MANUAL</t>
  </si>
  <si>
    <t xml:space="preserve">Modulo de riesgos en el Sistema de Información ISOLUCION</t>
  </si>
  <si>
    <t xml:space="preserve">SI</t>
  </si>
  <si>
    <t xml:space="preserve">Se observa que en el proceso están las responsabilidades asignadas a los profesionales universitarios para la verificación de la aplicación de la ejecución de los planes de acción de las dependencias  PE01-PR05 fecha: 18 febrero de 2021</t>
  </si>
  <si>
    <t xml:space="preserve">NO</t>
  </si>
  <si>
    <t xml:space="preserve">MENSUAL</t>
  </si>
  <si>
    <t xml:space="preserve">se generan informes de alertas y recomendaciones </t>
  </si>
  <si>
    <t xml:space="preserve">Los soportes han sido verificados y están pendientes unos memorandos y actas de socialización, no se encuentra al 100% subida la evidencia al sistema ISOLUCION</t>
  </si>
  <si>
    <t xml:space="preserve">SI </t>
  </si>
  <si>
    <t xml:space="preserve">Si, se sugiere fortalecer la oportunidad en entrega y reporte de la información del cumplimiento del control y las acciones para gestionar el riesgo.</t>
  </si>
  <si>
    <t xml:space="preserve">Falta de coherencia y precisión en la información generada por la ejecución y seguimiento de los proyectos.   Falta de apropiación de los lineamientos para la proyección de informes de seguimientos a la ejecución de los proyectos de inversión.   Incumplimiento en los tiempos de entrega de la información de seguimiento de la ejecución del proyecto.  Demoras en los tiempos de publicación de la información de seguimiento y ejecución de los proyectos.</t>
  </si>
  <si>
    <t xml:space="preserve">En relación con las causas identificadas encontramos que si hay coherencia entre ellas y el riesgo.</t>
  </si>
  <si>
    <t xml:space="preserve">Dentro de la evidencia analizada se encuentran informes, actas y memorandos que cumple con los atributos de  oportunidad, calidad, accesibilidad, relevancia y claridad, y estos incluyen capítulos con conclusiones y observaciones cuando se presentan desviaciones . Sin embargo no se evidencian las actas de socialización de los proyectos 7699,7725,7743 ni memorando del proyecto 7657.</t>
  </si>
  <si>
    <t xml:space="preserve">La fuente es confiable, pero no esta completa</t>
  </si>
  <si>
    <t xml:space="preserve">De 20 proyectos de inversión del plan de desarrollo de la SDA se evidencia reporte de 6 proyectos de inversión reportados se incluye un capitulo de análisis de criterios de calidad y entrega oportuna, observando que para el proyecto de inversión N 7702 se encuentra nota devolutiva del mes de enero y febrero. </t>
  </si>
  <si>
    <t xml:space="preserve">En las evidencias encontradas en el sistema ISOLUCION se encuentran 10 informes  que corresponden a 6  proyectos de inversión, sin embargo se observa que se encontraron algunos  para los meses de enero y febrero y  otros unicamente del mes marzo.  Así mismo, no se encontraron la totalidad de las actas ni memorandos de socialización es decir que la información no esta completa y no es suficiente.</t>
  </si>
  <si>
    <t xml:space="preserve">La calificación del control es la adecuada dado que el monitoreo se realiza de manera mensual y el reporte a publicar tiene una periodicidad trimestral lo que permite identificar desviaciones de manera oportuna.</t>
  </si>
  <si>
    <r>
      <rPr>
        <sz val="12"/>
        <rFont val="Arial"/>
        <family val="2"/>
        <charset val="1"/>
      </rPr>
      <t xml:space="preserve">Si, se encuentra en el procedimiento PE01-PR05  se establecen las funciones del responsable de la siguiente manera:                               
*</t>
    </r>
    <r>
      <rPr>
        <b val="true"/>
        <sz val="12"/>
        <rFont val="Arial"/>
        <family val="2"/>
        <charset val="1"/>
      </rPr>
      <t xml:space="preserve">Profesional Especializado  (SPCI)
</t>
    </r>
    <r>
      <rPr>
        <sz val="12"/>
        <rFont val="Arial"/>
        <family val="2"/>
        <charset val="1"/>
      </rPr>
      <t xml:space="preserve">Realizar la revisión, evaluación, análisis y seguimiento de los proyectos de inversión de la SDA, de acuerdo a la ejecución presupuestal y las acciones establecidas para la vigencia.                                                                                         * Profesional Universitario 
(SPCI)Realizar la verificación , control de consistencia, consolidación y preparación para el registro en el sistema de información distrital de la re-programación, actualización y seguimiento de cada uno de los proyectos de inversión.</t>
    </r>
  </si>
  <si>
    <t xml:space="preserve">En el procedimiento PE01-PR05 el responsable de la ejecución del control es el profesional universitario de la SPCI y el profesional especializado de la SPCI</t>
  </si>
  <si>
    <t xml:space="preserve">Según los registros documentados en el sistema ISOLUCION, no se han mencionado las actividades de control para la publicación de los reportes y en la pagina de la SDA no se han publicado los proyectos del primer trimestre del presente año.</t>
  </si>
  <si>
    <t xml:space="preserve">Dentro de los reportes publicados se observa que de 20 proyectos a cargo solo se registraron en el sistema ISOLUCION 6, donde unicamente 1 proyecto "Proyecto 7702 " si cumple el 100% .</t>
  </si>
  <si>
    <t xml:space="preserve">A la fecha no se registran información del monitoreo de la segunda linea de defensa</t>
  </si>
  <si>
    <t xml:space="preserve">No se declara por parte del proceso información sobre si se materializó el riesgo. Se valorara por parte de la tercera línea de defensa el estado de la materialización del riesgo en el marco del Trabajo de Auditoría Interna al proceso.</t>
  </si>
  <si>
    <t xml:space="preserve">N.A</t>
  </si>
  <si>
    <t xml:space="preserve">RIESGOS DE CORRUPCIÓN:</t>
  </si>
  <si>
    <t xml:space="preserve">Riesgo de Corrupción</t>
  </si>
  <si>
    <r>
      <rPr>
        <b val="true"/>
        <sz val="11"/>
        <rFont val="Arial"/>
        <family val="2"/>
        <charset val="1"/>
      </rPr>
      <t xml:space="preserve">1) </t>
    </r>
    <r>
      <rPr>
        <sz val="11"/>
        <rFont val="Arial"/>
        <family val="2"/>
        <charset val="1"/>
      </rPr>
      <t xml:space="preserve">Los Gerentes, gestores, analistas de proyectos y coordinadores de programas verifican los soportes y valida la pertinencia de la información para que esté acorde a los resultado de la ejecución institucional, cada vez que se genera el reporte por parte de las áreas, a través de las herramientas sistematizadas establecidas para el seguimiento del cumplimiento de las metas, planes y programas; en caso de encontrar alguna inconsistencia estas serán devueltas inmediatamente con solicitud de ajuste.</t>
    </r>
    <r>
      <rPr>
        <b val="true"/>
        <sz val="11"/>
        <rFont val="Arial"/>
        <family val="2"/>
        <charset val="1"/>
      </rPr>
      <t xml:space="preserve"> 2) </t>
    </r>
    <r>
      <rPr>
        <sz val="11"/>
        <rFont val="Arial"/>
        <family val="2"/>
        <charset val="1"/>
      </rPr>
      <t xml:space="preserve">Todos los servidores públicos de la SDA presentan la Declaración de conflicto de interés en el aplicativo del DAFP – Departamento Administrativo de la Función Pública cada vez que se suscribe un contrato de prestación de servicios, cuando se realiza un nombramiento o posesión de un cargo y anualmente para los funcionarios de carrera administrativa y reciben sensibilización y jornadas de aprehensión del código de integridad del servidor público de acuerdo al plan de trabajo anual. En el caso de no presentar la declaración de conflicto de interés se hace las respectivas notificaciones o requerimientos y en caso de no realizarse las campañas de sensibilización se comparte el código de Integridad por correo virtual de manera masiva a todos los servidores públicos de la SDA.</t>
    </r>
  </si>
  <si>
    <t xml:space="preserve">Cumple:
Se observa que el control incluye el ¿Qué? En las actividades de 1) verificar soportes y validar pertinencia de la información,  2) Con respecto a la actividad de control para la  presentación de la Declaración de conflicto de interés en el aplicativo del DAFP,</t>
  </si>
  <si>
    <t xml:space="preserve">Cumple:
Para que esté acorde a los resultado de la ejecución institucional. Se recomienda incorporar en el control el "para que"  la  suscripción la declaración de conflicto de intereses.</t>
  </si>
  <si>
    <t xml:space="preserve"> Gerentes, gestores, analistas de proyectos y coordinadores de programas</t>
  </si>
  <si>
    <t xml:space="preserve">Cada vez que </t>
  </si>
  <si>
    <t xml:space="preserve">Se realizó la verificación de la información presentada por parte de los gerentes de proyectos de inversión de los avance realizados a la ejecución institucional de cada uno de los proyectos de inversión, resultado de la verificación se realizó informe de seguimiento y se socializó con los gerente con el fin de presentar las observaciones de mejora, esta socialización se realiza en mesa de trabajo.</t>
  </si>
  <si>
    <t xml:space="preserve">las evidencias reportadas no están publicadas hasta el mes de abril, hay evidencias que no están publicadas o no fueron socializadas ni informadas a través de memorando</t>
  </si>
  <si>
    <t xml:space="preserve">Si existe relación  y coherencia entre la causa y el riesgo</t>
  </si>
  <si>
    <t xml:space="preserve">Aplica para el cumplimiento de la  presentación de la Declaración de conflicto de interés en el aplicativo del DAFP con la aplicación del  decreto 118 de 2018 (código de integridad)</t>
  </si>
  <si>
    <t xml:space="preserve">Se observa cumplimiento parcial, no se logro evidenciar la totalidad del seguimiento por autocontrol de todos los proyectos de inversión, solo para el proyecto de inversión No. 7702 se encontró nota devolutiva en los meses de enero y febrero de 2021. Por otro lado, no se reportaron as actividades de control relacionadas jornadas de sensibilización para la aprehensión del código de integridad del servidor público</t>
  </si>
  <si>
    <r>
      <rPr>
        <sz val="12"/>
        <color rgb="FF000000"/>
        <rFont val="Arial"/>
        <family val="1"/>
        <charset val="1"/>
      </rPr>
      <t xml:space="preserve">Se pudo evidenciar el reporte de 10 informes que corresponden a 6 proyectos de inversión, sin embargo, se observa que se encontraron algunos para los meses de enero y febrero y otros únicamente del mes de marzo.  Así mismo, no se encontraron la totalidad de las actas ni memorandos de socialización es decir que la información no está completa y no es suficiente. 
</t>
    </r>
    <r>
      <rPr>
        <sz val="12"/>
        <rFont val="Arial"/>
        <family val="1"/>
        <charset val="1"/>
      </rPr>
      <t xml:space="preserve">Para el periodo evaluado el proceso no incorporó en el sistema de información ISOLUCION registros asociados a la suscripción de las declaraciones de conflicto de interés, ni socializaciones para la aprensión del código de integridad.</t>
    </r>
  </si>
  <si>
    <t xml:space="preserve">Cumple, esta corresponde a la dinámica con la cual llega por demanda los reportes se realizan de forma mensual y el reporte se publica con periodicidad trimestral. </t>
  </si>
  <si>
    <r>
      <rPr>
        <sz val="12"/>
        <color rgb="FF000000"/>
        <rFont val="Arial"/>
        <family val="1"/>
        <charset val="1"/>
      </rPr>
      <t xml:space="preserve">Cumple parcialmente, se observa que se las actividades de control se encuentra asociadas a los procedimientos PE01-PR02 V12 “</t>
    </r>
    <r>
      <rPr>
        <sz val="12"/>
        <color rgb="FF000000"/>
        <rFont val="Arial"/>
        <family val="0"/>
        <charset val="1"/>
      </rPr>
      <t xml:space="preserve">Formulación, Inscripción, Registro y Actualización de los Proyectos de Inversión de la SDA</t>
    </r>
    <r>
      <rPr>
        <sz val="12"/>
        <color rgb="FF000000"/>
        <rFont val="Arial"/>
        <family val="1"/>
        <charset val="1"/>
      </rPr>
      <t xml:space="preserve">” y PE01-PR05 “</t>
    </r>
    <r>
      <rPr>
        <sz val="12"/>
        <color rgb="FF000000"/>
        <rFont val="Arial"/>
        <family val="0"/>
        <charset val="1"/>
      </rPr>
      <t xml:space="preserve">Formulación, Inscripción, Registro y Actualización de los Proyectos de Inversión de la SDA”
</t>
    </r>
    <r>
      <rPr>
        <sz val="11"/>
        <color rgb="FF000000"/>
        <rFont val="Arial"/>
        <family val="1"/>
        <charset val="1"/>
      </rPr>
      <t xml:space="preserve">En la descripción del control no fue definido el responsable de las actividades de las socializaciones para la aprensión del código de integridad.</t>
    </r>
  </si>
  <si>
    <t xml:space="preserve">en el procedimiento PE01-PR02 Unicamente se encuentra al gerente del proyecto como la persona idónea de velar por la coherencia y pertinencia de los objetivos de los proyectos mas no se identifica como tal que profesional verifica que la información remitida por las dependencias esta bien y que puede ser publicada o por el contrario ser devuelta</t>
  </si>
  <si>
    <t xml:space="preserve">No se evidenciaron actividades documentadas complementarias para este control.</t>
  </si>
  <si>
    <t xml:space="preserve">Revisión por parte de la SPCI el 05 de mayo de 2021 cumpliendo con la fecha de plazo destinada para la primera linea de defensa sin embargo aseguran cumplir con la revisión, verificación y socialización pero al validar la evidencia esta se encuentra incompleta</t>
  </si>
  <si>
    <t xml:space="preserve">No se declara por parte del proceso información sobre si se materializó el riesgo</t>
  </si>
  <si>
    <t xml:space="preserve">POSIBLES CAUSAS DE EVENTOS DE RIESGO</t>
  </si>
  <si>
    <t xml:space="preserve">Elaboró: </t>
  </si>
  <si>
    <t xml:space="preserve">JOHANA BONILLA – FRANCISCO ROMERO</t>
  </si>
  <si>
    <t xml:space="preserve">Revisó: </t>
  </si>
  <si>
    <t xml:space="preserve">MIGUEL ANGEL PARDO MATEUS</t>
  </si>
  <si>
    <t xml:space="preserve">Fecha de elaboración:</t>
  </si>
  <si>
    <t xml:space="preserve">10 de mayo de 2021</t>
  </si>
  <si>
    <t xml:space="preserve">Fecha de revisión:</t>
  </si>
  <si>
    <t xml:space="preserve">CONTROL DE CAMBIOS</t>
  </si>
  <si>
    <t xml:space="preserve">Versión</t>
  </si>
  <si>
    <t xml:space="preserve">Descripción de la Modificación </t>
  </si>
  <si>
    <t xml:space="preserve">No. Acto Administrativo y fecha</t>
  </si>
  <si>
    <t xml:space="preserve">Adopción</t>
  </si>
  <si>
    <t xml:space="preserve">Radicado 2020IE143770 del 25 de agosto de 2020</t>
  </si>
  <si>
    <t xml:space="preserve">ASIGNADO</t>
  </si>
  <si>
    <t xml:space="preserve">ADECUADO</t>
  </si>
  <si>
    <t xml:space="preserve">NO ASIGNADO</t>
  </si>
  <si>
    <t xml:space="preserve">INADECUADO</t>
  </si>
  <si>
    <t xml:space="preserve">COMUNICACIONES</t>
  </si>
  <si>
    <t xml:space="preserve">Planear, asesorar y ejecutar estrategias de comunicación interna y externa para divulgar y visibilizar el quehacer de la Secretaría Distrital de Ambiente a los grupos de interés, contribuyendo al posicionamiento de la imagen institucional como autoridad ambiental en el Distrito Capital.
</t>
  </si>
  <si>
    <t xml:space="preserve">Producción, ocultamiento y emisión de información que no corresponda a la realidad institucional.</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</si>
  <si>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t>
  </si>
  <si>
    <t xml:space="preserve">Cumple:
Se designa un profesional  encargado de elaborar el comunicado de prensa, documento, pieza audiovisual o gráfica o una campaña,  luego de su aprobación realiza la publicación en los canales de comunicación internos o externos con los que cuenta la SDA, medios de comunicación, periodistas y redes sociales, según la necesidad. </t>
  </si>
  <si>
    <t xml:space="preserve">Cumple</t>
  </si>
  <si>
    <t xml:space="preserve">Sistema de Información ISOLUCION</t>
  </si>
  <si>
    <t xml:space="preserve">Profesional Universitario de la Jefe Oficina Asesora de Comunicaciones </t>
  </si>
  <si>
    <t xml:space="preserve">Cada vez que se requiere el contenido</t>
  </si>
  <si>
    <t xml:space="preserve"> La ejecución del control se realiza a través de registros documentales de soporte como correos electrónicos y plataformas de mensajería como Whatsapp y Hangouts (Gmail)”.</t>
  </si>
  <si>
    <r>
      <rPr>
        <sz val="12"/>
        <color rgb="FF000000"/>
        <rFont val="Arial"/>
        <family val="2"/>
        <charset val="1"/>
      </rPr>
      <t xml:space="preserve">Se encuentran las siguientes evidencias: 1)  COMUNICADOS DE PRENSA </t>
    </r>
    <r>
      <rPr>
        <u val="single"/>
        <sz val="12"/>
        <color rgb="FF000000"/>
        <rFont val="Arial"/>
        <family val="2"/>
        <charset val="1"/>
      </rPr>
      <t xml:space="preserve">total publicaciones: 4</t>
    </r>
    <r>
      <rPr>
        <sz val="12"/>
        <color rgb="FF000000"/>
        <rFont val="Arial"/>
        <family val="2"/>
        <charset val="1"/>
      </rPr>
      <t xml:space="preserve">.  2)  PIEZAS GRAFICAS </t>
    </r>
    <r>
      <rPr>
        <u val="single"/>
        <sz val="12"/>
        <color rgb="FF000000"/>
        <rFont val="Arial"/>
        <family val="2"/>
        <charset val="1"/>
      </rPr>
      <t xml:space="preserve">total publicaciones : 4 . 3) PRODUCTOS AUDIOVISUALES </t>
    </r>
    <r>
      <rPr>
        <sz val="12"/>
        <color rgb="FF000000"/>
        <rFont val="Arial"/>
        <family val="2"/>
        <charset val="1"/>
      </rPr>
      <t xml:space="preserve">total publicaciones : 2</t>
    </r>
  </si>
  <si>
    <t xml:space="preserve">En el control se evidencia su ejecución. Sin embargo se observa existe la probabilidad de subir documentos errados los cuales se publican y una vez estos se han publicado y se evidencia ese error se genera corrección en los canales donde se publico la información; 
Se recomienda fortalecer el control con la verificación de otro profesional que permita re-confirmar si la información esta bien o esta errada antes de subir y de haber errores hacer la respectiva devolución a fin de no publicar informes errados</t>
  </si>
  <si>
    <t xml:space="preserve">Se cumple:
las causas identificadas tienen relación y coherencia con el riesgo en cuanto a la utilización de la indebida publicación y producción de información u ocultamiento de las mismas por razones internas como posibles presiones de la gerencia o posibles intereses personales no se evidencia control </t>
  </si>
  <si>
    <t xml:space="preserve">en la definición del control se establece la revisión  como control de prevención, esta revisión se realiza con cada dependencia para publicar la información solicitada por la misma</t>
  </si>
  <si>
    <t xml:space="preserve">La fuente es confiable </t>
  </si>
  <si>
    <t xml:space="preserve">según las evidencias todas las solicitudes son revisadas y aprobadas para </t>
  </si>
  <si>
    <t xml:space="preserve">la evidencia de la ejecución es suficiente, sin embargo no hay evidencias del mes de febrero para ninguna de las actividades </t>
  </si>
  <si>
    <t xml:space="preserve">la frecuencia con la que se ejecuta el control es adecuada</t>
  </si>
  <si>
    <t xml:space="preserve">El control determina como adecuada la segregación de funciones en la ejecución del control</t>
  </si>
  <si>
    <t xml:space="preserve">el responsable de la ejecución del control es el  Profesional Universitario quien esta encargado de:
-Redactar los comunicados de prensa
-Conceptual izar y ejecutar las campañas y eventos institucionales
-Divulgar oportunamente la información
-Organizar y apoyar logísticamente las actividades de divulgación</t>
  </si>
  <si>
    <t xml:space="preserve">no se encontraron actividades que complementen</t>
  </si>
  <si>
    <t xml:space="preserve">El seguimiento de la  primera línea se presenta en la fecha oportuna.</t>
  </si>
  <si>
    <t xml:space="preserve">Monitoreo segunda línea de defensa. El control se ha ejecutado, por lo tanto se reporta la no materialización del riesgo. </t>
  </si>
  <si>
    <t xml:space="preserve">el riesgo no se materializo </t>
  </si>
  <si>
    <t xml:space="preserve">no se evidencia</t>
  </si>
  <si>
    <t xml:space="preserve">Riesgo de Imagen o Reputacional</t>
  </si>
  <si>
    <t xml:space="preserve">Cumple 
El Jefe de la Oficina de Comunicaciones designa un profesional para cada dependencia, quien se encarga de elaborar el comunicado de prensa, documento, pieza audiovisual o gráfica o una campaña el profesional asignado revisa conjuntamente con la dependencia solicitante la información y las características para la producción de la pieza y luego de su aprobación realiza la publicación en los canales de comunicación internos o externos</t>
  </si>
  <si>
    <t xml:space="preserve">Cada vez que se requiere</t>
  </si>
  <si>
    <t xml:space="preserve">Las evidencias han sido revisadas y estas  se encuentra con el debido soporte y publicación de las solicitudes realizadas a través de whatsaap y correo institucional por las  diferentes dependencias de la SDA a la OAC requerimientos de publicación de información y eventos en la pagina web de la SDA y en los correos institucionales pero se sugiere evidenciar el total de las solicitudes. ( aunque la evidencia soporta las solicitudes a través de pantallazo no hay manera de evidenciar que son las únicas) </t>
  </si>
  <si>
    <t xml:space="preserve">Teniendo en cuenta que la solicitud de elaboración de un comunicado o pieza grafica es solicitada "cada vez que se requiera";
Se sugiere tener trazabilidad de la fecha de solicitud vs la fecha de publicación ya que solo se encuentra la fecha de publicación y no es preciso concluir si hubo devolución de lo proyectado y si se cumplió con los requerimientos en los tiempos estipulados</t>
  </si>
  <si>
    <t xml:space="preserve">Se cumple:
Existe coherencia entre la causa y el riesgo ya que la causa denota todos aquellos errores humanos que se puedan cometer al momento de divulgar una información  no obstante lo pertinente a revisar seria que este tipo de errores se da por falta de revisión , confirmación e incumplimiento al plan de telecomunicaciones </t>
  </si>
  <si>
    <t xml:space="preserve">dentro de la evidencia analizada se encuentra la siguiente conclusión: " El resultado de estos controles evidencia que las dependencias acompañaron el proceso de creación de los productos comunicativos para evitar que se presenten errores e imprecisiones en su contenido"</t>
  </si>
  <si>
    <t xml:space="preserve">la fuente es confiable sin embargo es necesario verificar que la evidencia esta completa </t>
  </si>
  <si>
    <t xml:space="preserve">no se puede visualizar el total de las solicitudes para corroborar que la evidencia esta completa, sin embargo en las publicadas dentro de la evidencia resaltan que la OAC cumplió a cabalidad con las solicitudes de las áreas</t>
  </si>
  <si>
    <t xml:space="preserve">en base a la evidencia la ejecución del control se cumple</t>
  </si>
  <si>
    <t xml:space="preserve">Es la adecuada</t>
  </si>
  <si>
    <t xml:space="preserve">Cuenta con la autoridad y adecuada segregación de funciones para la ejecución del control a través del  Profesional Universitario quien es el encargado de 
*Redactar los comunicados de prensa
*Conceptual izar y ejecutar las campañas y eventos institucionales
*Divulgar oportunamente la información
*Organizar y apoyar logísticamente las actividades de divulgación.</t>
  </si>
  <si>
    <t xml:space="preserve">En el procedimientoPE02-PR01 el responsable de la ejecución del control es el profesional universitario.</t>
  </si>
  <si>
    <t xml:space="preserve"> El resultado de estos controles evidencia que las dependencias acompañaron el proceso de creación de los productos comunicativos para evitar que se presenten errores e imprecisiones en su contenido. Una vez aprobados se procedió a su publicación en los canales de comunicación internos y externos con los que cuenta la SDA </t>
  </si>
  <si>
    <t xml:space="preserve">Se evidencia que el proceso de comunicaciones ejecuta de forma adecuada los controles para minimizar los riesgos, a partir del trabajo articulado las diferentes dependencias de la entidad, con lo anterior, se determina que los riesgos identificados por el proceso “Divulgación de información errada, o no autorizada sobre la gestión de la SDA a los públicos de interés internos y/o externos” y “Producción y emisión de Información que no corresponda a la realidad institucional” no se materializaron en el primer cuatrimestre de 2021.</t>
  </si>
  <si>
    <t xml:space="preserve">2) decreto 118 de 2018 (código de integridad) 1) PR02</t>
  </si>
  <si>
    <t xml:space="preserve">SISTEMA INTEGRADO DE GESTIÓN</t>
  </si>
  <si>
    <t xml:space="preserve">Coordinar el Sistema Integrado de Gestión SIG-MIPG de la Secretaría Distrital de Ambiente como un conjunto articulado de herramientas, para el mantenimiento y el mejoramiento continuo del sistema, en cumplimiento de los objetivos institucionales, la integridad del sistema, la cultura del autocontrol y la autoevaluación de la gestión de manera permanente.
</t>
  </si>
  <si>
    <t xml:space="preserve">Ni Riesgo</t>
  </si>
  <si>
    <t xml:space="preserve">QUE PASA CON LAS OBSERVACIONES O DESVIACIONES
Describa si las observaciones, desviaciones o diferencias
identificadas como resultados
de la ejecución del control son investigadas y resueltas
de manera oportuna. Tome como fuente los reportes trimestrales del proceso.</t>
  </si>
  <si>
    <t xml:space="preserve">SEGREGACIÓN Y AUTORIDAD DEL RESPONSABLE
Conceptúe si el responsable tiene la autoridad y adecuada segregación de funciones en la ejecución 
del control</t>
  </si>
  <si>
    <t xml:space="preserve">ACTIVIDADES COMPLEMENTARIAS
Verifique se existen actividades para complementar la gestión del  riesgos.</t>
  </si>
  <si>
    <t xml:space="preserve">Riesgo de Cumplimiento</t>
  </si>
  <si>
    <t xml:space="preserve">La SGCD a través del equipo SIG genera lineamientos e instrumentos sobre el Sistema de Gestión MIPG, cada vez que se requiera, teniendo en cuenta las directrices aplicables emitidas, con el propósito de generar lineamientos articulados que permitan una orientación clara frente al manteniendo y mejora del SIG, verificando y validando de manera conjunta con los enlaces y responsables de los procesos a través de comunicaciones oficiales o mesas de trabajo. Los lineamientos e instrumentos evidenciados como desactualizados serán subsanados y corregidos de manera inmediata, la versión final será publicada y socializada..</t>
  </si>
  <si>
    <t xml:space="preserve">genera lineamientos e instrumentos sobre el Sistema de Gestión MIPG, verificando y validando de manera conjunta con los enlaces y responsables de los procesos a través de comunicaciones oficiales o mesas de trabajo.</t>
  </si>
  <si>
    <t xml:space="preserve">con el propósito de generar lineamientos articulados que permitan una orientación clara frente al manteniendo y mejora del SIG</t>
  </si>
  <si>
    <t xml:space="preserve">equipo SIG </t>
  </si>
  <si>
    <t xml:space="preserve">Cada vez que se requiera</t>
  </si>
  <si>
    <t xml:space="preserve">
Informes de seguimiento a la implementación de los lineamientos e instrumentos del SIG.</t>
  </si>
  <si>
    <t xml:space="preserve">1. Hoja WORD con Primer reporte riesgo proceso SIG 2021
2. Reporte de medición de desempeño institucional vigencia 2020.
3. Acta de reunión y relación de asistencia de 25 de febrero de 2021,  Lineamientos, para el diligenciamiento de FURAG.
4. Radicado No. 2021IE64646 de 12 de abril, formulación actividades plan de adecuación y sostenibilidad país sig-mipg modelo integrado de planeación y gestión.
5. Formato EXCEL con Mapa de riesgos SDA.
6. Presentación Power Point capacitación reporte de monitoreo y seguimiento de riesgos en isolución.
7. Acta de reunión y listado de asistencia para socializar las rutas para cargar el seguimiento de riesgos en Isolución.</t>
  </si>
  <si>
    <t xml:space="preserve">El control cumple con las características para su formulación.</t>
  </si>
  <si>
    <t xml:space="preserve">Las causas identificadas tienen relación con las gestión de los riesgos, pero resultan insuficientes para determinar las razones por las cuales el proceso SIG  podrían presentar este evento de riesgo. Por ejemplo,  posible desconocimiento por parte del equipo SIG del funcionamiento de los procesos internos de la entidad.</t>
  </si>
  <si>
    <t xml:space="preserve">Las actividad del control buscan generar lineamientos y verificar y validan dar el manteniendo y mejora del SIG.</t>
  </si>
  <si>
    <r>
      <rPr>
        <b val="true"/>
        <sz val="11"/>
        <rFont val="Tahoma"/>
        <family val="2"/>
        <charset val="1"/>
      </rPr>
      <t xml:space="preserve">La información correspondiente a la generación de lineamientos e instrumentos sobre el Sistema de Gestión MIPG, tal como esta establecido en el control no es suficiente para determinar su confiabilidad en la mitigación del riesgo. Un ejemplo de información confiable serian los lineamientos e instrumentos generados por el proceso SIG son </t>
    </r>
    <r>
      <rPr>
        <b val="true"/>
        <u val="single"/>
        <sz val="11"/>
        <rFont val="Tahoma"/>
        <family val="2"/>
        <charset val="1"/>
      </rPr>
      <t xml:space="preserve">revisados y validados </t>
    </r>
    <r>
      <rPr>
        <b val="true"/>
        <sz val="11"/>
        <rFont val="Tahoma"/>
        <family val="2"/>
        <charset val="1"/>
      </rPr>
      <t xml:space="preserve"> con el fin de asegurar su articulación, oportunidad y acierto para su diseño y aplicación.</t>
    </r>
  </si>
  <si>
    <t xml:space="preserve">En la definición del control se describen observaciones, desviaciones o diferencias identificadas como resultados de la ejecución del control, no obstante no se obtuvo evidencias de su ejecución.</t>
  </si>
  <si>
    <t xml:space="preserve">Las evidencias verificadas  son suficientes para determinar la ejecución del control, </t>
  </si>
  <si>
    <t xml:space="preserve">La frecuencia del control determinada en generar lineamientos e instrumentos sobre el Sistema de Gestión MIPG, cada vez que se requiera es adecuado.</t>
  </si>
  <si>
    <t xml:space="preserve">El responsable tiene la autoridad y adecuada segregación de funciones en la ejecución 
del control</t>
  </si>
  <si>
    <t xml:space="preserve">Equipo SIG de la SGCD</t>
  </si>
  <si>
    <t xml:space="preserve">Según los registros documentados en el Sistema de Información ISOLUCION, el proceso cuenta con la acción código 352, correspondiente a:  Realizar seguimiento a la implementación de los lineamientos e instrumentos a fin de evidenciar su completa aplicación, generando las alertas y requerimientos pertinentes.</t>
  </si>
  <si>
    <t xml:space="preserve">Monitoreo primera línea de defensa. En el primer cuatrimestre de la presente vigencia, el procesos Sistema Integrado de Gestión en cabeza de la SGCD a través del equipo SIG-MIPG y en cumplimiento del objetivo del proceso, ha dado continuidad al control documental del sistema mediante la elaboración, actualización o eliminación documental en cada uno de los procesos para el mantenimiento de los sistemas implementados y el cumplimiento de los objetivos institucionales; orientando y asesorando los responsables del desarrollo de los procesos, en el análisis de los diferentes temas, tales como: contexto interno, externo y del proceso, ciclo PHVA, caracterización, administración de riesgos, Plan de Adecuación y Sostenibilidad de MIPG, revisión de procedimientos, entre otros. Se realizaron mesas de trabajo de manera virtual revisando los riesgos con cada uno de los enlaces de los procesos y el profesional SIG-MIPG asignado para el acompañamiento personalizado. Lo anterior con el fin de minimizar las malas prácticas en la aplicación de los lineamientos del SIG. Se anexan memorandos de solicitudes, relación de asistencia capacitaciones y dos archivos Excel con las acciones para abordar riesgos creadas por los profesionales SIG y el mapa de riesgos consolidado.</t>
  </si>
  <si>
    <t xml:space="preserve">A la fecha no se registran información del monitoreo de la segunda línea de defensa</t>
  </si>
  <si>
    <t xml:space="preserve">No se declara por parte del proceso información sobre si se materializó el riesgo. </t>
  </si>
  <si>
    <t xml:space="preserve">ANA LUCIA BACARES TOLEDO</t>
  </si>
  <si>
    <t xml:space="preserve">EVALUACIÓN, CONTROL Y SEGUIMIENTO</t>
  </si>
  <si>
    <t xml:space="preserve">Realizar Evaluación, control y seguimiento ambiental a los factores que generen o puedan generar deterioro ambiental para el normal desarrollo sostenible de los recursos naturales de acuerdo con la normatividad ambiental vigente.</t>
  </si>
  <si>
    <t xml:space="preserve">Inoportunidad en el  control y seguimiento a los trámites otorgados</t>
  </si>
  <si>
    <t xml:space="preserve">Priorizar usuarios a controlar por parte de cada una de las Subdirecciones de la Dirección de Control Ambiental</t>
  </si>
  <si>
    <t xml:space="preserve">Priorizar a usuarios a controlar</t>
  </si>
  <si>
    <t xml:space="preserve">No se especifica</t>
  </si>
  <si>
    <t xml:space="preserve">DETECTIVO</t>
  </si>
  <si>
    <t xml:space="preserve">No se determina un responsable de la aplicación del control</t>
  </si>
  <si>
    <t xml:space="preserve">No se encuentra determinada la frecuencia o periodicidad de aplicación del control</t>
  </si>
  <si>
    <t xml:space="preserve">Pendiente por evaluar en tanto aun no se reporta el estado de la gestión del riesgo en el Sistema de Información ISOLUCION</t>
  </si>
  <si>
    <t xml:space="preserve">Pendiente por evaluar en tanto aun no se registran evidencias del estado de la gestión del riesgo en el Sistema de Información ISOLUCION</t>
  </si>
  <si>
    <t xml:space="preserve">Mejorar el planteamiento de la estructura de control de acuerdo con las características de que lo definen incluyendo el responsable, la frecuencia y las evidencias que resultan de su aplicación</t>
  </si>
  <si>
    <t xml:space="preserve">Insuficiencia del personal, reducción presupuestal.</t>
  </si>
  <si>
    <t xml:space="preserve">Las causas identificadas tienen relación con las gestión de los riesgos, pero resultan insuficientes para determinar todas las razones por las cuales se puede presentar este evento de riesgo. Por ejemplo, no se identifican causas o factores externos como políticos, económicos, sociales, tecnológicos, ambientales o legales, así como factores internos relacionados con el desempeño del personal, de tecnología y operativos así como los relacionados con el proceso como el diseño, interacción con otros procesos, procedimientos y activos de información. Se sugiere utilizar la información de la matriz DOFA para </t>
  </si>
  <si>
    <t xml:space="preserve">En la definición del control no se establece el propósito que se busca con la aplicación del control</t>
  </si>
  <si>
    <t xml:space="preserve">En la definición del control no se establece la manera como se ejecuta el control.</t>
  </si>
  <si>
    <t xml:space="preserve">En la definición del control no se establece que actuaciones se realizan para investigar y corregir las desviaciones dectadas</t>
  </si>
  <si>
    <t xml:space="preserve">Matriz de priorización</t>
  </si>
  <si>
    <t xml:space="preserve">En la definición del control no se establece cuáles son las actuaciones se realizan para investigar y corregir las desviaciones dectadas</t>
  </si>
  <si>
    <t xml:space="preserve">En la definición del control no se determina la manera como se segrega la autoridad en la aplicación del control.</t>
  </si>
  <si>
    <t xml:space="preserve">En la definición del control no se identifica expresamente el responsable de la ejecución del control</t>
  </si>
  <si>
    <t xml:space="preserve">Según los registros documentados en el Sistema de Información ISOLUCION, el proceso cuenta con las acciones con códigos 380, 381 y 384. No se cuenta con registros del estado de implementación de la acción "Cinco (5) sensibilizaciones a los colaboradores frente al cumplimiento de los términos de la norma para los permisos y trámites"ambientales"</t>
  </si>
  <si>
    <t xml:space="preserve">Se realizó el reporte dentro de los plazos establecidas. Sin embargo se alerta que debe mejorarse la calidad del reporte toda vez que se debe incluir el estado actual de la gestión del riesgo, la autoevaluación de la aplicación de los controles y su efectividad y la declaración de los riesgos materializados y, de ser necesario, el estado de los planes de contingencia y demás información útil que permita el monitoreo de la segunda línea de defensa y la evaluación independiente sobre este particular, según se informó mediante radicado No. 2021IE00563 del 04 de enero de 2021. Se recomienda dar observancia a las recomendaciones y observaciones de tal manera que los reportes generen información útil para las actuaciones de la segunda y tercera línea de defensa.</t>
  </si>
  <si>
    <t xml:space="preserve">A la fecha no se registran información del monitore de la segunda linea de defensa</t>
  </si>
  <si>
    <t xml:space="preserve">No se declara por parte del proceso información sobre si se materializó el riesgo. Se valorara por parte de la tercera línea de defensa el estado de la materialización del riesgo en el marco del Trabajo de Auditoría Interna al proceso de Evaluación, Control y Seguimiento.</t>
  </si>
  <si>
    <t xml:space="preserve">Se sugiere que se tome como referencia los análisis de causas y la matriz DOFA actualmente documentada en el Sistema de Información ISOLUCION a fin de contemplar todas las situaciones posibles que tengan el potencial de afectar el proceso, reconociendo el entorno de operación en toda su integralidad.
Para este análisis se deben contemplar factores como: procesos, talento humano, tecnología, infraestructura, eventos externos, de tal manera que los resultados sean suficientes para determinar los riesgos a los cuales se expone el proceso.
</t>
  </si>
  <si>
    <t xml:space="preserve">Posibilidad de generar  información errada en los conceptos e informes técnicos</t>
  </si>
  <si>
    <t xml:space="preserve">Revisión por parte del profesional que ejercen funciones/obligaciones de revisores y su trazabilidad aparece en el Sistemas FOREST.</t>
  </si>
  <si>
    <t xml:space="preserve">Revisión por parte del profesional</t>
  </si>
  <si>
    <t xml:space="preserve">Profesional que ejerce funciones/obligaciones de revisores</t>
  </si>
  <si>
    <t xml:space="preserve">Respecto de los riesgos propuestos se observa que:
La “Posibilidad de generar  información errada en los conceptos e informes técnicos” es constitutiva de una causa generadora de riesgos, toda vez que los informes técnicos son un medio para reconocer alteraciones ambientales y no están enmarcados en el propósito superior del proceso.
</t>
  </si>
  <si>
    <t xml:space="preserve">Debe tenerse en cuenta que el propósito u objetivo del proceso es “Realizar Evaluación, control y seguimiento ambiental a los factores que generen o puedan generar deterioro ambiental para el normal desarrollo sostenible de los recursos naturales de acuerdo con la normatividad ambiental vigente”, aspecto sobre el cual se deben dimensionar los riesgos a partir del análisis de causas.
En todo caso, es conveniente que el proceso analice el actual objetivo a fin de determinar su pertinencia y adecuación a las actuales intervenciones estrategias u operaciones que realiza, especialmente en lo relacionado con la expresión “…normal desarrollo sostenible de los recursos naturales…”.
</t>
  </si>
  <si>
    <t xml:space="preserve">Se sugiere complementar el riesgo de “Inoportunidad en el  control y seguimiento a los trámites otorgados” incorporando todos los elementos del objetivo de acuerdo con los siguientes términos o su similar:
“Posibilidad de inoportunidad en la evaluación, control y seguimiento ambiental a los factores de deterioro ambiental”.
Por la naturaleza del proceso en materia trámites permisos y sancionatorios, se sugiere contemplar los siguientes escenarios de riesgo:
Posibilidad de no controlar el uso, explotación, comercialización, aprovechamiento y movilización de los recursos naturales debido a omisiones o inoportunidad en las actuaciones.
Posibilidad de recibir o solicitar dádivas o beneficios a nombre propio o de terceros con el fin otorgar un permiso.
Posibilidad de suministrar información privilegiada sobre los procesos sancionatorios con el fin de obtener beneficios particulares
Revisados los controles propuestos, se encuentra que los mismos no cumplen con los criterios establecidos para su diseño. En tal sentido, los controles deben plantearse como mecanismos presentes que operan en tiempo real mientras se ejecute la acción que genera el riesgo y, por tanto, no deben asemejarse a acciones en el tiempo. 
Debe tenerse en cuenta que el planteamiento de los controles debe involucrar la siguiente estructura: Responsable de ejecutar el control, acciones que se deben realizar como parte del control, detalles del objeto o propósito del control.
Es ideal que la tipología del control preferiblemente sea de tipo preventivo y automático para asegurar al proceso o, en su defecto, ir combinando los siguientes atributos:
Preventivo Automatizado
Detectivo Semi automatizado
Correctivo Manual
También es importante tener en cuenta que al momento de la autoevaluación, monitoreo y evaluación independiente, el control se valora desde los siguientes aspectos: tipo de control, implementación, documentación, frecuencia de aplicación y evidencia, para cuantificar la robustez y efectividad pare prevenir el evento de riesgo
</t>
  </si>
  <si>
    <t xml:space="preserve"> Miguel Angel Pardo Mateus</t>
  </si>
  <si>
    <t xml:space="preserve">PLANEACIÓN AMBIENTAL</t>
  </si>
  <si>
    <t xml:space="preserve">Orientar, formular, ajustar y/o actualizar, hacer seguimiento y evaluar política pública ambiental, instrumento de planeación ambiental y/o instrumento económico; para una adecuada gestión ambiental que contribuya a la sostenibilidad del Distrito Capital con perspectiva regional y al mejoramiento de la calidad de vida de los habitantes.
</t>
  </si>
  <si>
    <t xml:space="preserve">Riesgo Estratégico</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</si>
  <si>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cada cuatro meses la información de los productos y resultados de la aplicación de los mecanismos de análisis, revisión y observaciones de cada procedimiento con los que cuenta la dependencia, al profesional encargado de cargar la información DRIVE de la SPPA, con el fin de contar con la información y los productos de la gestión realizada en las diferentes etapas de formulación, actualización, seguimiento y evaluación de los instrumentos de planeación ambiental. En caso de no encontrar completa la información, se informa al subdirector o coordinador quien mediante correo electrónico requiere al profesional responsable para que allegue la documentación faltante.
</t>
  </si>
  <si>
    <t xml:space="preserve">Si, cumple</t>
  </si>
  <si>
    <t xml:space="preserve">Si cumple</t>
  </si>
  <si>
    <t xml:space="preserve">Los profesionales, el Coordinador y el Subdirector de las Subdirección de Planes y políticas Ambientales</t>
  </si>
  <si>
    <t xml:space="preserve">Cada cuatro meses</t>
  </si>
  <si>
    <t xml:space="preserve">Plan de Acción Cuatrienal Ambiental - PACA, Planes Ambientales Locales - PAL, Planes de Manejo Ambiental: PMA, Políticas Públicas Ambientales:  Política de Protección y Bienestar Animal, Plan de Gestión Ambiental- PGA; estos riesgos están registrados en el drive.
</t>
  </si>
  <si>
    <t xml:space="preserve">Se verificaron los instrumentos relacionados a continuación: Plan de Acción Cuatrienal Ambiental - PACA, Planes Ambientales Locales - PAL, Planes de Manejo Ambiental: PMA, Políticas Públicas Ambientales:  Política de Protección y Bienestar Animal, Plan de Gestión Ambiental- PGA</t>
  </si>
  <si>
    <t xml:space="preserve">Si se registran las evidencias del control en ISOLUCION el Drive se verificó en la 1 Línea de defensa - Seguimiento.</t>
  </si>
  <si>
    <t xml:space="preserve">Escasa articulación entre las dependencias misionales de la SDA que contribuyen al cumplimiento del objetivo de la planeación ambiental. Que el proceso que generación de la información no sea adelantado por la dependencia encargada, en los procesos de formulación e implementación de las políticas y los instrumentos de planeación ambiental. Los reportes de seguimiento solicitados a los otros procesos, pueden presentar falencias en la información. Existencia de funciones muy específicas sobre temas técnicos de las demás dependencias, se concentran en pocos miembros del equipo de trabajo, lo cual lleva al incumplimiento de los términos en la entrega de la información solicitad por parte de la SPPA., Falta de asignación de los delegados como enlaces para la articulación en la formulación y orientación de Políticas e instrumentos de planeación ambiental. Debilidad en la articulación con otras entidades públicas y privadas para la formulación y orientación de Políticas e instrumentos de planeación ambiental.. Dada la normatividad de alcance nacional o regional, el presupuesto destinado para la conservación de recursos naturales sean destinados para otros fines u otro niveles territoriales.. La entidad externa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Variedad de fuentes de información que inciden en la consistencia de los indicadores ambientales y de los datos.
Escasa articulación entre las dependencias misionales de la SDA que contribuyen al cumplimiento del objetivo de la planeación ambiental. Que el proceso que generación de la información no sea adelantado por la dependencia encargada, en los procesos de formulación e implementación de las políticas y los instrumentos de planeación ambiental. Los reportes de seguimiento solicitados a los otros procesos, pueden presentar falencias en la información. Existencia de funciones muy específicas sobre temas técnicos de las demás dependencias, se concentran en pocos miembros del equipo de trabajo, lo cual lleva al incumplimiento de los términos en la entrega de la información solicitad por parte de la SPPA.
Falta de asignación de los delegados como enlaces para la articulación en la formulación y orientación de Políticas e instrumentos de planeación ambiental. Debilidad en la articulación con otras entidades públicas y privadas para la formulación y orientación de Políticas e instrumentos de planeación ambiental.. Dada la normatividad de alcance nacional o regional, el presupuesto destinado para la conservación de recursos naturales sean destinados para otros fines u otro niveles territoriales.. La entidad externa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Variedad de fuentes de información que inciden en la consistencia de los indicadores ambientales y de los datos.
</t>
  </si>
  <si>
    <t xml:space="preserve">Si existe coherencia entre la causa y el Riesgo</t>
  </si>
  <si>
    <t xml:space="preserve">Si, El profesional, el coordinador y el Subdirector de la SPPA realizan actividades de verificación</t>
  </si>
  <si>
    <t xml:space="preserve">Si, la fuente de información utilizada para el PACA y el PIGA se realiza través de una herramienta denominada Storm User</t>
  </si>
  <si>
    <t xml:space="preserve">Si, investigan y resuelven
Al verificar la página de las SDA aunque están publicados los informes trimestrales para el periodo 2021 dice que no hay documentos en la carpeta.</t>
  </si>
  <si>
    <t xml:space="preserve">Si, se encuentran cargados los soportes en el aplicativo ISOLUCIÓN del control </t>
  </si>
  <si>
    <t xml:space="preserve">Si, se observa en el procedimiento PC02 que se ha asignado autoridad en la aplicación del control para el Coordinador y el Subdirector de Planes y políticas Ambientales</t>
  </si>
  <si>
    <t xml:space="preserve">Es producto de la verificación del control, se observa que el profesional responsable, el Coordinador y el Subdirector realizan la ejecución del control.
</t>
  </si>
  <si>
    <t xml:space="preserve">Según los registros documentados en el Sistema de Información ISOLUCION, el proceso cuenta con las acciones con códigos 363. </t>
  </si>
  <si>
    <t xml:space="preserve">Si, realizó el seguimiento la primera línea de defensa el 2021-05-05 de forma oportuna</t>
  </si>
  <si>
    <t xml:space="preserve">SI, se registra el monitoreo de la segunda linea de defensa en los plazos establecidos el día 9 de mayo de 2021 de manera oportuna.</t>
  </si>
  <si>
    <t xml:space="preserve">Este riesgo hace referencia a entidad o el proceso no pueda orientar, formular, ajustar y/o actualizar, hacer seguimiento y evaluar los instrumentos de planeación ambiental de manera eficaz y con aporte intra e intersectorial e institucional.</t>
  </si>
  <si>
    <t xml:space="preserve">Riesgo Operativo</t>
  </si>
  <si>
    <t xml:space="preserve">Cada vez que se presentan cambios en el personal que administra el Observatorio Ambiental de Bogotá-OAB,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que un indicador no tiene responsable se gestiona ante la dependencia o entidad responsable su delegación, y se procede a realizar capacitación y asignar roles, contraseña y permiso.
De forma automatizada la plataforma del OAB genera una alerta de actualización días antes de que se cumplan los días de rezago del indicador concertados en la construcción de su ficha técnica, entendiendo que la fecha pactada corresponde a la fecha máxima de actualización del indicador. Esta alerta se remite al delegado del indicador vía correo electrónico registrado en la plataforma, teniendo en cuenta los compromisos establecidos de calidad, oportunidad y pertinencia. En caso de omisión de actualización, desde la Dirección de Planeación y Sistemas de Información Ambiental -DPSIA se emite una comunicación oficial.
El equipo administrador del OAB revisa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sistema de trazabilidad denominado “Auditoría” en la plataforma de administración del Observatorio Ambiental de Bogotá, y se genera automáticamente una alerta de ingreso a la plataforma de administración de indicadores, a través de correo electrónico institucional info.oab@ambientebogota.gov.co y al correo electrónico institucional del profesional técnico responsable de la DPSIA. En el caso de requerir alguna precisión sobre el Metadato del indicador se gestiona con el responsable para su ajuste mediante comunicación oficial interna o externa o, correo institucional.</t>
  </si>
  <si>
    <t xml:space="preserve">El Profesional Técnico Responsable, la Dirección de Planeación y Sistemas de Información Ambiental -DPSIA </t>
  </si>
  <si>
    <t xml:space="preserve">Cada vez que se presentan cambios en el personal que administra el Observatorio Ambiental de Bogotá-OAB</t>
  </si>
  <si>
    <t xml:space="preserve">Pantallazo:
Finalización de indicadores,
Pantallazo histórico ART:Indicador Agua Residual Tratada-ART= finalizado
Pantallazo histórico PACA: Indicadores PACA 2012-2016,
Pantallazo modulo Auditor</t>
  </si>
  <si>
    <t xml:space="preserve">Se verificaron los siguientes documentos: Pantallazo finalización de indicadores,
Pantallazo histórico ART:Indicador Agua Residual Tratada-ART= finalizado
Pantallazo histórico PACA: Indicadores PACA 2012-2016,
Pantallazo modulo Auditor</t>
  </si>
  <si>
    <t xml:space="preserve">Si, se registran las evidencias del control en ISOLUCION, están pendiente lista de capacitación.</t>
  </si>
  <si>
    <t xml:space="preserve">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encargada.,Que la información generada no cumple los términos de calidad y oportunidad. Otras entidades del SIAC que suministren y carguen información ambiental en el Observatorio Ambiental de Bogotá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en el seguimiento de política pública.,Variedad de fuentes de información que inciden en la consistencia de los indicadores Ambientales y de los datos. Inoportuna entrega de la información por parte de las dependencias que limita un adecuado análisis y revisión de calidad de la información e indicadores. Daños tecnológicos que puedan ocurrir en la plataforma OAB que impida la disponibilidad de la información, la dañe o se altere.
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  
Que la información generada no cumple los términos de calidad y oportunidad. Otras entidades del SIAC que suministren y carguen información ambiental en el Observatorio Ambiental de Bogotá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en el seguimiento de política pública.  
Variedad de fuentes de información que inciden en la consistencia de los indicadores Ambientales y de los datos. Inoportuna entrega de la información por parte de las dependencias que limita un adecuado análisis y revisión de calidad de la información e indicadores. Daños tecnológicos que puedan ocurrir en la plataforma OAB que impida la disponibilidad de la información, la dañe o se altere.  </t>
  </si>
  <si>
    <t xml:space="preserve">Si, el profesional Técnico, la DPSIA, definen el propósito del control en la asignación de roles, contraseñas, permisos, comunicaciones entre otras  </t>
  </si>
  <si>
    <t xml:space="preserve">Si, se establece el control en la designación, capacitación, revisión, cargue y publicación de indicadores</t>
  </si>
  <si>
    <t xml:space="preserve">El control describe actuaciones para corregir las desviaciones detectadas mediante comunicación oficial y correos.</t>
  </si>
  <si>
    <t xml:space="preserve">Si, se encuentran cargados los soportes en el aplicativo ISOLUCIÓN del control, aunque no son suficientes las evidencias para el control por ejemplo no se registra la lista de capacitación.</t>
  </si>
  <si>
    <t xml:space="preserve">Cada vez que se presentan cambios en el personal que administra el Observatorio Ambiental </t>
  </si>
  <si>
    <t xml:space="preserve">Si, se observa en el procedimiento PM02-PR14 El Profesional Técnico Responsable, la Dirección de Planeación y Sistemas de Información Ambiental -DPSIA 
se ha asignado autoridad en la aplicación del control</t>
  </si>
  <si>
    <t xml:space="preserve">El resultado de la verificación del control, se observa que el profesional Técnico y la Dirección de Planeación y Sistemas de Información Ambiental -DPSIA realizan la ejecución del control</t>
  </si>
  <si>
    <t xml:space="preserve">Según los registros documentados en el Sistema de Información ISOLUCION, el proceso cuenta con las acciones con códigos 368  </t>
  </si>
  <si>
    <t xml:space="preserve">Los profesionales de la Subdirección de Políticas y Planes Ambientales, cada vez que se requiera realizaran las verificaciones y validaciones de la información reportada por los diferentes actores, de acuerdo con la aplicación de los procedimientos con los que cuenta la SPPA, Además para el caso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
</t>
  </si>
  <si>
    <t xml:space="preserve">Los profesionales de la Subdirección de Políticas y Planes Ambientales y Los profesionales responsables de las instancias de coordinación</t>
  </si>
  <si>
    <t xml:space="preserve">Cada vez que se requiera </t>
  </si>
  <si>
    <t xml:space="preserve">Se reportan instrumentos tales Plan de Acción Cuatrienal Ambiental – PACA, Humedal Torca-Guaymaral, Política  Plan Institucional de Gestión Ambiental -PIGA, Política para la Gestión de la Conservación de la Biodiversidad, Política Distrital de Salud Ambiental, Política de Educación, Plan Distrital del Agua - PDA; estos riesgos están registrados en el drive.</t>
  </si>
  <si>
    <t xml:space="preserve">Se verificaron los instrumentos relacionados a continuación: Plan de Acción Cuatrienal Ambiental – PACA, Humedal Torca-Guaymaral, Política  Plan Institucional de Gestión Ambiental -PIGA, Política para la Gestión de la Conservación de la Biodiversidad, Política Distrital de Salud Ambiental, Política de Educación, Plan Distrital del Agua - PDA</t>
  </si>
  <si>
    <t xml:space="preserve">Inexistencia y/o desactualización de sistemas de información para el seguimiento de las políticas publicas ambientales e instrumentos de planeación ambiental. Complejidad normativa de políticas publicas e instrumentos de planeación. Poca articulación entre las Entidades, localidades y los sectores que participan en las diferentes etapas. Favorecimiento de una decisión política respecto a la formulación, ajuste, actualización, seguimiento y/o evaluación de una política pública o instrumento de planeación ambiental. Por Influencia o presiones de terceros o funcionarios con poder de decisión en la elaboración y aprobación de documentos, así como ajustes o modificaciones a los resultados en las diferentes etapas en las Políticas públicas o instrumentos de planeación Ambiental.,No contar con la evidencia que soporte los resultados de las etapas de formulación y ajuste o seguimiento de políticas públicas ambientales e instrumentos de planeación ambiental. Que se oculte o manipule la información reportada por la entidades frente a la aplicación públicas ambientales e instrumentos de planeación ambiental. Manipulación de la información para la definición de parámetros y de necesidades frente a la formulación, actualización y seguimiento de política e instrumento. Información generada y enviada por las dependencias que no se ajuste a la realidad de la gestión ambiental institucional
Inexistencia y/o desactualización de sistemas de información para el seguimiento de las políticas publicas ambientales e instrumentos de planeación ambiental. Complejidad normativa de políticas publicas e instrumentos de planeación. Poca articulación entre las Entidades, localidades y los sectores que participan en las diferentes etapas. Favorecimiento de una decisión política respecto a la formulación, ajuste, actualización, seguimiento y/o evaluación de una política pública o instrumento de planeación ambiental. Por Influencia o presiones de terceros o funcionarios con poder de decisión en la elaboración y aprobación de documentos, así como ajustes o modificaciones a los resultados en las diferentes etapas en las Políticas públicas o instrumentos de planeación Ambiental.
No contar con la evidencia que soporte los resultados de las etapas de formulación y ajuste o seguimiento de políticas públicas ambientales e instrumentos de planeación ambiental. Que se oculte o manipule la información reportada por la entidades frente a la aplicación públicas ambientales e instrumentos de planeación ambiental. Manipulación de la información para la definición de parámetros y de necesidades frente a la formulación, actualización y seguimiento de política e instrumento. Información generada y enviada por las dependencias que no se ajuste a la realidad de la gestión ambiental institucional</t>
  </si>
  <si>
    <t xml:space="preserve">Si, los profesionales de la Subdirección de Políticas y Planes Ambientales definen el propósito del control en las verificaciones y validaciones  de la información reportada por los diferentes actores</t>
  </si>
  <si>
    <t xml:space="preserve">Si, se establece el control en las verificaciones y validaciones de la información reportada por los diferentes actores</t>
  </si>
  <si>
    <t xml:space="preserve">Para corregir las desviaciones del control en caso de encontrar información inconsistente reportada por los actores se realiza comunicación oficial donde se solicitará la verificación de la información reportada</t>
  </si>
  <si>
    <t xml:space="preserve">Si, se encuentran cargados los soportes en el aplicativo ISOLUCIÓN del control</t>
  </si>
  <si>
    <t xml:space="preserve">El Control muestra como se segrega la autoridad en los profesionales de la Subdirección de Políticas y Planes Ambientales y los profesionales responsables de las Instancias de Coordinación</t>
  </si>
  <si>
    <t xml:space="preserve">El resultado de la verificación del control, se observa que los profesionales de la Subdirección de Políticas y Planes Ambientales y los profesionales responsables de las Instancias de Coordinación realizan la ejecución del control</t>
  </si>
  <si>
    <t xml:space="preserve">Según los registros documentados en el Sistema de Información ISOLUCION, el proceso cuenta con las acciones con códigos 369. </t>
  </si>
  <si>
    <t xml:space="preserve">SI, se registra el monitoreo de la segunda linea de defensa en los plazos establecidos el 9 de mayo de 2021 de manera oportuna.</t>
  </si>
  <si>
    <t xml:space="preserve">Informar de manera inmediata a las partes interesadas y a la alta gerencia, así como a los entes de control o autoridades competentes sobre la conducta, presión o desviación presentada.</t>
  </si>
  <si>
    <t xml:space="preserve">MIGUEL ANGEL PARDO  MATEUS Y EVERLINA BLANDÓN CÓRDOBA</t>
  </si>
  <si>
    <t xml:space="preserve"> </t>
  </si>
  <si>
    <t xml:space="preserve">GESTIÓN AMBIENTAL Y DESARROLLO RURAL</t>
  </si>
  <si>
    <t xml:space="preserve">Desarrollar la gestión ambiental encaminada a la conservación, restauración, rehabilitación, recuperación y uso sostenible de las áreas protegidas y de interés ambiental, así como el ecourbanismo, el desempeño ambiental empresarial e institucional en el Distrito Capital.
</t>
  </si>
  <si>
    <t xml:space="preserve">El Subdirector de la dependencia por medio del profesional asignado, realiza seguimiento mensual a los informes generados de las necesidades identificadas en cada una de las áreas protegidas y de interés ambiental priorizadas, para mantener la administración, manejo y gestión de las mismas, en caso de presentarse una desviación se reportaran de manera inmediata al Subdirector para tomar las acciones inmediatas.</t>
  </si>
  <si>
    <t xml:space="preserve">seguimiento mensual a los informes generados de las necesidades identificadas en cada una de las áreas protegidas y de interés ambiental priorizadas</t>
  </si>
  <si>
    <t xml:space="preserve">para mantener la administración, manejo y gestión de las áreas protegidas y de interés ambiental priorizadas</t>
  </si>
  <si>
    <t xml:space="preserve">El Subdirector de la dependencia por medio del profesional asignado, </t>
  </si>
  <si>
    <t xml:space="preserve">mensual</t>
  </si>
  <si>
    <t xml:space="preserve">Se obtiene un informe cuatrimestral de acciones ejecutadas  para administración, manejo y gestión permanente de 19 áreas protegidas priorizadas.</t>
  </si>
  <si>
    <t xml:space="preserve">Informe de acciones ejecutadas para administración, manejo y gestión áreas protegidas priorizadas.</t>
  </si>
  <si>
    <t xml:space="preserve">Mejorar el planteamiento de la estructura de control de acuerdo con las características  que lo definen, específicamente en lo relacionado con los responsables los cuales no están claramente definidos.</t>
  </si>
  <si>
    <t xml:space="preserve">Las causas identificadas tienen relación con las gestión de los riesgos.</t>
  </si>
  <si>
    <t xml:space="preserve">En la definición del control no se establece el propósito que  busca con su aplicación  la reducción o mitigación del riesgo por lo cual no se logra  establecer la eficiencia de los controles identificados.</t>
  </si>
  <si>
    <t xml:space="preserve">El informe de ejecución de actividades cuatrimestral no es información confiable que permita determinar la ejecución del control, por lo tanto no es información confiable que permita mitigar el riesgo.  </t>
  </si>
  <si>
    <t xml:space="preserve">Con las evidencias soportadas para la ejecución del control no se logra verificar si las desviaciones son investigas o resueltas.</t>
  </si>
  <si>
    <t xml:space="preserve">Con la ejecución del control se obtiene un informe cuatrimestral de acciones ejecutadas  para administración, manejo de áreas protegidas priorizadas, el cual no es suficiente para determinar si el profesional designado realiza seguimiento mensual a los informes generados de las necesidades identificadas en cada una de las áreas protegidas y de interés ambiental priorizadas, para mantener su administración, manejo y gestión permanentemente. Un ejemplo de evidencia de ejecución del control  podría ser  el análisis documentado que se realiza mensualmente  de tensionantes y los informes mensuales realizados por los coordinadores de las áreas protegidas a los supervisores, así como los IAAP de contratistas encargados de la administración.</t>
  </si>
  <si>
    <t xml:space="preserve">La ejecución del control la cual se evidencia de forma cuatrimestral no cumple con lo establecido en la definición del control el cual reporta seguimientos mensuales.</t>
  </si>
  <si>
    <t xml:space="preserve">el responsable tiene la autoridad y adecuada segregación de funciones en la ejecución , su descripción podría ser mejorada en cuanto a dejar documentado que el responsable asignado es quien realiza las actividades de administración de las áreas de protección.</t>
  </si>
  <si>
    <t xml:space="preserve">Un responsable asignado por el supervisor.</t>
  </si>
  <si>
    <t xml:space="preserve">Según los registros documentados en el Sistema de Información ISOLUCION, el proceso cuenta con las acciones con códigos 356 y 357.</t>
  </si>
  <si>
    <t xml:space="preserve">Se realizó el reporte dentro de los plazos establecidos. Sin embargo se alerta que debe mejorarse la calidad del reporte toda vez que este debe hacer referencia al cumplimiento del control, se deben evidenciar las acciones realizadas por los responsables  así como las acciones realizadas como Complemento del control.</t>
  </si>
  <si>
    <t xml:space="preserve">Se realizó el reporte dentro de los plazos establecidos.</t>
  </si>
  <si>
    <t xml:space="preserve">De acuerdo a la información verificada correspondiente a los reportes de tensionantes realizados a las áreas de protección  ambiental se logra determinar que el riesgo de falta de administración las áreas de protección ambiental  no se ha materializado.</t>
  </si>
  <si>
    <t xml:space="preserve">Posibilidad de demora en la  adquisición de predios, para la consolidación de las áreas de interés ambiental del Distrito Capital, ocasionado por el retraso de los procesos involucrados en el desarrollo del proceso de la Dirección  de Gestión Ambiental.</t>
  </si>
  <si>
    <t xml:space="preserve">El Director de la Dirección de Gestión Ambiental, convoca a los responsables de los procesos involucrados a reuniones cada vez que se requiera, a fin de revisar los avances en los procesos de adquisición predial (enajenación voluntaria o expropiación) para garantizar el desarrollo de la adquisición de predios con el objetivo de consolidar las áreas de interés ambiental dejando constancia en actas de reunión, en caso de presentarse una desviación se reportaran de manera inmediata al Director para tomar las acciones inmediatas.</t>
  </si>
  <si>
    <t xml:space="preserve">convocar a los responsables de los procesos involucrados a reuniones cada vez que se requiera, dejando constancia en actas de reunión, en caso de presentarse una desviación se reportaran de manera inmediata al Director para tomar las acciones inmediatas.</t>
  </si>
  <si>
    <t xml:space="preserve">a fin de revisar los avances en los procesos de adquisición predial (enajenación voluntaria o expropiación) para garantizar el desarrollo de la adquisición de predios con el objetivo de consolidar las áreas de interés ambiental</t>
  </si>
  <si>
    <t xml:space="preserve">sistema de Información ISOLUCION</t>
  </si>
  <si>
    <t xml:space="preserve">El Director de la Dirección de Gestión Ambiental,</t>
  </si>
  <si>
    <t xml:space="preserve">Mejorar el planteamiento de la estructura de control de acuerdo con las características de que lo definen incluyendo, la frecuencia y las evidencias que resultan de su aplicación</t>
  </si>
  <si>
    <t xml:space="preserve">Las causas identificadas tienen relación con las gestión de los riesgos, pero resultan insuficientes para determinar todas las razones por las cuales el proceso de Gestión Ambiental y Desarrollo Rural  puede presentar este evento de riesgo. Por ejemplo, inoportunidad en la definición y orientación de  las actividades para la identificación, evaluación, selección y adquisición de los inmuebles que se requieran para la consolidación de áreas protegidas en el Distrito Capital.</t>
  </si>
  <si>
    <t xml:space="preserve"> El control busca detectar desviaciones a lo largo del  proceso de adquisición predial (enajenación voluntaria o expropiación) en donde intervienen actores diferentes a la DGA para garantizar el desarrollo de la adquisición de predios con el objetivo de consolidar las áreas de interés ambiental dejando constancia en actas de reunión, en caso de presentarse una desviación se reportaran de manera inmediata al Director para tomar las acciones inmediatas.</t>
  </si>
  <si>
    <t xml:space="preserve">A la fecha no ha sido posible evaluar como se ejecuta la actividad del control tenido en cuenta que esta programada para el mes de mayo y aun no se ha ejecutado. Sin embargo se recomienda definir actividades que estén directamente relacionadas con los controles que ejecuta el proceso d Gestión Ambiental y Desarrollo Rural por cuanto la actividad como esta planteada tiene ver con acciones desarrolladas por otros procesos por lo cual no es posible tener injerencia sobre su ejecución.</t>
  </si>
  <si>
    <t xml:space="preserve">En la definición del control no se establece claramente  cuales seria las  actuaciones que se realizan para investigar y corregir las desviaciones dictadas.</t>
  </si>
  <si>
    <t xml:space="preserve"> la fecha no ha sido posible evidenciar la ejecución del control   tenido en cuenta que esta programada para el mes de mayo y aun no se ha ejecutado. </t>
  </si>
  <si>
    <t xml:space="preserve">En la definición del control no se establece con que periodicidad se realizan las actuaciones.</t>
  </si>
  <si>
    <t xml:space="preserve">El responsable tiene la autorizad para ejercer el control.</t>
  </si>
  <si>
    <t xml:space="preserve">Director de Gestión Ambiental y Desarrollo Rural</t>
  </si>
  <si>
    <t xml:space="preserve">Se realizó el reporte dentro de los plazos establecidos. Sin embargo se alerta que debe mejorarse la calidad del reporte toda vez que es pertinente evidenciar las actuaciones que realiza el proceso de Gestión Ambiental y Desarrollo Rural sobre la adquisición de predios, por cuanto el control establece posibles retrasos en etapas diferentes a las propias del proceso.</t>
  </si>
  <si>
    <t xml:space="preserve">No se declara por parte del proceso información sobre si se materializó el riesgo. Se valorara por parte de la tercera línea de defensa el estado de la materialización del riesgo en el marco del Trabajo de Auditoría Interna al proceso de Gestión Ambiental y Desarrollo Rural</t>
  </si>
  <si>
    <t xml:space="preserve">PARTICIPACIÓN Y EDUCACIÓN AMBIENTAL</t>
  </si>
  <si>
    <t xml:space="preserve">Promover, desarrollar y fortalecer las estrategias de participación y educación ambiental a través de foros, conversatorios, diálogos de saberes, jornadas de sensibilización, acciones pedagógicas, procesos de formación, recorridos interpretativos y caminatas ecológicas, que se realizan permanentemente con el fin de aumentar el conocimiento de las personas frente al cuidado y preservación del territorio, las áreas de interés ambiental y la biodiversidad del Distrito Capital.
</t>
  </si>
  <si>
    <t xml:space="preserve">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quórum requerido, se convocará a una nueva reunión.</t>
  </si>
  <si>
    <t xml:space="preserve">El gestor local ambiental adelanta la secretaria técnica de la Comisión Ambiental Local, que es la instancia de coordinación que articula  las acciones de los actores estratégicos de la localidad.</t>
  </si>
  <si>
    <t xml:space="preserve">Para el  fortalecimiento de la gestión ambiental local, buscando el mejoramiento de las condiciones ambientales y, por lo tanto, el mejoramiento de la calidad de vida de los habitantes. Esta CAL</t>
  </si>
  <si>
    <t xml:space="preserve">El gestor local ambiental</t>
  </si>
  <si>
    <t xml:space="preserve">6 veces al año</t>
  </si>
  <si>
    <t xml:space="preserve">Acta de reunión, convocatoria a los actores sociales mediante correo electrónico</t>
  </si>
  <si>
    <t xml:space="preserve">1. Reporte de territorialización del 5 de mayo del 2021
2. Matriz de seguimiento CAL del 6 de mayo del 2021. 
Correo del 4 de mayo el 2021- INVITACIÓN SESIÓN ORDINARIA CAL KENNEDY
3. Presentación del protocolo de sesiones CAL
4 ACTA No 06 INSTANCIA: Comisión Ambiental Local de Kennedy del 8 de abril de 2021 y listado de asistencia del 8 de abril de 2021. 
5. ACTA No 07 INSTANCIA: Comisión Ambiental Local de Kennedy del 12 de abril de 2021 y listado de de asistencia del 12 de abril del 2021. 
6. Plan de acción del 2021 - Comisión Ambiental Local </t>
  </si>
  <si>
    <t xml:space="preserve">El control tiene definidas las características para el diseño de un control, y se está ejecutando de conformidad con su diseño, el proceso tiene establecida una acción para fortalecer el control, no se requieren más acciones.
</t>
  </si>
  <si>
    <t xml:space="preserve">Las causas, son coherentes con los riesgos identificados  y se encuentran acorde con el objetivo del proceso; sin embargo,  se recomienda que se incorporen causas de conformidad con la matriz DOFA que estén relacionadas con los factores externos (Políticos, Económicos y financieros, Sociales y culturales, Tecnológicos, Ambientales, Legales y reglamentarios e internos ( Tecnología, procesos, financieros)  con el propósito que se determinen todas la razones por las cuales se pueden  presentar los riesgos y se establezcan controles efectivos que los mitiguen.	</t>
  </si>
  <si>
    <t xml:space="preserve">Valida y articula las acciones de los actores estratégicos de la localidad hacia el fortalecimiento de la gestión ambiental local, buscando el mejoramiento de las condiciones ambientales, revisando que haya  continuidad en los procesos de participación liderados por la SDA</t>
  </si>
  <si>
    <t xml:space="preserve">La fuente de información que se utiliza en el desarrollo del control confiable,  permite mitigar el riesgo, en  Comisiones Ambientales Locales,  se levantan actas de reunión en el formato PM01-PR05-M1, en donde quedan establecidos los compromisos y los resultados de las acciones adelantadas a los cuales se le realiza seguimiento,  mensual en una  matriz diseñada por el proceso, y los resultados, quedan consignas en actas de reunión. </t>
  </si>
  <si>
    <t xml:space="preserve">Se investigan y resuelven, se diligencia  acta de reunión en el formato PM01-PR05-M1, en donde quedan establecidos los compromisos y los resultados de las acciones adelantadas. 
La líder del proceso, reúne al equipo de gestores donde informa la importancia de adelantar el seguimiento a los compromisos, y toma decisiones, como se evidencia en las actas de autoevaluación revisadas del 28 de abril de 2021, 26 de febrero del 2021 y 25 de marzo del 2021
Matriz de seguimiento a compromisos - Comisión Ambiental Local – CAL, consolidada a abril del 2021. 
</t>
  </si>
  <si>
    <t xml:space="preserve">Acta de reunión, convocatoria a los actores sociales mediante correo electrónico, están  completas las evidencias: 
1. Reporte de territorialización del 5 de mayo del 2021
2. Matriz de seguimiento CAL del 6 de mayo del 2021. 
Correo del 4 de mayo el 2021- INVITACIÓN SESIÓN ORDINARIA CAL KENNEDY
3. Presentación del protocolo de sesiones CAL
4 ACTA No 06 INSTANCIA: Comisión Ambiental Local de Kennedy del 8 de abril de 2021 y listado de asistencia del 8 de abril de 2021. 
5. ACTA No 07 INSTANCIA: Comisión Ambiental Local de Kennedy del 12 de abril de 2021 y listado de de asistencia del 12 de abril del 2021. 
6. Plan de acción del 2021 - Comisión Ambiental Local 
7. Actas de autoevaluación del 28 de abril de 2021, 26 de febrero del 2021 y 25 de marzo del 2021
8. Matriz de seguimiento a compromisos - Comisión Ambiental Local – CAL, consolidada a abril del 2021. 
</t>
  </si>
  <si>
    <t xml:space="preserve">Es adecuada,  se realiza 6 veces al año. La oportunidad en que se ejecuta el control( las CAL se desarrollan  mínimo 6 veces al año en las 20 localidades del D.C) ayuda a prevenir la mitigación del riesgo o a detectar la materialización del riesgo de manera oportuna.</t>
  </si>
  <si>
    <t xml:space="preserve">En la definición del control,  es el  gestor local ambiental, quién tiene  autoridad y es adecuada la segregación de funciones para la ejecución del control. </t>
  </si>
  <si>
    <t xml:space="preserve"> El gestor local ambiental</t>
  </si>
  <si>
    <r>
      <rPr>
        <sz val="11"/>
        <rFont val="Tahoma"/>
        <family val="2"/>
        <charset val="1"/>
      </rPr>
      <t xml:space="preserve">Según los registros documentados en el Sistema de Información ISOLUCION, el proceso cuenta una acción  con códigos 360   registros del estado de implementación de la acción "  </t>
    </r>
    <r>
      <rPr>
        <i val="true"/>
        <sz val="12"/>
        <rFont val="Arial"/>
        <family val="2"/>
        <charset val="1"/>
      </rPr>
      <t xml:space="preserve">Realizar seguimiento a las actividades realizadas en torno a los procesos ambientales locales"</t>
    </r>
  </si>
  <si>
    <t xml:space="preserve">La primera línea de defensa,  realizó el  reporte del seguimiento  a los riesgos dentro de los plazos establecidos (el 5 de mayo del 2021).  Se  recomienda mejorar la calidad del reporte en cuatoo a:   Incluir en el aplicativo ISOLUCION el estado actual de la gestión del riesgo, atendiendo las recomendaciones emitidas por la Oficina de Control Interno, mediante memorando radicado No. 2021IE00563 del 04 de enero de 2021,con el que se facilite el  monitoreo de la segunda línea de defensa y la evaluación independiente que realiza la Oficina de Control como tercera linea de defensa.
Se recomienda dar observancia a las recomendaciones de tal manera que los reportes generados aporten información útil para las actuaciones de la segunda y tercera línea de defensa. </t>
  </si>
  <si>
    <t xml:space="preserve">La  segunda línea de defensa realizó el  reporte del monitoreo a  los riesgos   dentro de los plazos establecidos (el 9 de mayo del 2021), se recomienda mejorar la calidad del reporte de la segunda línea de defensa, emitiendo su  concepto sobre los siguientes aspectos: La identificación de los riesgos de gestión y corrupción es adecuada y los controles están funcionando en forma oportuna y efectiva.
Se sugiere tener en cuenta estas recomendaciones para que el reporte generado por la segunda línea de defensas sirva de base para la evaluación que realiza la tercera línea de defensa.</t>
  </si>
  <si>
    <t xml:space="preserve">De acuerdo con la revisión de los documentos soporte reportados por el  proceso en el aplicativo ISOLUCIÓN, y por medio de correo institucional,  se evidencia que el riesgo, no se materializó.  En la sesiones de las Comisión Ambiental Local revisadas, se han convocado a los actores sociales mediante correo electrónico, y se   diligenciaron actas de reunión en donde quedaron  establecidos  compromisos y resultados de las acciones adelantadas, se evidenció que el seguimiento de los compromisos se adelanta a través de una matriz en medio digital. Soporte: Matriz de seguimiento a compromisos - Comisión Ambiental Local – CAL, consolidada a abril del 2021. 
</t>
  </si>
  <si>
    <t xml:space="preserve">N/A</t>
  </si>
  <si>
    <t xml:space="preserve">El educador ambiental recibe la solicitud de acciones de educación ambiental a través del formato "PM01-PR10-F1 Solicitud de acciones de educación ambiental" la cual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</si>
  <si>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 xml:space="preserve">El educador ambiental recibe la solicitud de acciones de educación ambiental a través del formato "PM01-PR10-F1 Solicitud de acciones de educación ambiental" la cual es recibida por la Jefe de la Oficina de Participación, Educación y Localidades y asignada al coordinador para su programación y ejecución</t>
  </si>
  <si>
    <t xml:space="preserve"> Para determinar el nivel de conocimientos alcanzado, durante el desarrollo de la acción de educación ambiental se realiza la evaluación del proceso</t>
  </si>
  <si>
    <t xml:space="preserve">SEMIAUTOMÁTICO</t>
  </si>
  <si>
    <t xml:space="preserve">Educador ambiental</t>
  </si>
  <si>
    <t xml:space="preserve">Semestral</t>
  </si>
  <si>
    <t xml:space="preserve">1.	Encuesta de percepción de las sesiones visuales de educación ambiental del 26 de febrero del 2021, presentación de la temática: Taller uso sostenible del agua.  Evidencia: PROCESO FOREST No. 5026432- “SOPORTE VIRTUAL ACCIÓN PEDAGÓGICA INSTITUTO DISTRITAL DE TURISMO CONSUMO SOSTENIBLE DEL AGUA”
2.	LISTADO DE PARTICIPANTES - Estrategias para el consumo sostenible del agua Actor involucrado: Colegio Heladia Mejía Educadores ambientales: Johanna Castellanos Fecha: 26 de marzo (Sesión 10:00 am.) Proceso Forest No. 5049687, evaluación y encuesta de percepción de satisfacción el cliente externo. </t>
  </si>
  <si>
    <t xml:space="preserve">Se revisaron  los resultados obtenidos en: 1.	Encuesta de percepción de las sesiones visuales de educación ambiental del 26 de febrero del 2021, presentación de la temática: Taller uso sostenible del agua.  Evidencia: PROCESO FOREST No. 5026432- “SOPORTE VIRTUAL ACCIÓN PEDAGÓGICA INSTITUTO DISTRITAL DE TURISMO CONSUMO SOSTENIBLE DEL AGUA”
2.	LISTADO DE PARTICIPANTES - Estrategias para el consumo sostenible del agua Actor involucrado: Colegio Heladia Mejía Educadores ambientales: Johanna Castellanos Fecha: 26 de marzo (Sesión 10:00 am.) Proceso Forest No. 5049687, evaluación y encuesta de percepción de satisfacción el cliente externo. </t>
  </si>
  <si>
    <t xml:space="preserve">Se  valida el nivel de conocimientos alcanzado o adquiridos a partir de las acciones de educación ambiental, como se observa en la evaluación revisada sobre la capacitación en  Estrategias para el consumo sostenible del agua,  actor involucrado: Colegio Heladia Mejía Educadores ambientales: Johanna Castellanos Fecha: 26 de marzo (Sesión 10:00 am.) Proceso Forest No. 5049687, evaluación  </t>
  </si>
  <si>
    <t xml:space="preserve">La fuente de información  utilizada en el desarrollo del control es  confiable,  permite mitigar el riesgo, porque durante el desarrollo de la acción de educación ambiental, es cuando se realiza la evaluación mediante encuestas, con las cuales, a su vez, se realiza el análisis de los resultados obtenidos en la evaluación, con los cuales se emite un informe semestral. 
</t>
  </si>
  <si>
    <t xml:space="preserve">Se investigan y resuelven, se realiza la evaluación del proceso para determinar el nivel de conocimientos alcanzado. En caso de detectar fallas o insuficiencia en el nivel de adquisición de  conocimientos, se refuerza mediante acciones complementarias</t>
  </si>
  <si>
    <t xml:space="preserve"> Las evidencias  de la ejecución del control verificados son suficientes y completos, soportes revisados: 
1.	Encuesta de percepción de las sesiones visuales de educación ambiental del 26 de febrero del 2021, presentación de la temática: Taller uso sostenible del agua.  Evidencia: PROCESO FOREST No. 5026432- “SOPORTE VIRTUAL ACCIÓN PEDAGÓGICA INSTITUTO DISTRITAL DE TURISMO CONSUMO SOSTENIBLE DEL AGUA”
2.	LISTADO DE PARTICIPANTES - Estrategias para el consumo sostenible del agua Actor involucrado: Colegio Heladia Mejía Educadores ambientales: Johanna Castellanos Fecha: 26 de marzo (Sesión 10:00 am.) Proceso Forest No. 5049687, evaluación y encuesta de percepción de satisfacción el cliente externo. </t>
  </si>
  <si>
    <t xml:space="preserve">Se realiza semestralmente,  es adecuada la la  frecuencia con la que se ejecuta el control.  Ademas, la oportunidad con que se ejecuta el control ayuda a prevenir el riesgo o a detectar su materialización de manera oportuna, porque durante el desarrollo de la acción de educación ambiental se realiza la evaluación del proceso para determinar el nivel de conocimientos alcanzado, como se evidenció en la evaluación y encuesta de percepción de satisfacción del cliente externo sobre las  estrategias para el consumo sostenible del agua, actor involucrado: Colegio Heladia Mejía Educadores ambientales: Johanna Castellanos Fecha: 26 de marzo (Sesión 10:00 am.) Proceso Forest No. 5049687
</t>
  </si>
  <si>
    <t xml:space="preserve">En la definición del control se determinó  que el  Educador Ambiental es el  encargado  de ejecutar el control y el tiene autoridad y adecuada segregación de funciones en la ejecución  del control</t>
  </si>
  <si>
    <t xml:space="preserve"> El Educador Ambiental </t>
  </si>
  <si>
    <r>
      <rPr>
        <sz val="12"/>
        <rFont val="Arial"/>
        <family val="2"/>
        <charset val="1"/>
      </rPr>
      <t xml:space="preserve">Según los registros documentados en el Sistema de Información ISOLUCION, el proceso cuenta una  acción  con código 362  y  registros del estado de implementación de la acción: </t>
    </r>
    <r>
      <rPr>
        <i val="true"/>
        <sz val="12"/>
        <rFont val="Arial"/>
        <family val="2"/>
        <charset val="1"/>
      </rPr>
      <t xml:space="preserve"> " Realizar el análisis y la evaluación de las evaluaciones del conocimientos aplicadas en las actividades de educación ambiental". </t>
    </r>
  </si>
  <si>
    <t xml:space="preserve">La primera línea de defensa,  realizó el  reporte del seguimiento  a los riesgos dentro de los plazos establecidos (el 5 de mayo del 2021).  Se  recomienda mejorar la calidad del reporte en cuato a:   Incluir en el aplicativo ISOLUCION el estado actual de la gestión del riesgo, atendiendo las recomendaciones emitidas por la Oficina de Control Interno, mediante memorando radicado No. 2021IE00563 del 04 de enero de 2021,con el que se facilite el  monitoreo de la segunda línea de defensa y la evaluación independiente que realiza la Oficina de Control como tercera linea de defensa.
Se recomienda dar observancia a las recomendaciones de tal manera que los reportes generados aporten información útil para las actuaciones de la segunda y tercera línea de defensa. </t>
  </si>
  <si>
    <t xml:space="preserve">De acuerdo con la revisión de los documentos soportes reportados por el  proceso en el aplicativo ISOLUCIÓN, forest   y por medio de correo institucional, se evidencia que el riesgo, no se materializó. Soportes revisados:  
1.	Encuesta de percepción de las sesiones visuales de educación ambiental del 26 de febrero del 2021, presentación de la temática: Taller uso sostenible del agua.  Evidencia: PROCESO FOREST No. 5026432- “SOPORTE VIRTUAL ACCIÓN PEDAGÓGICA INSTITUTO DISTRITAL DE TURISMO CONSUMO SOSTENIBLE DEL AGUA”
2.	LISTADO DE PARTICIPANTES - Estrategias para el consumo sostenible del agua Actor involucrado: Colegio Heladia Mejía Educadores ambientales: Johanna Castellanos Fecha: 26 de marzo (Sesión 10:00 am.) Proceso Forest No. 5049687, evaluación y encuesta de percepción de satisfacción el cliente externo. 
</t>
  </si>
  <si>
    <t xml:space="preserve">Corrupción	</t>
  </si>
  <si>
    <t xml:space="preserve">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</si>
  <si>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El responsable del proceso y los coordinadores de los equipos dan a sus equipos de trabajo,  lineamientos claros en caso de presentarse proselitismo político en alguna de las actividades programadas. Este lineamiento se da  de manera semestral en las reuniones de equipo</t>
  </si>
  <si>
    <t xml:space="preserve">Para que en caso de evidenciar que en alguna de las acciones de participación o educación ambiental liderada por la Secretaria Distrital de Ambiente, se esta desarrollando actividades relacionadas con campañas electorales o proselitismo político, se  cancele  la participación de la entidad aduciendo ante el solicitante, la imposibilidad de continuar con la acción de participación o educación ambiental, para evitar que se  desvié la actividad, en beneficio de un tercero. </t>
  </si>
  <si>
    <t xml:space="preserve">El responsable del proceso y los coordinadores de los equipos</t>
  </si>
  <si>
    <t xml:space="preserve">Cada vez que se presente la situación</t>
  </si>
  <si>
    <t xml:space="preserve">Memoria de reunión 
Correo de  solicitud de socialización  del lineamiento establecido en el control del riesgo de corrupción.</t>
  </si>
  <si>
    <t xml:space="preserve">1.	Memoria de reunión General Equipo Educación Ambiental: Territorios y TIC del 17 de marzo del 2021, donde se socializan los lineamientos de conformidad con la actividad establecidos en el control del riesgo. 
2.	Memoria de reunión de coordinación – Estrategia de Aulas Ambientales del 11 de marzo del 2021, donde se solicita que se dé lineamiento del control al riesgo de corrupción a los equipos de trabajo. Además, Se solicita explicar en las reuniones de planeación semanal de los equipos pedagógicos el riesgo de corrupción. 
3.	Mediante correo del 5 de marzo, se solicita socializar el lineamiento establecido en el control del riesgo de corrupción y  remitir las memoria de reunión donde se evidencie la socialización de este lineamiento.</t>
  </si>
  <si>
    <t xml:space="preserve">Existencia de intereses particulares para fines políticos. Proselitismo político en actividades de participación y educación ambiental. Entrega de información personal registrada en los espacios de participación ciudadana y educaciExistencia de intereses particulares para fines políticos. Proselitismo político en actividades de participación y educación ambiental. Entrega de información personal registrada en los espacios de participación ciudadana y educación ambiental sin autorización. Ataques cibernéticos direccionados a afectar los canales de comunicación utilizados para las actividades de participación o educación ambiental ambiental sin autorización. Ataques cibernéticos direccionados a afectar los canales de comunicación utilizados para las actividades de participación o educación ambiental.</t>
  </si>
  <si>
    <t xml:space="preserve">En el desarrollando de acciones de participación o educación ambiental lideradas por la Secretaria Distrital de Ambiente, se verifica el desarrollando de las acciones de participación o educación ambiental lideradas por la Secretaria Distrital de Ambiente,  con el fin de prevenir que se presenten actos de relacionadas con proselitismo político, minimizando el riesgo que se desvíen recursos de la entidad para fines políticos.   </t>
  </si>
  <si>
    <t xml:space="preserve">La información utilizada en el desarrollo del control, es confiable se establecieron lineamientos escritos y detallados en donde la líder del proceso imparte instrucciones, precisas en el sentido de cancelar actividades de participación y educación donde se presente proselitismo político    para evitar la participación de la entidad en eventos que favorezcan la participación en política. </t>
  </si>
  <si>
    <t xml:space="preserve">Se investigan y resuelven oportunamente imparten lineamientos claros en caso de presentarse proselitismo político en alguna de las actividades programada, por el proceso.  a los  equipos de trabajo, l</t>
  </si>
  <si>
    <t xml:space="preserve">Las evidencias de la ejecución del control verificados son suficientes y completos, soportes revisados:
1.	Memoria de reunión General Equipo Educación Ambiental: Territorios y TIC del 17 de marzo del 2021, donde se socializan los lineamientos de conformidad con la actividad establecidos en el control del riesgo. 
2.	Memoria de reunión de coordinación – Estrategia de Aulas Ambientales del 11 de marzo del 2021, donde se solicita que se dé lineamiento del control al riesgo de corrupción a los equipos de trabajo. Además, Se solicita explicar en las reuniones de planeación semanal de los equipos pedagógicos el riesgo de corrupción. 
3.	Mediante correo del 5 de marzo, se solicita socializar el lineamiento establecido en el control del riesgo de corrupción y remitir las memoria de reunión donde se evidencie la socialización de este lineamiento.</t>
  </si>
  <si>
    <t xml:space="preserve">Es adecuada por que se ejecuta cada vez que se presenta la situación de  evidenciar que en alguna de las acciones de participación o educación ambiental liderada por la Secretaria Distrital de Ambiente, se esta desarrollando actividades relacionadas con campañas electorales o proselitismo político</t>
  </si>
  <si>
    <t xml:space="preserve">En la definición del control se determinó  que el  responsable del proceso y los coordinadores de los equipos son los   encargado  de ejecutar el control y  tienen  autoridad y adecuada segregación de funciones en la ejecución  del control</t>
  </si>
  <si>
    <r>
      <rPr>
        <sz val="12"/>
        <rFont val="Arial"/>
        <family val="2"/>
        <charset val="1"/>
      </rPr>
      <t xml:space="preserve">Según los registros documentados en el Sistema de Información ISOLUCION, el proceso cuenta una  acción  con código 367 "</t>
    </r>
    <r>
      <rPr>
        <i val="true"/>
        <sz val="12"/>
        <rFont val="Arial"/>
        <family val="2"/>
        <charset val="1"/>
      </rPr>
      <t xml:space="preserve"> Dar lineamiento al equipo de trabajo de la Oficina de Participación, Educación y Localidades en caso de presentarse campañas electorales o proselitismo político dentro de las acciones de participación y educación ambiental".</t>
    </r>
  </si>
  <si>
    <t xml:space="preserve">De conformidad  con la revisión de los documentos soportes reportados por el  proceso en el aplicativo ISOLUCIÓN y la entrevista realizada  con el enlace del proceso,  se evidenció que se  socializó el lineamiento para el control del riesgo de corrupción a los equipos de educación ambiental y de participación.  no se materializado el riesgo. Evidencias revisadas: 
1.	Memoria de reunión General Equipo Educación Ambiental: Territorios y TIC del 17 de marzo del 2021, donde se socializan los lineamientos de conformidad con la actividad establecidos en el control del riesgo. 
2.	Memoria de reunión de coordinación – Estrategia de Aulas Ambientales del 11 de marzo del 2021, donde se solicita que se dé lineamiento del control al riesgo de corrupción a los equipos de trabajo. Además, Se solicita explicar en las reuniones de planeación semanal de los equipos pedagógicos el riesgo de corrupción. 
</t>
  </si>
  <si>
    <t xml:space="preserve">SILVERIA ASPRILLA LARA</t>
  </si>
  <si>
    <t xml:space="preserve">13 de mayo del 2021</t>
  </si>
  <si>
    <t xml:space="preserve">METEOROLOGÍA , MONITOREO Y MODELACIÓN</t>
  </si>
  <si>
    <t xml:space="preserve">El Laboratorio Ambiental de la Secretaría Distrital de Ambiente, en conjunto con el Centro de Información y Modelación Ambiental de Bogotá- CIMAB, conforman un proceso de apoyo para el cumplimiento de los objetivos misionales y el normal funcionamiento de los procesos de la Secretaría Distrital de Ambiente, cumpliendo como objetivo principal el apoyar a la SDA en los temas relacionados con metrología, toma de muestras, mediciones, monitoreos, análisis de variables ambientales y de información de los recursos naturales, así como en temas de modelación y análisis de sistemas de datos.
</t>
  </si>
  <si>
    <t xml:space="preserve">Interrupción de las actividades de monitoreo y/o medición</t>
  </si>
  <si>
    <t xml:space="preserve">FUENTES MÓVILES, FUENTES FIJAS: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t>
  </si>
  <si>
    <t xml:space="preserve">Las causas identificadas pueden estar sub estimadas toda vez que no se enmarcan en la totalidad de los factores como son: procesos, talento humano, tecnología, infraestructura o eventos externos de tipo político, legal y reglamentario, ambiental, entre otros, que son condiciones muy propias de la naturaleza de este proceso.
Por ejemplo, se deberían considerar las siguientes causas, entre otras:
• Dilatación de los procesos sancionatorios para lograr el vencimiento de términos, prescripción o pérdida de la fuerza ejecutoria
• Tráfico de influencias
• Conflictos de intereses o impedimentos
• Manejo de expedientes en medio físico
</t>
  </si>
  <si>
    <t xml:space="preserve">Fuentes móviles: En la ejecución de pruebas de emisiones a fuentes móviles en caso que se presenten inconsistencias en digitación de datos (error del inspector al ingresar los datos al software o información errónea suministrada por el usuario) se debe repetir la prueba por el prof. técnico de campo, realizando la corrección de los datos. Las actuaciones generadas son revisadas por el prof. técnico responsable y aprobadas por el Subdirector de SCAAV. EMISIÓN DE RUIDO: Si la información entregada en campo por tercero objeto de evaluación, no corresponde al establecimiento evaluado o no se suministra los documentos que confirmen legalidad de actividad económica en el momento de la visita técnica, el prof. técnico de apoyo verifica en la página del Registro Único Empresarial (RUES) e informará a la Alcaldía Local correspondiente para que realice la verificación de los documentos, debido a que el tercero no se puede identificar, motivo por el cual queda incluido en la actuación técnica la referencia a la Comunicación Oficial Externa emitida a la Alcaldía donde se reporta la posible falta de legalidad de actividad económica, a pesar de esto, se genera la actuación técnica correspondiente a fin de identificar el presunto daño ambiental por emisión sonora, de acuerdo a PA10-PR10-M1. . Aquellos casos en los que se presente error en el diligenciamiento información será puesta en conocimiento del Subdirector de SCAAV para la toma de decisiones.</t>
  </si>
  <si>
    <t xml:space="preserve">Expresar todos los riesgo a partir de la relación entre las causas identificadas y anteponer a la descripción la expresión “Posibilidad de…”. Para facilitar el planteamiento del riesgo se sugiere tener en cuenta la siguiente estructura:
¿Qué?
¿Cómo?
¿Por qué?
Mantener el riesgo “Interrupción de la actividad de monitoreo y/o medición” y retirar el riesgo “Probabilidad de no realizar actividades de medición
</t>
  </si>
  <si>
    <t xml:space="preserve">Se sugiere que se tome como referencia los análisis de causas y la matriz DOFA actualmente documentada en el Sistema de Información ISOLUCION a fin de contemplar todas las situaciones posibles que tengan el potencial de afectar el proceso, reconociendo el entorno de operación en toda su integralidad.
Para este análisis se deben contemplar factores como: procesos, talento humano, tecnología, infraestructura, eventos externos, de tal manera que los resultados sean suficientes para determinar los riesgos a los cuales se expone el proceso.
Trasladar las causas definidas para el riesgo “Probabilidad de no realizar actividades de medición” asociándolas al riesgo “Interrupción de la actividad de monitoreo y/o medición”.
</t>
  </si>
  <si>
    <t xml:space="preserve">No se realiza el análisis de los riesgos a partir de la cuantificación de la probabilidad de ocurrencia y de sus consecuencias e impactos, lo cual conlleva a que no se cumpla la Política de Administración de Riesgos establecida por la Entidad para el establecimiento de los niveles de aceptabilidad y de los roles de la primera línea de defensa que establece:
“Identificar y valorar los riesgos que pueden afectar los programas, proyectos, planes y procesos a su cargo y actualizarlo cuando se requiera”.
</t>
  </si>
  <si>
    <t xml:space="preserve">Fuentes fijas, RMCAB, Fuentes móviles, EMISIÓN DE RUIDO, RMRAB: Cada vez que se realiza un proceso de contratación, en los estudios previos, el profesional de presupuesto de la SCAAV, establece en cada uno de los perfiles, como nota anexa a las obligaciones, el cumplimiento a los criterios de confidencialidad e imparcialidad acorde a los objetos contractuales firmados; así mismo el abogado responsable del tema contractual de la Subdirección, valida acorde a las obligaciones de cada uno de los perfiles la información registrada en el formato de conflicto de intereses "PUBLICACIÓN PROACTIVA DECLARACIÓN DE BIENES Y RENTAS Y REGISTRO DE CONFLICTOS DE INTERÉS (Ley 2013 de 2019, Ley 1437 de 2011 y 734 de 2002) sobre los posibles conflictos de interés que se podrían presentar y le informe de esto al Coordinador de cada grupo previo a su contratación, para que se tomen las acciones correspondientes; igualmente y en el caso de presentarse algún tipo de conflicto de interés durante la ejecución del contrato, el personal deberá diligenciar el formato Declaración de impedimento y/o presiones indebidas en el Laboratorio Ambiental de la SDA del PA10-PR08. En caso de demostrarse incumplimiento de las mismas, el supervisor del contrato Subdirector de Calidad del Aire, Auditiva y Visual, iniciara el proceso para la toma de las decisiones correctivas correspondientes.</t>
  </si>
  <si>
    <t xml:space="preserve">A partir del cumplimento de las etapas, se debe ir considerando todas las consecuencias potenciales o reales que se derivan de las causas identificadas. En tal sentido, las consecuencias descritas pueden mantenerse pero deben complementarse con las que se deriven de ajuste en las etapas anteriores.</t>
  </si>
  <si>
    <t xml:space="preserve">Se cuenta con una matriz de Idoneidad del personal de Laboratorio Ambiental SDA que se encuentra como anexo al PA10-MA1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dé incumplimiento a los criterios de idoneidad del personal, se cancelara el proceso de contratación; así mismo en el caso que se dé incumplimiento a las actividades de formación establecidas en el cronograma, se reportara la situación al Director del Laboratorio para la toma de decisiones. Se realizan capacitaciones periódicas, se verifica la apropiación de los temas y se procura una actualización de los mismos. El coordinador del equipo, solicita a cada integrante realizar un acta de entrega de la información relacionada con los temas manejados durante su contrato, esta será producto en su última cuenta de cobro e insumo que necesitará para el avance de su IAAP.</t>
  </si>
  <si>
    <t xml:space="preserve">Para el tratamiento del riesgo “Interrupción de la actividad de monitoreo y/o medición” se han propuesto 16 controles que resultan excesivos y podrían no ser funcionales para las operaciones. Debe considerase que los control se deben diseñar de tal manera que puedan cubrir varias causas simultáneamente a fin de hacerlos robustos para asegurar su confiabilidad para impedir la materialización del riesgo.
Debe tenerse en cuenta que el planteamiento de los controles debe involucrar la siguiente estructura: Responsable de ejecutar el control, acciones que se deben realizar como parte del control, detalles del objeto o propósito del control.
Es ideal que la tipología del control preferiblemente sea de tipo preventivo y automático para asegurar al proceso o, en su defecto, ir combinando los siguientes atributos:
Preventivo Automatizado
Detectivo Semi automatizado
Correctivo Manual
También es importante tener en cuenta que al momento de la autoevaluación, monitoreo y evaluación independiente, el control se valora desde los siguientes aspectos: tipo de control, implementación, documentación, frecuencia de aplicación y evidencia, para cuantificar la robustez y efectividad pare prevenir el evento de riesgo
</t>
  </si>
  <si>
    <t xml:space="preserve">No existe control</t>
  </si>
  <si>
    <t xml:space="preserve">Posibilidad de que se comercialicen vehículos que presenten incumplimiento de los niveles de emisión de acuerdo con la normatividad vigente por parte de los concesionarios</t>
  </si>
  <si>
    <t xml:space="preserve">Determinar las estrategias o mecanismos que el proceso utilizará para gestionar los riesgos, de acuerdo con los niveles de aceptabilidad establecidos en la Política de Administración del Riesgo vigente</t>
  </si>
  <si>
    <t xml:space="preserve">Fuentes fijas: El profesional técnico de campo, realiza una visita técnica previa a las instalaciones donde se encuentra la fuente de emisión, dejando registro en el formato (PM04-PR07-F1 "Acta de visita técnica Fuentes Fijas") de las observaciones encontradas producto de la revisión, adicionalmente diligencia los formatos de campo PA10-PR09-F3- PA10-PR09-F4. En los casos en que las condiciones del punto de muestreo no cumplan con los criterios para desarrollar la medición, se le informa al industrial, los requerimientos a los cuales debe dar cumplimiento, se entrega el reporte al profesional técnico responsable y se reasigna una nueva visita para verificar nuevamente las condicione</t>
  </si>
  <si>
    <t xml:space="preserve">Miguel Angel Pardo M</t>
  </si>
  <si>
    <t xml:space="preserve">GESTIÓN ADMINISTRATIVA</t>
  </si>
  <si>
    <t xml:space="preserve">Garantizar una gestión administrativa eficiente eficaz y de calidad a través de la ejecución del presupuesto asignado a la vigencia, para el desarrollo de los planes y programas propuestos con el fin de apoyar el funcionamiento y cumplimiento de la misión institucional de la Secretaria Distrital de Ambiente.</t>
  </si>
  <si>
    <t xml:space="preserve">CONCEPTÚE SI HAY COHERENCIA ENTRE LAS CAUSAS Y EL RIESGO?</t>
  </si>
  <si>
    <t xml:space="preserve">COMO SE REALIZA LA ACTIVIDAD DE CONTROL
Describa: si la fuente de información que se utiliza, en el desarrollo del control, es información confiable que permite mitigar el riesgo.</t>
  </si>
  <si>
    <t xml:space="preserve">QUE PASA CON LAS OBSERVACIONES O DESVIACIONES
Describa si las observaciones, desviaciones o diferencias identificadas como resultados de la ejecución del control son investigadas y resueltas de manera oportuna? 
Tome como fuente los reportes trimestrales del proceso.</t>
  </si>
  <si>
    <t xml:space="preserve">MATERIALIZACION DEL RIESGO
De acuerdo con los reportes o evaluación realizada, identifique si el riesgo se materializó</t>
  </si>
  <si>
    <t xml:space="preserve">El profesional del PIGA y con el apoyo del profesional de SST realizarán, dos veces al año, socialización de los procedimientos asociados a la gestión de residuos y capacitación en el manejo de sustancias con características de peligrosidad, con el fin de sensibilizar a los servidores en el manejo y uso de las sustancias químicas, mediante convocatorias a todas las dependencias por correspondencia oficial interna. Como evidencia queda el listado de asistencia de la capacitación y la presentación que con posterioridad se hacen llegar a los enlaces de los proceso para su socialización. 
En caso de no poder realizar las capacitaciones presenciales se procederá a realizarlas virtualmente. "</t>
  </si>
  <si>
    <t xml:space="preserve">Socialización de los procedimientos asociados a la gestión de residuos y capacitación en el manejo de sustancias con características de peligrosidad .</t>
  </si>
  <si>
    <t xml:space="preserve">Capacitar y sensibilizar a los servidores en el manejo y uso de las sustancias químicas</t>
  </si>
  <si>
    <t xml:space="preserve">Sistema de Información ISOLUCION -Modulo de riesgos-</t>
  </si>
  <si>
    <t xml:space="preserve">El profesional del PIGA con el apoyo del profesional de SST</t>
  </si>
  <si>
    <t xml:space="preserve">Dos veces al año</t>
  </si>
  <si>
    <t xml:space="preserve">La evidencia que se obtiene de la ejecución de control son los listados de asistencia,  debidamente diligenciados, y las presentaciones de las sensibilizaciones y capacitaciones realizadas.</t>
  </si>
  <si>
    <t xml:space="preserve">1. Dos certificaciones de asistencia, expedidos por la ERL SURA, por la participación al Conversatorio Gestión del riesgo químico, realizado el 29/04/2021 de dos horas, alos servidores José David Suárez y Jaime Barrera y una presentación en PowerPoint.
2. Listado de asistencia capacitación Compras sostenibles, realizada el 18/03/201, de 1 hora y 15 minutos, en donde participaron los servidores Jaime Barrera, María Archila y Erika Sandoval, una presentación en power point y una Guía para las compras públicas sostenibles.
3. Listado de asistencia a la capacitación realizada por la ARL SURA, realizada el día 20/04/2021 a las 2 p.m. sobre Manejo seguro de sustancias químicas, con una participación aproximada de 40 servidores dela Secretaría y presentación en power point.
 </t>
  </si>
  <si>
    <t xml:space="preserve">Se sugiere revisar la periodicidad de la aplicación del control, para asegurar que por lo menos durante cada semestre se efectúe al menos una capacitación y una sensibilización, dada la importancia del tema.</t>
  </si>
  <si>
    <t xml:space="preserve">Inadecuados procedimientos en los mantenimientos de infraestructura y equipos.
Falta de elementos necesarios para la gestión de los residuos o sustancias con características peligrosas. 
Falta de condiciones de infraestructura y seguridad en las áreas de almacenamiento. 
Posibilidad de que el personal que elabora estudios previos no incluya criterios de sostenibilidad en la Clausula Ambiental. No competencia del personal que desarrolla actividades con sustancias peligrosas. Contratación de empresas sin cumplimiento de los requisitos legales. (Sismo) Sacudidas inesperadas de menor intensidad que puede provocar caída de objetos y daños menores estructurales. .Desconocimiento de los procedimientos. Desconocimiento del personal en manejo de sustancias químicas Grado de autoridad y responsabilidad de los funcionarios y contratistas frente al proceso. No administrar y controlar eficaz y eficientemente los documentos del SGA"</t>
  </si>
  <si>
    <t xml:space="preserve">Se encontró coherencia entre las causas identificadas y el riesgo, debido a que estas pueden ser el origen de la materialización del riesgo identificado</t>
  </si>
  <si>
    <t xml:space="preserve">Las actividades que se realizan en el control, como son hacer capacitaciones y sensibilizaciones para todo el personal, buscan prevenir la materialización del riesgo, teniendo en cuenta que en la Secretaría se realizan muchas actividades  administrativas, misionales, técnicas, operativas, entre otras, en las que se manipulan sustancias que presentan características de peligrosidad, que al no desarrollarlas de manera adecuada y cuidadosa, se puede presentar derrame de dichas sustancias. </t>
  </si>
  <si>
    <t xml:space="preserve">Realizando capacitaciones y sensibilizaciones por parte de los Profesionales de PIGA y de SST, los cuales cuentan con estudios y experiencia certificada.</t>
  </si>
  <si>
    <t xml:space="preserve">En los seguimientos del proceso no se especifica nada al respecto.</t>
  </si>
  <si>
    <t xml:space="preserve">Las evidencias de la ejecución del control demuestran que la ARL ha dictado capacitaciones relacionadas con el manejo de sustancias con características de peligrosidad y que se han capacitado personas de la Secretaría, entre ellas el profesional de PIGA.  No demuestran que el profesional del PIGA y de SST las hayan realizado. En conclusión en el primer cuatrimestre se han efectuado capacitaciones por parte de la ARL al personal dela SDA, pero no se ha efectuado socialización de los procedimientos asociados a la Gestión de residuos por parte del profesional de PIGA y de SST.</t>
  </si>
  <si>
    <t xml:space="preserve">
La periodicidad puede ser revisada para establecerla en una forma mas precisa, es decir establecer de forma más exacta la frecuencia de las capacitaciones y sensibilizaciones, para garantizar que se hagan capacitaciones y sensibilizaciones en cada semestre.</t>
  </si>
  <si>
    <t xml:space="preserve">Se considera que los responsables establecidos, tienen la autoridad y adecuada segregación de funciones en la ejecución del control</t>
  </si>
  <si>
    <t xml:space="preserve">El  profesional del PIGA y el profesional de SST.</t>
  </si>
  <si>
    <t xml:space="preserve">Existe una actividad complementaria establecida para la gestión del riesgo, la cual se encuentra implementada con el número 399, en el Aplicativo Isolucion (Módulo Mejora-acciones para abordar riesgos), que consiste en Incluir clausulas ambientales en la contratación asociadas al suministro, mantenimiento de instalaciones y equipos relacionados con sustancias con carácter peligroso.</t>
  </si>
  <si>
    <t xml:space="preserve">La primera línea de defensa reportó el seguimiento en forma oportuna (5/05/2021) como se puede comprobar en el Aplicativo Isolución, módulo Mejora-Acciones para abordar riesgos No. 399.
Se invita a mejorar la calidad del reporte incluyendo el estado actual de la gestión del riesgo, la autoevaluación de la aplicación de los controles y su efectividad, y la declaración de si el riesgo se materializó y, en este caso,  el estado de los planes de contingencia y demás información útil que permita el monitoreo de la segunda línea de defensa y la evaluación independiente sobre este particular, de conformidad con los lineamientos del radicado No. 2021IE00563 del 04/01/2021.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</si>
  <si>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399.</t>
  </si>
  <si>
    <t xml:space="preserve">De acuerdo con los soportes revisados y lo reportado por el proceso, se puede concluir que el riesgo no se ha materializado.</t>
  </si>
  <si>
    <t xml:space="preserve">El coordinador de transporte verificará, cada vez que sea necesario, los mantenimientos del Parque Automotor se están llevando a cabo, con el fin de que se controle que los vehículos de la entidad cuenten con la revisión tecnicomecanica al día. Se realizará según procedimiento Mantenimiento del parque automotor PA07-PR03. 
En caso de no poder realizar el mantenimiento en la fecha establecida se reprograma a la mayor brevedad posible. Como evidencia nos queda los formatos Control de Mantenimientos y otros para los vehículos y Solicitud de Mantenimiento Preventivo-Correctivo y el informe de las revisiones vehiculares.</t>
  </si>
  <si>
    <t xml:space="preserve">Verificación de los mantenimientos del parque automotor</t>
  </si>
  <si>
    <t xml:space="preserve">Controlar que los vehículos cuentan con la revisión técnico-mecánica al día.</t>
  </si>
  <si>
    <t xml:space="preserve">El coordinador de transporte</t>
  </si>
  <si>
    <t xml:space="preserve">Cada vez que sea necesario</t>
  </si>
  <si>
    <t xml:space="preserve">Como evidencia  queda los formatos Control de Mantenimientos y otros para los vehículos y Solicitud de Mantenimiento Preventivo-Correctivo y el informe de las revisiones vehiculares.</t>
  </si>
  <si>
    <t xml:space="preserve">Se revisaron 10 formatos de autorización de cotización junto con las cotizaciones, correspondientes al periodo 17 marzo al 17 de abril del 2021.
Se solicitaron por correo electrónico las demás evidencias.</t>
  </si>
  <si>
    <t xml:space="preserve">Redactar de mejor manera el control porque si el control se aplica desde cuando se solicita un mantenimiento, no queda la marca.  
Así mismo, se debe establecer claramente quien es el coordinador de transporte, ya que este cargo no es de planta y tampoco se encuentra definido en el procedimiento. </t>
  </si>
  <si>
    <t xml:space="preserve">Inadecuadas condiciones del parque automotor de la entidad.
Existencia de vehículos con vida útil próxima a vencer. (Interno y externo) 
No se verifica las condiciones que deben cumplir los vehículos para el cumplimiento de las actividades misionales. 
Normas estrictas en materia de emisiones para vehículos. 
Desconocimiento de los procedimientos. 
Desconocimiento del personal en materia normativa Grado de autoridad y responsabilidad de los funcionarios y contratistas frente al proceso. 
No administrar y controlar eficaz y eficientemente los documentos del SGA"</t>
  </si>
  <si>
    <t xml:space="preserve">Las causas identificadas tienen relación con la gestión del riesgo, el procedimiento Mantenimiento del parque automotor PA07-PR03 cuyo objetivo es: Establecer las actividades que se deben realizar para solicitar el servicio de mantenimiento preventivo y/o correctivo del parque automotor, con el propósito de mantener los vehículos en óptimas condiciones de operación y así proporcionar en forma oportuna y eficiente el servicio de transporte, contiene los controles que si se cumplen evitarían la materialización del riesgo.
</t>
  </si>
  <si>
    <t xml:space="preserve">La verificación que los mantenimientos de los vehículos se estén llevando acabo, permite prevenir que éstos generen emisiones atmosféricas contaminantes, que superen los limites permisibles por norma.</t>
  </si>
  <si>
    <t xml:space="preserve">Verificando que los mantenimientos se realicen, lo que permite garantizar que los vehículos se encuentran en buenas condiciones y por lo tanto sin generar emisiones contaminantes.</t>
  </si>
  <si>
    <t xml:space="preserve">Las evidencias de la ejecución del control verificadas no son suficientes ni completas. Hizo falta que el proceso facilitara formatos de Control de mantenimientos y otros y las solicitudes de mantenimiento para verificar si se están llevando acabo los mantenimientos preventivos y correctivos de los vehículos de la entidad.</t>
  </si>
  <si>
    <t xml:space="preserve">La frecuencia con que se ejecuta el control es por demanda de solicitudes de mantenimiento para los vehículos.</t>
  </si>
  <si>
    <t xml:space="preserve">El responsable de ejecutar el control es el coordinador de transporte, pero este cargo no existe en planta y tampoco se encuentra relacionado en el procedimiento. </t>
  </si>
  <si>
    <t xml:space="preserve">Existe una actividad complementaria establecida para la gestión del riesgo, la cual se encuentra implementada con el número 400, en el Aplicativo Isolucion (Módulo Mejora-acciones para abordar riesgos), que consiste en enviar los vehículos de la entidad al Centro de Revisión Vehicular para asegurar que cumplen con la norma en materia de emisiones atmosféricas vehiculares.</t>
  </si>
  <si>
    <t xml:space="preserve">La primera línea de defensa reportó el seguimiento en forma oportuna (5/05/2021) como se puede comprobar en el Aplicativo Isolución, módulo Mejora-Acciones para abordar riesgos No. 400.
Se invita a mejorar la calidad del reporte incluyendo el estado actual de la gestión del riesgo, la autoevaluación de la aplicación de los controles y su efectividad, y la declaración de si el riesgo se materializó y, en este caso,  el estado de los planes de contingencia y demás información útil que permita el monitoreo de la segunda línea de defensa y la evaluación independiente sobre este particular, de conformidad con los lineamientos del radicado No. 2021IE00563 del 04/01/2021.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</si>
  <si>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400, pero no adjuntó suficientes evidencias de la aplicación del control.</t>
  </si>
  <si>
    <t xml:space="preserve">El profesional del PIGA y con el apoyo del profesional de SST realizarán dos veces al año socialización de los procedimientos asociados a la Gestión de residuos y capacitación en el manejo de sustancias con características de peligrosidad, con el fin de sensibilizar a los servidores en el manejo y uso de las sustancias químicas, mediante convocatorias a todas las dependencias por correspondencia oficial interna. Como evidencia queda el listado de asistencia de la capacitación y la presentación que con posterioridad se hacen llegar a los enlaces de los proceso para su socialización. En caso de no poder realizar las capacitaciones presenciales se procederá a realizarlas virtualmente. "</t>
  </si>
  <si>
    <t xml:space="preserve">Sensibilizar a los servidores en el manejo y uso de las sustancias químicas</t>
  </si>
  <si>
    <t xml:space="preserve">La evidencia que se obtiene de la ejecución del control son los listados de asistencia,  debidamente diligenciados, y las presentaciones de las sensibilizaciones y capacitaciones realizadas.</t>
  </si>
  <si>
    <t xml:space="preserve">Se siguiere revisar la periodicidad de la aplicación del control, para asegurar que por lo menos durante cada semestre se efectúe al menos una capacitación y una sensibilización, dada la importancia del tema.</t>
  </si>
  <si>
    <t xml:space="preserve">Inadecuadas condiciones del vehículo que transportará las sustancias con características de peligrosidad. (Interno y externo)
Inadecuado embalaje de las sustancias a transportar. 
Inseguridad, accidentes de transito, vías en mal estado. 
Desconocimiento de los procedimientos. 
Desconocimiento del personal en materia normativa, Grado de autoridad y responsabilidad de los funcionarios y contratistas frente al proceso. 
No administrar y controlar eficaz y eficientemente los documentos del SGA.</t>
  </si>
  <si>
    <t xml:space="preserve">Se encontró coherencia entre la causa y el riesgo</t>
  </si>
  <si>
    <t xml:space="preserve">Las actividades que se realizan en el control, como son hacer capacitaciones y sensibilizaciones para todo el personal, buscan prevenir la materialización del riesgo, teniendo en cuenta que en la Secretaría es necesario realizar traslado a la sede administrativa, de sustancias con características de peligrosidad que se generan en los parques y el centro de revisión vehicular, con riesgo de que por alguna circunstancia se presente un derrame.</t>
  </si>
  <si>
    <t xml:space="preserve">Existe una actividad complementaria establecida para la gestión del riesgo, la cual se encuentra implementada con el número 401, en el Aplicativo Isolucion (Módulo Mejora-acciones para abordar riesgos), que consiste en verificar el cumplimiento de las condiciones establecidas en el Anexo 7: Movilización de RESPEL entre sedes de la SDA del procedimiento PA07-PR10</t>
  </si>
  <si>
    <t xml:space="preserve">La primera línea de defensa reportó el seguimiento en forma oportuna (5/05/2021) como se puede comprobar en el Aplicativo Isolución, módulo Mejora-Acciones para abordar riesgos No. 401.
Se invita a mejorar la calidad del reporte incluyendo el estado actual de la gestión del riesgo, la autoevaluación de la aplicación de los controles y su efectividad, y la declaración de si el riesgo se materializó y, en este caso,  el estado de los planes de contingencia y demás información útil que permita el monitoreo de la segunda línea de defensa y la evaluación independiente sobre este particular, de conformidad con los lineamientos del radicado No. 2021IE00563 del 04/01/2021.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</si>
  <si>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401.</t>
  </si>
  <si>
    <t xml:space="preserve">El Profesional del almacén cada vez que haya un requerimiento de ingreso de elementos coordina con el supervisor del contrato con el fin de realizar verificación del bien con las especificaciones técnicas establecidas en el contrato y que estén acordes en la factura, junto con el formato Lista de chequeo de activos para ingreso de almacén Código: PA07-PR01-F4 En caso de desviaciones no se procederá a efectuar Ingresos, sin que se haya efectuado la respectiva verificación por parte del Área de Almacén, no deben instalarse los bienes sin antes ser recibidos por el área de almacén, para poder realizar la verificación de seriales y otras características que identifiquen el bien. El almacenista no podrá recibir bienes a proveedores, sin que exista contrato suscrito por la entidad. Como evidencia se deja la solicitud de ingreso de bienes al almacén y la lista de verificación de los bienes.</t>
  </si>
  <si>
    <t xml:space="preserve">Realizar verificación del bien con las especificaciones técnicas establecidas en el contrato y que estén acordes en la factura.
Realizar verificación de seriales y otras características que identifiquen el bien</t>
  </si>
  <si>
    <t xml:space="preserve">Para efectuar el ingreso de elementos al almacén con las especificaciones técnica establecidas en el contrato.</t>
  </si>
  <si>
    <t xml:space="preserve">Sistema de información Isolucion</t>
  </si>
  <si>
    <t xml:space="preserve">El profesional de almacén</t>
  </si>
  <si>
    <t xml:space="preserve">Cada vez que haya un requerimiento de ingreso de elementos </t>
  </si>
  <si>
    <t xml:space="preserve">Como evidencia se deja la solicitud de ingreso de bienes al almacén y la lista de verificación de los bienes.</t>
  </si>
  <si>
    <t xml:space="preserve">Se verificaron los comprobantes de ingreso al almacén Nos. 19 al 29, y el 40 al 41; así mismo, se revisaron dos pantallazos del programa de almacén de los ingresos 40 y 41.
También se verificaron las facturas de Tecken y el anexo y de Biomédica con la remisión.</t>
  </si>
  <si>
    <t xml:space="preserve">Establecer una acción complementaria para tratar el riesgo residual como por ejemplo alguna cláusula en los contratos de adquisición de elementos para obligar la identificación precisa  de los elementos adquiridos e igualmente que las facturas contemplen estas especificaciones.</t>
  </si>
  <si>
    <t xml:space="preserve">Falta de controles al registrar el ingreso del bien sin la identificación completa, clasificación equivoca del bien adquirido, por cuanto en las facturas y sus anexos no se encuentran identificadas en forma clara y exacta la marca, modelo, referencia, serial, características y accesorios, entre otros.</t>
  </si>
  <si>
    <t xml:space="preserve">Las causas identificadas tienen relación con las gestión de los riesgos, pero resultan insuficientes para determinar todas las razones por las cuales se puede presentar este evento de riesgo. Por ejemplo, no se identifican causas o factores externos como económicos, sociales, tecnológicos o legales, así como factores internos relacionados con el desempeño del personal, cambios en el personal, demoras en las entregas, así como los relacionados con el proceso de contratación. Se sugiere utilizar la información de la matriz DOFA para establecer de mejor manera las causas</t>
  </si>
  <si>
    <t xml:space="preserve">verificación del bien con las especificaciones técnicas establecidas en el contrato y que estén acordes en la factura previo al ingreso al almacén.</t>
  </si>
  <si>
    <t xml:space="preserve">Verificando el bien frente a la factura y el contrato, para asegurar que el bien que se va a ingresar corresponde al  bien comprado.</t>
  </si>
  <si>
    <t xml:space="preserve">En caso de desviaciones no se procederá a efectuar Ingresos, sin que se haya efectuado la respectiva verificación por parte del Área de Almacén,</t>
  </si>
  <si>
    <t xml:space="preserve">Las evidencias de la ejecución del control adjuntadas en el seguimiento y  revisadas no son suficientes, se solicito al proceso el envío.</t>
  </si>
  <si>
    <t xml:space="preserve">si</t>
  </si>
  <si>
    <t xml:space="preserve">El responsable de Almacén</t>
  </si>
  <si>
    <t xml:space="preserve">Existe una actividad complementaria establecida para la gestión del riesgo, la cual se encuentra implementada con el número 393, en el Aplicativo Isolucion (Módulo Mejora-acciones para abordar riesgos).  Sin embargo, se aclara que esta actividad es el mismo control: Ingreso de Bienes con facturas y/o anexos que contenga la información pertinente de marca, modelo, referencia, seriales, características y Accesorios.</t>
  </si>
  <si>
    <t xml:space="preserve">Se realizó el reporte dentro de los plazos establecidos como se puede comprobar en el Aplicativo Isolución, módulo Mejora-Acciones para abordar riesgos No. 393. Sin embargo, se invita a mejorarse la calidad del reporte toda vez que se debe incluir el estado actual de la gestión del riesgo, la autoevaluación de la aplicación de los controles y su efectividad y la declaración de los riesgos materializados y, de ser necesario, el estado de los planes de contingencia y demás información útil que permita el monitoreo de la segunda línea de defensa y la evaluación independiente sobre este particular, según se informó mediante radicado No. 2021IE00563 del 04 de enero de 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</si>
  <si>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393.</t>
  </si>
  <si>
    <t xml:space="preserve">GESTIÓN DOCUMENTAL</t>
  </si>
  <si>
    <t xml:space="preserve">Definir las acciones requeridas para aplicar los instrumentos archivísticos y asegurar permanentemente la administración, custodia, conservación y salvaguarda de la información, a fin de garantizar la memoria institucional, en cumplimiento de la normatividad archivística vigente y alineada con el Plan Estratégico Institucional de la Secretaría Distrital de Ambiente.
</t>
  </si>
  <si>
    <r>
      <rPr>
        <b val="true"/>
        <sz val="11"/>
        <rFont val="Tahoma"/>
        <family val="2"/>
        <charset val="1"/>
      </rPr>
      <t xml:space="preserve">PROPÓSITO DEL CONTROL </t>
    </r>
    <r>
      <rPr>
        <b val="true"/>
        <sz val="11"/>
        <color rgb="FFFF0000"/>
        <rFont val="Tahoma"/>
        <family val="2"/>
        <charset val="1"/>
      </rPr>
      <t xml:space="preserve">el diseño 
</t>
    </r>
    <r>
      <rPr>
        <b val="true"/>
        <sz val="11"/>
        <rFont val="Tahoma"/>
        <family val="2"/>
        <charset val="1"/>
      </rPr>
      <t xml:space="preserve">Conceptúe por qué las actividades que se desarrollan en el control realmente buscan por si solas prevenir o detectar las causas que pueden dar origen al riesgo, ejemplo Verificar, Validar Cotejar, Comparar, Revisar, etc.</t>
    </r>
  </si>
  <si>
    <r>
      <rPr>
        <b val="true"/>
        <sz val="11"/>
        <rFont val="Tahoma"/>
        <family val="2"/>
        <charset val="1"/>
      </rPr>
      <t xml:space="preserve">COMO SE REALIZA LA ACTIVIDAD DE CONTROL</t>
    </r>
    <r>
      <rPr>
        <b val="true"/>
        <sz val="11"/>
        <color rgb="FFFF0000"/>
        <rFont val="Tahoma"/>
        <family val="2"/>
        <charset val="1"/>
      </rPr>
      <t xml:space="preserve"> propisto 
</t>
    </r>
    <r>
      <rPr>
        <b val="true"/>
        <sz val="11"/>
        <rFont val="Tahoma"/>
        <family val="2"/>
        <charset val="1"/>
      </rPr>
      <t xml:space="preserve">Describa si la fuente de información que se utiliza en el desarrollo del control es información confiable que permite mitigar el riesgo</t>
    </r>
  </si>
  <si>
    <t xml:space="preserve">La profesional de servicios generales de la Dirección de Gestión Corporativa solicita a la empresa prestadora del servicio realizar fumigaciones en las áreas de archivo y a la documentación, semestralmente, para el control y mantenimiento de la conservación documental, cumpliendo con los protocolos para realizar dicha fumigación, En caso desviaciones se deberá dar cumplimiento al procedimiento perdida y reconstrucción de expedientes código PA06-PR17. Como evidencia de dicha actividad queda el certificado de la empresa.</t>
  </si>
  <si>
    <t xml:space="preserve">La profesional de servicios generales de la Dirección de Gestión Corporativa solicita a la empresa prestadora del servicio realizar fumigaciones en las áreas de archivo y a la documentación.</t>
  </si>
  <si>
    <t xml:space="preserve">El control y mantenimiento de la conservación documental</t>
  </si>
  <si>
    <t xml:space="preserve">Profesional de servicios generales de la Dirección de Gestión Corporativa.</t>
  </si>
  <si>
    <t xml:space="preserve">Semestralmente</t>
  </si>
  <si>
    <t xml:space="preserve">Se realizo la fumigación, el 30 de enero del 2021 de conformidad con la periodicidad establecida en el control (cada 6 meses,). </t>
  </si>
  <si>
    <t xml:space="preserve">
1, Memorando fumigación de sedes, Memorando Radicación #: 2021IE16375 Fecha: 2021-01-28 15:35 fumigación de sedes, la cual se realiza, a través de la empresa LADOINSA LABORES DOTACIONES INDUSTRIALES S.A.S con quien se tiene el contrato de Aseo y Cafetería.
2, Certificado FUMIGACIÓN ARCHIVO CENTRAL</t>
  </si>
  <si>
    <t xml:space="preserve">Los controles 3 establecidos tienen definidas las características para el diseño de un control; sin embargo, se recomienda mejorar la periodicidad del inventario documental, realizando en forma aleatoria mínimo cada 3 meses, en lugar de cada año un inventario, debido a que si el inventario documental del archivo central se realiza solo anualmente, puede presentarse demoras para  detectar deterioro y para adelantar los trámites legales en caso de alteración o perdida de la información en el archivo de la Secretaria de Distrital de Ambiente.  </t>
  </si>
  <si>
    <t xml:space="preserve">Alta rotación de personal Falta de capacitación. Bajo nivel de divulgación y aplicación estricta de las políticas de operación establecidas en los procedimientos. No se encuentren articulados los procesos en temas de organización documental.</t>
  </si>
  <si>
    <t xml:space="preserve">Las causas, son coherentes con los riesgos identificados  y se encuentran acorde con el objetivo del proceso; sin embargo,  se recomienda que se incorporen causas de conformidad con la matriz DOFA que estén relacionadas con los factores externos (Políticos, Económicos y financieros, Sociales y culturales, Tecnológicos, Ambientales, Legales y reglamentarios e internos ( Tecnología y Comunicación interna)  y contexto del proceso (Interacciones con otros procesos) con el propósito que se determinen todas la razones por las cuales se pueden  presentar los riesgos y se establezcan controles efectivos que los mitiguen.</t>
  </si>
  <si>
    <t xml:space="preserve">Se revisa que la actividad de fumigación en las áreas de archivo y a la documentación cumpla con los protocolos de conservación documental. </t>
  </si>
  <si>
    <t xml:space="preserve">Semestralmente, se solicita a la empresa prestadora del servicio de fumigación en la SDA,  realizar fumigaciones en las áreas de archivo y a la documentación,  para el control y mantenimiento de la conservación documental. Se realiza la fumigación cumpliendo con los protocolos para la conservación de los archivos de la entidad. </t>
  </si>
  <si>
    <t xml:space="preserve">Para investigar y corregir las desviaciones dectadas en la ejecución del control, ejecuta el  procedimiento perdida y reconstrucción de expedientes código PA06-PR17. </t>
  </si>
  <si>
    <t xml:space="preserve">Las  evidencias  de la ejecución del control verificadas,  están  completas:
1, Memorando fumigación de sedes, Memorando Radicación #: 2021IE16375 Fecha: 2021-01-28 15:35 fumigación de sedes, la cual se realiza, a través de la empresa LADOINSA LABORES DOTACIONES INDUSTRIALES S.A.S con quien se tiene el contrato de Aseo y Cafetería.
2, Certificado FUMIGACIÓN ARCHIVO CENTRAL
</t>
  </si>
  <si>
    <t xml:space="preserve">Se realiza la fumigación cumpliendo con los protocolos para la conservación de los archivos de la entidad, cada 6 meses, por tanto, es adecuada. 
</t>
  </si>
  <si>
    <t xml:space="preserve">En la definición del control se determina que la profesional de servicios generales de la Dirección de Gestión Corporativa, es la encargada de ejecutar el control y de conformidad con el   procedimiento perdida y reconstrucción de expedientes código PA06-PR17,  la autoridad y segregación de funciones en la ejecución del control es adecuada.  
</t>
  </si>
  <si>
    <t xml:space="preserve"> La profesional de servicios generales de la Dirección de Gestión Corporativa</t>
  </si>
  <si>
    <r>
      <rPr>
        <sz val="12"/>
        <rFont val="Arial"/>
        <family val="2"/>
        <charset val="1"/>
      </rPr>
      <t xml:space="preserve">Según los registros documentados en el Sistema de Información ISOLUCION, el proceso tiene una  acción con  código 383: </t>
    </r>
    <r>
      <rPr>
        <i val="true"/>
        <sz val="12"/>
        <rFont val="Arial"/>
        <family val="2"/>
        <charset val="1"/>
      </rPr>
      <t xml:space="preserve">"Realizar brigadas de limpieza y mantenimiento del mobiliario y unidades de conservación del archivo central" </t>
    </r>
  </si>
  <si>
    <t xml:space="preserve">La primera línea de defensa,  realizó el  reporte del seguimiento  a los riesgos dentro de los plazos establecidos (el 5 de mayo del 2021).  Se  recomienda mejorar la calidad del reporte en cuato a:   Incluir en el aplicativo ISOLUCION el estado actual de la gestión del riesgo,  la autoevaluación de la aplicación de los controles y su efectividad y el estado del plan  de contingencia del riesgo materializado, atendiendo las recomendaciones emitidas por la Oficina de Control Interno, mediante memorando radicado No. 2021IE00563 del 04 de enero de 2021,con el que se facilite el  monitoreo de la segunda línea de defensa y la evaluación independiente que realiza la Oficina de Control como tercera linea de defensa.
Se recomienda dar observancia a las recomendaciones de tal manera que los reportes generados aporten información útil para las actuaciones de la segunda y tercera línea de defensa, </t>
  </si>
  <si>
    <t xml:space="preserve">La  segunda línea de defensa realizó el  reporte del monitoreo a  los riesgos   dentro de los plazos establecidos (el 10 de mayo del 2021), se recomienda mejorar la calidad del reporte de la segunda línea de defensa, emitiendo su  concepto sobre los siguientes aspectos: Los controles implementados por la primera línea de defensa, se están ejecutando de conformidad con su diseño, la identificación de los riesgos de gestión y corrupción es adecuada y los controles están funcionando en forma oportuna y efectiva.
Se sugiere tener en cuenta estas recomendaciones para que el reporte generado por la segunda línea de defensas sirva de base para la evaluación que realiza la tercera línea de defensa.</t>
  </si>
  <si>
    <t xml:space="preserve">De acuerdo con la revisión de los documentos soporte reportados por proceso en el aplicativo ISOLUCIÓN, y revisados en FOREST, se evidencia que los dos riesgos (operativo y de corrupción) del proceso se materializaron; sin embargo, la primea y segunda línea de defensa, registran que el riesgo operativo, no se materializo.  
Evidencias revisadas: 
1.	Memorando 2021IE38322 del 1 de marzo de 2021-, donde el Subdirector de Silvicultura, Flora y Fauna Silvestre (E),  comunica  al  Director de Gestión Corporativa “INFORME SOBRE PÉRDIDA DE DOCUMENTOS - PROCESOS PLAN DE MEJORAMIENTO ACCIÓN 841- HALLAZGO DE CONTRALORÍA DE BOGOTÁ” y que  interponer denuncia No. 110016000020202150572 del 27 de enero de 2021 ante la Fiscalía General de la Nación, en la denuncia se hace una descripción detallada de los ciento treinta (130) radicados originales extraviados juntos con sus anexos, oficio  radicado SDA No. 2021EE06418 Fecha: 2021-01-15, asunto: “DENUNCIA PÉRDIDA DE DOCUMENTOS- SUBDIRECCIÓN DE SILVICULTURA, FLORA Y FAUNA SILVESTRE”, Base de datos que contiene la RELACIÓN DE DOCUMENTOS QUE ESTÁN EN COPIA (los  radicados originales, extraviados), pantallazo  con el recibo de la fiscalía. 
2-	El profesional de Gestión Documental, realizo capacitaciones  con el fin de orientar y concientizar acerca del buen manejo de la información como activo principal de la SDA  para la toma de decisiones. Pantallazo de capacitación del 25 y 26 de marzo de 2021, sin lista de asistencia, CAPACITACIÓN SFFS -RELACIÓN DE ASISTENCIA del 20 de abril.docx (2)
</t>
  </si>
  <si>
    <t xml:space="preserve">Las acciones que se ejecutaron ante la materialización de los riesgos por parte de la Dirección de Gestión Corporativa fueron:  
1.	Mediante memorando radicado No. 2021IE46063 del 11 de marzo de 2021, solicitó a las áreas reportar la pérdida total o parcial de expedientes, esto con el fin de garantizar el autocontrol y la autoevaluación frente al manejo idóneo de la información en la SDA, las áreas que presentaron respuesta a este memorando son:  La Oficina de Participación. Educación y Localidades, mediante memorando del 2021IE46980 Fecha: 2021-03-12, la oficina de Control Interno, mediante correo electrónico institucional del 17 de marzo del 2021, la Subdirección de Ecosistemas y Ruralidad, mediante correo institucional del 12 de marzo del 2021, en donde no se evidenció reporte de pérdida o extravío de expedientes. 
2.	 Capacitación SFFS-relación de asistencia del 20 de abril del 2021, tema: Sensibilización gestión documental, con el fin de orientar y concientizar acerca del buen manejo de la información como activo principal de la SDA para la toma de decisiones.  </t>
  </si>
  <si>
    <t xml:space="preserve">El profesional Especializado de la DGC del grupo de Gestión Documental verifica anualmente el inventario documental del archivo central con el fin de garantizar la custodia de la documentación, tomando como referencia el inventario del año anterior, En caso desviaciones se deberá dar cumplimiento al procedimiento perdida y reconstrucción de expedientes código PA06-PR17. Como evidencia se presenta el informe del inventario.</t>
  </si>
  <si>
    <t xml:space="preserve">El profesional Especializado de la DGC del grupo de Gestión Documental verifica anualmente el inventario documental del archivo central</t>
  </si>
  <si>
    <t xml:space="preserve">Garantizar la custodia de la documentación</t>
  </si>
  <si>
    <t xml:space="preserve">Profesional Especializado de la DGC del grupo de Gestión Documental</t>
  </si>
  <si>
    <t xml:space="preserve">Anualmente</t>
  </si>
  <si>
    <t xml:space="preserve">Inventario Unificado del Archivo Central</t>
  </si>
  <si>
    <t xml:space="preserve">Inventario Unificado Archivo Central</t>
  </si>
  <si>
    <t xml:space="preserve">Duplicidad de la información archivada. Falta de actualización de procedimientos con el fin de iniciar la migración al archivo digital. (SIGA, SGA, SGSI) Falta de implementación del plan de preservación digital a largo plazo (Sistema Integrado de Conservación - SIC) Falta de socialización y formación al personal de la entidad en el manejo de TRD y de la transferencia documental. Cambios normativos. Lineamientos y directrices que afectan el desarrollo de las actividades de conservación. Ingreso de personas no autorizadas por medio de software o hardware que puedan modificar la información.</t>
  </si>
  <si>
    <t xml:space="preserve">Debido a que el inventario documental del archivo central se realiza anualmente, impide la toma oportuna de decisiones en caso de que se presenten pérdidas de documentación; por esta razón, es importante que se realicen periódicamente inventario documental en forma aleatoria mínimo cada 3 meses, como una buena práctica que permite fortalecer el control de la documentación que reposa en el archivo central.   
</t>
  </si>
  <si>
    <t xml:space="preserve">Se verifica anualmente el inventario documental del archivo central con el fin de garantizar la custodia de la documentación, tomando como referencia el inventario del año anterior, aunque es información confiable, no es suficiente para mitigar el riesgo debido a la periodicidad con se ejecuta el control. </t>
  </si>
  <si>
    <t xml:space="preserve">El Inventario Unificado Archivo Central, no es  suficientes en la ejecución del control. </t>
  </si>
  <si>
    <t xml:space="preserve">Se realiza el Inventario Unificado Archivo Central anualmente, por tanto, no es adecuada la  frecuencia con la que se ejecuta el control</t>
  </si>
  <si>
    <t xml:space="preserve">En la definición del control se determina que el Profesional Especializado de la DGC del grupo de Gestión Documental, es el encargado de ejecutar el control y de conformidad con el   procedimiento perdida y reconstrucción de expedientes código PA06-PR17, la autoridad y segregación de funciones en la ejecución del control es adecuada.  </t>
  </si>
  <si>
    <t xml:space="preserve">Según los registros documentados en el Sistema de Información ISOLUCION, el proceso tiene una  acción con  código 383: "Realizar brigadas de limpieza y mantenimiento del mobiliario y unidades de conservación del archivo central" </t>
  </si>
  <si>
    <t xml:space="preserve">El profesional universitario de PIGA realiza revisión a los extintores instalados cada 6 meses en las áreas de archivo, y mantenimiento cada año, con el fin dar cumplimiento a las exigencias del archivo Distrital, En caso desviaciones se deberá dar cumplimiento al procedimiento perdida y reconstrucción de expedientes código PA06-PR17. como evidencia se deja el Informe de inspección.</t>
  </si>
  <si>
    <t xml:space="preserve">El profesional universitario de PIGA realiza revisión a los extintores instalados cada 6 meses en las áreas de archivo, y mantenimiento cada año.</t>
  </si>
  <si>
    <t xml:space="preserve">Dar cumplimiento a las exigencias del archivo Distrital</t>
  </si>
  <si>
    <t xml:space="preserve">El profesional universitario de PIGA</t>
  </si>
  <si>
    <t xml:space="preserve">Listado de extintores y vencimiento</t>
  </si>
  <si>
    <t xml:space="preserve">Limitaciones en la reconstrucción de expedientes perdidos, debido a la complejidad de las actuaciones realizadas, en relación con las responsabilidades compartidas entre dependencias y servidores públicos. Factores climáticos que afectan la conservación de los documentos que se encuentran en el archivo como Inundación, Incendio, catástrofes, plagas asociadas al archivo, entre otros.</t>
  </si>
  <si>
    <t xml:space="preserve">Debido a que el inventario documental del archivo central se realiza anualmente, impide la toma oportuna de decisiones en caso de que se presenten pérdidas de documentación; por esta razón, es importante que se realicen periódicamente inventario documental en forma aleatoria mínimo cada 3 meses, como una buena práctica que permite fortalecer el control de la documentación que reposa en el archivo central.   </t>
  </si>
  <si>
    <t xml:space="preserve">Se realiza mantenimiento cada año, con el fin dar cumplimiento a las exigencias del Archivo Distrital aunque es información confiable, no es suficiente para mitigar el riesgo debido a la periodicidad con se ejecuta el control y la actividad se debe realizar no solo para cumplirle a una entidad en particular  (Archivo Distrital), sino también como aporte a la mejora en el proceso de conservación de los  archivos de la entidad. </t>
  </si>
  <si>
    <t xml:space="preserve">Se realiza el mantenimiento anualmente, considero que, no es adecuada  la  frecuencia con la que se ejecuta el control. </t>
  </si>
  <si>
    <t xml:space="preserve">En la definición del control se determina que el profesional universitario de PIGAl, es el  encargada de ejecutar el control y de conformidad con el   procedimiento perdida y reconstrucción de expedientes código PA06-PR17,  la autoridad y segregación de funciones en la ejecución del control es adecuada.  </t>
  </si>
  <si>
    <t xml:space="preserve">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Especializado de la DGC del proceso de Gestión Documental realiza capacitaciones semestrales a los funcionarios y contratistas sobre los procedimientos del proceso, donde se establecen lineamientos y controles del manejo documental. Como evidencias se entregan las listas de asistencias y la presentación de la capacitación. La Dirección de Gestión Corporativa, teniendo en cuenta el autocontrol y autoevaluación solicitara trimestralmente a las áreas informe sobre la perdida de expediente en cumplimiento al procedimiento de reconstrucción y perdida del expediente. En caso desviaciones y presentarse perdida o alteración de la información se deberá informar a la SGCD y a la OCI para los trámites legales a que haya lugar.</t>
  </si>
  <si>
    <t xml:space="preserve">El profesional Especializado de la DGC del grupo de Gestión Documental verifica anualmente el inventario documental del archivo central con el fin de garantizar la custodia de la documentación</t>
  </si>
  <si>
    <t xml:space="preserve">Garantizar la custodia de la documentación, tomando como referencia el inventario del año anterior</t>
  </si>
  <si>
    <t xml:space="preserve">Profesional Especializado de la DGC del grupo de Gestión Documenta</t>
  </si>
  <si>
    <t xml:space="preserve">1. Capacitación del  25  y 26 de marzo de 2021, no se anexo lista de asistencia. 
CAPACITACIÓN SFFS -RELACIÓN DE ASISTENCIA 20 de abril.docx (2)
2. Memorando radicado No. 2021IE38322 3 Fecha: 2021-03-01.</t>
  </si>
  <si>
    <t xml:space="preserve">1. Capacitación del  25  y 26 de marzo de 2021, no se anexo lista de asistencia. 
CAPACITACIÓN SFFS -RELACIÓN DE ASISTENCIA 20 de abril.docx (2)
2. Memorando radicado No. 2021IE38322 3 Fecha: 2021-03-01</t>
  </si>
  <si>
    <t xml:space="preserve">Como el inventario documental del archivo central se realiza anualmente, puede presentarse demoras para adelantar los trámites legales en caso de alteración o perdida de la información en el Archivo de la Secretaria de Distrital de Ambiente; por lo tanto, es importante que se realicen periódicamente inventario documental en forma aleatoria mínimo cada 3 meses, que contribuya a fortalecer el control de la documentación que reposa en el archivo de la entidad. </t>
  </si>
  <si>
    <t xml:space="preserve">1. Memorando 2021IE38322 del 1 de marzo de 2021
2. Pantallazo de capacitación del 25 y 26 de marzo de 2021, sin lista de asistencia, CAPACITACIÓN SFFS -RELACIÓN DE ASISTENCIA del 20 de abril.docx (2)
</t>
  </si>
  <si>
    <t xml:space="preserve">Se realiza el Inventario Unificado Archivo Central anualmente, por tanto, no es adecuada  la  frecuencia con la que se ejecuta el control </t>
  </si>
  <si>
    <t xml:space="preserve">El  Profesional Especializado de la DGC del grupo de Gestión Documental</t>
  </si>
  <si>
    <r>
      <rPr>
        <sz val="12"/>
        <rFont val="Arial"/>
        <family val="2"/>
        <charset val="1"/>
      </rPr>
      <t xml:space="preserve">Según los registros documentados en el Sistema de Información ISOLUCION, el proceso tiene una  acción con  código 397</t>
    </r>
    <r>
      <rPr>
        <i val="true"/>
        <sz val="12"/>
        <rFont val="Arial"/>
        <family val="2"/>
        <charset val="1"/>
      </rPr>
      <t xml:space="preserve">: "Realizar la reconstrucción inmediata del expediente o documento alterado con el apoyo de la dependencia o proceso involucrado"</t>
    </r>
  </si>
  <si>
    <t xml:space="preserve">SILVERIA ASPRILLA  LARA</t>
  </si>
  <si>
    <t xml:space="preserve">13 de mayo  del 2021</t>
  </si>
  <si>
    <t xml:space="preserve">GESTIÓN TALENTO HUMANO</t>
  </si>
  <si>
    <t xml:space="preserve">Gestionar la administración del talento humano de la entidad, mediante el fortalecimiento de competencias, el bienestar y la seguridad y salud en el trabajo, reconocimiento de derechos laborales, promoción de valores y principios éticos, propendiendo por un adecuado clima organizacional para mantener y desarrollar un recurso humano altamente calificado y motivado para alcanzar los objetivos Institucionales durante su permanencia en la SDA.
</t>
  </si>
  <si>
    <t xml:space="preserve">La profesional de talento humano de la Dirección de Gestión Corporativa, mediante comunicación interna remite mensualmente remite las novedades de nómina a la Subdirección Financiera, el profesional de la Subdirección Financiera registra la información de novedades de nómina en el aplicativo PERNO., se realiza la liquidación de la nómina y se genera la pre-nómina, realizando verificación de la misma frente a las novedades del mes, si está correcta se continúa con la generación de la nómina definitiva, si se detecta errores, efectúa las correcciones por novedades, periodo a la pre–nómina y desarrolla nuevamente las actividades de Incluir la información en el aplicativo y realiza la liquidación de nómina definitiva. En caso de presentar una desviación la Subdirección Financiera requerirá al administrador del aplicativo efectuar las correcciones y ajustes del caso presentadas, con el fin que faciliten la correcta liquidación.</t>
  </si>
  <si>
    <t xml:space="preserve">mediante comunicación interna se remite las novedades de nómina a la Subdirección Financiera, el profesional de la Subdirección Financiera registra la información de novedades de nómina en el aplicativo PERNO., se realiza la liquidación de la nómina y se genera la pre-nómina, realizando verificación de la misma frente a las novedades del mes, si está correcta se continúa con la generación de la nómina definitiva, si se detecta errores, efectúa las correcciones por novedades,</t>
  </si>
  <si>
    <t xml:space="preserve">realizar la liquidación de la nomina de la entidad</t>
  </si>
  <si>
    <t xml:space="preserve">La profesional de talento humano de la Dirección de Gestión Corporativa,  el profesional de la Subdirección Financiera</t>
  </si>
  <si>
    <t xml:space="preserve">mensualmente</t>
  </si>
  <si>
    <t xml:space="preserve">No se evidenciaron las actividades del control en el seguimiento realizado por la primera línea de defensa</t>
  </si>
  <si>
    <t xml:space="preserve">Mejorar el planteamiento de la estructura de control de acuerdo con las características de que lo definen incluyendo  las evidencias que resultan de su aplicación</t>
  </si>
  <si>
    <t xml:space="preserve">Las causas identificadas tienen relación con las gestión de los riesgos, pero resultan insuficientes para determinar todas las razones por las cuales se puede presentar este evento de riesgo. Por ejemplo, no se identifican causas o factores externos como políticos, económicos, sociales, tecnológicos, ambientales o legales, así como factores internos relacionados con el desempeño del personal, de tecnología y operativos así como los relacionados con el proceso como el diseño, interacción con otros procesos, procedimientos y activos de información. Se sugiere utilizar la información de la matriz DOFA.</t>
  </si>
  <si>
    <t xml:space="preserve">En la definición del control no se definen actividades para todas las causas identificadas, por lo que resulta insuficiente para la mitigación del riesgo. Como ejemplo se podría tener en cuenta el seguimiento a la ejecución de los controles establecidos en el procedimiento  PA01-PR21 liquidación de nomina respecto a Confrontar las novedades con la pre-nómina.</t>
  </si>
  <si>
    <t xml:space="preserve">No se evidenciaron las actividades del control en el seguimiento realizado por la primera línea de defensa, por cuanto se recomienda documentar las actividades relacionadas con la remisión mensual de las novedades de nómina a la Subdirección Financiera, el registro de la información de novedades de nómina en el aplicativo PERNO., la liquidación de la nómina y  generación de la pre-nómina y su verificación  frente a las novedades del mes, la generación de la nómina definitiva,  las correcciones por novedades, las  actividades de Inclusión de la información en el aplicativo en caso d presentarse errores y  la liquidación de nómina definitiva. En caso de presentar una desviación la Subdirección Financiera el requerimiento al administrador del aplicativo para efectuar las correcciones y ajustes del caso presentadas, con el fin que faciliten la correcta liquidación. Con el autocontrol a ala ejecución de estas actividades podría aumentar la probabilidad de mitigación del riesgo.</t>
  </si>
  <si>
    <t xml:space="preserve">No se evidencio la ejecución de acciones frene a desviaciones encontradas, teniendo en cuenta que   En caso de presentar una desviación la Subdirección Financiera requerirá al administrador del aplicativo efectuar las correcciones y ajustes del caso presentadas, con el fin que faciliten la correcta liquidación.</t>
  </si>
  <si>
    <t xml:space="preserve">La frecuencia con la que se ejecuta el control es adecuada teniendo en cuenta que la nomina debe ser liquidada mensualmente.</t>
  </si>
  <si>
    <t xml:space="preserve">La segregación de responsabilidad es adecuada se recomienda  complementar el perfil tanto del profesional de talento humano de la Dirección de Gestión Corporativa,  como del profesional de la Subdirección Financiera los cueles son responsables de ejecutar el control.</t>
  </si>
  <si>
    <t xml:space="preserve">La profesional de talento humano de la Dirección de Gestión Corporativa, mediante comunicación interna remite mensualmente remite las novedades de nómina a la Subdirección Financiera, el profesional de la Subdirección Financiera quien a su vez  registra la información de novedades de nómina en el aplicativo PERNO</t>
  </si>
  <si>
    <t xml:space="preserve">Según los registros documentados en el Sistema de Información ISOLUCION, el proceso cuenta con las acciones con códigos 359, correspondiente a solicitar a la Dirección de Planeación y Sistemas de Información Ambiental DPSIA como administrador del aplicativo, efectuar la verificación de las Inconsistencias presentadas en el aplicativo de Liquidación de Nómina PERNO, con el fin de que se hagan los ajustes necesarios que faciliten la revisión de la pre-nómina y evitar la incorporación de novedades erradas.
No se evidencia ejecución de las actividades complementarias , por lo cual se recomienda realizar las acciones programadas para el riesgo residual las cuales so formuladas con plan de contingencia  para la prevención del riesgo.</t>
  </si>
  <si>
    <t xml:space="preserve">Se realizó el reporte dentro de los plazos establecidos. Sin embargo se alerta que debe mejorarse la calidad del reporte toda vez que se debe incluir el estado actual de la gestión del riesgo, la autoevaluación de la aplicación de los controles y su efectividad y de ser necesario, el estado de los planes de contingencia y demás información útil que permita el monitoreo de la segunda línea de defensa y la evaluación independiente sobre este particular, según se informó mediante radicado No. 2021IE00563 del 04 de enero de 2021. Se recomienda dar observancia a las recomendaciones y observaciones de tal manera que los reportes generen información útil para las actuaciones de la segunda y tercera línea de defensa.</t>
  </si>
  <si>
    <t xml:space="preserve">Se realizo el reporte dentro de los plazos establecidos.</t>
  </si>
  <si>
    <t xml:space="preserve">Se evidencia la materialización del riesgo y la ejecución del plan de contingencia mediante la solicitud del reintegro o pago faltante  informando que en el próximo periodo se realizara el ajuste conforme a la novedad identificada.
 Es pertinente ejecutar una evaluación tanto de los controles con sus desviaciones como de las acciones de mitigación del riesgo residual, con el fin de replantear su formulación y evitar la materialización del riesgo.</t>
  </si>
  <si>
    <t xml:space="preserve">El profesional de SST de la DGG cita a las capacitaciones cada vez que se requiera según cronograma de actividades programas dentro del plan de SST el cual se establece para cada vigencia. Esto con el fin de mantener actualizado a los servidores sobre la implementación, avance y conocimiento de cumplimiento de los requisitos mínimos de la Resolución 0312 de 2019. Durante la ejecución del control se pueden presentar desviaciones de baja participación a las capacitaciones, por lo que se enviará por correo electrónico las presentaciones de la misma para tener una retroalimentación a todos los funcionarios y colaboradores. Como evidencia de dichas capacitaciones quedan las listas de asistencias y presentación que se remite a los asistentes.</t>
  </si>
  <si>
    <t xml:space="preserve">El profesional de SST de la DGG cita a las capacitaciones cada vez que se requiera según cronograma de actividades programas dentro del plan de SST, no es claro con se realiza la citación a la capacitación.</t>
  </si>
  <si>
    <t xml:space="preserve">con el fin de mantener actualizado a los servidores sobre la implementación, avance y conocimiento de cumplimiento de los requisitos mínimos de la Resolución 0312 de 2019.</t>
  </si>
  <si>
    <t xml:space="preserve">El profesional de SST de la DGG</t>
  </si>
  <si>
    <t xml:space="preserve">cada vez que se requiere según cronograma de  actividades programas dentro del plan de SST para cada vigencia</t>
  </si>
  <si>
    <t xml:space="preserve">Se evidencian las actividades de capacitación en SST realizadas durante el primer cuatrimestre del año </t>
  </si>
  <si>
    <t xml:space="preserve">Se evidencian las actividades d capacitación en SST realizadas durante el primer cuatrimestre del año correspondientes a: capacitaciones de Lavado de manos durante el mes de enero con video y presentación. capacitación de Trabajo en equipo y comunicación e inteligencia Transpersonal del 24 de febrero con presentación, pieza comunicativa y lista de asistencia. capacitación “El duelo, un instante para agradecer” con el fin de generar experiencias de aprendizaje y aceptación, ante las perdidas experimentadas durante el último año del día 16 de febrero. capacitación “Protocolos de bioseguridad con terceros en salidas al campo” con el fin de socializar las medidas de bioseguridad a implementar en el desarrollo de actividades de campo para prevenir el contagio del COVID-19 del 18 de febrero. Jornada de Inducción y reinducción del Sistema de Gestión de Seguridad y Salud en el Trabajo del 26 de febrero. Formatos ‘creación y divulgación de contenido’ y la presentación de la mesa técnicas de mejores prácticas 2020, actividades de socialización sobre riesgo químico, tensión laboral, manejo de estrés, manejo y uso de EPP, se verificaron documentos y listas de asistencia. </t>
  </si>
  <si>
    <t xml:space="preserve">El control es adecuado cumple con todos los atributos y se puede obtener acciones que ayudan a fortalecer la mitigación del riesgo.</t>
  </si>
  <si>
    <t xml:space="preserve">Las causas identificadas tienen relación con las gestión de los riesgos, sin embargo el riesgo resulta insuficiente para abarcar la totalidad de las causas identificadas, teniendo en cuenta que solo se tuvo en consideración lo relacionado con la posible falta de asistencia a las capacitaciones de SST, sin contemplar posibles inconsistencias o incompletitud en la política de SST, con lo cual se podría abordar todo lo referente a responsabilidades, planes de trabajo, comunicación, seguimiento y evaluación.</t>
  </si>
  <si>
    <t xml:space="preserve">El propósito del control busca por medio del cumplimiento del plan anual de capacitaciones de SST cumplir con las actividades establecidas y capacitar a todos los funcionarios y contratistas que corresponde sobre los diferentes temas programados. El control podría ser complementado con la medición de la efectividad de las capacitaciones realizadas comprobando el nivel de entendimiento por parte de los capacitados.</t>
  </si>
  <si>
    <t xml:space="preserve">El Plan de capacitaciones de SST se realiza a través de la convocatoria a las capacitaciones programadas las cuales se ejecutan actualmente de manera virtual, se deja constancia de la asistencia y se envía todo el material requerido incluidos videos y documentación correspondiente.</t>
  </si>
  <si>
    <t xml:space="preserve">Actualmente no se esta ejecutando las actividades propuestas para las desviaciones teniendo en cuenta que estas hacen referencia la remisión por correo electrónico del material de las capacitaciones a las personas que no asistieron, sin embargo por la actual situación presentada por la pandemia, todas las capacitaciones se realizan de manera virtual y se remite el material por correo electrónico. Por lo cual se recomienda replantear el control en cuanto a incluir desviaciones que sean aplicables a la actual situación.</t>
  </si>
  <si>
    <t xml:space="preserve">Las evidencias reportadas y verificadas son suficientes para comprobar la ejecución del control  y corresponden a  las actividades de capacitación en SST realizadas durante el primer cuatrimestre del año : capacitaciones de Lavado de manos durante el mes de enero con video y presentación. capacitación de Trabajo en equipo y comunicación e inteligencia Transpersonal del 24 de febrero con presentación, pieza comunicativa y lista de asistencia. capacitación “El duelo, un instante para agradecer” con el fin de generar experiencias de aprendizaje y aceptación, ante las perdidas experimentadas durante el último año del día 16 de febrero. capacitación “Protocolos de bioseguridad con terceros en salidas al campo” con el fin de socializar las medidas de bioseguridad a implementar en el desarrollo de actividades de campo para prevenir el contagio del COVID-19 del 18 de febrero. Jornada de Inducción y reinducción del Sistema de Gestión de Seguridad y Salud en el Trabajo del 26 de febrero. Formatos ‘creación y divulgación de contenido’ y la presentación de la mesa técnicas de mejores prácticas 2020, actividades de socialización sobre riesgo químico, tensión laboral, manejo de estrés, manejo y uso de EPP, se verificaron documentos y listas de asistencia. </t>
  </si>
  <si>
    <t xml:space="preserve">cada vez que se requiere según cronograma de  actividades programas dentro del plan de SST para cada vigencia es adecuado para la ejecución del control.</t>
  </si>
  <si>
    <t xml:space="preserve">El responsable de SST asignado por la DGC es la persona encargada de realizar el seguimiento al plan de capacitaciones de SST por lo tanto es la autoridad adecuada para realizar la ejecución del control.</t>
  </si>
  <si>
    <t xml:space="preserve">responsable de SST asignado por la DGC </t>
  </si>
  <si>
    <t xml:space="preserve">Según los registros documentados en el Sistema de Información ISOLUCION, el proceso cuenta con las acciones con códigos 376, correspondiente a Socializar la Resolución de Funciones y Responsabilidades en SST para el personal de planta y el Manual de SST para contratistas, con el fin de que se dé cumplimiento a estas y sean evaluadas a través de la rendición de cuentas de las mismas.
No se evidencia ejecución de las actividades complementarias , por lo cual se recomienda realizar las acciones programadas para el riesgo residual las cuales so formuladas con plan de contingencia  para la prevención del riesgo.</t>
  </si>
  <si>
    <t xml:space="preserve">Se realizo reporte por parte de la primera línea de defensa dentro de los tiempos establecidos</t>
  </si>
  <si>
    <t xml:space="preserve">El proceso manifiesta que no se ha materializado el riesgo</t>
  </si>
  <si>
    <t xml:space="preserve">La profesional de Bienestar y Capacitación de la DGC realiza anualmente el Plan de Capacitación, conforme a las necesidades de las áreas y realiza seguimiento trimestral al indicador de cumplimiento, con el fin de verificar la participación a las diferentes capacitaciones programadas. Mensualmente se remite listado de las capacitaciones a ofertar para el período, con el fin de que los funcionarios se inscriban y se tenga un porcentaje de cobertura. En caso de desviación se deberá requerir al servidor justificación de la no asistencia a la capacitación.</t>
  </si>
  <si>
    <t xml:space="preserve"> Realiza anualmente el Plan de Capacitación, conforme a las necesidades de las áreas y realiza seguimiento trimestral al indicador de cumplimiento,</t>
  </si>
  <si>
    <t xml:space="preserve"> con el fin de verificar la participación a las diferentes capacitaciones programadas</t>
  </si>
  <si>
    <t xml:space="preserve">La profesional de Bienestar y Capacitación de la DGC</t>
  </si>
  <si>
    <t xml:space="preserve">trimestral</t>
  </si>
  <si>
    <t xml:space="preserve">Las causas identificadas tienen relación con las gestión de los riesgos tiene do en cuenta que la baja cobertura de las capacitaciones podría incluir la totalidad de causas identificadas.</t>
  </si>
  <si>
    <t xml:space="preserve">El propósito del control busca por medio del cumplimiento del plan anual de capacitaciones cumplir con las actividades establecidas y capacitar a todos los funcionarios y contratistas que corresponde sobre los diferentes temas programados. El control podría ser complementado con la medición de la efectividad de las capacitaciones realizadas comprobando el nivel de entendimiento por parte de los capacitados.</t>
  </si>
  <si>
    <t xml:space="preserve">La profesional de Bienestar y Capacitación de la DGC realiza anualmente el Plan de Capacitación, conforme a las necesidades de las áreas y realiza seguimiento trimestral al indicador de cumplimiento, con el fin de verificar la participación a las diferentes capacitaciones programadas. 
No se obtuvo evidencia sobre la remisión mensual del listado de las capacitaciones a ofertar para el período, con el fin de que los funcionarios se inscriban y se tenga un porcentaje de cobertura. </t>
  </si>
  <si>
    <t xml:space="preserve">No se obtuvo evidencia de la desviación la cual hace referencia a requerir al servidor justificación de la no asistencia a la capacitación.</t>
  </si>
  <si>
    <t xml:space="preserve">Para este primer cuatrimestre se realizó la inscripción de dos  cursos (Liderazgo para la intervención efectiva de sistemas social - Salud Ambiental y ecosistema una mirada integral a los problemas ambientales), las inscripciones a dichos cursos se realizaron durante los meses de marzo y abril, el primer curso inicio el día 04 de mayo y el segundo curso el 5 de mayo, por lo cual a la fecha no se han  reportado evidencias de la actividad del control.</t>
  </si>
  <si>
    <t xml:space="preserve">La frecuencia con la que se ejecuta el control esta dividida en tres etapas la primera hace referencia a la   realización anual del Plan de Capacitación, la segunda al seguimiento trimestral al indicador de cumplimiento,  y la tercera a  la remisión mensual del listado de las capacitaciones a ofertar para el período, sin embargo no es clara la forma como se ejecutan estas acciones dificultando su seguimiento,  por lo cual se recomienda modificar la frecuencia del control el cual debe ser ejecutado de manera constante para aumentar la posibilidad de mitigación del riesgo.</t>
  </si>
  <si>
    <t xml:space="preserve">La profesional de Bienestar y Capacitación de la DGC es la persona encargada de realizar es la autoridad adecuada para realizar la ejecución del control.</t>
  </si>
  <si>
    <t xml:space="preserve">Según los registros documentados en el Sistema de Información ISOLUCION, el proceso cuenta con las acciones con códigos 361, correspondiente a El funcionario y el jefe inmediato debe firmar el acta de Compromiso y Autorización de Actividades y devuelto a la DGC.
Se evidencia ejecución de las actividades complementarias correspondientes a la base de datos de los funcionarios inscritos a cada uno de los cursos de LIDERAZGO y SALUD MENTAL con 17 inscritos y los formatos de Acta de Compromiso y Autorización de Actividades.</t>
  </si>
  <si>
    <t xml:space="preserve">No es posible evidenciar la materialización del riesgo por cuanto a la fecha no se ha ejecutado el control</t>
  </si>
  <si>
    <t xml:space="preserve">El profesional del grupo de Talento Humano de la DGC, realiza cada vez que se requiera aplicación de los criterios de evaluación técnico jurídicos sobre experiencia e idoneidad frente a la hoja de vida o historia laboral del posible postulado versus el Manual de funciones y requisitos adoptado por la entidad, con el fin de dar cumplimiento al procedimiento: Selección y Nombramiento Ordinario, Periodo de Prueba y Provisional. Como evidencia se soporta con el formato de cumplimiento de requisitos. En caso de presentarse una desviación en la vinculación de un servidor, se informa al nominador de la SDA, sobre el cumplimiento o no de requisitos.</t>
  </si>
  <si>
    <t xml:space="preserve"> Se realiza cada vez que se requiera aplicación de los criterios de evaluación técnico jurídicos sobre experiencia e idoneidad frente a la hoja de vida o historia laboral del posible postulado versus el Manual de funciones y requisitos adoptado por la entidad,</t>
  </si>
  <si>
    <t xml:space="preserve">con el fin de dar cumplimiento al procedimiento: Selección y Nombramiento Ordinario, Periodo de Prueba y Provisional.</t>
  </si>
  <si>
    <t xml:space="preserve">El profesional del grupo de Talento Humano de la DGC</t>
  </si>
  <si>
    <t xml:space="preserve">cada vez que se requiere  aplicación de los criterios de evaluación técnico jurídicos sobre experiencia e idoneidad frente a la hoja de vida o historia laboral del posible postulado</t>
  </si>
  <si>
    <t xml:space="preserve">Se obtienen los certificados de idoneidad de las vinculaciones a las cuales se les hace la verificación de cumplimiento.</t>
  </si>
  <si>
    <t xml:space="preserve">certificación de idoneidad del Director de Gestión Corporativa y del Encargo de la Subdirectora Financiera, el Director de Control Ambiental.</t>
  </si>
  <si>
    <t xml:space="preserve">Las causas identificadas tienen relación con las gestión de los riesgos, pero resultan insuficientes para determinar todas las razones por las cuales se puede presentar este evento de riesgo. Por ejemplo, no se identifican causas o factores de corrupción como nombramiento sin cumplir con los requisitos legales a consecuencia de favorecimiento propio a favor de un tercero, inhabilidades e incompatibilidades para realizar la evaluación o el nombramiento, </t>
  </si>
  <si>
    <t xml:space="preserve">El propósito del control busca dar cumplimiento al procedimiento: Selección y Nombramiento Ordinario, Periodo de Prueba y Provisional. </t>
  </si>
  <si>
    <t xml:space="preserve">por medio de la aplicación de los criterios de evaluación técnico jurídicos sobre experiencia e idoneidad frente a la hoja de vida o historia laboral del posible postulado versus el Manual de funciones y requisitos adoptado por la entidad.</t>
  </si>
  <si>
    <t xml:space="preserve">No se obtuvo evidencia de la desviación la cual hace referencia a En caso de presentarse una desviación en la vinculación de un servidor, se informa al nominador de la SDA, sobre el cumplimiento o no de requisitos.
</t>
  </si>
  <si>
    <t xml:space="preserve">Se obtienen los certificados de idoneidad de las vinculaciones a las cuales se les hace la verificación de cumplimiento, los cuales son suficientes y completos para determinar la ejecución del control</t>
  </si>
  <si>
    <t xml:space="preserve">cada vez que se requiera aplicación de los criterios de evaluación es adecuado para la ejecución del control.</t>
  </si>
  <si>
    <t xml:space="preserve">El control describe que es El profesional del grupo de Talento Humano de la DGC, es el responsable de su ejecución ,  información que resulta  insuficiente para determinar el perfil de quien deberá ejecutar el control.</t>
  </si>
  <si>
    <t xml:space="preserve">Según los registros documentados en el Sistema de Información ISOLUCION, el proceso cuenta con las acciones con códigos 398, correspondiente a Requerir al postulado con el fin de que complemente o de claridad de la información faltante incompleta.
Esta acción hace referencia a mitigar el riesgo en caso de que la información suministrada no sea suficiente y esta tenga la posibilidad de ser subsanada por el postulado, sin embargo no abarca la totalidad del riesgo el cual debe contemplar acciones eferentes a atacar la totalidad de las causas identificadas especialmente las orientadas posibles hechos de corrupción.
</t>
  </si>
  <si>
    <t xml:space="preserve">GESTIÓN JURÍDICA</t>
  </si>
  <si>
    <t xml:space="preserve">Efectuar la representación judicial y extrajudicial, emitir conceptos de carácter legal, elaboración y proposición de las regulaciones ambientales, realizar inspección, vigilancia y control a las Entidades sin Ánimo de Lucro Ambientales, mediante la aplicación de la normatividad vigente y aplicable, para garantizar la defensa de los Intereses legales de la Entidad y prevenir, controlar y mitigar los impactos ambientales de acuerdo a la misión de la Secretaría Distrital de Ambiente, de manera permanente.</t>
  </si>
  <si>
    <t xml:space="preserve">QUE PASA CON LAS OBSERVACIONES O DESVIACIONES
Describa si las observaciones, desviaciones o diferencias identificadas como resultados
de la ejecución del control son investigadas y resueltas de manera oportuna. Tome como fuente los reportes trimestrales del proceso.</t>
  </si>
  <si>
    <t xml:space="preserve">SEGREGACIÓN Y AUTORIDAD DEL RESPONSABLE
Conceptúe si el responsable tiene la autoridad y adecuada segregación de funciones en la ejecución del control</t>
  </si>
  <si>
    <t xml:space="preserve">Emisión de conceptos jurídicos basados en normativa desactualizada o no aplicable (364)</t>
  </si>
  <si>
    <t xml:space="preserve">Todos los conceptos jurídicos y/o conceptos de viabilidad jurídica proyectados por los abogados asignados son revisados y aprobados por el Coordinador del grupo y la Directora Legal Ambiental, con el fin de identificar facultades, vigencia de las normas, redacción, ortografía y la legalidad del mismo, en caso detectar algún error, se devuelve mediante el aplicativo de correspondencia al abogado para su corrección</t>
  </si>
  <si>
    <t xml:space="preserve">Todos los conceptos jurídicos y/o conceptos de viabilidad jurídica proyectados por los abogados asignados son revisados y aprobados por el Coordinador del grupo y el Director Legal Ambiental por el aplicativo de correspondencia</t>
  </si>
  <si>
    <t xml:space="preserve">Para identificar facultades, vigencia de las normas, redacción, ortografía y la legalidad de los conceptos jurídicos</t>
  </si>
  <si>
    <t xml:space="preserve">Se encuentra documentado en:
Módulo "Riesgos DAFP" del sistema de información ISOLUCION
Procedimiento: Emisión Conceptos Jurídicos y Conceptos de Viabilidad Jurídica  Código: PA05-PR01, versión 7 aprobada con Rad. 2019IE120626 de mayo 31 de 2019 </t>
  </si>
  <si>
    <t xml:space="preserve">Coordinador del grupo y el Director Legal Ambiental.</t>
  </si>
  <si>
    <t xml:space="preserve">En el control no se menciona cuándo. 
En isolucion consta que el enlace del Sistema Integrado de Gestión verifica el 5 % de los conceptos emitidos por parte de la DLA para definir si los mismos se encuentran acordes a la normatividad legal vigente (Trimestral)
En la practica se revisan los conceptos técnicos una vez se proyectan, cuando se requiere, y se envían por forest para revisión y aprobación </t>
  </si>
  <si>
    <t xml:space="preserve">De los 32 conceptos jurídicos y/o conceptos de viabilidad jurídica publicados en el Boletín Legal Ambiental,  que fueron dados en el primer cuatrimestre de 2021, se realizó una selectiva y se encontró al final tres nombres de quien proyectó, revisó y aprobó. De la selectiva realizada se encontró en uno una norma desactualizada. </t>
  </si>
  <si>
    <r>
      <rPr>
        <b val="true"/>
        <sz val="12"/>
        <rFont val="Arial"/>
        <family val="2"/>
        <charset val="1"/>
      </rPr>
      <t xml:space="preserve">Concepto Jurídico de Viabilidad Jurídico No. 00001 del  08 de enero del 2021. </t>
    </r>
    <r>
      <rPr>
        <sz val="12"/>
        <rFont val="Arial"/>
        <family val="2"/>
        <charset val="1"/>
      </rPr>
      <t xml:space="preserve"> Rad. 2021IE03139.  – Anteproyecto de la administración Distrital “Por medio del cual se Acelera la Descarbonización del Transporte Público y se Impulsa la Movilidad Sostenible en Bogotá D.C”. Se encontró que se relacionó la res.  110 de 2017 "Por medio de la cual se adopta un Plan Piloto para implementar una ciclorruta sobre calzada denominada “Ciclorruta KR 16- KR 19, CL 64-CL 66” l</t>
    </r>
    <r>
      <rPr>
        <u val="single"/>
        <sz val="12"/>
        <rFont val="Arial"/>
        <family val="2"/>
        <charset val="1"/>
      </rPr>
      <t xml:space="preserve">a cual está derogada por el Art 6, Resolución 002 de 2018 Secretaria de Movilidad.
</t>
    </r>
    <r>
      <rPr>
        <sz val="12"/>
        <rFont val="Arial"/>
        <family val="2"/>
        <charset val="1"/>
      </rPr>
      <t xml:space="preserve">
</t>
    </r>
    <r>
      <rPr>
        <b val="true"/>
        <sz val="12"/>
        <rFont val="Arial"/>
        <family val="2"/>
        <charset val="1"/>
      </rPr>
      <t xml:space="preserve">Concepto Jurídico de Viabilidad Jurídico No. 00017 del 25 de febrero del 2021</t>
    </r>
    <r>
      <rPr>
        <sz val="12"/>
        <rFont val="Arial"/>
        <family val="2"/>
        <charset val="1"/>
      </rPr>
      <t xml:space="preserve">. Rad 2021IE36339.  — Referente al proyecto de acuerdo No. 094 de 2021 “Por el cual se reconoce como Área de Especial Importancia Ecológica y se dictan lineamientos para la adopción de Estrategias Complementarias de Conservación para el parque ecológico Cerro Seco”. 
</t>
    </r>
    <r>
      <rPr>
        <b val="true"/>
        <u val="single"/>
        <sz val="12"/>
        <rFont val="Arial"/>
        <family val="2"/>
        <charset val="1"/>
      </rPr>
      <t xml:space="preserve">Nota.</t>
    </r>
    <r>
      <rPr>
        <sz val="12"/>
        <rFont val="Arial"/>
        <family val="2"/>
        <charset val="1"/>
      </rPr>
      <t xml:space="preserve"> (</t>
    </r>
    <r>
      <rPr>
        <u val="single"/>
        <sz val="12"/>
        <rFont val="Arial"/>
        <family val="2"/>
        <charset val="1"/>
      </rPr>
      <t xml:space="preserve">En este caso quien revisó es el mismo que aprobó</t>
    </r>
    <r>
      <rPr>
        <sz val="12"/>
        <rFont val="Arial"/>
        <family val="2"/>
        <charset val="1"/>
      </rPr>
      <t xml:space="preserve">).
</t>
    </r>
    <r>
      <rPr>
        <b val="true"/>
        <sz val="12"/>
        <rFont val="Arial"/>
        <family val="2"/>
        <charset val="1"/>
      </rPr>
      <t xml:space="preserve">Concepto Jurídico de Viabilidad Jurídico No. 00032 del 30 de abril del 2021.</t>
    </r>
    <r>
      <rPr>
        <sz val="12"/>
        <rFont val="Arial"/>
        <family val="2"/>
        <charset val="1"/>
      </rPr>
      <t xml:space="preserve"> Rad.2021IE80241. Referente al proyecto de acuerdo No. 229 de 2021, "Por medio del cual se promueve la actualización de la línea base de circulación de vehículos de transporte de carga, la renovación de la flota de transporte de carga y se dictan otras disposiciones".
En los mencionados conceptos revisados se identificaron  facultades, vigencia de las normas, redacción, ortografía y la legalidad del mismo, salvo lo señalado.</t>
    </r>
  </si>
  <si>
    <t xml:space="preserve">Mejorar el planteamiento de la estructura de control de acuerdo con las características de que lo definen incluyendo la frecuencia y las evidencias que resultan de su aplicación</t>
  </si>
  <si>
    <t xml:space="preserve">Desconocimiento o inadecuada interpretación de la normativa por parte del personal de la DLA. Los abogados responsables no están actualizados en la normatividad vigente No se realiza la socialización de la normativa nueva. El procedimiento no se ha ejecutado bajo los lineamientos, parámetros, términos y directrices establecidos en el mismo. El procedimiento no se encuentre actualizado.</t>
  </si>
  <si>
    <t xml:space="preserve">Las causas identificadas tienen relación con las gestión de los riesgos </t>
  </si>
  <si>
    <t xml:space="preserve">En la definición del control se establece el propósito que se busca con la aplicación del control que es para identificar facultades, vigencia de las normas, redacción, ortografía y la legalidad del mismo, con el fin de validar su contenido y busca prevenir las causas que pueden dar origen al riesgo</t>
  </si>
  <si>
    <t xml:space="preserve">En la definición del control no se establece la manera como se ejecuta el control, pero en la practica se realiza por forest, que es información confiable que permite mitigar el riesgo.</t>
  </si>
  <si>
    <t xml:space="preserve">En la definición del control se establece las actuaciones que se realizan para investigar y corregir las desviaciones detectadas como resultado de la ejecución del control, debido a que consta que en caso detectar algún error, se devuelve mediante el aplicativo de correspondencia al abogado para su corrección</t>
  </si>
  <si>
    <t xml:space="preserve">Sí, las evidencias o rastros de la ejecución del control verificados son suficientes y completos</t>
  </si>
  <si>
    <t xml:space="preserve">La frecuencia con la que se realiza el control es adecuada, pese a lo siguiente:
En la definición del control se establece cuáles son las actuaciones se realizan para investigar y corregir las desviaciones dectadas, debido a que señala que en caso de detectar algún error, se devuelve mediante el aplicativo de correspondencia al abogado para su corrección 
En el control no se menciona la periodicidad. 
En isolucion consta que el enlace del Sistema Integrado de Gestión verifica el 5 % de los conceptos emitidos por parte de la DLA para definir si los mismos se encuentran acordes a la normatividad legal vigente (Trimestral)
En la practica se revisan los conceptos jurídicos una vez se proyectan, debido a que se envían por forest para revisión y aprobación </t>
  </si>
  <si>
    <t xml:space="preserve">En la definición del control se determina la manera como se segrega la autoridad en la aplicación del control y el responsable tiene la autoridad y adecuada segregación de funciones en la ejecución del control debido a que  señala que todos los conceptos jurídicos y/o conceptos de viabilidad jurídica proyectados por los abogados asignados son revisados y aprobados por el Coordinador del grupo y el Director Legal Ambiental</t>
  </si>
  <si>
    <t xml:space="preserve">En la definición del control  se identifica expresamente el responsable de la ejecución del control, es decir,  el Coordinador del grupo y el Director Legal Ambiental</t>
  </si>
  <si>
    <t xml:space="preserve"> En el control no constan actividades complementarias para gestionar el riesgo, ni se encontraron en el seguimiento realizado por la Tercera Linea de Defensa</t>
  </si>
  <si>
    <t xml:space="preserve">En isolucion consta que la Primera Linea de Defensa el 6 de mayo de 2021, señaló" El enlace del Sistema Integrado de Gestión, verificó el 5% de los conceptos emitidos, lo que equivale para el primer cuatrimestre a dos conceptos (No. 0032-0020), evidenciando que se encuentra acorde a la normatividad legal vigente".</t>
  </si>
  <si>
    <t xml:space="preserve">En isolucion consta que la Segunda Linea de Defensa el 10 de mayo de 2021, señaló: "El control se ejecutó satisfactoriamente, se sugiere adicionar registros. También, se recomienda reportar si el riesgo se materializó o no. El seguimiento de primera línea de defensa se presenta en la fecha oportuna.</t>
  </si>
  <si>
    <t xml:space="preserve">No se declara por parte del proceso información sobre si se materializó el riesgo, pero en el seguimiento realizado por la Tercera Linea de Defensa se encontró que se materializó el riesgo, debido a que en el concepto jurídico No. 1 de 2021  consta una resolución derogada como se señaló.
</t>
  </si>
  <si>
    <t xml:space="preserve">En isolucion consta como plan de contingencia: en caso detectar algún error, se devuelve mediante el aplicativo de correspondencia al abogado para su corrección
Se desconoce si se materializó el riesgo en otros casos, excepto en el número 1 de 2021, revisado selectivamente por la OCI, debido a que la primera línea de defensa no lo incluyó en el  seguimiento con corte a abril de 2021 y se desconoce si fueron ejecutadas debido a que no se encontró nada más al respecto en el Boletín Legal Ambiental donde están publicados todos los conceptos jurídicos, </t>
  </si>
  <si>
    <t xml:space="preserve">Pérdida de procesos judiciales por falta de oportunidad en la atención de los mismos (365)</t>
  </si>
  <si>
    <t xml:space="preserve">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t>
  </si>
  <si>
    <t xml:space="preserve">Realizar seguimiento y control diario mediante base de datos Excel y aplicativo FOREST, a los requerimientos judiciales (autos y sentencias) asignados a cada apoderado judicial 
Generando alertas antes del vencimiento del requerimiento</t>
  </si>
  <si>
    <t xml:space="preserve">Para evitar que se incumplan los términos en los procesos judiciales.</t>
  </si>
  <si>
    <t xml:space="preserve">Se encuentra documentado en el módulo "Riesgos DAFP" del sistema de información ISOLUCION</t>
  </si>
  <si>
    <t xml:space="preserve">El profesional jurídico de apoyo, del grupo de Procesos Judiciales</t>
  </si>
  <si>
    <t xml:space="preserve">En el control consta que a diario</t>
  </si>
  <si>
    <t xml:space="preserve">La base de datos de excel de control de los expedientes judiciales, en la que consta en total 629 expedientes, de los cuales cumplen con los trámites 223 (35.5%), en trámite 15 (2.4%), no aplica términos 365 (58.0%) y no cumplen términos 26 (4.1%).</t>
  </si>
  <si>
    <t xml:space="preserve">Juzgado Treinta y Dos Civil Municipal de Bogotá. Proceso: Tutela 1100140030322020-0023701. Accionante: María Alicia Acuña Buitrago. Incidente De Desacato. Accionado: Bogotá D.C. - Secretaría Distrital De Ambiente. Referencia: Acción De Tutela. Radicación SDA: 2021ER04816 del 13/01/2021. Plazo 3 días. Respuesta 2021EE08664 del 18 de enero de 2021 (Oportuno).
Juzgado 05 Penal Municipal Función Conocimiento Bogotá D.C. Expediente: 2021-00006. Proceso Acción De Tutela. Accionante: Manuel Enrique Castellanos Buendía, en calidad de representante legal de Centro De Diagnóstico Y Tratamiento Cendiatra S.A.S. Accionada: Ecocapital. Vinculada: Secretaria Distrital de Ambiente. Radicado SDA 2021ER05667 DE 14-01-2021. Plazo. 1 DIA. Respuesta. 2021EE06023 del 14 de enero de 2021(Oportuno).
Juzgado 32 Penal Municipal Función Control Garantías De Bogotá D.C. Expediente: 2021-00064. Proceso Acción de Tutela. Accionante: José Andrés Pineda Castañeda. Accionada: Caja De Vivienda Popular, Alcaldía Mayor De Bogotá, Idiger Y Secretaria Distrital De Ambiente. Radicado SDA: 2021ER50160 DE 17-03-2021. Plazo 1 día. Respuesta 2021EE50589 del 18 de marzo de 2021 (Oportuno)</t>
  </si>
  <si>
    <t xml:space="preserve">Se consideran suficientes las señaladas</t>
  </si>
  <si>
    <t xml:space="preserve">En la definición del control se establece el propósito que se busca con la aplicación del control que es  evitar que se incumplan los términos, generando alertas antes del vencimiento del requerimiento, con  y busca prevenir las causas que pueden dar origen al riesgo. </t>
  </si>
  <si>
    <t xml:space="preserve">En la definición del control se establece la manera como se ejecuta el control: 
Realizar seguimiento y control diario mediante base de datos Excel y aplicativo FOREST, a los requerimientos judiciales (autos y sentencias) asignados a cada apoderado judicial 
Generando alertas antes del vencimiento del requerimiento</t>
  </si>
  <si>
    <t xml:space="preserve">En la definición del control se establece las actuaciones que se realizan para investigar y corregir las desviaciones detectadas como resultado de la ejecución del control, debido a que señala que si se detectan requerimientos vencidos se prioriza la atención inmediata del requerimiento. Gestión del abogado para obtener la información o documentos requeridos mediante memorandos, requerimientos y seguimiento personalizado</t>
  </si>
  <si>
    <t xml:space="preserve">La periodicidad o frecuencia con la que se realiza el control es adecuada, debido a que en el  control consta que se realiza a diario</t>
  </si>
  <si>
    <t xml:space="preserve">En la definición del control se determina la manera como se segrega la autoridad en la aplicación del control y el responsable tiene la autoridad y adecuada segregación de funciones en la ejecución del control debido a que  señala que el profesional jurídico de apoyo, del grupo de Procesos Judiciales realiza seguimiento y control diario mediante base de datos Excel y aplicativo Forest.</t>
  </si>
  <si>
    <t xml:space="preserve">En la definición del control  se identifica expresamente el responsable de la ejecución del control, es decir, el profesional jurídico de apoyo, del grupo de Procesos Judiciales</t>
  </si>
  <si>
    <t xml:space="preserve">En el control se establece como actividades complementarias para complementar la gestión del riego, generar alertas antes del vencimiento del requerimiento.</t>
  </si>
  <si>
    <t xml:space="preserve">En isolucion consta que la Primera Linea de Defensa señaló:
El 6 de mayo de 2021: "La coordinadora de Defensa Judicial y el enlace SIG, llevaron a cabo verificación del cumplimiento de los términos establecidos a los requerimientos judiciales, corroborando la información descrita en la base de datos".
El 10 de mayo de 2021 :" Si bien hay procesos que no se han tramitado dentro del plazo esperado, éstos no atienden a términos judiciales que hubieren sido establecidos en autos o sentencias, razón por la cual no se materializa el Riesgo". </t>
  </si>
  <si>
    <t xml:space="preserve">En isolucion consta que la Segunda Linea de Defensa el 10 de mayo de 2021, señaló: "El control se ejecutó satisfactoriamente. Es recomendable generar alertas sobre los procesos que no se han adelantado en las fechas esperadas y aclarar la posible materialización del riesgo. El seguimiento de primera línea de defensa se presenta en la fecha oportuna.</t>
  </si>
  <si>
    <t xml:space="preserve">En isolucion consta como plan de contingencia: Revisar todos los autos y sentencias con el fin de controlar que no se venzan los términos. Para el caso en que el fallo sea desfavorable para la Entidad y se compruebe que fue por falta de oportunidad del apoderado judicial se Inicia las actuaciones disciplinarias y sanciones a que haya lugar.
Igualmente, en el control consta que si se detectan requerimientos vencidos se prioriza la atención inmediata del requerimiento. Gestión del abogado para obtener la información o documentos requeridos mediante memorandos, requerimientos y seguimiento personalizado
Se desconoce si se materializó el riesgo, debido a que la primera línea de defensa no lo incluyó en el  seguimiento con corte a abril de 2021 y se desconoce si fueron ejecutadas </t>
  </si>
  <si>
    <t xml:space="preserve">Posibilidad de que algún proceso judicial sea representado por un apoderado de la SDA que se encuentre incurso en un conflicto de interés, favoreciendo a un tercero (378)</t>
  </si>
  <si>
    <t xml:space="preserve">Para la elaboración de los contratos vigencia 2021,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y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</si>
  <si>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 xml:space="preserve">Para la elaboración de los contratos vigencia 2021, el coordinador del Grupo de Procesos Judiciales solicitará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y en los informes mensuales de actividades tramitados para las cuentas de cobro, de tal forma que sea verificado por el coordinador de procesos judiciales y por el supervisor del contrato </t>
  </si>
  <si>
    <t xml:space="preserve">Evitar que un proceso judicial sea representado por un apoderado de la entidad que se encuentre incurso en un conflicto de interés para favorecer a un tercero</t>
  </si>
  <si>
    <t xml:space="preserve">Coordinador de procesos judiciales y el supervisor del contrato</t>
  </si>
  <si>
    <t xml:space="preserve">En el control no se menciona. 
No obstante, en isolucion consta que: Trimestralmente en los informes mensuales de actividades tramitados para las cuentas de cobro, el enlace del Sistema Integrado de Gestión, realiza verificación del cumplimiento de la obligación contractual que tienen los apoderados judiciales sobre manifestación de cualquier conflicto de intereses.
En la practica se revisan mensualmente antes del pago los informes mensuales de actividades tramitados por los abogados de representación judicial , en el que consta el cumplimiento de la obligación sobre manifestación de cualquier conflicto de intereses, de tal forma que sea verificado por el coordinador de procesos judiciales y por el supervisor del contrato </t>
  </si>
  <si>
    <t xml:space="preserve">Los contratos y las ordenes de pago de los contratistas</t>
  </si>
  <si>
    <t xml:space="preserve">
De los soportes cargados en isolucion se revisaron los siguientes, en los que consta que las cuentas de cobro tramitadas por los abogados de representación judicial reportaron el cumplimiento de la obligación sobre manifestación de cualquier conflicto de intereses:
Contrato de Prestación de Servicios No. 20210727 de 2021. Contratista: Maribel De Las Misericordias Mesa Correa, Periodo de Pago marzo 2021. Rad 2021IE67849
Contrato de Prestación de Servicios No. 20210586 de 2021. Contratista Marco Antonio Sanabria Pulido. Periodo de pago marzo 2021. Rad 2021IE66033
Contrato de Prestación de Servicios No. 20210601 de 2021. Contratista Nina Maria Padron Ballestas.  Periodo de pago marzo 2021. Rad 2021IE66037
</t>
  </si>
  <si>
    <t xml:space="preserve">En la definición del control se establece el propósito que se busca con la aplicación del control es  evitar que un proceso judicial sea representado por un apoderado de la entidad que se encuentre incurso en un conflicto de interés para favorecer a un tercero</t>
  </si>
  <si>
    <t xml:space="preserve">En la definición del control no se establece la manera como se ejecuta el control, que es: Para la elaboración de los contratos vigencia 2021, el coordinador del Grupo de Procesos Judiciales solicitará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y en los informes mensuales de actividades tramitados para las cuentas de cobro, de tal forma que sea verificado por el coordinador de procesos judiciales y por el supervisor del contrato </t>
  </si>
  <si>
    <t xml:space="preserve">En la definición del control se establece las actuaciones que se realizan para investigar y corregir las desviaciones detectadas como resultado de la ejecución del control, quedando como evidencia en caso de faltar a la verdad, como soporte para impulsar actuaciones disciplinarias y sanciones por incumplimiento del contrato.</t>
  </si>
  <si>
    <t xml:space="preserve">La frecuencia con la que se realiza el control es adecuada, pese a lo siguiente:
En el control no se menciona. 
No obstante, en isolucion consta que: Trimestralmente en los informes mensuales de actividades tramitados para las cuentas de cobro, el enlace del Sistema Integrado de Gestión, realiza verificación del cumplimiento de la obligación contractual que tienen los apoderados judiciales sobre manifestación de cualquier conflicto de intereses.
En la practica se revisan mensualmente antes del pago los informes mensuales de actividades tramitados por los abogados de representación judicial , en el que consta el cumplimiento de la obligación sobre manifestación de cualquier conflicto de intereses, de tal forma que sea verificado por el coordinador de procesos judiciales y por el supervisor del contrato </t>
  </si>
  <si>
    <t xml:space="preserve">En la definición del control se determina la manera como se segrega la autoridad en la aplicación del control y el responsable tiene la autoridad y adecuada segregación de funciones en la ejecución del control debido a que  señala que es verificado por el coordinador de procesos judiciales y por el supervisor del contrato.</t>
  </si>
  <si>
    <t xml:space="preserve">En la definición del control  se identifica expresamente el responsable de la ejecución del control, es decir, el Coordinador de procesos judiciales y el supervisor del contrato</t>
  </si>
  <si>
    <t xml:space="preserve">En el control constan actividades complementarias para gestionar el riesgo, que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t>
  </si>
  <si>
    <r>
      <rPr>
        <sz val="12"/>
        <rFont val="Arial"/>
        <family val="2"/>
        <charset val="1"/>
      </rPr>
      <t xml:space="preserve">En isolucion consta que la Primera Linea de Defensa, señaló:
</t>
    </r>
    <r>
      <rPr>
        <b val="true"/>
        <sz val="12"/>
        <rFont val="Arial"/>
        <family val="2"/>
        <charset val="1"/>
      </rPr>
      <t xml:space="preserve">6 de mayo de 2021: </t>
    </r>
    <r>
      <rPr>
        <sz val="12"/>
        <rFont val="Arial"/>
        <family val="2"/>
        <charset val="1"/>
      </rPr>
      <t xml:space="preserve">"Se incluyó dentro de los contratos de prestación de servicios vigencia 2021, de los apoderados judiciales, la obligación contractual " Manifestar al Supervisor del contrato cualquier conflicto de intereses, existente o sobreviniente, en el que se encuentre incurso en relación con los procesos judiciales y extrajudiciales de toda índole, asignados a su cargo". La coordinadora de Defensa Judicial y el Director Legal Ambiental, realizaron verificación del informe (cuenta de cobro) del cumplimiento de la obligación contractual " Manifestar al Supervisor del contrato cualquier conflicto de intereses, existente o sobreviniente, en el que se encuentre incurso en relación con los procesos judiciales y extrajudiciales de toda índole, asignados a su cargo ".
</t>
    </r>
    <r>
      <rPr>
        <b val="true"/>
        <sz val="12"/>
        <rFont val="Arial"/>
        <family val="2"/>
        <charset val="1"/>
      </rPr>
      <t xml:space="preserve">10 de mayo de 2021</t>
    </r>
    <r>
      <rPr>
        <sz val="12"/>
        <rFont val="Arial"/>
        <family val="2"/>
        <charset val="1"/>
      </rPr>
      <t xml:space="preserve">: 10 de mayo de 2021:A continuación, se relacionan los números de contrato de prestación de servicios, correspondientes a los apoderados judiciales; Maribel Mesa Correa SDA-CPS-20210727, Andrea Cristina Buchely Moreno SDA-CPS-20210436, Marco Antonio Sanabria Pulido SDA-CPS-20210586, Cindy Catalina Contreras Acero SDA-CPS-20210672, Nina María Padrón Ballestas SDA-CPS-20210601.</t>
    </r>
  </si>
  <si>
    <t xml:space="preserve">En isolucion consta que la Segunda Linea de Defensa el 10 de mayo de 2021, señaló: "Monitoreo segunda línea de defensa. El control se ejecutó satisfactoriamente, se puede evidenciar que el riesgo no se materializó. El seguimiento de primera línea de defensa se presenta en la fecha oportuna.</t>
  </si>
  <si>
    <t xml:space="preserve">En isolucion consta como plan de contingencia:  Iniciar las actuaciones disciplinarias y sanciones a que haya lugar.
Igualmente en el control consta que  queda como evidencia en caso de faltar a la verdad, como soporte para impulsar actuaciones disciplinarias y sanciones por incumplimiento del contrato.</t>
  </si>
  <si>
    <t xml:space="preserve">GESTIÓN TECNOLOGÍA</t>
  </si>
  <si>
    <t xml:space="preserve">Definir, administrar y gestionar los recursos tecnológicos de la Secretaría Distrital de Ambiente, mediante la adopción e implementación de estándares y buenas prácticas, la integración de lineamientos de gobierno abierto y la inclusión de tecnologías emergentes, que permitan una adecuada prestación de los servicios tecnológicos que soportan la gestión de información con criterios de seguridad, transparencia, oportunidad y calidad; con el fin de aportar valor a los procesos y al cumplimiento de los objetivos estratégicos de la entidad.</t>
  </si>
  <si>
    <t xml:space="preserve">Intermitencia o indisponibilidad de los servicios de tecnologías de la información y Comunicaciones.</t>
  </si>
  <si>
    <t xml:space="preserve">Riesgo Tecnológico</t>
  </si>
  <si>
    <t xml:space="preserve">El equipo administrador de infraestructura monitorea constantemente la capacidad y disponibilidad de la infraestructura tecnológica de la entidad y la disponibilidad de los canales de comunicaciones mediante herramientas de monitoreo, reportes mensuales de la disponibilidad de los servicios de TI, y la gestión de la alertas.</t>
  </si>
  <si>
    <t xml:space="preserve">monitorea constantemente la capacidad y disponibilidad de la infraestructura tecnológica </t>
  </si>
  <si>
    <t xml:space="preserve">el equipo administrador de infraestructura</t>
  </si>
  <si>
    <t xml:space="preserve">constantemente</t>
  </si>
  <si>
    <t xml:space="preserve">monitoreó los enlaces de internet y datos de la SDA: con la herramienta NAGIOS monitoreo la disponibilidad de los servicios de acceso vía HTTP a forest, del servicio de ODA-Oracle, del OAB, del CIMAB, Switches de la red lan, la red LAN en cuanto a los equipos de seguridad perimetral, la red WIFI en cuanto a los equipos acceso de personal, servidores de directorio activo, servidores VMWARE ESXI y WINDOWS-HYPERV.</t>
  </si>
  <si>
    <t xml:space="preserve">https://drive.google.com/drive/folders/1FR0CN9xs38rm4zVVs86BjrXrhzJTb3Tx?usp=sharing</t>
  </si>
  <si>
    <t xml:space="preserve">Posibilidad de los proyectos estratégicos de TI no satisfagan las
demandas tecnológicas de la Secretaría debido a rezagos en la
arquitectura tecnológica</t>
  </si>
  <si>
    <t xml:space="preserve">Obsolescencia en algunos elementos de tecnología en la infraestructura tanto en software, como en hardware existente en la entidad. Se cuenta con contratos de soporte del 90% de los sistemas de información de la Entidad (algunos como ENVISTA ARM, MAP-AERO, IBOCA, GESTOR no cuentan con contratos de soporte). Ataques informáticos internos y externos que generen daños en los activos de información o permitan la suplantación de los portales institucionales.  </t>
  </si>
  <si>
    <t xml:space="preserve">si tiene relación entre ellas ya que por la obsolescencia de algunos elementos de tecnología se puede ver la materialización del riesgo, la causa  se ve reflejada en otras causas de otros controles se debe reconsiderar el planteamiento del mismo para evitar la duplicidad.</t>
  </si>
  <si>
    <t xml:space="preserve">Si, se cumple el propósito de control, dado que las actividades descritas en el control por parte del equipo administrador de infraestructura, son de manera permanente   lo cual garantiza la continuidad de la disponibilidad de la infraestructura tecnológica de la entidad y la disponibilidad de los canales de comunicaciones</t>
  </si>
  <si>
    <t xml:space="preserve">El equipo administrador de infraestructura monitoreó los enlaces de internet y datos de la SDA: con la herramienta NAGIOS monitoreo la disponibilidad de los servicios de acceso vía HTTP a forest, del servicio de ODA-Oracle, del OAB, del CIMAB, Switches de la red lan, la red LAN en cuanto a los equipos de seguridad perimetral, la red WIFI en cuanto a los equipos acceso de personal, servidores de directorio activo, servidores VMWARE ESXI y WINDOWS-HYPERV. Así mismo, se realizó verificación de la disponibilidad de los servicios mediante la herramienta CACTI, con la cual se monitorea y se visualiza mediante gráficas y estadísticas los elementos conectados a una red y el estado de cada uno de los equipos.   realizando informes con los resultados de los monitoreado. </t>
  </si>
  <si>
    <t xml:space="preserve">en la revisión de las evidencias no se encuentran observación o desviaciones  realizadas al control </t>
  </si>
  <si>
    <t xml:space="preserve">Si, se cumple, así mismo se evidencia los soportes allegados por la primera linea de defensa, los informes  de los monitoreos realizados mediante herramientas de monitoreo.</t>
  </si>
  <si>
    <t xml:space="preserve">Es oportuna ya que se presenta   de forma  permanente se realiza la acción de  monitoreo</t>
  </si>
  <si>
    <t xml:space="preserve">Si existe segregación del responsable del control ya que esta el rol este definido de acuerdo a su idoneidad, para realizar las acciones definidas.</t>
  </si>
  <si>
    <t xml:space="preserve">La actividad asignada para la realización monitoreo constantemente de la capacidad y disponibilidad de la infraestructura tecnológica de la entidad y la disponibilidad de los canales de comunicaciones mediante herramientas de monitoreo, están de acuerdo al cargo establecido que es el de El equipo administrador de infraestructura</t>
  </si>
  <si>
    <t xml:space="preserve">no se evidencias actividades para este periodo</t>
  </si>
  <si>
    <t xml:space="preserve">Si cumple, verificada la información en el Sistema de Información Isolucion, se evidencia que efectivamente se realizó el reporte dentro de los plazos establecidos, por la primera linea de defensa.</t>
  </si>
  <si>
    <t xml:space="preserve">Si se cumple, verificada la información en el Sistema de Información Isolucion, se evidencia que efectivamente se realizó el reporte dentro de los plazos establecidos, por la segunda  linea de defensa.</t>
  </si>
  <si>
    <t xml:space="preserve">No aplica, no se evidenció la materialización del riesgo en el periodo revisado</t>
  </si>
  <si>
    <t xml:space="preserve">El equipo de soporte técnico, realiza el mantenimiento preventivo de los equipos de computo, partiendo de una programación y socialización del cronograma, ejecutando las actividades propias de mantenimiento con base en una lista de chequeo y posterior registro del mantenimiento realizado en las hojas de vida de los equipos; así mismo verifica que se mantenga activa y en funcionamiento la herramienta del Antivirus.</t>
  </si>
  <si>
    <t xml:space="preserve">Realiza el mantenimiento preventivo de los equipos de computo</t>
  </si>
  <si>
    <t xml:space="preserve">El equipo de soporte técnico</t>
  </si>
  <si>
    <t xml:space="preserve">partiendo de una programación y socialización del cronograma,</t>
  </si>
  <si>
    <t xml:space="preserve">Realización de los mantenimientos de los equipos de acuerdo al  cronograma establecido</t>
  </si>
  <si>
    <t xml:space="preserve">https://drive.google.com/drive/folders/1XK70DRnCxvZKNNpSr9cfC0U7DfW_i5Jf?usp=sharing</t>
  </si>
  <si>
    <t xml:space="preserve">Posibilidad de los proyectos estratégicos de TI no satisfagan la demandas tecnológicas de la Secretaría debido a rezagos en la arquitectura tecnológica”.</t>
  </si>
  <si>
    <t xml:space="preserve">Caída de los servicios de conectividad e Internet, debido a condiciones ambientales que afecten la infraestructura tecnológica de la Entidad y sus proveedores. Baja capacidad para la gestión de los recursos tecnológicos de la Entidad, por lo que los cambios son más reactivos que proactivos.  </t>
  </si>
  <si>
    <t xml:space="preserve">Si hay relación entre ellas ya que la causa evidencia una incidencia que no se puede controlar  ya que los desastres ambientales son  impredecibles y pueden aparecer en cual momento y lugar, por falta de la gestión de los recursos tecnológicos no se pueden realizar un avance de la  tecnología   por consiguiente se mantiene  la sensación  que los  cambios que se realicen  tienden  hacer más reactivos más que proactivos</t>
  </si>
  <si>
    <t xml:space="preserve">Si, se cumple el propósito de control, dado que las actividades descritas en el control por parte del equipo soporte técnico, están establecidas bajo programación de cronograma    lo cual garantiza la continuidad   de la operatividad de los equipos, pero se debe ajustar el control para identificar la funcionalidad de la acción </t>
  </si>
  <si>
    <t xml:space="preserve">se evidencia que las actividades realizadas se cumple con la mitigación del riesgo, ya que se trata de un cronograma de mantenimientos que tiene la finalidad de garantizar el funcionamiento de los componentes tecnológicos </t>
  </si>
  <si>
    <t xml:space="preserve">Si, se cumple, así mismo se evidencia los soportes allegados por la primera linea de defensa, los informes correspondiente a los mantenimientos preventivos y correctivos realizados </t>
  </si>
  <si>
    <t xml:space="preserve">Es oportuna ya que se presenta ya que es acorde   al cronograma programado</t>
  </si>
  <si>
    <t xml:space="preserve">La actividad asignada para la realización realiza el mantenimiento preventivo de los equipos de computo, partiendo de una programación y socialización del cronograma, están de acuerdo al cargo establecido que es el de equipo de soporte técnico</t>
  </si>
  <si>
    <t xml:space="preserve">El administrador de infraestructura semestralmente presenta un informe de la capacidad de la infraestructura de TI, para diagnosticar y determinar soluciones sobre el rendimiento y la capacidad de los servicios e infraestructura de Tecnologías de la Información y las Comunicaciones-TIC, a fin de mantener la operación de la entidad con una capacidad suficiente y correctamente dimensionada de los servicios e infraestructura TIC.</t>
  </si>
  <si>
    <t xml:space="preserve">semestralmente presenta un informe de la capacidad de la infraestructura de TI</t>
  </si>
  <si>
    <t xml:space="preserve">para diagnosticar y determinar soluciones sobre el rendimiento y la capacidad de los servicios e infraestructura de Tecnologías de la Información y las Comunicaciones-TIC</t>
  </si>
  <si>
    <t xml:space="preserve"> administrador de infraestructura</t>
  </si>
  <si>
    <t xml:space="preserve">semestral</t>
  </si>
  <si>
    <t xml:space="preserve">monitoreo a la capacidad de la infraestructura de TI, realizando el aprovisionamiento de espacio en el Storage de la ETB para Forest Radicados; aprovisionamiento de una nueva LUN y presentación de esta a la plataforma de Vmware; Montaje del nuevo espacio asignado al servidor NFS, aprovisionamiento de espacio en disco adicional para el servidor MAIGRAI. </t>
  </si>
  <si>
    <t xml:space="preserve">https://drive.google.com/drive/folders/1Xgmp15pavHc-lEOGj5ZpkAs1h-EIiKQB?usp=sharing</t>
  </si>
  <si>
    <t xml:space="preserve">Las acciones establecidas en el control, permiten realizar la mitigación del riesgo.</t>
  </si>
  <si>
    <r>
      <rPr>
        <b val="true"/>
        <sz val="11"/>
        <rFont val="Arial"/>
        <family val="2"/>
        <charset val="1"/>
      </rPr>
      <t xml:space="preserve"> </t>
    </r>
    <r>
      <rPr>
        <sz val="11"/>
        <rFont val="Arial"/>
        <family val="2"/>
        <charset val="1"/>
      </rPr>
      <t xml:space="preserve">Obsolescencia en los elementos tecnológicos tanto en software, como en hardware. Fallas en el hardware, software o redes, posible interrupción del fluido eléctrico, fallas en los equipos de respaldo de energía o de los canales de comunicación.  </t>
    </r>
  </si>
  <si>
    <t xml:space="preserve">Si tiene relación ya que los elementos tecnológicos a nivel de software y hardware encuentran en estado de obsolescencia  y  las posible interrupción del fluido eléctrico, fallas en los equipos de respaldo de energía o de los canales de comunicación.   lo cual puede generar la materialización del riesgo. la causa  se ve reflejada en otras causas de otros controles se debe reconsiderar el planteamiento del mismo para evitar la duplicidad.</t>
  </si>
  <si>
    <t xml:space="preserve">Si, se cumple el propósito de control, dado que las actividades descritas en el control por parte del equipo  administrador de infraestructura, presenta un informe de la capacidad de la infraestructura de TI, para diagnosticar y determinar soluciones sobre el rendimiento y la capacidad de los servicios e infraestructura de Tecnologías de la Información y las Comunicaciones-TIC</t>
  </si>
  <si>
    <t xml:space="preserve">El equipo de infraestructura realizó las tareas proactivas de monitoreo a la capacidad de la infraestructura de TI, realizando el aprovisionamiento de espacio en el Storage de la ETB para Forest Radicados; aprovisionamiento de una nueva LUN y presentación de esta a la plataforma de Vmware; Montaje del nuevo espacio asignado al servidor NFS, aprovisionamiento de espacio en disco adicional para el servidor MAIGRAI. Estas soluciones están documentadas mediante ticket en la mesa de servicios</t>
  </si>
  <si>
    <t xml:space="preserve">Si, se cumple, así mismo se evidencia los soportes allegados por la primera linea de defensa,  equivalente al el  informe de la capacidad de la infraestructura de TI  mensualmente.</t>
  </si>
  <si>
    <t xml:space="preserve">Es oportuna ya que se presenta   de forma  semestral consignado los acciones realizadas.</t>
  </si>
  <si>
    <t xml:space="preserve">La actividad asignada para la realización un informe de la capacidad de la infraestructura de TI, para diagnosticar y determinar soluciones sobre el rendimiento y la capacidad de los servicios e infraestructura de Tecnologías de la Información y las Comunicaciones-TIC, están de acuerdo al cargo establecido que es el de el equipo administrador de infraestructura</t>
  </si>
  <si>
    <t xml:space="preserve">Afectación de la confidencialidad, disponibilidad, integridad y privacidad de la información.</t>
  </si>
  <si>
    <t xml:space="preserve">Riesgo de Seguridad Digital</t>
  </si>
  <si>
    <t xml:space="preserve">El oficial de seguridad de la información gestiona la adopción y apropiación de políticas, lineamientos y normatividad establecida para la gestión de seguridad de la información en la entidad, de acuerdo con los lineamientos brindados por MINTIC y Alta Consejería para las TIC, a través de la implementación del Subsistema de Seguridad de la Información - SGSI, y sus políticas de seguridad de la información en la entidad, ejecución y seguimiento a los planes institucionales de segur</t>
  </si>
  <si>
    <t xml:space="preserve">gestiona la adopción y apropiación de políticas, lineamientos y normatividad establecida para la gestión de seguridad de la información en la entidad</t>
  </si>
  <si>
    <t xml:space="preserve">para la implementación de políticas de seguridad de la información en la entidad, ejecución y seguimiento a los planes institucionales de segur</t>
  </si>
  <si>
    <t xml:space="preserve">El oficial de seguridad de la información</t>
  </si>
  <si>
    <t xml:space="preserve">establecida por el proceso</t>
  </si>
  <si>
    <t xml:space="preserve">El oficial de seguridad formuló el Plan de Seguridad y Privacidad de la Información y el plan de tratamiento de riesgos de seguridad 2021, el cual fue aprobado el 29 de enero de 2021, de conformidad con lo dispuesto en el Decreto No. 612 de 2018 y como parte del Plan de acción integrado Institucional de la SDA.</t>
  </si>
  <si>
    <t xml:space="preserve">https://drive.google.com/drive/folders/1cVw0JV6iyWt69QiqXOQpKaroh5ciisx4?usp=sharing</t>
  </si>
  <si>
    <t xml:space="preserve">Falta de uso y apropiación en los sistemas de información de la entidad, y en la aplicación de lineamientos en seguridad de la información utilizados en las diferentes actividades del proceso. Bajo aprovechamiento y conocimiento de tecnologías, lineamientos y normatividad, que afecten la gestión de la información ambiental de la entidad.  </t>
  </si>
  <si>
    <t xml:space="preserve"> Si tiene relación ente la causa y riesgo se identifica que la formulación de la causa se repite en Falta de uso y apropiación en los sistemas de
información de la entidad, y en la aplicación de lineamientos en seguridad de la información utilizados en las diferentes actividades del proceso.</t>
  </si>
  <si>
    <r>
      <rPr>
        <sz val="11"/>
        <rFont val="Arial"/>
        <family val="2"/>
        <charset val="1"/>
      </rPr>
      <t xml:space="preserve">Si, se cumple el propósito de control, dado que las actividades descritas en el control por parte del </t>
    </r>
    <r>
      <rPr>
        <sz val="8.5"/>
        <rFont val="Arial"/>
        <family val="2"/>
        <charset val="1"/>
      </rPr>
      <t xml:space="preserve"> oficial de seguridad de la información</t>
    </r>
    <r>
      <rPr>
        <sz val="11"/>
        <rFont val="Arial"/>
        <family val="2"/>
        <charset val="1"/>
      </rPr>
      <t xml:space="preserve">,   direccionados a la </t>
    </r>
    <r>
      <rPr>
        <sz val="8.5"/>
        <rFont val="Arial"/>
        <family val="2"/>
        <charset val="1"/>
      </rPr>
      <t xml:space="preserve">gestión,   adopción y apropiación de políticas, lineamientos y normatividad establecida para la gestión de seguridad de la información en la entidad, de acuerdo con los lineamientos brindados por MINTIC y Alta Consejería para las TIC.</t>
    </r>
  </si>
  <si>
    <r>
      <rPr>
        <sz val="11"/>
        <rFont val="Arial"/>
        <family val="2"/>
        <charset val="1"/>
      </rPr>
      <t xml:space="preserve">Las actividades desarrolladas por el </t>
    </r>
    <r>
      <rPr>
        <sz val="8.5"/>
        <rFont val="Arial"/>
        <family val="2"/>
        <charset val="1"/>
      </rPr>
      <t xml:space="preserve"> oficial de seguridad de la información van encaminadas a la  gestiona la adopción y apropiación de políticas, lineamientos y normatividad establecida para la gestión de seguridad de la información en la entidad, de acuerdo con los lineamientos brindados por MINTIC y Alta Consejería para las TIC.</t>
    </r>
  </si>
  <si>
    <t xml:space="preserve">Si, se cumple, así mismo se evidencia los soportes a llegados por la primera linea de defensa, </t>
  </si>
  <si>
    <t xml:space="preserve"> es oportuna ya que tiene como referencia  los lineamientos brindados por MINTIC y Alta Consejería para las TIC.</t>
  </si>
  <si>
    <t xml:space="preserve">Si existe segregación  ya que cuenta con la autoridad y adecuada segregación de funciones para la ejecución del control.  El responsable es un profesional  en  oficial de seguridad de la información</t>
  </si>
  <si>
    <t xml:space="preserve">las actividades desarrolladas para tratamiento del riesgo bajo los controles  establecidos  son ejecutadas por personas idóneas   para el perfil requerido.</t>
  </si>
  <si>
    <t xml:space="preserve">El administrador de backup ejecuta, custodia y verifica las copias de respaldo a los datos relevantes de la Secretaría Distrital de Ambiente, tanto de la base de datos como de las máquinas virtuales configuradas, mediante la programación de tareas de respaldo en la Herramienta de Symantec, el respaldo de los datos y la clonación a la máquina virtual, según la periodicidad de acuerdo a su contenido, ya sea diario, semanal, mensual, semestral, así mismo, el administrador de bases de datos (DBA) realiza revisión y mantenimiento del motor de base de datos ORACLE y otros almacenes de datos de los sistemas de información de la entidad, con una periodicidad diaria, realizando las respectivas copias de respaldo.</t>
  </si>
  <si>
    <t xml:space="preserve">El administrador de backup ejecuta, custodia y verifica las copias de respaldo a los datos relevantes</t>
  </si>
  <si>
    <t xml:space="preserve">para  el respaldo de los datos y la clonación a la máquina virtual, según la periodicidad de acuerdo a su contenido, ya sea diario, semanal, mensual, semestral,</t>
  </si>
  <si>
    <t xml:space="preserve">El administrador de backup</t>
  </si>
  <si>
    <t xml:space="preserve">diario, semanal, mensual, semestral</t>
  </si>
  <si>
    <t xml:space="preserve">Se monitoreó, administró y realizó mantenimiento de las bases de datos oracle de la entidad, manteniendo en correcto funcionamiento del Oracle Data Guard –ODG No se presentaron saltos o desactualizaciones de las bases de datos ODG de la entidad. Diariamente se realizaron copias de seguridad y exportación de todas las bases de datos Oracle de la entidad. Así mismo se ha mantenido la ejecución de las tareas en la herramienta Symantec backup exec en la SDA,</t>
  </si>
  <si>
    <t xml:space="preserve">https://drive.google.com/drive/folders/1WKlWQANGnHu0e5SJlXBSjtuxDPgj7Trf?usp=sharing</t>
  </si>
  <si>
    <t xml:space="preserve">Falta de aplicación de estándares, lineamientos y normatividad asociada en plataformas de TI adoptadas por la entidad. No se cuenta aún con la identificación, monitoreo y tratamiento de los riesgos de seguridad digital en la entidad, previo a la valoración y aprobación de los activos de información de la entidad.  </t>
  </si>
  <si>
    <t xml:space="preserve">Si tiene relación entre el riego y la causa la falta de estándares, lineamientos y normatividad lineamientos y normatividad asociada en plataformas de TI adoptadas por la entidad pueden terminar en la afectación de la confidencialidad, disponibilidad, integridad y privacidad de la información</t>
  </si>
  <si>
    <r>
      <rPr>
        <sz val="11"/>
        <rFont val="Arial"/>
        <family val="2"/>
        <charset val="1"/>
      </rPr>
      <t xml:space="preserve">Si, se cumple el propósito de control, dado que las actividades descritas en el control por parte del</t>
    </r>
    <r>
      <rPr>
        <sz val="8.5"/>
        <rFont val="Arial"/>
        <family val="2"/>
        <charset val="1"/>
      </rPr>
      <t xml:space="preserve"> administrador de backup</t>
    </r>
    <r>
      <rPr>
        <sz val="11"/>
        <rFont val="Arial"/>
        <family val="2"/>
        <charset val="1"/>
      </rPr>
      <t xml:space="preserve">, el cual   </t>
    </r>
    <r>
      <rPr>
        <sz val="8.5"/>
        <rFont val="Arial"/>
        <family val="2"/>
        <charset val="1"/>
      </rPr>
      <t xml:space="preserve">ejecuta, custodia y verifica las copias de respaldo a los datos relevantes de la Secretaría Distrital de Ambiente, tanto de la base de datos como de las máquinas virtuales configuradas, mediante la programación de tareas de respaldo en la Herramienta de Symantec.</t>
    </r>
  </si>
  <si>
    <r>
      <rPr>
        <sz val="11"/>
        <rFont val="Arial"/>
        <family val="2"/>
        <charset val="1"/>
      </rPr>
      <t xml:space="preserve">Las actividades desarrolladas por el </t>
    </r>
    <r>
      <rPr>
        <sz val="8.5"/>
        <rFont val="Arial"/>
        <family val="2"/>
        <charset val="1"/>
      </rPr>
      <t xml:space="preserve">  administrador de Backup son direccionadas a  la ejecución , custodia y verifica las copias de respaldo a los datos relevantes de la Secretaría Distrital de Ambiente, tanto de la base de datos como de las máquinas virtuales configuradas, mediante la programación de tareas de respaldo en la Herramienta de Symantec, el respaldo de los datos y la clonación a la máquina virtual, según la periodicidad de acuerdo a su contenido, ya sea diario, semanal, mensual, semestral,</t>
    </r>
  </si>
  <si>
    <t xml:space="preserve">Es oportuna ya que se presenta   de forma a diario, semanal, mensual, semestral</t>
  </si>
  <si>
    <t xml:space="preserve">Si existe segregación  ya que cuenta con la autoridad y adecuada segregación de funciones para la ejecución del control.  El responsable es un profesional  de administrador de Backup </t>
  </si>
  <si>
    <t xml:space="preserve">El oficial de seguridad y el equipo de seguridad de información monitorean permanente las posibles vulnerabilidades, a través de herramientas Tecnológicas de monitoreo y operan los servicios del Centro de Operaciones de Seguridad (SOC) para gestionar las posibles vulnerabilidades de seguridad de información , gestionan los incidentes de seguridad de la información reportados a través de la Mesa de Servicios.</t>
  </si>
  <si>
    <t xml:space="preserve">monitorean permanente las posibles vulnerabilidades, a través de herramientas Tecnológicas de monitoreo y operan los servicios del Centro de Operaciones de Seguridad (SOC) </t>
  </si>
  <si>
    <t xml:space="preserve">para gestionar las posibles vulnerabilidades de seguridad de información , gestionan los incidentes de seguridad de la información reportados a través de la Mesa de Servicios.</t>
  </si>
  <si>
    <t xml:space="preserve">El oficial de seguridad y el equipo de seguridad de información</t>
  </si>
  <si>
    <t xml:space="preserve">permanentemente</t>
  </si>
  <si>
    <t xml:space="preserve">Una vez firmada el acta de inicio del convenio interadministrativo 20202469, se efectúa el Kickoff del contrato, se dio Inicio al despliegue de agentes que capturan información en los equipos servidores de la SDA, para la recolección de información para el SOC. Se realizó la presentación de la Arquitectura de las herramientas a utilizar en el SOC. Se entregó por parte del contratista las credenciales de acceso a la herramienta del SOC, los registros (logs) de eventos generados al correr la herramienta del SOC y la clasificación de eventos e incidentes de seguridad. El 12 de marzo se dio inicio formal al servicio del SOC, incluyendo los casos de uso, haciendo uso de la plataforma Elastic Search; otorgando acceso al equipo técnico de la SDA</t>
  </si>
  <si>
    <t xml:space="preserve">https://drive.google.com/drive/folders/1h7mmH4gL8mtapxR2W1hfXSAfXJ8S4hfv?usp=sharing</t>
  </si>
  <si>
    <t xml:space="preserve">No se cuenta con la integración ni coordinación necesaria para una adecuada gestión común de los activos tecnológicos.  </t>
  </si>
  <si>
    <t xml:space="preserve">. Si tiene relación entre el riego y la causa referencia a  la inexistencia  integración, coordinación necesaria para una adecuada gestión común de los activos tecnológicos pueden terminar en la afectación de la confidencialidad, disponibilidad, integridad y privacidad de la información</t>
  </si>
  <si>
    <r>
      <rPr>
        <sz val="11"/>
        <rFont val="Arial"/>
        <family val="2"/>
        <charset val="1"/>
      </rPr>
      <t xml:space="preserve">Si, se cumple el propósito de control, dado que las actividades descritas en el control por parte </t>
    </r>
    <r>
      <rPr>
        <sz val="8.5"/>
        <rFont val="Arial"/>
        <family val="2"/>
        <charset val="1"/>
      </rPr>
      <t xml:space="preserve">El oficial de seguridad y el equipo de seguridad de información</t>
    </r>
    <r>
      <rPr>
        <sz val="11"/>
        <rFont val="Arial"/>
        <family val="2"/>
        <charset val="1"/>
      </rPr>
      <t xml:space="preserve">,  encaminadas a </t>
    </r>
    <r>
      <rPr>
        <sz val="8.5"/>
        <rFont val="Arial"/>
        <family val="2"/>
        <charset val="1"/>
      </rPr>
      <t xml:space="preserve">monitorear  permanente las posibles vulnerabilidades, a través de herramientas Tecnológicas de monitoreo y operan los servicios del Centro de Operaciones de Seguridad (SOC)</t>
    </r>
  </si>
  <si>
    <r>
      <rPr>
        <sz val="11"/>
        <rFont val="Arial"/>
        <family val="2"/>
        <charset val="1"/>
      </rPr>
      <t xml:space="preserve">Las actividades desarrolladas por el </t>
    </r>
    <r>
      <rPr>
        <sz val="8.5"/>
        <rFont val="Arial"/>
        <family val="2"/>
        <charset val="1"/>
      </rPr>
      <t xml:space="preserve">  oficial de seguridad y el equipo de seguridad de información  van encaminadas a la monitorear  permanente las posibles vulnerabilidades, a través de herramientas Tecnológicas de monitoreo y operan los servicios del Centro de Operaciones de Seguridad (SOC) para gestionar las posibles vulnerabilidades de seguridad de información.</t>
    </r>
  </si>
  <si>
    <t xml:space="preserve">es oportuna ya que se ejecuta de forma permanente, ya que esta encaminada al monitoreo de las  posibles vulnerabilidades, que se puedan presentar. </t>
  </si>
  <si>
    <t xml:space="preserve">Si existe segregación  ya que cuenta con la autoridad y adecuada segregación de funciones para la ejecución del control.  El responsable son un oficial de seguridad y el equipo de seguridad de información.</t>
  </si>
  <si>
    <t xml:space="preserve">El administrador de cada sistema de información promueve su uso y apropiación mediante capacitación y socialización de manejo y funcionamiento, de acuerdo con los parámetros y actividades establecidos en el procedimiento de Uso y apropiación . De no participar en las capacitaciones, se utilizan otros mecanismos de apropiación de las herramientas como ayudas audiovisuales o piezas comunicativas.</t>
  </si>
  <si>
    <t xml:space="preserve">cada administrador del sistema de información es el encargado de promover  capacitar y socializar el funcionamiento del aplicativo</t>
  </si>
  <si>
    <t xml:space="preserve">no tiene finalidad de la acción del control</t>
  </si>
  <si>
    <t xml:space="preserve">El administrador de cada sistema de información</t>
  </si>
  <si>
    <t xml:space="preserve">periódicamente</t>
  </si>
  <si>
    <t xml:space="preserve">Se promovió el uso y apropiación mediante capacitación y socialización del manejo y funcionamiento de los diferentes módulos y procedimientos del sistema de información Forest, de acuerdo con la programación comunicada por correo electrónico para el mes de abril y mayo. Se promovió el uso y apropiación de la Mesa de servicios mediante capacitaciones realizadas del 6 al 15 de abril de 2021, Así mismo, se dio capacitación en la aplicación SIAMóvil a los diferentes grupos de la Subdirección de Silvicultura entre el 6 al 8 de abril de 2021. Evidencia</t>
  </si>
  <si>
    <t xml:space="preserve">https://drive.google.com/drive/folders/1XmDAzL_uG1a51NG9WSkhQKhmjOS5QX4d?usp=sharing</t>
  </si>
  <si>
    <t xml:space="preserve">no</t>
  </si>
  <si>
    <t xml:space="preserve">Falta de uso y apropiación en los sistemas de información de la entidad, y en la aplicación de lineamientos en seguridad de la información utilizados en las diferentes actividades del proceso. Resistencia al cambio de por parte de la ciudadanía al uso de las herramientas TI ofertadas por la entidad. Desinformación acerca de los servicios de TI que ofrece la entidad. Bajo uso y apropiación de servicios y capacidades tecnológicas de la entidad. Resistencia al cambio y poca confianza en los servicios digitales. Deficiente divulgación de las bondades de los Sistemas de Información existentes en la Entidad.  </t>
  </si>
  <si>
    <t xml:space="preserve">si cumple el propósito del control es el de  administrador de cada sistema de información promueve su uso y apropiación mediante capacitación y socialización de manejo y funcionamiento, de acuerdo con los parámetros y actividades establecidos en el procedimiento de Uso y apropiación . De no participar en las capacitaciones, se utilizan otros mecanismos de apropiación de las herramientas como ayudas audiovisuales o piezas comunicativas, se debe realizar una evaluación   del control refrente a la objetividad que contiene la acción.</t>
  </si>
  <si>
    <t xml:space="preserve">las actividades desarrolladas por el control se evidencia la invitación  a promover el  uso y apropiación mediante capacitación y socialización de manejo y funcionamiento, de acuerdo con los parámetros y actividades establecidos en el procedimiento de Uso y apropiación </t>
  </si>
  <si>
    <t xml:space="preserve">Si existe segregación  ya que cuenta con la autoridad y adecuada segregación de funciones para la ejecución del control. Los responsables para esta acciones el  un profesional  por cada sistemas información.</t>
  </si>
  <si>
    <t xml:space="preserve">Posibilidad de desarticulación  entre los proyectos estratégicos de la entidad que tienen algún componente de tecnologías de la información y las comunicaciones.</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</si>
  <si>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</si>
  <si>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t>
  </si>
  <si>
    <t xml:space="preserve">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t>
  </si>
  <si>
    <t xml:space="preserve">El Director de Planeación y Sistemas de Información</t>
  </si>
  <si>
    <t xml:space="preserve">Programada</t>
  </si>
  <si>
    <t xml:space="preserve">se evidencia las gestiones   de solicitudes de TI registradas en la mesa de servicios, dando los conceptos técnicos de viabilidad y factibilidad que involucran soluciones de Tecnologías de Información y Comunicaciones teniendo en cuenta los conceptos de cada una mesas técnicas que operan en TI</t>
  </si>
  <si>
    <t xml:space="preserve">https://drive.google.com/drive/folders/10Enes_sgnZGdF5rvPupqbBioUaGyYyzG?usp=sharing</t>
  </si>
  <si>
    <t xml:space="preserve">Ausencia de una orientación estratégica de las soluciones basadas en TIC. La administración de las TICs no se encuentran de manera independiente en la estructura jerárquica de la entidad, y se encuentra definido como un proceso de apoyo. No tener definido el análisis de impacto de negocio, ni el plan de continuidad de negocio para TI, ni el plan de recuperación de desastres sobre de los servicios tecnológicos que soportan los procesos de negocio.. No estar preparado a cambios significativos en la legislación y en la normatividad. Posible incumplimiento o cumplimiento parcial de políticas y lineamientos de TI del orden nacional y distrital relacionados con Gobierno Digital.. Desarticulación de la gestión TI en la entidad: falta de articulación y apoyo a las actividades desarrolladas desde la DPSIA, generan que se presenten inconvenientes para llevar a cabo el control y seguimiento de los recursos y procesos tecnológicos, dada la dinámica de ejecución y priorización de actividades por parte de las diferentes áreas en los procesos que involucran tecnología, sin incluir al área de TI, de la DPSIA.. Falta de centralización y administración del licenciamiento que funciona en la entidad.  </t>
  </si>
  <si>
    <t xml:space="preserve">si hay relación entre ellas ya que la causa, pero se deben realizar mas acciones que impacten de manera positiva  la realización de cambios en la las tecnologías existentes   para potencializar las TIC, para dar entender la importancia que tienen con la </t>
  </si>
  <si>
    <t xml:space="preserve">si cumple el propósito del control el Director de Planeación y Sistemas de Información aprueba o rechaza los conceptos técnicos de viabilidad y factibilidad que involucren soluciones de Tecnologías de Información y Comunicaciones teniendo en cuenta los conceptos de cada una mesas técnicas que operan en TI</t>
  </si>
  <si>
    <t xml:space="preserve">la actividad desarrollada va encaminada a aportación o rechazos de proyectos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t>
  </si>
  <si>
    <t xml:space="preserve">es oportuna ya que se ejecuta de forma programa</t>
  </si>
  <si>
    <t xml:space="preserve">Si existe segregación  ya que cuenta con la autoridad y adecuada segregación de funciones para la ejecución del control lo responsables son el Director de Planeación y Sistemas de Información</t>
  </si>
  <si>
    <t xml:space="preserve">Alteración malintencionada y uso indebido de la información gestionada en los Sistemas de información, para un beneficio propio.</t>
  </si>
  <si>
    <t xml:space="preserve">Contar con el log o historial de log o registro de los sistema de información, para verificar los eventos de trazabilidad de las actividades ejecutadas y demás acciones realizadas por cada usuario, como lo son participación o consulta de procesos y proyección de documentos.</t>
  </si>
  <si>
    <t xml:space="preserve">generación de historial de log o registro de los sistema de información</t>
  </si>
  <si>
    <t xml:space="preserve">para verificar los eventos de trazabilidad de las actividades ejecutadas y demás acciones realizadas por cada usuario</t>
  </si>
  <si>
    <t xml:space="preserve">no tiene definido responsable</t>
  </si>
  <si>
    <t xml:space="preserve">slas evidencias aportadas dan certeza de  la opción que tiene cada uno de los sistemas de información, pero no hay evidencia de solicitud de log ni de informes presentados al respecto.</t>
  </si>
  <si>
    <t xml:space="preserve">https://drive.google.com/drive/folders/1pmbjlJy5ZMMV6_xbd8Cll9KvU7i8CwGZ?usp=sharing</t>
  </si>
  <si>
    <t xml:space="preserve">se deben incorporar mas acciones referentes a la utilidad e importancia que tiene la opción  de la generación de log de cada sistemas  información de la entidad SDA.  Cabe aclarar que se deben generar acciones preventivas para que no se produzca intervenciones en la seguridad de la infomacionn almacena en cada sistema</t>
  </si>
  <si>
    <t xml:space="preserve">Falta de apropiación por parte de funcionarios y contratistas hacia el Sistema Integrado de Gestión. No estar preparado a cambios significativos en la legislación y en la normatividad. Vigencia para el cumplimiento de los lineamientos de arquitectura definidos por MinTIC. Mal manejo de contraseñas y privilegios en la administración de las plataformas tecnológica, por omisión - acción, uso del poder o desviación de gestión pública. Falta de centralización y administración del licenciamiento que funciona en la entidad.  </t>
  </si>
  <si>
    <t xml:space="preserve">no tiene coherencia ya que el riesgo habla de una posible alteración malintencionada y uso indebido de la información gestionada en los Sistemas de información, para un beneficio propio y la causa esta relacionando falta de apropiación  y resistencia a cambios de en la arquitectura de los sistemas de información.</t>
  </si>
  <si>
    <t xml:space="preserve">si se cumple con las actividades del control, ya que en dado caso se llegara a  materializar el riesgo, por medio de la generación de log se evidenciara la trazabilidad de las acciones realizadas</t>
  </si>
  <si>
    <t xml:space="preserve">la fuentes de información de la cual se generan es un repositorio de datos que tiene cada sistemas los cuales, son ejecudados por los administradores de los sistemas de información</t>
  </si>
  <si>
    <t xml:space="preserve">en la revisión de las evidencias no se encuentran observación o desviaciones  realizadas al control  ya que no se  a materializado el riesgo</t>
  </si>
  <si>
    <t xml:space="preserve"> si cumple ya que las evidencias aportadas muestran  la generación de los archivos log de los diferentes sistemas de información.</t>
  </si>
  <si>
    <t xml:space="preserve">la  periodicidad si esta acordada ya que se se puede ejecutar cuando suceda la acción.</t>
  </si>
  <si>
    <t xml:space="preserve">no aplica ya que no esta definido el responsable del control</t>
  </si>
  <si>
    <t xml:space="preserve">YOLOTL FERNANDO SANDOVAL ALDANA</t>
  </si>
  <si>
    <t xml:space="preserve">GESTIÓN CONTRACTUAL</t>
  </si>
  <si>
    <t xml:space="preserve">Desarrollar las etapas de contratación de bienes; obras o servicios; a través de la suscripción de contratos y convenios; con el fin de satisfacer las necesidades de los procesos durante la vigencia; en cumplimiento de las metas del plan anual de adquisiciones y los objetivos estratégicos de la Secretaría Distrital de Ambiente.
</t>
  </si>
  <si>
    <r>
      <rPr>
        <sz val="13"/>
        <rFont val="Arial"/>
        <family val="2"/>
        <charset val="1"/>
      </rPr>
      <t xml:space="preserve">C</t>
    </r>
    <r>
      <rPr>
        <sz val="9"/>
        <rFont val="Arial"/>
        <family val="2"/>
        <charset val="1"/>
      </rPr>
      <t xml:space="preserve">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Subdirección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Subdirección Contractual y devolver el proceso a través de la herramienta SIPSE a la dependencia para los ajustes. (aplica para los procesos que van por proyecto de inversión). 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Como evidencia se tienen los correos electrónicos y/o SIPSE de devolución enviados por los abogados asignados para el respectivo trámite</t>
    </r>
  </si>
  <si>
    <t xml:space="preserve">Si, Cumple</t>
  </si>
  <si>
    <t xml:space="preserve">El abogado de la Subdirección Contractual y Subdirección Contractual (se recomienda ajustar por Subdirector Contractual o cargo que realiza la verificación posterior)</t>
  </si>
  <si>
    <t xml:space="preserve">Los correos electrónicos y/o SIPSE de devolución enviados por los abogados asignados para el respectivo trámite</t>
  </si>
  <si>
    <t xml:space="preserve">Correos electrónicos a las dependencia
Memorandos, 
Imágenes registros en el SIPSE
Lista de asistencia.</t>
  </si>
  <si>
    <t xml:space="preserve">1.Fortalecer la publicación de los  reportes de seguimiento por autocontrol en el aplicativo ISOLUCION que asegure el reporte de la totalidad de las evidencias de las acciones; 
2. determinar el responsable del segundo control "verificación de documentos para la contratación por parte de la subdirección contractual".</t>
  </si>
  <si>
    <t xml:space="preserve">Si existe una relación entre ellas y el riesgo; sin embargo en la primera causa, existe una relación parcial con el riesgo, dado a que el mismo, no describe la etapa de liquidación de contratos; ademas la descripción " O Desde el proceso de Gestión Contractual se brinda apoyo a las dependencias para el desarrollo de la etapa precontractual." no corresponde a causas sino a una acción o actividad.</t>
  </si>
  <si>
    <t xml:space="preserve">Si, se cumple el propósito de control, dado que las actividades descritas en el control por parte del abogado de la Subdirección contractual, tienden a la verificación de la documentación allegada, la cual permite dar viabilidad jurídica y dar continuidad al trámite; ademas se cuenta con  la actividad de control por parte subdirección contractual, quien verifica nuevamente la documentación y las etapas pos-contractuales, para seguir con tramite o devolverlo para que el área correspondiente subsane las falencias.</t>
  </si>
  <si>
    <t xml:space="preserve">Teniendo en cuenta que la documentación allegada para las contrataciones, en sus diferente modalidades deben ser registradas en distintas plataformas de información SIPSE - SECOP, y los registros al control del riesgo deben ser reportados de manera trimestral, en el Sistema de Información Isolucion, la fuente de información es totalmente confiable y las evidencias allí allegadas nos permiten verificar el estado del riesgo y evitar de cierta forma que el mismo se materialice.</t>
  </si>
  <si>
    <t xml:space="preserve">Verificados los reportes allegados como evidencias, las desviaciones encontradas, por ejemplo "No. de solicitud de proceso Sipse 13354, 13108, 13919, 13066 " son falencias que se reportan en la contratación por la documentación allega, una vez el abogado de la subdirección contractual evidencie alguna falla debe ser subsanada por el área correspondiente.</t>
  </si>
  <si>
    <t xml:space="preserve">Si, cumple, se  evidencia los soportes como correos electrónicos a las dependencia, memorandos, imágenes del SIPSE y la lista de asistencia, así mismo es necesario saber a que procesos se les dio apertura en la entidad y cuales de ellos fueron devueltos para subasanacion, siguieron tramite y /o si realmente fueron subsanados </t>
  </si>
  <si>
    <t xml:space="preserve">Es la adecuada, ya que la misma se da,  cada vez que se presente o se de apertura al proceso contractual, en sus diferentes modalidades de contratación, los reportes a su seguimiento son trimestrales, lo cual permite tener una mejor trazabilidad e identificar las desviaciones de manera oportuna y evitar que se materialice el riesgo.</t>
  </si>
  <si>
    <t xml:space="preserve">Si existe Segregación, Verificados los procedimientos asociados en la caracterización del PA08-CP de la gestión contractual: PA08-PR01, PA08-PR02, PA08-PR03,PA08-PR04, PA08-PR05, PA08-PR06, PA08-PR07, PA08-PR08 y PA08-PR09, donde se constata que el abogado de la Subdirección contractual, se ha definido  con la autoridad y  la adecuada segregación de funciones para la ejecución del control. evidenciado en el Sistema de Información Isolucion.</t>
  </si>
  <si>
    <t xml:space="preserve">La actividad asignada para la verificación y validación esta a cargo del abogado de la subdirección contractual, no obstante también se ejerce un control en la subdirección contractual de verificación de documentos aportados para continuidad a los tramites de contratación, sin embargo no esta claramente definido cual es el funcionario responsable de ejercer el segundo control.</t>
  </si>
  <si>
    <t xml:space="preserve">Según los registros documentados en el Sistema de Información ISOLUCION, el proceso  PA08 - CP Gestión Contractual, cuenta con las acciones con códigos 389. sin embargo se observa que no fueron publicas las actas de las mesas de trabajo para la verificación de compromisos y mejoras que ayuden a mitigar el riesgo. </t>
  </si>
  <si>
    <t xml:space="preserve">Si cumple, verificada la información en el Sistema de Información Isolucion, se evidencia que efectivamente se realizó el reporte dentro de los plazos establecidos, por la primera linea de defensa. Sin embargo en su descripción hace alusión del acta de reunión del 14 de abril de 2021 de la mesa de trabajo, en la cual se trató el tema de Retroalimentación y revisión de las lecciones aprendidas de los procesos de contratación adelantados a la fecha con la participación de 11 asistentes, acta que no fue allegada como evidencia al sistema, por lo anterior se siguiere subir toda información allega, puesto que con el acta se podria verificar compromisos y mejoras del riesgo. </t>
  </si>
  <si>
    <t xml:space="preserve">Si se cumple, verificada la información en el Sistema de Información Isolucion, se evidencia que efectivamente se realizó el reporte dentro de los plazos establecidos, por la segunda  linea de defensa. en la cual la actividad reportada fue: Se evidencia los soportes como correos electrónicos a las dependencia, memorandos, imágenes del SIPSE y la lista de asistencia de la retroalimentación, pero no se evidencia el acta de dicha reunión donde se generen compromisos para la mejora del proceso y el cumplimiento de la actividad que fortalezca el control.</t>
  </si>
  <si>
    <t xml:space="preserve">Si, evidencia registrada en el Sistema de Información Isolucion.</t>
  </si>
  <si>
    <t xml:space="preserve">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Subdirección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Subdirección Contractual y devolver el proceso a través de la herramienta SIPSE a la dependencia para los ajustes. (aplica para los procesos que van por proyecto de inversión). 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Como evidencia se tienen los correos electrónicos y/o SIPSE de devolución enviados por los abogados asignados para el respectivo trámite</t>
  </si>
  <si>
    <t xml:space="preserve">si, cumple </t>
  </si>
  <si>
    <r>
      <rPr>
        <sz val="12"/>
        <color rgb="FF000000"/>
        <rFont val="Arial"/>
        <family val="2"/>
        <charset val="1"/>
      </rPr>
      <t xml:space="preserve">Subdirección Contractual, (se recomienda ajustar por Subdirector Contractual o cargo que realiza la verificación posterior),</t>
    </r>
    <r>
      <rPr>
        <sz val="13"/>
        <color rgb="FF000000"/>
        <rFont val="Arial"/>
        <family val="2"/>
        <charset val="1"/>
      </rPr>
      <t xml:space="preserve"> Profesional Universitario y Ordenador del Gasto</t>
    </r>
  </si>
  <si>
    <t xml:space="preserve">Cada vez que se requiere; todas las etapas del proceso de contratación </t>
  </si>
  <si>
    <t xml:space="preserve">Contrato electrónico; Aprobación en el SECOP II garantía que ampara el contrato;  Acta de inicio</t>
  </si>
  <si>
    <t xml:space="preserve">1. Determinar la periodicidad de las sensibilizaciones a las normas aplicables en los procedimientos y procesos contractuales.</t>
  </si>
  <si>
    <t xml:space="preserve">Falta de capacitación y sensibilización al personal en el conocimiento del procedimiento contractual. Inadecuada aplicación de la normativa vigente, manual de contratación y procedimientos internos asociados Alta Rotación del personal.  </t>
  </si>
  <si>
    <t xml:space="preserve">Si existe relación entre ellas y riesgo, pues tanto las causas como el riesgo pretenden la socialización y aplicación de la normativa vigente para la contratación en sus diferentes modalidades. </t>
  </si>
  <si>
    <t xml:space="preserve">Si, se cumple el propósito del control, dado que las actividades descritas en el control tienden a la verificación de la documentación allegada y por ende a la aplicación correcta de la normatividad vigente  para la contratación.</t>
  </si>
  <si>
    <t xml:space="preserve">Dado  que la documentación allegada para las contrataciones, en sus diferente modalidades deben ser registradas en distintas plataformas de información SIPSE - SECOP, y los reportes del seguimiento del control se hacen a través de la plataforma de información  Isolucion, nos permite evidenciar la  trazabilidad y confiabilidad a las evidencias reportadas trimestralmente.</t>
  </si>
  <si>
    <t xml:space="preserve">Verificados los reportes allegados como evidencias por la primera linea de defensa, las desviaciones encontradas, son devoluciones por la aplicación normativa, la cual es subsanada por el Abogado de la  subdirección contractual.</t>
  </si>
  <si>
    <t xml:space="preserve">Si, se cumple, así mismo se evidencia los soportes allegados por la primera linea de defensa, como correos electrónicos a las dependencia, memorandos, imágenes del SIPSE y la lista de asistencia.</t>
  </si>
  <si>
    <t xml:space="preserve">Es la adecuada, ya que la misma se da, cada vez que se presente o se de apertura al proceso contractual, en sus diferentes modalidades de contratación, los reportes a su seguimiento son trimestrales, lo cual permite tener una mejor trazabilidad e identificar las desviaciones de manera oportuna y evitar que se materialice el riesgo.</t>
  </si>
  <si>
    <t xml:space="preserve">Si existe Segregación y el responsable cuenta con la autoridad de sus funciones, verificados los procedimientos asociados en la caracterización del PA08-CP de la gestión contractual, se identifica que el abogado de la Subdirección contractual, Cuenta con la autoridad y  la adecuada segregación de funciones para la ejecución del control. evidenciado en el Sistema de Información Isolucion.</t>
  </si>
  <si>
    <t xml:space="preserve">La actividad asignada para la verificación y validación esta a cargo del abogado de la subdirección contractual, no obstante también se ejerce un control por parte de la subdirección contractual en cuanto a la verificación de documentos aportados para continuidad a los tramites de contratación embargo no esta claramente definido cual es el funcionario responsable de ejercer el segundo control.</t>
  </si>
  <si>
    <t xml:space="preserve">Según los registros documentados en el Sistema de Información ISOLUCION, el proceso  PA08 - CP Gestión Contractual, cuenta con la acción con código 390, es importante cargar toda la información pertinente al tema, se siguiere publicar las actas de las mesas de trabajo para la verificación de compromisos y mejoras que ayuden a mitigar el riesgo. </t>
  </si>
  <si>
    <t xml:space="preserve">Si, cumple, verificada la información en el Sistema de Información Isolucion, se evidencia que efectivamente se realizó el reporte dentro de los plazos establecidos, por la primera linea de defensa. En la cual se allego memorando 2021IE15143 del 27 de enero de 2021, r LINEAMIENTOS PARA LA ELABORACIÓN DE ESTUDIOS DE MERCADO,igualmente el mismo fue sensibilizado  el 28 de enero, allegando la lisa de asistencia y presentación de la SOCIALIZACIÓN LINEAMIENTOS PARA LA ELABORACIÓN DE ESTUDIOS DE MERCADO y otra sensibilización de LINEAMIENTOS ELABORACIÓN ANÁLISIS DEL SECTOR Y ESTUDIOS DE MERCADO; se evidencias correos electrónicos, devoluciones, imágenes el SIPSE.</t>
  </si>
  <si>
    <t xml:space="preserve">Si se cumple, verificada la información en el Sistema de Información Isolucion, se evidencia que efectivamente se realizó el reporte dentro de los plazos establecidos, por la segunda  linea de defensa; dando como resultado la evidencia de los memorandos de la subdirección contractual sobre cómo se debe realizar el ejercicio de supervisión contractual y los lineamientos para la elaboración de estudios de mercado como parte del procedimiento Estructuración de estudios previos modalidad contratación directa, dirigidos a los jefes de oficina en cumplimiento de la actividad y que permite el fortalecimiento del control para este riesgo.</t>
  </si>
  <si>
    <t xml:space="preserve">Corrupción </t>
  </si>
  <si>
    <t xml:space="preserve">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 violando las normas de libre competencia. Posteriormente, debe remitir la documentación para aprobación de la Subdirección Contractual, quien verificará conforme a la documentación que se adjunta. Si se detecta alguna inconsistencia, el trámite debe ser devuelto a la dependencia para que sea subsanado. Memorando suscrito por la Subdirectora Contractual, para evidenciar que no se han recibido quejas por direccionamiento de contratación.</t>
  </si>
  <si>
    <t xml:space="preserve">Si, cumple </t>
  </si>
  <si>
    <t xml:space="preserve">Subdirección Contractual. (se recomienda ajustar por Subdirector Contractual o cargo que realiza la verificación posterior)</t>
  </si>
  <si>
    <t xml:space="preserve">Cuando inicia el tramite contractual.</t>
  </si>
  <si>
    <t xml:space="preserve">Aceptación de la oferta o declaratoria de Desierto del proceso de selección</t>
  </si>
  <si>
    <t xml:space="preserve">Evidencia aportada mediante memorando  2021IE80278 del 30 de abril de 2021, anexa circular 22 del 13 de abril de 2021 mediante la cual la Secretaría general de la Alcaldía Mayor de Bogotá D.C da traslado del SINPROC 147531 en el que el Personero Delegado para los sectores de Gestión, Publica, Gestión Jurídica y Gobierno pone en conocimiento denuncia cuyo asunto se transcribe a continuación: “ALERTA CIUDADANA - DENUNCIA CORRUPCIÓN CARTEL EMPRESARIAL DE TRANSPORTE ESPECIAL EN LA ADMINISTRACIÓN PUBLICA INDAGACIÓN E INVESTIGACIÓN PENAL, FISCAL Y DISCIPLINARIA”.</t>
  </si>
  <si>
    <t xml:space="preserve">1.Fortalecer la publicación de los  reportes de seguimiento por autocontrol en el aplicativo ISOLUCION, que asegure el reporte de la totalidad de las evidencias de las acciones, en los tiempos determinados para dicho control, en este caso semestral.</t>
  </si>
  <si>
    <t xml:space="preserve">Filtración de información, sensible, confidencial o que ocasione competencia desleal. Aceptar dádivas o cualquier beneficio a favor de un tercero  </t>
  </si>
  <si>
    <t xml:space="preserve">Si, existe relación y coherencia entre las causas descritas y el riesgo, Sin embargo se siguiere implementar las causas dado que otro factor seria el trafico de influencias.</t>
  </si>
  <si>
    <t xml:space="preserve">Si, se cumple el propósito del control, dado que las actividades descritas en el control tienden a la verificación de la documentación adjunta, en caso de que la Subdirección Contractual encuentre  alguna inconsistencia, el trámite se devuelve mediante memorando a la dependencia correspondiente para que sea subsanado.</t>
  </si>
  <si>
    <t xml:space="preserve">La actividad de control se realiza mediante la verificación de la documentación adjunta paa la contratación, la cual debe estar publicada en las diferentes plataformas de información, SIPSE, SECOP e ISOLUCION, esto permitiendo dar trazabilidad al proceso de contratación y confiabilidad a las fuentes de información.</t>
  </si>
  <si>
    <t xml:space="preserve">Verificados los reportes publicados por la primera linea de defensa, se observa que  las desviaciones encontradas, como lo son las  quejas, denuncias o reclamos relacionados con “Posibilidad de direccionar la contratación a favor de un tercero o de violar las normas serán reportadas mediante circulares a otras áreas,  ejemplo Circular 22 del 13 de abril del 2021 "evidencia allegada mediante memorando 2021IE80278 " en la cual se constata denuncia y se solicita la indagación e investigación penal, fiscal y disciplinaria.</t>
  </si>
  <si>
    <t xml:space="preserve">Se cumple, mediante memorando  2021IE80278 del 30 de abril de 2021 la SC reporta que no se recibieron quejas al respecto</t>
  </si>
  <si>
    <t xml:space="preserve">Es la adecuada, ya que la periodicidad se da,  cada vez que se presente o se de apertura al proceso contractual, en sus diferentes modalidades de contratación, los reportes a su seguimiento son semestralmente, lo cual permite tener una mejor trazabilidad e identificar las desviaciones de manera oportuna y evitar que se materialice el riesgo.</t>
  </si>
  <si>
    <t xml:space="preserve">Si existe segregación de funciones para la ejecución del control y de igual manera la subdirección contractual con la autoridad, sin embargo se siguiere designar el funcionario que ejerce la ejecucion del control.</t>
  </si>
  <si>
    <t xml:space="preserve">La actividad asignada para la verificación y validación esta a cargo  de la subdirección contractual, sin embargo no esta claramente definido cual es el funcionario responsable de ejercer el respectivo control.</t>
  </si>
  <si>
    <t xml:space="preserve"> Según los registros documentados en el Sistema de Información ISOLUCION, el proceso  PA08 - CP Gestión Contractual, cuenta con la acción con código 395, en dicha acción describe ademas del control la actividad de "sensibilización a los enlaces de las dependencias sobre los riesgos de una inadecuada estructuración de estudios previos -semestral"</t>
  </si>
  <si>
    <t xml:space="preserve">Si cumple, verificada la información en el Sistema de Información Isolucion, se evidencia que efectivamente se realizó el reporte dentro de los plazos establecidos, por la primera linea de defensa; Como resultado al seguimiento de la acción hacen referencia que se realizará semestralmente la Sensibilización estructuración de estudios previos, y que se presentará la evidencia en el próximo seguimiento, mediante memorando 2021IE80278 del 30 de abril de 2021</t>
  </si>
  <si>
    <t xml:space="preserve">Si cumple, verificada la información en el Sistema de Información Isolucion, se evidencia que efectivamente se realizó el reporte dentro de los plazos establecidos, por la Segunda linea de defensa; como resultado al seguimiento de la acción se evidencia la manifestación de no materialización del riesgo a la Oficina de control interno mediante memorando No 2021IE80278 del 30 de abril del presente año.</t>
  </si>
  <si>
    <t xml:space="preserve">DANNA SIERRA – FRANCISCO ROMERO</t>
  </si>
  <si>
    <t xml:space="preserve">11 de mayo de 2021</t>
  </si>
  <si>
    <t xml:space="preserve">SERVICIO A LA CIUDADANÍA</t>
  </si>
  <si>
    <t xml:space="preserve">Garantizar el acceso a los diferentes grupos de interés a un servicio oportuno y de calidad a través de los canales de atención habilitados para los tramites y/o servicios ofrecidos por la entidad dando cumplimiento a la Política Publica Distrital de Servicio a la Ciudadanía.</t>
  </si>
  <si>
    <t xml:space="preserve">CONCEPTÚE SI HAY COHERENCIA ENTRE LA CAUSA Y EL RIESGO? </t>
  </si>
  <si>
    <r>
      <rPr>
        <b val="true"/>
        <sz val="12"/>
        <color rgb="FF000000"/>
        <rFont val="Arial"/>
        <family val="2"/>
        <charset val="1"/>
      </rPr>
      <t xml:space="preserve">PROPÓSITO DEL CONTROL 
</t>
    </r>
    <r>
      <rPr>
        <b val="true"/>
        <sz val="11"/>
        <rFont val="Tahoma"/>
        <family val="2"/>
        <charset val="1"/>
      </rPr>
      <t xml:space="preserve">Conceptúe por qué las actividades que se desarrollan en el control realmente buscan por si solas prevenir o detectar las causas que pueden dar origen al riesgo, ejemplo Verificar, Validar Cotejar, Comparar, Revisar, etc.</t>
    </r>
  </si>
  <si>
    <t xml:space="preserve">COMO SE REALIZA LA ACTIVIDAD DE CONTROL
Describa si la fuente de información que se utiliza en el desarrollo del control es información confiable que permite mitigar el riesgo </t>
  </si>
  <si>
    <r>
      <rPr>
        <b val="true"/>
        <sz val="12"/>
        <rFont val="Arial"/>
        <family val="2"/>
        <charset val="1"/>
      </rPr>
      <t xml:space="preserve">QUE PASA CON LAS OBSERVACIONES O DESVIACIONES
Describa si las observaciones, </t>
    </r>
    <r>
      <rPr>
        <b val="true"/>
        <sz val="11"/>
        <rFont val="Tahoma"/>
        <family val="2"/>
        <charset val="1"/>
      </rPr>
      <t xml:space="preserve">desviaciones o diferencias
identificadas como resultados
de la ejecución del control son investigadas y resueltas
de manera oportuna. Tome como fuente los reportes trimestrales del proceso.</t>
    </r>
  </si>
  <si>
    <t xml:space="preserve">Cada vez que el ciudadano accede a los servicios y/o trámites ofrecidos por la SDA a través de cualquiera de los canales establecidos para ello, los agentes de servicio del grupo de Servicio a la Ciudadanía realizan la atención correspondiente de acuerdo a la solicitud del ciudadano, adicionalmente informan que la entidad cuenta con otros canales de atención, esto con el fin de mantener a la ciudadanía al tanto de los diferentes medios para acceder a los servicios y/o trámites de la entidad en caso de que uno de los canales presente posibles interrupciones, a su vez el agente de servicio del grupo de Servicio a la Ciudadanía registra en el formato la información brindada y las observaciones que pueda tener el ciudadano a fin de subsanarlas. Una vez finaliza la atención por parte de los agentes de servicio del grupo de Servicio a la Ciudadanía, se pone a disposición del ciudadano una encuesta con el fin de evaluar el nivel de percepción y satisfacción ciudadana. Las encuestas son tabuladas y graficadas automáticamente, el profesional de apoyo a la coordinación descarga mensualmente esta información de cada uno de los puntos de atención y lo remite al profesional administrativo para la consolidación del informe de percepción y satisfacción ciudadana el cual es revisado por la Coordinación del grupo de Servicio a la Ciudadanía.</t>
  </si>
  <si>
    <t xml:space="preserve"> Los agentes de servicio del grupo de Servicio a la Ciudadanía, cada vez que un ciudadano accede a los servicios y/o trámites ofrecidos por la SDA a través de cualquiera de los canales establecidos para ello realizan la atención correspondiente de acuerdo a la solicitud del ciudadano, adicionalmente informan que la entidad cuenta con otros canales de atención.</t>
  </si>
  <si>
    <t xml:space="preserve">Con el fin de mantener a la ciudadanía al tanto de los diferentes medios para acceder a los servicios y/o trámites de la entidad en caso de que uno de los canales presente posibles interrupciones</t>
  </si>
  <si>
    <t xml:space="preserve">
Agentes de servicio del grupo de Servicio a la Ciudadanía.</t>
  </si>
  <si>
    <t xml:space="preserve">
Cada vez que el ciudadano accede a los servicios y/o trámites ofrecidos por la SDA.</t>
  </si>
  <si>
    <t xml:space="preserve">
1. PA09-PR04-F1 Formato registro y control del servicio de la SDA, PA09-PR04-F2, PA09-PR04-F3, PA09-PR04-F4 Encuestas de percepción y satisfacción, Informe de percepción y satisfacción ciudadana.</t>
  </si>
  <si>
    <t xml:space="preserve"> Evidencias revisadas: 
1.	ENCUESTAS DE PERCEPCIÓN Y SATISFACCIÓN DEL SERVICIO PRESTADO POR LA SDA DE ABRIL DEL 2021
2.	ENCUESTAS DE PERCEPCIÓN Y SATISFACCIÓN DEL SERVICIO PRESTADO POR LA SDA DE MARZO DEL 2021
3.	ENCUESTAS DE PERCEPCIÓN Y SATISFACCIÓN DEL SERVICIO PRESTADO POR LA SDA DE DEL FEBRERO DEL 2021
4.	ENCUESTAS DE PERCEPCIÓN Y SATISFACCIÓN DEL SERVICIO PRESTADO POR LA SDA DE DEL ENERO DEL  2021
5.	BASE DE DATOS RESUMEN DE LA TABULACIÓN DE LAS ENCUESTAS. 
6.	4.FORMATOS REGISTROS DE ATENCIÓN DE LOS MESES DE ENERO, FEBRERO, MARZO, Y ABRIL DEL  2021
7.	MATRIZ CONSOLIDADO DE ATENCIÓN AÑO 2021. 
</t>
  </si>
  <si>
    <t xml:space="preserve">El control tiene definidas las características para el diseño de un control, y se está ejecutando de conformidad con su diseño, el proceso tiene establecida una acción para fortalecer el control, no se requieren más acciones.</t>
  </si>
  <si>
    <t xml:space="preserve">Las causas, son coherentes con los riesgos identificados y se encuentran acorde con el objetivo del proceso; sin embargo, se recomienda que se incorporen causas de conformidad con la matriz DOFA que estén relacionadas con los factores externos (Políticos, Económicos y financieros, Sociales y culturales, Tecnológicos, Ambientales, Legales y reglamentarios) e internos (personal, Financieros. Procesos, Estratégicos, Tecnología y Comunicación interna) y contexto del proceso (Interacciones con otros procesos, Transversalidad, Comunicación entre los procesos) con el fin que se determinen todas las razones por las cuales se pueden presentar los riesgos y se establezcan controles efectivos que los mitiguen.</t>
  </si>
  <si>
    <t xml:space="preserve">Revisa que se mantenga informada a la ciudadanía de los diferentes medios para acceder a los servicios y/o trámites de la entidad y busca prevenir que la entidad emita respuestas a las PQRS, fuera de los términos establecidos en la Ley. </t>
  </si>
  <si>
    <t xml:space="preserve">La fuente de información que se utiliza en el desarrollo del control es confiable, permite mitigar el riesgo, para dar el trámite correspondiente a la PQRS ingresa por cualquiera de los canales de atención de la SDA, cada vez que un ciudadano requiere atención en cualquiera de los canales habilitados por la entidad, el agente de Servicio a la Ciudadanía realiza la atención y esta es registrada en el formato PA09-PR04-F1 Formato registro y control del servicio de la SDA. Evidencia: *Informe de gestión de peticiones ciudadanas, grupos de valor y entes de control:  Evidencia revisada: FORMATOS REGISTROS DE ATENCIÓN DE LOS MESES DE ENERO, FEBRERO, MARZO, Y ABRIL DEL  2021
</t>
  </si>
  <si>
    <t xml:space="preserve">Se investigan y resuelven oportunamente
Se Registran  en el formato las observaciones del ciudadano a fin de subsanarlas en la atención.</t>
  </si>
  <si>
    <t xml:space="preserve">Las  evidencias  de la ejecución del control verificadas,  están  completas  y son suficientes. Evidencias revisadas: 
1.	ENCUESTAS DE PERCEPCIÓN Y SATISFACCIÓN DEL SERVICIO PRESTADO POR LA SDA DE ABRIL DEL 2021
2.	ENCUESTAS DE PERCEPCIÓN Y SATISFACCIÓN DEL SERVICIO PRESTADO POR LA SDA DE MARZO DEL 2021
3.	ENCUESTAS DE PERCEPCIÓN Y SATISFACCIÓN DEL SERVICIO PRESTADO POR LA SDA DE DEL FEBRERO DEL 2021
4.	ENCUESTAS DE PERCEPCIÓN Y SATISFACCIÓN DEL SERVICIO PRESTADO POR LA SDA DE DEL ENERO DEL  2021
5.	BASE DE DATOS RESUMEN DE LA TABULACIÓN DE LAS ENCUESTAS. 
6.	4.FORMATOS REGISTROS DE ATENCIÓN DE LOS MESES DE ENERO, FEBRERO, MARZO, Y ABRIL DEL  2021
7.	MATRIZ CONSOLIDADO DE ATENCIÓN AÑO 2021. 
</t>
  </si>
  <si>
    <t xml:space="preserve">
Es adecuada,  se realiza cada vez que el ciudadano accede a los servicios y/o trámites ofrecidos por la SDA.</t>
  </si>
  <si>
    <t xml:space="preserve">En la definición del control se determina que los  agentes de servicio del grupo de Servicio a la Ciudadanía, cuenta con  la autoridad y segregación de funciones en la ejecución del control, por  lo tanto, es adecuada.  </t>
  </si>
  <si>
    <t xml:space="preserve">Agentes de servicio del grupo de Servicio a la Ciudadanía.</t>
  </si>
  <si>
    <r>
      <rPr>
        <sz val="12"/>
        <rFont val="Arial"/>
        <family val="2"/>
        <charset val="1"/>
      </rPr>
      <t xml:space="preserve">Según los registros documentados en el Sistema de Información ISOLUCION, el proceso tiene una  acción con  código 348 " </t>
    </r>
    <r>
      <rPr>
        <i val="true"/>
        <sz val="12"/>
        <rFont val="Arial"/>
        <family val="2"/>
        <charset val="1"/>
      </rPr>
      <t xml:space="preserve">Realizar capacitaciones en diferentes temas relacionados con la misionalidad de la entidad con el fin de brindar información confiable y veraz a la ciudadanía. Realizar capacitaciones y/o sensibilización en temas de Política Distrital de Servicio a la Ciudadanía mediante las autoevaluaciones de primera linea e defensa."</t>
    </r>
  </si>
  <si>
    <t xml:space="preserve">La primera línea de defensa realizó el reporte del seguimiento a los riesgos dentro de los plazos establecidos (el 4 de mayo del 2021).    registro en el aplicativo ISOLUCION el estado actual de la gestión de los riesgos del proceso, la autoevaluación de la aplicación de los controles, atendiendo las recomendaciones emitidas por la Oficina de Control Interno, mediante memorando radicado No. 2021IE00563 del 04 de enero de 2021.</t>
  </si>
  <si>
    <t xml:space="preserve">La segunda línea de defensa realizó el reporte del monitoreo a los riesgos dentro de los plazos establecidos (el 6 de mayo del 2021) y es adecuado, emitió su concepto sobre el diseño, indicando que se están ejecutando tal como fueron diseñados, aportando así a la evaluación realizada por  tercera linean de defensa. </t>
  </si>
  <si>
    <t xml:space="preserve">De acuerdo con la revisión de los documentos soporte reportados por el proceso en el aplicativo ISOLUCIÓN, y por medio de correo institucional, se evidencia que el riesgo, no se materializó. 
Evidencias revisadas: 
1.	ENCUESTAS DE PERCEPCIÓN Y SATISFACCIÓN DEL SERVICIO PRESTADO POR LA SDA DE ABRIL DEL 2021
2.	ENCUESTAS DE PERCEPCIÓN Y SATISFACCIÓN DEL SERVICIO PRESTADO POR LA SDA DE MARZO DEL 2021
3.	ENCUESTAS DE PERCEPCIÓN Y SATISFACCIÓN DEL SERVICIO PRESTADO POR LA SDA DE DEL FEBRERO DEL 2021
4.	ENCUESTAS DE PERCEPCIÓN Y SATISFACCIÓN DEL SERVICIO PRESTADO POR LA SDA DE DEL ENERO DEL  2021
5.	BASE DE DATOS RESUMEN DE LA TABULACIÓN DE LAS ENCUESTAS. 
6.	4.FORMATOS REGISTROS DE ATENCIÓN DE LOS MESES DE ENERO, FEBRERO, MARZO, Y ABRIL DEL  2021
7.	MATRIZ CONSOLIDADO DE ATENCIÓN AÑO 2021. </t>
  </si>
  <si>
    <t xml:space="preserve">Cada vez que ingresa una PQRS por cualquiera de los canales de atención, los agentes de servicio del grupo de Servicio a la Ciudadanía realizan la radicación correspondiente en el sistema Forest y automáticamente se direcciona al grupo de PQRS y éste a su vez asigna la solicitud al proceso o dependencia competente para dar el trámite correspondiente. Semanalmente el grupo de PQRS remite una alerta preventiva e informativa vía correo electrónico con la información de las solicitudes pendientes por tramitar, adicionalmente, la Subsecretaria General y de Control Disciplinario presenta un informe mes vencido sobre la gestión de las PQRS que muestra el porcentaje de cumplimiento junto con las desviaciones las cuales se presentan en el Comité Institucional de Gestión y Desempeño.</t>
  </si>
  <si>
    <t xml:space="preserve">Los agentes de servicio del grupo de Servicio a la Ciudadanía, Cada vez que ingresa una PQRS por cualquiera de los canales de atención  realizan la radicación correspondiente en el sistema Forest y automáticamente se direcciona al grupo de PQRS y éste a su vez asigna la solicitud al proceso o dependencia competente</t>
  </si>
  <si>
    <t xml:space="preserve">Para dar el trámite correspondiente a la PQRS ingresa  por cualquiera de los canales de atención de la SDA. </t>
  </si>
  <si>
    <t xml:space="preserve">
Cada vez que ingresa una PQRS por cualquiera de los canales de atención.</t>
  </si>
  <si>
    <t xml:space="preserve">Informe de gestión de peticiones ciudadanas, grupos de valor y entes de control, Correos electrónicos de alarma y seguimiento.</t>
  </si>
  <si>
    <t xml:space="preserve"> Evidencias revisadas: 
*Informe de gestión de peticiones ciudadanas, grupos de valor y entes de control: 
1.	 INFORME GESTIÓN DE PETICIONES CIUDADANAS, GRUPOS DE VALOR Y ENTES DE CONTROL ENERO 2021
2.	INFORME GESTIÓN DE PETICIONES CIUDADANAS, GRUPOS DE VALOR Y ENTES DE CONTROL FEBRERO 2021
3.	INFORME GESTIÓN DE PETICIONES CIUDADANAS, GRUPOS DE VALOR Y ENTES DE CONTROL MARZO 2021
*Correos electrónicos de alarma y seguimiento: 
1, Correo _Alarma y seguimiento DCA a peticiones ciudadanas y de grupos de valor del 6 de abril del 2021. 
2.	Correo _Alarma y seguimiento DCA a peticiones ciudadanas y de grupos de valor del 16 de abril del 2021. 
3.	Correo _Alarma y seguimiento DCA a peticiones ciudadanas y de grupos de valor del 23 de abril del 2021. 
4.	Correo _Alarma y seguimiento DCA a peticiones ciudadanas y de grupos de valor del 30 de abril del 2021
*1.	Correo de Secretaria Distrital de Ambiente - Ciclo de Capacitaciones en FOREST del 5 de abril del 2021.
</t>
  </si>
  <si>
    <t xml:space="preserve">Verifica que se de  trámite correspondiente a la PQRS que  ingresan  por cualquiera de los canales de atención de la SDA.</t>
  </si>
  <si>
    <t xml:space="preserve">La fuente de información que se utiliza en el desarrollo del control es confiable, permite mitigar el riesgo, se realizaron las alarmas semanales, las cuales fueron enviados a los líderes y enlaces de PQRF de los diferentes procesos, con el propósito de minimizar las respuestas fuera de término expedidas por la SDA., se realizó informe mensual de seguimiento a la oportunidad de respuesta, teniendo en cuenta los plazos establecidos en la Ley 1755 de 2015,  los  informe revisados  describe las peticiones ciudadanas, grupos de valor y entes de control registradas en el periodo de enero a marzo del 2021. Evidencias revisadas: 
1.	INFORME GESTIÓN DE PETICIONES CIUDADANAS, GRUPOS DE VALOR Y ENTES DE CONTROL FEBRERO 2021
2.	INFORME GESTIÓN DE PETICIONES CIUDADANAS, GRUPOS DE VALOR Y ENTES DE CONTROL MARZO 2021
3.	Correo _Alarma y seguimiento a peticiones ciudadanas y de grupos de valor del 6 de abril del 2021. 
4.	Correo _Alarma y seguimiento a peticiones ciudadanas y de grupos de valor del 16 de abril del 2021. 
5.	Correo _Alarma y seguimiento a peticiones ciudadanas y de grupos de valor del 23 de abril del 2021. 
6.	Correo _Alarma y seguimiento  a peticiones ciudadanas y de grupos de valor del 30 de abril del 2021. </t>
  </si>
  <si>
    <t xml:space="preserve">Se investigan y resuelven oportunamente
 La Subsecretaria General y de Control Disciplinario presenta un informe mes vencido sobre la gestión de las PQRS que muestra el porcentaje de cumplimiento junto con las desviaciones las cuales se presentan en el Comité Institucional de Gestión y Desempeño.</t>
  </si>
  <si>
    <t xml:space="preserve">Las  evidencias  de la ejecución del control verificadas,  están  completas  y son suficientes. Evidencias: 
*Informe de gestión de peticiones ciudadanas, grupos de valor y entes de control: 
1.	 INFORME GESTIÓN DE PETICIONES CIUDADANAS, GRUPOS DE VALOR Y ENTES DE CONTROL ENERO 2021
2.	INFORME GESTIÓN DE PETICIONES CIUDADANAS, GRUPOS DE VALOR Y ENTES DE CONTROL FEBRERO 2021
3.	INFORME GESTIÓN DE PETICIONES CIUDADANAS, GRUPOS DE VALOR Y ENTES DE CONTROL MARZO 2021
*Correos electrónicos de alarma y seguimiento: 
1, Correo _Alarma y seguimiento DCA a peticiones ciudadanas y de grupos de valor del 6 de abril del 2021. 
2.	Correo _Alarma y seguimiento DCA a peticiones ciudadanas y de grupos de valor del 16 de abril del 2021. 
3.	Correo _Alarma y seguimiento DCA a peticiones ciudadanas y de grupos de valor del 23 de abril del 2021. 
4.	Correo _Alarma y seguimiento DCA a peticiones ciudadanas y de grupos de valor del 30 de abril del 2021
*1.	Correo de Secretaria Distrital de Ambiente - Ciclo de Capacitaciones en FOREST del 5 de abril del 2021.
</t>
  </si>
  <si>
    <t xml:space="preserve">Es adecuada, cada vez que ingresa una PQRS por cualquiera de los canales de atención, del grupo de Servicio a la Ciudadanía realizan la radicación  en el sistema Forest y automáticamente se direcciona al grupo de PQRS y éste a su vez , asigna la solicitud al proceso o dependencia competente para dar el trámite. </t>
  </si>
  <si>
    <r>
      <rPr>
        <sz val="12"/>
        <rFont val="Arial"/>
        <family val="2"/>
        <charset val="1"/>
      </rPr>
      <t xml:space="preserve">Según los registros documentados en el Sistema de Información ISOLUCION, el proceso tiene una  acción con  código 349: " </t>
    </r>
    <r>
      <rPr>
        <i val="true"/>
        <sz val="12"/>
        <rFont val="Arial"/>
        <family val="2"/>
        <charset val="1"/>
      </rPr>
      <t xml:space="preserve">Realizar capacitaciones y/o reuniones de sensibilización con las diferentes procesos con el fin de sensibilizar a todos los servidores acerca de prestar un servicio de calidad, oportuno y confiable en lo que respecta a las respuestas emitidas de las PQRSF radicadas por las personas naturales y/o jurídicas</t>
    </r>
    <r>
      <rPr>
        <b val="true"/>
        <i val="true"/>
        <sz val="12"/>
        <rFont val="Arial"/>
        <family val="2"/>
        <charset val="1"/>
      </rPr>
      <t xml:space="preserve">"</t>
    </r>
  </si>
  <si>
    <t xml:space="preserve">De acuerdo con la revisión de los documentos soporte reportados por el proceso en el aplicativo ISOLUCIÓN, y por medio de correo institucional, se evidencia que el riesgo, no se materializó. 
Evidencias revisadas:  Alarma y seguimiento a las peticiones asignadas a las siguientes dependencias de la Secretaria Distrital de Ambiente:  DCA,, DGA, DGC, DLA, DPSIA, OPEL, SCAAV, SEGAE, SC, SCAAV, SER, SF, SPCI, SPPA, SRHS, SSFF,  con fecha de seguimiento del 6 de abril del 2021 al 30 de abril del2021. para aquellas peticiones que se encontraban sin respuesta en término y fuera de término para que se diera trámite inmediato y con el fin de dar respuesta al ciudadano en los criterios de calidad, coherencia y oportunidad, se realizó informe mensual de seguimiento a la oportunidad de respuesta, teniendo en cuenta los plazos establecidos en la Ley 1755 de 2015; los informes revisados fueron los del periodo de enero a marzo del 2021. </t>
  </si>
  <si>
    <t xml:space="preserve">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</si>
  <si>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 xml:space="preserve">Los agentes de servicio del grupo de Servicio a la Ciudadanía registran los datos en el formato de control de atención, cada vez que un ciudadano requiere asesoría en los diferentes canales de atención para acceder a los trámites y/o servicios de la Entidad</t>
  </si>
  <si>
    <t xml:space="preserve">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en el formato de control de atención y se tratan los casos en la reunión de autoevaluación de la primera línea de defensa.</t>
  </si>
  <si>
    <t xml:space="preserve">Agentes de servicio del grupo de Servicio a la Ciudadanía</t>
  </si>
  <si>
    <t xml:space="preserve">Cada vez que un ciudadano requiere asesoría en los diferentes canales de atención.</t>
  </si>
  <si>
    <t xml:space="preserve">
PA09-PR04-F1 Formato registro y control del servicio de la SDA, Acta de autoevaluación del proceso de Servicio a la Ciudadanía.</t>
  </si>
  <si>
    <t xml:space="preserve">Evidencias revisadas: 
1.Acta reunión de autocontrol del 18 de febrero del 2021
2.Acta reunión de autocontrol del 26 de marzo del 2021
3.Acta reunión de autocontrol del 30 de abril del 2021
4.Formatos registros de atención de los meses de enero, febrero, marzo, y abril del  2021 </t>
  </si>
  <si>
    <t xml:space="preserve">El propósito del control es  prevenir la ocurrencia de eventos que impidan  asesoría que el propósito del control es  prevenir la ocurrencia de eventos que impidan  asesoría que se brinda en los diferentes     canales de atención para acceder a los trámites o servicios de la Entidad se brinda en los diferentes     canales de atención para acceder a los trámites o servicios de la Entidad</t>
  </si>
  <si>
    <t xml:space="preserve">La fuente de información que se utiliza en el desarrollo del control es confiable, permite mitigar el riesgo, las novedades detectadas por el agente de servicio del grupo de Servicio se que son presentadas durante la atención de  los ciudadanos, se tratan  en las reuniones de autoevaluación de la primera línea de defensa, las cuales quedan documentadas en actas autoevaluación mensual. Evidencias revisadas: 
1.	Acta reunión de autocontrol del 18 de febrero del 2021
2.	Acta reunión de autocontrol del 26 de marzo del 2021
3.	Acta reunión de autocontrol del 30 de abril del 2021
4.	Formatos registros de atención de los meses de enero, febrero, marzo, y abril del  2021 </t>
  </si>
  <si>
    <t xml:space="preserve">Se investigan y resuelven oportunamente
Descripción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</si>
  <si>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 xml:space="preserve">
Las  evidencias  de la ejecución del control verificadas,  están  completas  y son suficientes.:
1.Acta reunión de autocontrol del 18 de febrero del 2021
2.Acta reunión de autocontrol del 26 de marzo del 2021
3.Acta reunión de autocontrol del 30 de abril del 2021
4.Formatos registros de atención de los meses de enero, febrero, marzo, y abril del  2021 
</t>
  </si>
  <si>
    <t xml:space="preserve">Adecuada, se realiza cada vez que un ciudadano requiere asesoría en los diferentes canales de atención.</t>
  </si>
  <si>
    <r>
      <rPr>
        <sz val="12"/>
        <rFont val="Arial"/>
        <family val="2"/>
        <charset val="1"/>
      </rPr>
      <t xml:space="preserve">Según los registros documentados en el Sistema de Información ISOLUCION, el proceso tiene una  acción con  código 350</t>
    </r>
    <r>
      <rPr>
        <i val="true"/>
        <sz val="12"/>
        <rFont val="Arial"/>
        <family val="2"/>
        <charset val="1"/>
      </rPr>
      <t xml:space="preserve">:" Realizar capacitaciones de sensibilización con los funcionarios y/o contratistas en temas relacionados con privacidad de la información, ley de transparencia y Anticorrupción".</t>
    </r>
  </si>
  <si>
    <t xml:space="preserve">De acuerdo con la revisión de los documentos soporte reportados por el proceso en el aplicativo ISOLUCIÓN, y por medio de correo institucional, se evidencia que el riesgo, no se materializó. 
Evidencias revisadas:
1.	Acta reunión de autocontrol del 18 de febrero del 2021
2.	Acta reunión de autocontrol del 26 de marzo del 2021
3.	Acta reunión de autocontrol del 30 de abril del 2021
4.	Formatos registros de atención de los meses de enero, febrero, marzo, y abril del  2021 </t>
  </si>
  <si>
    <t xml:space="preserve">GESTIÓN DISCIPLINARIO</t>
  </si>
  <si>
    <t xml:space="preserve">Verificar la ocurrencia de la conducta por presunta incidencia disciplinaria, cuando por información o queja proveniente de servidor público o persona se emita a la Subsecretaria general y de control disciplinario; para determinar si es constitutiva de falta disciplinaria, esclarecer los motivos determinantes, las circunstancias de tiempo, modo y lugar en las que se cometió, el perjuicio causado a la administración pública con la falta, y la responsabilidad disciplinaria del investigado conforme a la Ley 734 de 2002, adelantando los procesos disciplinarios pertinentes, bien sea a través de un proceso ordinario o verbal conforme al procedimiento que aplique acorde a la ley.</t>
  </si>
  <si>
    <t xml:space="preserve">Violación al debido proceso (351)</t>
  </si>
  <si>
    <t xml:space="preserve">La Subsecretaría General y de Control Disciplinario a través del equipo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t>
  </si>
  <si>
    <t xml:space="preserve">El equipo que ejerce la función disciplinaria.
Revisando los expedientes activos, realizando la actuación correspondiente que se registra en la base de datos (excel) semanalmente.</t>
  </si>
  <si>
    <t xml:space="preserve">Asegurarse que las actuaciones se encuentran acorde al procedimiento disciplinario en cada expediente y dentro de los términos establecidos en la normatividad vigente</t>
  </si>
  <si>
    <t xml:space="preserve">El equipo que ejerce la función disciplinaria</t>
  </si>
  <si>
    <t xml:space="preserve">En el aplicativo isolucion consta que semanalmente</t>
  </si>
  <si>
    <t xml:space="preserve">No se tiene evidencia de la ejecución del control debido a que no se ha reportado el seguimiento por parte de la primera línea de defensa en isolucion.
La segunda línea de defensa el 7 de mayo de 2021 señaló que 
"Se evidencia que el control cumple con las variables de las que habla la guía del DAFP, lo que conlleva a mitigar el riesgo, Como no se evidencia seguimiento por la 1era línea de defensa, no se pueden evidenciar los soportes del control, ni determinar si el riesgo está o no materializado"</t>
  </si>
  <si>
    <t xml:space="preserve">No se registraron evidencias del estado de la gestión del riesgo en el Sistema de Información ISOLUCION, por parte de la primera línea de defensa</t>
  </si>
  <si>
    <r>
      <rPr>
        <sz val="12"/>
        <rFont val="Arial"/>
        <family val="2"/>
        <charset val="1"/>
      </rPr>
      <t xml:space="preserve">Incluir que las actuaciones realizadas dentro de los expedientes disciplinarios se deben registrar oportunamente en el Sistema Distrital de Información Disciplinaria - SID, teniendo en cuenta la normatividad vigente:
1) </t>
    </r>
    <r>
      <rPr>
        <b val="true"/>
        <sz val="12"/>
        <rFont val="Arial"/>
        <family val="2"/>
        <charset val="1"/>
      </rPr>
      <t xml:space="preserve">Decreto Distrital 284 de 2004</t>
    </r>
    <r>
      <rPr>
        <sz val="12"/>
        <rFont val="Arial"/>
        <family val="2"/>
        <charset val="1"/>
      </rPr>
      <t xml:space="preserve">"Por el cual se adoptan las estrategias, metodologías, técnicas y mecanismos de carácter administrativo y organizacional en materia disciplinaria para las entidades distritales a las que es aplicable el Código Disciplinario Único" , que en su artículo 2 señala "Adoptar el "Sistema Distrital de Información Disciplinaria" que deberá implementarse por los organismos y entidades distritales a las que es aplicable el Código Disciplinario Único, quienes podrán sugerir los cambios y ajustes que consideren pertinentes de acuerdo a la normatividad vigente".
2)</t>
    </r>
    <r>
      <rPr>
        <b val="true"/>
        <sz val="12"/>
        <rFont val="Arial"/>
        <family val="2"/>
        <charset val="1"/>
      </rPr>
      <t xml:space="preserve"> Directiva 002 de 20018 del Alcalde Mayor de Bogotá D.C</t>
    </r>
    <r>
      <rPr>
        <sz val="12"/>
        <rFont val="Arial"/>
        <family val="2"/>
        <charset val="1"/>
      </rPr>
      <t xml:space="preserve">, da las directrices para su actualización y señala lo siguiente: 
El Sistema Distrital de Información Disciplinaria -SID- fue creado por el Decreto Distrital 284 de 2004, como una herramienta informática y tecnológica, a fin de sistematizar y coordinar las actuaciones administrativas en la materia, por parte de las entidades distritales.
Este Sistema busca facilitar el acceso de los usuarios externos e internos, permitiendo, por un lado, que los ciudadanos puedan consultar el estado de sus quejas, y por el otro, que los servidores encargados del mismo, puedan controlar y consultar la información que se ingrese al Sistema Distrital de Información Disciplinaria, con el objeto de proporcionarles instrumentos estadísticos que permitan llevar a cabo la gestión y la prevención de conductas consideradas como disciplinables.
Se debe tener en cuenta que la Ley 1712 de 2014, “Por medio de la cual se crea la Ley de Transparencia y del Derecho de Acceso a la Información Pública Nacional y se dictan otras disposiciones”, regula el derecho al acceso a la información pública, y establece los procedimientos para su ejercicio
las entidades públicas están en la obligación de mantener actualizado el Sistema, ofreciendo información disciplinaria de forma actual, accesible y compresible. Ello obliga a que, teniendo en cuenta los límites legales, la información obrante en el Sistema Distrital de Información Disciplinaria se debe encontrar disponible para los interesados.
Dada la importancia de la información que debe ser cargada en el Sistema Distrital de Información Disciplinaria, es obligación que sus referentes garanticen la calidad del dato con el que se alimenta el SID.
La calidad del dato debe comprender las siguientes características: Veracidad, totalidad, oportunidad, relevancia y confidencialidad.
Los operadores disciplinarios de las entidades distritales, o las que hagan sus veces, deberán adelantar las gestiones necesarias, tendientes a que sus colaboradores, cuenten con usuario y contraseña en el Sistema Distrital de Información Disciplinaria conforme a su rol, con el propósito de garantizar, en tiempo real y en todo momento, la actualización de la información dentro del Sistema.</t>
    </r>
  </si>
  <si>
    <t xml:space="preserve">En el aplicativo Isolución constan como causas "Rotación de personal causando perdida y retraso en el desarrollo de los procedimientos. Ausencia de controles para asegurar la reserva de la actuación disciplinaria. Desconocimiento de los procedimientos Disciplinarios por parte de los abogados o el Operador Disciplinario a cargo. No se toman decisiones de fondo y en los términos establecidos por la Ley. Incumplimiento de Términos en las actuaciones disciplinarias, por el retraso en el envío de la correspondencia de notificaciones y citaciones"</t>
  </si>
  <si>
    <t xml:space="preserve">Sí hay coherencia entre la causa y el riesgo, debido a que todos los factores que generan el riesgo se han identificado y las causas descritas son las que corresponden al riesgo definido. </t>
  </si>
  <si>
    <t xml:space="preserve">Para asegurarse que las actuaciones se encuentran acordes al procedimiento disciplinario en cada expediente y dar continuidad al proceso conforme a la Ley, que es el cumplimiento de los términos establecidos en la normatividad vigente</t>
  </si>
  <si>
    <t xml:space="preserve">Incluyendo la información de las actuaciones disciplinarias realizadas dentro los expedientes disciplinarios activos en Base de datos en Excel</t>
  </si>
  <si>
    <t xml:space="preserve">En caso detectar posibles inconsistencias o desviaciones  se realiza la actividad del caso a fin de subsanarla (auto pertinente, citación, entre otros) y dar continuidad al proceso conforme a la Ley y se actualiza la base de datos con dicha información, lo anterior, con el fin de evitar las consecuencias que señalan, como desgaste administrativo, pérdida de imagen institucional y credibilidad, declaratorias de nulidades, demandas, sanciones disciplinarias, represamiento de investigaciones,  ineficacia de la acción disciplinaria.</t>
  </si>
  <si>
    <r>
      <rPr>
        <sz val="12"/>
        <rFont val="Arial"/>
        <family val="2"/>
        <charset val="1"/>
      </rPr>
      <t xml:space="preserve">No se revisaron expedientes por la pandemia del Covic y porque la mayoría de los expedientes disciplinarios tienen reserva, de conformidad con la Ley 734 de 2002 que señala en su art. 95, lo siguiente: </t>
    </r>
    <r>
      <rPr>
        <b val="true"/>
        <sz val="12"/>
        <rFont val="Arial"/>
        <family val="2"/>
        <charset val="1"/>
      </rPr>
      <t xml:space="preserve">Reserva de la actuación disciplinaria</t>
    </r>
    <r>
      <rPr>
        <sz val="12"/>
        <rFont val="Arial"/>
        <family val="2"/>
        <charset val="1"/>
      </rPr>
      <t xml:space="preserve">. En el procedimiento ordinario las actuaciones disciplinarias serán reservadas hasta cuando se formule el pliego de cargos o la providencia que ordene el archivo definitivo, sin perjuicio de los derechos de los sujetos procesales</t>
    </r>
  </si>
  <si>
    <t xml:space="preserve">Semanalmente</t>
  </si>
  <si>
    <r>
      <rPr>
        <sz val="12"/>
        <rFont val="Arial"/>
        <family val="2"/>
        <charset val="1"/>
      </rPr>
      <t xml:space="preserve">Los responsables integran o equipo que ejerce la función disciplinaria tienen la autoridad y adecuada segregación de actividades en la ejecución del control, no obstante que en el control solo se señaló a la SGCD, debido a lo siguiente:
1)</t>
    </r>
    <r>
      <rPr>
        <b val="true"/>
        <sz val="12"/>
        <rFont val="Arial"/>
        <family val="2"/>
        <charset val="1"/>
      </rPr>
      <t xml:space="preserve"> El Subsecretario General y de Control Disciplinario y los abogados sustanciadores a</t>
    </r>
    <r>
      <rPr>
        <sz val="12"/>
        <rFont val="Arial"/>
        <family val="2"/>
        <charset val="1"/>
      </rPr>
      <t xml:space="preserve">, estos últimos son supervisados por el primero, el Subsecretario General y de Control Disciplinario,  conforme con el </t>
    </r>
    <r>
      <rPr>
        <b val="true"/>
        <sz val="12"/>
        <rFont val="Arial"/>
        <family val="2"/>
        <charset val="1"/>
      </rPr>
      <t xml:space="preserve">Decreto Distrital 109 de 2009</t>
    </r>
    <r>
      <rPr>
        <sz val="12"/>
        <rFont val="Arial"/>
        <family val="2"/>
        <charset val="1"/>
      </rPr>
      <t xml:space="preserve"> "</t>
    </r>
    <r>
      <rPr>
        <i val="true"/>
        <sz val="12"/>
        <rFont val="Arial"/>
        <family val="2"/>
        <charset val="1"/>
      </rPr>
      <t xml:space="preserve">Por el cual se modifica la estructura de la Secretaría Distrital de Ambiente y se dictan otras disposiciones",</t>
    </r>
    <r>
      <rPr>
        <sz val="12"/>
        <rFont val="Arial"/>
        <family val="2"/>
        <charset val="1"/>
      </rPr>
      <t xml:space="preserve"> </t>
    </r>
    <r>
      <rPr>
        <b val="true"/>
        <sz val="12"/>
        <rFont val="Arial"/>
        <family val="2"/>
        <charset val="1"/>
      </rPr>
      <t xml:space="preserve">art. 12 literal e</t>
    </r>
    <r>
      <rPr>
        <sz val="12"/>
        <rFont val="Arial"/>
        <family val="2"/>
        <charset val="1"/>
      </rPr>
      <t xml:space="preserve">. tiene la función de "</t>
    </r>
    <r>
      <rPr>
        <i val="true"/>
        <sz val="12"/>
        <rFont val="Arial"/>
        <family val="2"/>
        <charset val="1"/>
      </rPr>
      <t xml:space="preserve">Ejercer la función disciplinaria en primera instancia y velar porque la misma se cumpla de conformidad con el ordenamiento jurídico</t>
    </r>
    <r>
      <rPr>
        <sz val="12"/>
        <rFont val="Arial"/>
        <family val="2"/>
        <charset val="1"/>
      </rPr>
      <t xml:space="preserve">".
2) </t>
    </r>
    <r>
      <rPr>
        <b val="true"/>
        <sz val="12"/>
        <rFont val="Arial"/>
        <family val="2"/>
        <charset val="1"/>
      </rPr>
      <t xml:space="preserve">El Secretario de Despacho </t>
    </r>
    <r>
      <rPr>
        <sz val="12"/>
        <rFont val="Arial"/>
        <family val="2"/>
        <charset val="1"/>
      </rPr>
      <t xml:space="preserve">es el competente de conocer la segunda instancia,  de conformidad con el </t>
    </r>
    <r>
      <rPr>
        <b val="true"/>
        <sz val="12"/>
        <rFont val="Arial"/>
        <family val="2"/>
        <charset val="1"/>
      </rPr>
      <t xml:space="preserve">Decreto Distrital  175 de 2009</t>
    </r>
    <r>
      <rPr>
        <sz val="12"/>
        <rFont val="Arial"/>
        <family val="2"/>
        <charset val="1"/>
      </rPr>
      <t xml:space="preserve"> "</t>
    </r>
    <r>
      <rPr>
        <i val="true"/>
        <sz val="12"/>
        <rFont val="Arial"/>
        <family val="2"/>
        <charset val="1"/>
      </rPr>
      <t xml:space="preserve">Por el cual se modifica el Decreto 109 de Marzo 16 de 2009", </t>
    </r>
    <r>
      <rPr>
        <b val="true"/>
        <sz val="12"/>
        <rFont val="Arial"/>
        <family val="2"/>
        <charset val="1"/>
      </rPr>
      <t xml:space="preserve">art. 1 literal I</t>
    </r>
    <r>
      <rPr>
        <sz val="12"/>
        <rFont val="Arial"/>
        <family val="2"/>
        <charset val="1"/>
      </rPr>
      <t xml:space="preserve">,  </t>
    </r>
  </si>
  <si>
    <t xml:space="preserve">En la definición del control se identifica expresamente que el responsable de la ejecución del control el equipo que ejerce la función disciplinaria</t>
  </si>
  <si>
    <r>
      <rPr>
        <b val="true"/>
        <sz val="12"/>
        <rFont val="Arial"/>
        <family val="2"/>
        <charset val="1"/>
      </rPr>
      <t xml:space="preserve">No se señalan, pero el art. 90 de la Ley 734 de 2002</t>
    </r>
    <r>
      <rPr>
        <sz val="12"/>
        <rFont val="Arial"/>
        <family val="2"/>
        <charset val="1"/>
      </rPr>
      <t xml:space="preserve">. señala las "</t>
    </r>
    <r>
      <rPr>
        <i val="true"/>
        <sz val="12"/>
        <rFont val="Arial"/>
        <family val="2"/>
        <charset val="1"/>
      </rPr>
      <t xml:space="preserve">Facultades de los sujetos procesales. Los sujetos procesales podrán: </t>
    </r>
    <r>
      <rPr>
        <b val="true"/>
        <i val="true"/>
        <sz val="12"/>
        <rFont val="Arial"/>
        <family val="2"/>
        <charset val="1"/>
      </rPr>
      <t xml:space="preserve">Numeral 3.</t>
    </r>
    <r>
      <rPr>
        <i val="true"/>
        <sz val="12"/>
        <rFont val="Arial"/>
        <family val="2"/>
        <charset val="1"/>
      </rPr>
      <t xml:space="preserve"> Presentar las solicitudes que consideren necesarias para garantizar la legalidad de la actuación disciplinaria y el cumplimiento de los fines de la misma".
</t>
    </r>
    <r>
      <rPr>
        <sz val="12"/>
        <rFont val="Arial"/>
        <family val="2"/>
        <charset val="1"/>
      </rPr>
      <t xml:space="preserve">
</t>
    </r>
    <r>
      <rPr>
        <b val="true"/>
        <sz val="12"/>
        <rFont val="Arial"/>
        <family val="2"/>
        <charset val="1"/>
      </rPr>
      <t xml:space="preserve">Art.  89 de la Ley 734 de 2002.</t>
    </r>
    <r>
      <rPr>
        <sz val="12"/>
        <rFont val="Arial"/>
        <family val="2"/>
        <charset val="1"/>
      </rPr>
      <t xml:space="preserve"> "</t>
    </r>
    <r>
      <rPr>
        <b val="true"/>
        <i val="true"/>
        <sz val="12"/>
        <rFont val="Arial"/>
        <family val="2"/>
        <charset val="1"/>
      </rPr>
      <t xml:space="preserve">Sujetos procesales en la actuación disciplinaria</t>
    </r>
    <r>
      <rPr>
        <i val="true"/>
        <sz val="12"/>
        <rFont val="Arial"/>
        <family val="2"/>
        <charset val="1"/>
      </rPr>
      <t xml:space="preserve">. Podrán intervenir en la actuación disciplinaria, como sujetos procesales, el investigado y su defensor, el Ministerio Público, cuando la actuación se adelante en el Consejo Superior o Seccional de la Judicatura o en el Congreso de la República contra los funcionarios a que se refiere el artículo 174 de la Constitución Política.
En ejercicio del poder de supervigilancia administrativa y cuando no se ejerza el poder preferente por la Procuraduría General de la Nación, ésta podrá intervenir en calidad de sujeto procesal".</t>
    </r>
  </si>
  <si>
    <r>
      <rPr>
        <sz val="12"/>
        <rFont val="Arial"/>
        <family val="2"/>
        <charset val="1"/>
      </rPr>
      <t xml:space="preserve">La primera línea de defensa no realizó el reporte oportuno, hasta el 5 de mayo de 2021,  como lo corrobora el seguimiento de la segunda línea de defensa, que señaló el 7 de mayo de 2021 "</t>
    </r>
    <r>
      <rPr>
        <i val="true"/>
        <sz val="12"/>
        <rFont val="Arial"/>
        <family val="2"/>
        <charset val="1"/>
      </rPr>
      <t xml:space="preserve">Como no se evidencia seguimiento por la 1era línea de defensa, no se pueden evidenciar los soportes del control, ni determinar si el riesgo está o no materializado, </t>
    </r>
    <r>
      <rPr>
        <sz val="12"/>
        <rFont val="Arial"/>
        <family val="2"/>
        <charset val="1"/>
      </rPr>
      <t xml:space="preserve">como consta en el aplicativo Isolucion.
</t>
    </r>
  </si>
  <si>
    <t xml:space="preserve">La Segunda Línea de Defensa realizó el monitoreo oportuno, debido a que lo realizó el 7 de mayo de 2020, es decir antes del 10 de mayo de 2021, pero no pudo evidenciar los soportes del control ni determinar si el riesgos está materializado o no, por lo señalado en la columna anterior. </t>
  </si>
  <si>
    <t xml:space="preserve">No se pudo evidenciar debido a que no se subió al aplicativo Isolución el seguimiento ni los soportes por la primera línea de defensa,  ni se envió por correo, pese a que la OCI requirió por el correo institucional del 7 de mayo de 2021 subirla a más tardar el 10 de mayo de 2021, a mediodía.</t>
  </si>
  <si>
    <t xml:space="preserve">En isolucion consta como plan de contingencia que: Cuando se identifica la violación del debido proceso, se subsana de manera inmediata profiriendo el auto pertinente a fin de volver el proceso a su curso normal con el cumplimiento del procedimiento establecido en la Ley. Se desconoce si fueron ejecutadas ante la materialización del riesgo, debido a que la primera línea de defensa no subió el seguimiento con corte a abril de 2021
</t>
  </si>
  <si>
    <t xml:space="preserve">Violación a la reserva procesal o pérdida del expediente o documentos procesales (355)</t>
  </si>
  <si>
    <t xml:space="preserve">La Subsecretaría General y de Control Disciplinario a través del equipo que ejerce la función disciplinaria, mantienen la custodia y total seguridad del archivo donde reposan los expedientes en físico, así como, el acceso restringido con el que cuenta la oficina y junto con la empresa prestadora del servicio de seguridad mantiene permanente vigilancia en toda la entidad; evitando la perdida, sustracción o hurto de documentos o expedientes, se restringe el acceso a la oficina de terceros ajenos al proceso disciplinario que se adelanta y solamente se permite el conocimiento y manipulación a los sujetos procesales, previamente identificados, con la supervisión del profesional responsable del expediente. Se evidencia mediante minuta de ingreso a la Entidad y dependencia a la que se dirige en donde se identifica al visitante. En caso de presentarse la pérdida o hurto de estos documentos se procederá conforme al procedimiento de Pérdida y Reconstrucción de Expedientes (PA06-PR17), como evidencia se debe realizar comunicación oficial al Subsecretario General donde se reporta dicha situación</t>
  </si>
  <si>
    <t xml:space="preserve">El equipo que ejerce la función disciplinaria.
Manteniendo la custodia y total seguridad del archivo donde reposan los expedientes en físico, y el acceso restringido con el que cuenta la oficina y junto con la empresa prestadora del servicio de seguridad mantiene permanente vigilancia en toda la entidad.</t>
  </si>
  <si>
    <t xml:space="preserve">Evitar la perdida, sustracción o hurto de documentos o expedientes. se restringe el acceso a la oficina de terceros ajenos al proceso disciplinario que se adelanta
Solamente se permite el conocimiento y manipulación a los sujetos procesales, previamente identificados, con la supervisión del profesional responsable del expediente. </t>
  </si>
  <si>
    <t xml:space="preserve">Permanentemente</t>
  </si>
  <si>
    <t xml:space="preserve">No se tiene evidencia de la ejecución del control debido a que No se ha reportado el seguimiento por parte de la primera línea de defensa en isolucion.
La segunda línea de defensa el 7 de mayo de 2021 señaló que 
"Se evidencia que el control cumple con las variables de las que habla la guía del DAFP, lo que conlleva a mitigar el riesgo, Como no se evidencia seguimiento por la 1era línea de defensa, no se pueden evidenciar los soportes del control, ni determinar si el riesgo está o no materializado".
No obstante lo anterior, se cuenta con un libro o minuta de registro de ingreso a la entidad</t>
  </si>
  <si>
    <t xml:space="preserve">Se consideran suficientes las señaladas.</t>
  </si>
  <si>
    <t xml:space="preserve">En el aplicativo Isolución constan como causas: Suministrar o permitir información a terceros ajenos a los procesos disciplinarios, antes de que en ellos se haya formulado pliego de cargos. Ausencia de controles para asegurar la reserva de la actuación disciplinaria. Ausencia de controles para evitar la pérdida de documentos o expedientes. Ocasionar pérdida de documentos o expedientes
 </t>
  </si>
  <si>
    <t xml:space="preserve">Sí hay coherencia entre la causa y el riesgo, debido a que todos los factores que generan el riesgo se han identificado y las causas descritas son las que corresponden al riesgo definido. Igualmente, teniendo en cuenta que el artículo 95 de la mencionada Ley señala que la reserva de la actuación disciplinaria, en el procedimiento ordinario, será hasta cuando se formule el pliego de cargos o la providencia que ordene el archivo definitivo, sin perjuicio de los derechos de los sujetos procesales y que el investigado estará obligado a guardar la reserva de las pruebas que por disposición de la Constitución o la ley tengan dicha condición.</t>
  </si>
  <si>
    <t xml:space="preserve">Para evitar la perdida, sustracción o hurto de documentos o expedientes.</t>
  </si>
  <si>
    <t xml:space="preserve">Se restringe el acceso a la oficina de Control Disciplinario de terceros ajenos al proceso disciplinario y solo se permite el conocimiento y manipulación a los sujetos procesales, previamente identificados, con la supervisión del profesional responsable del expediente. 
Mediante minuta de ingreso a la Entidad y dependencia a la que se dirige,  se identifica al visitante que asistirá a la dependencia de disciplinarios. 
Se considera que la fuente de información que se utiliza en el desarrollo del control es información confiable que permite mitigar el riesgo</t>
  </si>
  <si>
    <t xml:space="preserve">
En caso de presentarse la pérdida o hurto de documentos o expedientes disciplinarios se procederá conforme al procedimiento de Pérdida y Reconstrucción de Expedientes (PA06-PR17), como evidencia se debe realizar comunicación oficial al Subsecretario General y de Control Disciplinario,  reportando la situación.</t>
  </si>
  <si>
    <t xml:space="preserve">El proceso de gestión disciplinaria tiene implementados los siguientes controles que son suficientes debido a que tiene una Oficina independiente para archivar los expedientes disciplinarios en trámite, la cual tiene archivadores y puerta y llave que solo utilizan los profesionales de esta área. Igualmente, tiene interiormente oficinas independientes, para recibir las diligencias, y evitar violar la reserva legal.
Por lo anterior,  se observó que no se  ha materializado el riesgo de "la violación de la reserva legal de los procesos disciplinarios, para obtener un beneficio económico o beneficio al disciplinado", teniendo en cuenta que el artículo 95 de la Ley 734 de 2002  señala que la Reserva de la actuación disciplinaria, en el procedimiento ordinario, será hasta cuando se formule el pliego de cargos o la providencia que ordene el archivo definitivo, sin perjuicio de los derechos de los sujetos procesales y que el investigado estará obligado a guardar la reserva de las pruebas que por disposición de la Constitución o la ley tengan dicha condición.</t>
  </si>
  <si>
    <t xml:space="preserve">Frecuentemente</t>
  </si>
  <si>
    <t xml:space="preserve">Los responsables integran o equipo que ejerce la función disciplinaria tienen la autoridad y adecuada segregación de actividades en la ejecución del control, no obstante que en el control solo se señaló a la SGCD, debido a lo siguiente:
1) El Subsecretario General y de Control Disciplinario y los abogados sustanciadores a, estos últimos son supervisados por el primero, el Subsecretario General y de Control Disciplinario,  conforme con el Decreto Distrital 109 de 2009 "Por el cual se modifica la estructura de la Secretaría Distrital de Ambiente y se dictan otras disposiciones", art. 12 literal e. tiene la función de "Ejercer la función disciplinaria en primera instancia y velar porque la misma se cumpla de conformidad con el ordenamiento jurídico".
2) El Secretario de Despacho es el competente de conocer la segunda instancia,  de conformidad con el Decreto Distrital  175 de 2009 "Por el cual se modifica el Decreto 109 de Marzo 16 de 2009", art. 1 literal I,  </t>
  </si>
  <si>
    <t xml:space="preserve">No se señalan, pero cuando se entregan copia de las actuaciones disciplinarias a los sujetos procesales, conforme al art. 90 de la Ley 734 de 2002 o Código Único Disciplinario actualmente vigente, se debe señalar que esta obligado a guardar las reserva conforme al artículo 95 de la Ley 734 de 2002  señala que la Reserva de la actuación disciplinaria, en el procedimiento ordinario, será hasta cuando se formule el pliego de cargos o la providencia que ordene el archivo definitivo, sin perjuicio de los derechos de los sujetos procesales y que el investigado estará obligado a guardar la reserva de las pruebas que por disposición de la Constitución o la ley tengan dicha condición.</t>
  </si>
  <si>
    <t xml:space="preserve">En isolucion no consta ninguna actividad como plan de contingencia  Se desconoce si se materializó el riesgo, debido a que la primera línea de defensa no subió el seguimiento con corte a abril de 2021
</t>
  </si>
  <si>
    <t xml:space="preserve">GESTIÓN FINANCIERA</t>
  </si>
  <si>
    <t xml:space="preserve">Controlar la adecuada ejecución presupuestal según las normas legales vigentes, registrando los compromisos y tramitando los pagos de las obligaciones contraídas, conforme a los soportes recibidos, reflejando la situación financiera y económica a través de los estados contables y reportándolos oportunamente a las instancias requeridas.</t>
  </si>
  <si>
    <t xml:space="preserve">El profesional responsable elabora conciliaciones de la información contable mensualmente con el fin de verificar los saldos y depurar la información contable y financiera para la preparación, revisión y aprobación de los estados financieros y contables. En caso de detectar diferencias en la información registrada en los Estados Financieros, el profesional encargado proyecta una comunicación para la firma de la Subdirección Financiera requiriendo las correcciones al área responsable o identifica los documentos requeridos para el ajuste </t>
  </si>
  <si>
    <t xml:space="preserve">Elaborar las conciliaciones de la información contable</t>
  </si>
  <si>
    <t xml:space="preserve">Verificar los saldos y depurar la información contable y financiera para la preparación, revisión y aprobación de los estados financieros y contables</t>
  </si>
  <si>
    <t xml:space="preserve">El profesional responsable de elaborar las conciliaciones</t>
  </si>
  <si>
    <t xml:space="preserve">Mensualmente</t>
  </si>
  <si>
    <t xml:space="preserve">La evidencia que se obtiene de la ejecución del control son las conciliaciones por cada tema (almacén, siproj, operaciones reciprocas, operaciones de enlace,entre otros)</t>
  </si>
  <si>
    <t xml:space="preserve">Posibles errores en la digitación y en el contenido de los documentos fuente.
Reconocimiento contable de los hechos económicos sociales y ambientales.
Falta de revisión del reconocimiento contable de los hechos económicos sociales y ambientales previo al cierre contable.
Cambios en la normatividad contable.
Falta de información para elaborar el acto administrativo (generalmente el nit de consorcios y uniones temporales).
Cambios en la normatividad contable. 
Información incompleta, inoportuna y no idónea.</t>
  </si>
  <si>
    <t xml:space="preserve">Precisar que quien ejecuta el control es el profesional responsable de cada tema</t>
  </si>
  <si>
    <t xml:space="preserve">Verificar los saldos y depurar la información contable y financiera para la preparación, revisión y aprobación de los estados financieros y contables.</t>
  </si>
  <si>
    <t xml:space="preserve">.
Se efectúan las conciliaciones, que buscan detectar errores para ser corregidos antes de la emisión de los estados financieros. </t>
  </si>
  <si>
    <t xml:space="preserve">En caso de detectar diferencias en la información registrada en los Estados Financieros, el profesional encargado proyecta una comunicación para la firma de la Subdirección Financiera requiriendo las correcciones al área responsable o identifica los documentos requeridos para el ajuste </t>
  </si>
  <si>
    <t xml:space="preserve">Las evidencias verificadas muestran la ejecución del control, no se encontró la totalidad de las conciliaciones, pero se pudo observar que se estan efectuando periódicamente.</t>
  </si>
  <si>
    <t xml:space="preserve">Mensual</t>
  </si>
  <si>
    <t xml:space="preserve">Se considera que el profesional responsable , tiene la autoridad y adecuada segregación de funciones en la ejecución del control</t>
  </si>
  <si>
    <t xml:space="preserve">El profesional responsable de elaborar las conciliaciones.</t>
  </si>
  <si>
    <t xml:space="preserve">Existe una actividad complementaria establecida para la gestión del riesgo, la cual se encuentra implementada con el número 366, en el Aplicativo Isolucion (Módulo Mejora-acciones para abordar riesgos) y consiste  en Circularización para confirmar los saldos contables.</t>
  </si>
  <si>
    <t xml:space="preserve">La primera línea de defensa reportó el seguimiento en forma oportuna (5/05/2021) como se puede comprobar en el Aplicativo Isolución, módulo Mejora-Acciones para abordar riesgos No. 366.
Se invita a mejorar la calidad del reporte en el aplicativo Isolucion, incluyendo el estado actual de la gestión del riesgo, la autoevaluación de la aplicación de los controles y su efectividad, y la declaración de si el riesgo se materializó y, en este caso,  el estado de los planes de contingencia y demás información útil que permita el monitoreo de la segunda línea de defensa y la evaluación independiente sobre este particular, de conformidad con los lineamientos del radicado No. 2021IE00563 del 04/01/2021.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</si>
  <si>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366.</t>
  </si>
  <si>
    <t xml:space="preserve">De acuerdo con los soportes revisados y lo reportado por el proceso, se puede expresar que el riesgo no se ha materializado.</t>
  </si>
  <si>
    <t xml:space="preserve">El profesional que recibe los IAAP, revisa su contenido y anexos, pasando a la elaboración de órdenes de pago, aquellos que cumplen con los requisitos establecidos y devolviendo los que cuentan con inconsistencias y falta de soportes. El profesional de contabilidad revisa los descuentos aplicados en las órdenes de pago junto con sus soportes, para determinar su legalidad, esto antes de pasarlas a firma y aprobación por parte del responsable de presupuesto y ordenador del gasto.</t>
  </si>
  <si>
    <t xml:space="preserve">Revisa los IAAP y sus anexos</t>
  </si>
  <si>
    <t xml:space="preserve">Para pasar a la  elaboración de la orden de pago las que llenen los requisitos.</t>
  </si>
  <si>
    <t xml:space="preserve">El profesional encargado de recibir los IAAP</t>
  </si>
  <si>
    <t xml:space="preserve">No se especifica la periodicidad.</t>
  </si>
  <si>
    <t xml:space="preserve">La evidencia queda en el aplicativo Forest, cuando se aprueba o devuelve el IAAP</t>
  </si>
  <si>
    <t xml:space="preserve">Solicitudes recibidas de enero a abril 2021.
Pagos registrados entre enero y abril 2021.
Correos de revision y ajustes de ordenes de pago.</t>
  </si>
  <si>
    <t xml:space="preserve">Se debe establecer la periodicidad dentro del control</t>
  </si>
  <si>
    <t xml:space="preserve">Aplicación indebida de la Normatividad legal vigente.
Aislamiento obligatorio por causa de pandemia o emergencia que obliguen a confinamiento o cuarentena que genera inaccesibilidad a la información física para el desarrollo de nuestras funciones.
Entrega de documentos sin el lleno de requisitos legales por parte del contratista.
Fallas en la supervisión del contrato al solicitar el pago.
Falla en la revisión de la documentación recibida.
Falla en la revisión de la orden de pago</t>
  </si>
  <si>
    <t xml:space="preserve">Prevenir ordenar y efectuar pagos sin el lleno de los requisitos</t>
  </si>
  <si>
    <t xml:space="preserve">Se revisan los IAAP junto con los anexos para verificar el cumplimiento de los requisitos legales.</t>
  </si>
  <si>
    <t xml:space="preserve">Se devuelven los IAAP que cuentan con inconsistencias y falta de soportes</t>
  </si>
  <si>
    <t xml:space="preserve">Las evidencias verificadas muestran la ejecución del control, son suficientes y completos.</t>
  </si>
  <si>
    <t xml:space="preserve">El control no incluye la periodicidad en la que se debe efectuar el control.</t>
  </si>
  <si>
    <t xml:space="preserve">El responsable designado para la ejecución del control cuenta con autoridad y adecuada segregación defunciones </t>
  </si>
  <si>
    <t xml:space="preserve">E profesional responsable de cada tema</t>
  </si>
  <si>
    <t xml:space="preserve">Existe una actividad complementaria establecida para la gestión del riesgo, la cual se encuentra implementada con el número 379, en el Aplicativo Isolucion (Módulo Mejora-acciones para abordar riesgos), que consiste en verificar el cumplimiento del procedimiento trámite de pagos Código PA02-PR27.</t>
  </si>
  <si>
    <t xml:space="preserve">La primera línea de defensa reportó el seguimiento en forma oportuna (5/05/2021) como se puede comprobar en el Aplicativo Isolución, módulo Mejora-Acciones para abordar riesgos No. 379.
Se invita a mejorar la calidad del reporte incluyendo el estado actual de la gestión del riesgo, la autoevaluación de la aplicación de los controles y su efectividad, y la declaración de si el riesgo se materializó y, en este caso,  el estado de los planes de contingencia y demás información útil que permita el monitoreo de la segunda línea de defensa y la evaluación independiente sobre este particular, de conformidad con los lineamientos del radicado No. 2021IE00563 del 04/01/2021.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</si>
  <si>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379.</t>
  </si>
  <si>
    <t xml:space="preserve">Los profesionales que reciben las solicitudes de pagos, las revisan en orden de llegada de tal forma que se pasan a pago de acuerdo al orden de radicación, exceptuando las cuentas devueltas, los pagos priorizados establecidos en la norma, los pagos que puedan generar inconvenientes a la gestión de la entidad y otros pagos previa autorización de la Subdirección Financiera.</t>
  </si>
  <si>
    <t xml:space="preserve">Se revisan y pasan a pago los IAAP y sus anexos en orden de radicación, exceptuando las cuentas devueltas, los pagos priorizados establecidos en la norma, los pagos que puedan generar inconvenientes a la gestión de la entidad y otros pagos previa autorización de la Subdirección Financiera. </t>
  </si>
  <si>
    <t xml:space="preserve">Para pasar a pago la totalidad de las solicitudes de pago, en orden de radicación</t>
  </si>
  <si>
    <t xml:space="preserve">Los profesionales que reciben las solicitudes de orden de pago</t>
  </si>
  <si>
    <t xml:space="preserve">Pagos de marzo y abril</t>
  </si>
  <si>
    <t xml:space="preserve">No cumplir con las obligaciones contraídas por parte de la entidad para su debido funcionamiento.
No cumplir con los tiempos establecidos según procedimientos de pagos.
No gestionar debidamente los pagos de los contratistas.
</t>
  </si>
  <si>
    <t xml:space="preserve">Para pasar a pago la totalidad de las solicitudes de pago,  en orden de radicación</t>
  </si>
  <si>
    <t xml:space="preserve">Se revisan los IAAP junto con los anexos en orden de radicación</t>
  </si>
  <si>
    <t xml:space="preserve">El control no contiene ésta variable</t>
  </si>
  <si>
    <t xml:space="preserve">La evidencia de la ejecución del control queda en el aplicativo Forest y en la orden de pago emitida</t>
  </si>
  <si>
    <t xml:space="preserve">El control no especifica la frecuencia de aplicación del control</t>
  </si>
  <si>
    <t xml:space="preserve">Los responsables de ejecutar el control tiene la autoridad y adecuada segregación defunciones.</t>
  </si>
  <si>
    <t xml:space="preserve">Los profesionales que reciben las solicitudes de pago</t>
  </si>
  <si>
    <t xml:space="preserve">Existe una actividad complementaria establecida para la gestión del riesgo, la cual se encuentra implementada con el número 396, en el Aplicativo Isolucion (Módulo Mejora-acciones para abordar riesgos), que consiste en verificar el cumplimiento del procedimiento trámite de pagos Código PA02-PR27.</t>
  </si>
  <si>
    <t xml:space="preserve">La primera línea de defensa reportó el seguimiento en forma oportuna (5/05/2021) como se puede comprobar en el Aplicativo Isolución, módulo Mejora-Acciones para abordar riesgos No. 396.
Se invita a mejorar la calidad del reporte incluyendo el estado actual de la gestión del riesgo, la autoevaluación de la aplicación de los controles y su efectividad, y la declaración de si el riesgo se materializó y, en este caso,  el estado de los planes de contingencia y demás información útil que permita el monitoreo de la segunda línea de defensa y la evaluación independiente sobre este particular, de conformidad con los lineamientos del radicado No. 2021IE00563 del 04/01/2021. 
Se recomienda dar observancia a las recomendaciones y observaciones de tal manera que los reportes generen información útil para las actuaciones de la segunda y tercera línea de defensa.</t>
  </si>
  <si>
    <t xml:space="preserve">La segunda línea de defensa reportó el seguimiento en forma oportuna (6/05/2021) como se puede comprobar en el Aplicativo Isolución, módulo Mejora-Acciones para abordar riesgos No. 396.</t>
  </si>
</sst>
</file>

<file path=xl/styles.xml><?xml version="1.0" encoding="utf-8"?>
<styleSheet xmlns="http://schemas.openxmlformats.org/spreadsheetml/2006/main">
  <numFmts count="5">
    <numFmt numFmtId="164" formatCode="General"/>
    <numFmt numFmtId="165" formatCode="0%"/>
    <numFmt numFmtId="166" formatCode="@"/>
    <numFmt numFmtId="167" formatCode="General"/>
    <numFmt numFmtId="168" formatCode="dd\-mmm"/>
  </numFmts>
  <fonts count="62">
    <font>
      <sz val="11"/>
      <color rgb="FF000000"/>
      <name val="Calibri"/>
      <family val="2"/>
      <charset val="1"/>
    </font>
    <font>
      <sz val="10"/>
      <name val="Arial"/>
      <family val="0"/>
    </font>
    <font>
      <sz val="10"/>
      <name val="Arial"/>
      <family val="0"/>
    </font>
    <font>
      <sz val="10"/>
      <name val="Arial"/>
      <family val="0"/>
    </font>
    <font>
      <sz val="10"/>
      <name val="Arial"/>
      <family val="2"/>
      <charset val="1"/>
    </font>
    <font>
      <b val="true"/>
      <sz val="18"/>
      <color rgb="FF000000"/>
      <name val="Calibri"/>
      <family val="2"/>
      <charset val="1"/>
    </font>
    <font>
      <b val="true"/>
      <sz val="8"/>
      <color rgb="FF4472C4"/>
      <name val="Arial"/>
      <family val="2"/>
      <charset val="1"/>
    </font>
    <font>
      <sz val="11"/>
      <name val="Calibri"/>
      <family val="2"/>
      <charset val="1"/>
    </font>
    <font>
      <sz val="8"/>
      <name val="Arial"/>
      <family val="2"/>
      <charset val="1"/>
    </font>
    <font>
      <u val="single"/>
      <sz val="11"/>
      <color rgb="FF0000FF"/>
      <name val="Calibri"/>
      <family val="2"/>
      <charset val="1"/>
    </font>
    <font>
      <u val="single"/>
      <sz val="11"/>
      <color rgb="FF0563C1"/>
      <name val="Calibri"/>
      <family val="2"/>
      <charset val="1"/>
    </font>
    <font>
      <b val="true"/>
      <sz val="8"/>
      <name val="Arial"/>
      <family val="2"/>
      <charset val="1"/>
    </font>
    <font>
      <i val="true"/>
      <sz val="11"/>
      <color rgb="FF000000"/>
      <name val="Calibri"/>
      <family val="2"/>
      <charset val="1"/>
    </font>
    <font>
      <sz val="12"/>
      <name val="Arial"/>
      <family val="2"/>
      <charset val="1"/>
    </font>
    <font>
      <sz val="11"/>
      <name val="Tahoma"/>
      <family val="2"/>
      <charset val="1"/>
    </font>
    <font>
      <b val="true"/>
      <sz val="16"/>
      <name val="Arial"/>
      <family val="2"/>
      <charset val="1"/>
    </font>
    <font>
      <b val="true"/>
      <sz val="14"/>
      <name val="Arial"/>
      <family val="2"/>
      <charset val="1"/>
    </font>
    <font>
      <b val="true"/>
      <sz val="12"/>
      <name val="Arial"/>
      <family val="2"/>
      <charset val="1"/>
    </font>
    <font>
      <b val="true"/>
      <sz val="12"/>
      <color rgb="FF000000"/>
      <name val="Arial"/>
      <family val="2"/>
      <charset val="1"/>
    </font>
    <font>
      <b val="true"/>
      <sz val="11"/>
      <name val="Tahoma"/>
      <family val="2"/>
      <charset val="1"/>
    </font>
    <font>
      <b val="true"/>
      <sz val="12"/>
      <color rgb="FF0070C0"/>
      <name val="Arial"/>
      <family val="2"/>
      <charset val="1"/>
    </font>
    <font>
      <b val="true"/>
      <sz val="12"/>
      <color rgb="FFFF0000"/>
      <name val="Arial"/>
      <family val="2"/>
      <charset val="1"/>
    </font>
    <font>
      <sz val="12"/>
      <color rgb="FFFF0000"/>
      <name val="Arial"/>
      <family val="2"/>
      <charset val="1"/>
    </font>
    <font>
      <sz val="11"/>
      <name val="Arial"/>
      <family val="2"/>
      <charset val="1"/>
    </font>
    <font>
      <sz val="12"/>
      <color rgb="FF000000"/>
      <name val="Arial"/>
      <family val="2"/>
      <charset val="1"/>
    </font>
    <font>
      <sz val="9"/>
      <name val="Arial"/>
      <family val="2"/>
      <charset val="1"/>
    </font>
    <font>
      <sz val="11"/>
      <color rgb="FF000000"/>
      <name val="Tahoma"/>
      <family val="2"/>
      <charset val="1"/>
    </font>
    <font>
      <b val="true"/>
      <sz val="11"/>
      <color rgb="FF000000"/>
      <name val="Tahoma"/>
      <family val="2"/>
      <charset val="1"/>
    </font>
    <font>
      <sz val="11"/>
      <color rgb="FFFFFFFF"/>
      <name val="Tahoma"/>
      <family val="2"/>
      <charset val="1"/>
    </font>
    <font>
      <b val="true"/>
      <sz val="11"/>
      <name val="Arial"/>
      <family val="2"/>
      <charset val="1"/>
    </font>
    <font>
      <sz val="12"/>
      <color rgb="FF000000"/>
      <name val="Arial"/>
      <family val="1"/>
      <charset val="1"/>
    </font>
    <font>
      <sz val="12"/>
      <name val="Arial"/>
      <family val="1"/>
      <charset val="1"/>
    </font>
    <font>
      <sz val="12"/>
      <color rgb="FF000000"/>
      <name val="Arial"/>
      <family val="0"/>
      <charset val="1"/>
    </font>
    <font>
      <sz val="11"/>
      <color rgb="FF000000"/>
      <name val="Arial"/>
      <family val="1"/>
      <charset val="1"/>
    </font>
    <font>
      <b val="true"/>
      <sz val="11"/>
      <color rgb="FF000000"/>
      <name val="Arial"/>
      <family val="2"/>
      <charset val="1"/>
    </font>
    <font>
      <b val="true"/>
      <sz val="9"/>
      <color rgb="FF000000"/>
      <name val="Arial"/>
      <family val="2"/>
      <charset val="1"/>
    </font>
    <font>
      <sz val="9"/>
      <color rgb="FF000000"/>
      <name val="Arial"/>
      <family val="2"/>
      <charset val="1"/>
    </font>
    <font>
      <b val="true"/>
      <sz val="9"/>
      <color rgb="FF000000"/>
      <name val="Tahoma"/>
      <family val="2"/>
      <charset val="1"/>
    </font>
    <font>
      <sz val="9"/>
      <color rgb="FF000000"/>
      <name val="Tahoma"/>
      <family val="2"/>
      <charset val="1"/>
    </font>
    <font>
      <b val="true"/>
      <sz val="8"/>
      <color rgb="FF000000"/>
      <name val="Tahoma"/>
      <family val="2"/>
      <charset val="1"/>
    </font>
    <font>
      <u val="single"/>
      <sz val="12"/>
      <color rgb="FF000000"/>
      <name val="Arial"/>
      <family val="2"/>
      <charset val="1"/>
    </font>
    <font>
      <b val="true"/>
      <u val="single"/>
      <sz val="11"/>
      <name val="Tahoma"/>
      <family val="2"/>
      <charset val="1"/>
    </font>
    <font>
      <sz val="10"/>
      <color rgb="FF000000"/>
      <name val="Calibri"/>
      <family val="2"/>
      <charset val="1"/>
    </font>
    <font>
      <sz val="8"/>
      <color rgb="FF666666"/>
      <name val="Arial"/>
      <family val="2"/>
      <charset val="1"/>
    </font>
    <font>
      <sz val="9"/>
      <color rgb="FFFF0000"/>
      <name val="Arial"/>
      <family val="2"/>
      <charset val="1"/>
    </font>
    <font>
      <sz val="8"/>
      <name val="Tahoma"/>
      <family val="2"/>
      <charset val="1"/>
    </font>
    <font>
      <sz val="11"/>
      <color rgb="FFFF0000"/>
      <name val="Tahoma"/>
      <family val="2"/>
      <charset val="1"/>
    </font>
    <font>
      <sz val="8"/>
      <color rgb="FF000000"/>
      <name val="Arial"/>
      <family val="2"/>
      <charset val="1"/>
    </font>
    <font>
      <i val="true"/>
      <sz val="12"/>
      <name val="Arial"/>
      <family val="2"/>
      <charset val="1"/>
    </font>
    <font>
      <b val="true"/>
      <sz val="11"/>
      <color rgb="FFFF0000"/>
      <name val="Tahoma"/>
      <family val="2"/>
      <charset val="1"/>
    </font>
    <font>
      <u val="single"/>
      <sz val="12"/>
      <name val="Arial"/>
      <family val="2"/>
      <charset val="1"/>
    </font>
    <font>
      <b val="true"/>
      <u val="single"/>
      <sz val="12"/>
      <name val="Arial"/>
      <family val="2"/>
      <charset val="1"/>
    </font>
    <font>
      <u val="single"/>
      <sz val="11"/>
      <color rgb="FF0000FF"/>
      <name val="Arial"/>
      <family val="2"/>
      <charset val="1"/>
    </font>
    <font>
      <sz val="8.5"/>
      <name val="Arial"/>
      <family val="2"/>
      <charset val="1"/>
    </font>
    <font>
      <sz val="13"/>
      <name val="Arial"/>
      <family val="2"/>
      <charset val="1"/>
    </font>
    <font>
      <sz val="13"/>
      <color rgb="FF000000"/>
      <name val="Calibri"/>
      <family val="2"/>
      <charset val="1"/>
    </font>
    <font>
      <sz val="13"/>
      <color rgb="FF000000"/>
      <name val="Arial"/>
      <family val="2"/>
      <charset val="1"/>
    </font>
    <font>
      <b val="true"/>
      <sz val="13"/>
      <name val="Arial"/>
      <family val="2"/>
      <charset val="1"/>
    </font>
    <font>
      <sz val="13"/>
      <color rgb="FF000000"/>
      <name val="Tahoma"/>
      <family val="2"/>
      <charset val="1"/>
    </font>
    <font>
      <sz val="13"/>
      <name val="Calibri"/>
      <family val="2"/>
      <charset val="1"/>
    </font>
    <font>
      <sz val="13"/>
      <name val="Tahoma"/>
      <family val="2"/>
      <charset val="1"/>
    </font>
    <font>
      <b val="true"/>
      <i val="true"/>
      <sz val="12"/>
      <name val="Arial"/>
      <family val="2"/>
      <charset val="1"/>
    </font>
  </fonts>
  <fills count="23">
    <fill>
      <patternFill patternType="none"/>
    </fill>
    <fill>
      <patternFill patternType="gray125"/>
    </fill>
    <fill>
      <patternFill patternType="solid">
        <fgColor rgb="FFC5E0B4"/>
        <bgColor rgb="FFD7E4BD"/>
      </patternFill>
    </fill>
    <fill>
      <patternFill patternType="solid">
        <fgColor rgb="FFF2F2F2"/>
        <bgColor rgb="FFF1F6F9"/>
      </patternFill>
    </fill>
    <fill>
      <patternFill patternType="solid">
        <fgColor rgb="FFF06E55"/>
        <bgColor rgb="FFFF6600"/>
      </patternFill>
    </fill>
    <fill>
      <patternFill patternType="solid">
        <fgColor rgb="FFB3DF7F"/>
        <bgColor rgb="FFC5E0B4"/>
      </patternFill>
    </fill>
    <fill>
      <patternFill patternType="solid">
        <fgColor rgb="FFFDB36C"/>
        <bgColor rgb="FFFCD5B5"/>
      </patternFill>
    </fill>
    <fill>
      <patternFill patternType="solid">
        <fgColor rgb="FFFFF580"/>
        <bgColor rgb="FFFCD5B5"/>
      </patternFill>
    </fill>
    <fill>
      <patternFill patternType="solid">
        <fgColor rgb="FFF1F6F9"/>
        <bgColor rgb="FFF2F2F2"/>
      </patternFill>
    </fill>
    <fill>
      <patternFill patternType="solid">
        <fgColor rgb="FFFFFFFF"/>
        <bgColor rgb="FFF1F6F9"/>
      </patternFill>
    </fill>
    <fill>
      <patternFill patternType="solid">
        <fgColor rgb="FFD9D9D9"/>
        <bgColor rgb="FFDBDBDB"/>
      </patternFill>
    </fill>
    <fill>
      <patternFill patternType="solid">
        <fgColor rgb="FFC6D9F1"/>
        <bgColor rgb="FFB7DEE8"/>
      </patternFill>
    </fill>
    <fill>
      <patternFill patternType="solid">
        <fgColor rgb="FFD7E4BD"/>
        <bgColor rgb="FFC5E0B4"/>
      </patternFill>
    </fill>
    <fill>
      <patternFill patternType="solid">
        <fgColor rgb="FFFCD5B5"/>
        <bgColor rgb="FFDBDBDB"/>
      </patternFill>
    </fill>
    <fill>
      <patternFill patternType="solid">
        <fgColor rgb="FFB7DEE8"/>
        <bgColor rgb="FFC6D9F1"/>
      </patternFill>
    </fill>
    <fill>
      <patternFill patternType="solid">
        <fgColor rgb="FFDCE6F2"/>
        <bgColor rgb="FFD6DCE5"/>
      </patternFill>
    </fill>
    <fill>
      <patternFill patternType="solid">
        <fgColor rgb="FFCCC1DA"/>
        <bgColor rgb="FFCDCDCD"/>
      </patternFill>
    </fill>
    <fill>
      <patternFill patternType="solid">
        <fgColor rgb="FFD6DCE5"/>
        <bgColor rgb="FFDBDBDB"/>
      </patternFill>
    </fill>
    <fill>
      <patternFill patternType="solid">
        <fgColor rgb="FFDBDBDB"/>
        <bgColor rgb="FFD9D9D9"/>
      </patternFill>
    </fill>
    <fill>
      <patternFill patternType="solid">
        <fgColor rgb="FFB4C7E7"/>
        <bgColor rgb="FFCCC1DA"/>
      </patternFill>
    </fill>
    <fill>
      <patternFill patternType="solid">
        <fgColor rgb="FFFFFF00"/>
        <bgColor rgb="FFFFF580"/>
      </patternFill>
    </fill>
    <fill>
      <patternFill patternType="solid">
        <fgColor rgb="FF00B0F0"/>
        <bgColor rgb="FF0070C0"/>
      </patternFill>
    </fill>
    <fill>
      <patternFill patternType="solid">
        <fgColor rgb="FF8EB4E3"/>
        <bgColor rgb="FFB4C7E7"/>
      </patternFill>
    </fill>
  </fills>
  <borders count="31">
    <border diagonalUp="false" diagonalDown="false">
      <left/>
      <right/>
      <top/>
      <bottom/>
      <diagonal/>
    </border>
    <border diagonalUp="false" diagonalDown="false">
      <left style="medium"/>
      <right/>
      <top style="medium"/>
      <bottom style="medium"/>
      <diagonal/>
    </border>
    <border diagonalUp="false" diagonalDown="false">
      <left style="medium"/>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medium"/>
      <top style="medium"/>
      <bottom style="thin"/>
      <diagonal/>
    </border>
    <border diagonalUp="false" diagonalDown="false">
      <left style="thin"/>
      <right style="medium"/>
      <top style="medium"/>
      <bottom style="thin"/>
      <diagonal/>
    </border>
    <border diagonalUp="false" diagonalDown="false">
      <left/>
      <right style="medium"/>
      <top style="medium"/>
      <bottom style="medium"/>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bottom style="medium"/>
      <diagonal/>
    </border>
    <border diagonalUp="false" diagonalDown="false">
      <left/>
      <right/>
      <top style="medium"/>
      <bottom style="medium"/>
      <diagonal/>
    </border>
    <border diagonalUp="false" diagonalDown="false">
      <left style="double"/>
      <right style="thin"/>
      <top style="double"/>
      <bottom style="double"/>
      <diagonal/>
    </border>
    <border diagonalUp="false" diagonalDown="false">
      <left style="thin"/>
      <right/>
      <top style="double"/>
      <bottom/>
      <diagonal/>
    </border>
    <border diagonalUp="false" diagonalDown="false">
      <left style="thin"/>
      <right/>
      <top style="thin"/>
      <bottom style="thin"/>
      <diagonal/>
    </border>
    <border diagonalUp="false" diagonalDown="false">
      <left style="thin"/>
      <right style="thin"/>
      <top style="thin"/>
      <bottom style="double"/>
      <diagonal/>
    </border>
    <border diagonalUp="false" diagonalDown="false">
      <left style="thin"/>
      <right/>
      <top style="thin"/>
      <bottom style="double"/>
      <diagonal/>
    </border>
    <border diagonalUp="false" diagonalDown="false">
      <left/>
      <right/>
      <top style="thin"/>
      <bottom style="thin"/>
      <diagonal/>
    </border>
    <border diagonalUp="false" diagonalDown="false">
      <left style="thin">
        <color rgb="FFCDCDCD"/>
      </left>
      <right style="thin">
        <color rgb="FFCDCDCD"/>
      </right>
      <top style="thin">
        <color rgb="FFCDCDCD"/>
      </top>
      <bottom style="thin">
        <color rgb="FFCDCDCD"/>
      </bottom>
      <diagonal/>
    </border>
    <border diagonalUp="false" diagonalDown="false">
      <left style="medium">
        <color rgb="FFCDCDCD"/>
      </left>
      <right style="medium">
        <color rgb="FFCDCDCD"/>
      </right>
      <top style="medium">
        <color rgb="FFCDCDCD"/>
      </top>
      <bottom style="medium">
        <color rgb="FFCDCDCD"/>
      </bottom>
      <diagonal/>
    </border>
    <border diagonalUp="false" diagonalDown="false">
      <left/>
      <right style="thin"/>
      <top style="thin"/>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35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4" fontId="6" fillId="3" borderId="3" xfId="0" applyFont="true" applyBorder="true" applyAlignment="true" applyProtection="false">
      <alignment horizontal="center" vertical="center" textRotation="0" wrapText="true" indent="0" shrinkToFit="false"/>
      <protection locked="true" hidden="false"/>
    </xf>
    <xf numFmtId="164" fontId="6" fillId="3" borderId="4" xfId="0" applyFont="true" applyBorder="true" applyAlignment="true" applyProtection="false">
      <alignment horizontal="center" vertical="center" textRotation="0" wrapText="true" indent="0" shrinkToFit="false"/>
      <protection locked="true" hidden="false"/>
    </xf>
    <xf numFmtId="164" fontId="6" fillId="3" borderId="5" xfId="0" applyFont="true" applyBorder="true" applyAlignment="true" applyProtection="false">
      <alignment horizontal="center" vertical="center" textRotation="0" wrapText="true" indent="0" shrinkToFit="false"/>
      <protection locked="true" hidden="false"/>
    </xf>
    <xf numFmtId="164" fontId="6" fillId="3" borderId="2" xfId="0" applyFont="true" applyBorder="true" applyAlignment="true" applyProtection="false">
      <alignment horizontal="center" vertical="center" textRotation="0" wrapText="true" indent="0" shrinkToFit="false"/>
      <protection locked="true" hidden="false"/>
    </xf>
    <xf numFmtId="164" fontId="6" fillId="3" borderId="6" xfId="0" applyFont="true" applyBorder="true" applyAlignment="true" applyProtection="false">
      <alignment horizontal="center" vertical="center" textRotation="0" wrapText="true" indent="0" shrinkToFit="false"/>
      <protection locked="true" hidden="false"/>
    </xf>
    <xf numFmtId="164" fontId="6" fillId="3" borderId="7" xfId="0" applyFont="true" applyBorder="true" applyAlignment="true" applyProtection="false">
      <alignment horizontal="center" vertical="center" textRotation="0" wrapText="true" indent="0" shrinkToFit="false"/>
      <protection locked="true" hidden="false"/>
    </xf>
    <xf numFmtId="164" fontId="6" fillId="3" borderId="8" xfId="0" applyFont="true" applyBorder="true" applyAlignment="true" applyProtection="false">
      <alignment horizontal="center" vertical="center" textRotation="0" wrapText="true" indent="0" shrinkToFit="false"/>
      <protection locked="true" hidden="false"/>
    </xf>
    <xf numFmtId="164" fontId="6" fillId="3" borderId="9" xfId="0" applyFont="true" applyBorder="true" applyAlignment="true" applyProtection="false">
      <alignment horizontal="center" vertical="center" textRotation="0" wrapText="true" indent="0" shrinkToFit="false"/>
      <protection locked="true" hidden="false"/>
    </xf>
    <xf numFmtId="164" fontId="6" fillId="3" borderId="10" xfId="0" applyFont="true" applyBorder="true" applyAlignment="true" applyProtection="false">
      <alignment horizontal="center" vertical="center" textRotation="0" wrapText="true" indent="0" shrinkToFit="false"/>
      <protection locked="true" hidden="false"/>
    </xf>
    <xf numFmtId="164" fontId="6" fillId="3" borderId="11" xfId="0" applyFont="true" applyBorder="true" applyAlignment="true" applyProtection="false">
      <alignment horizontal="center" vertical="center" textRotation="0" wrapText="true" indent="0" shrinkToFit="false"/>
      <protection locked="true" hidden="false"/>
    </xf>
    <xf numFmtId="164" fontId="6" fillId="3" borderId="12" xfId="0" applyFont="true" applyBorder="true" applyAlignment="true" applyProtection="false">
      <alignment horizontal="center" vertical="center" textRotation="0" wrapText="true" indent="0" shrinkToFit="false"/>
      <protection locked="true" hidden="false"/>
    </xf>
    <xf numFmtId="164" fontId="6" fillId="3" borderId="13" xfId="0" applyFont="true" applyBorder="true" applyAlignment="true" applyProtection="false">
      <alignment horizontal="center" vertical="center" textRotation="0" wrapText="true" indent="0" shrinkToFit="false"/>
      <protection locked="true" hidden="false"/>
    </xf>
    <xf numFmtId="164" fontId="7" fillId="0" borderId="14" xfId="0" applyFont="true" applyBorder="true" applyAlignment="true" applyProtection="false">
      <alignment horizontal="center" vertical="bottom" textRotation="0" wrapText="false" indent="0" shrinkToFit="false"/>
      <protection locked="true" hidden="false"/>
    </xf>
    <xf numFmtId="164" fontId="8" fillId="0" borderId="15" xfId="0" applyFont="true" applyBorder="true" applyAlignment="true" applyProtection="false">
      <alignment horizontal="left" vertical="center" textRotation="0" wrapText="true" indent="0" shrinkToFit="false"/>
      <protection locked="true" hidden="false"/>
    </xf>
    <xf numFmtId="164" fontId="8" fillId="0" borderId="15" xfId="0" applyFont="true" applyBorder="true" applyAlignment="true" applyProtection="false">
      <alignment horizontal="justify" vertical="center" textRotation="0" wrapText="true" indent="0" shrinkToFit="false"/>
      <protection locked="true" hidden="false"/>
    </xf>
    <xf numFmtId="164" fontId="8" fillId="4" borderId="15" xfId="0" applyFont="true" applyBorder="true" applyAlignment="true" applyProtection="false">
      <alignment horizontal="left" vertical="center" textRotation="0" wrapText="true" indent="0" shrinkToFit="false"/>
      <protection locked="true" hidden="false"/>
    </xf>
    <xf numFmtId="164" fontId="9" fillId="0" borderId="15" xfId="20" applyFont="true" applyBorder="true" applyAlignment="true" applyProtection="true">
      <alignment horizontal="left" vertical="center" textRotation="0" wrapText="true" indent="0" shrinkToFit="false"/>
      <protection locked="true" hidden="false"/>
    </xf>
    <xf numFmtId="164" fontId="11" fillId="5" borderId="15" xfId="0" applyFont="true" applyBorder="true" applyAlignment="true" applyProtection="false">
      <alignment horizontal="left" vertical="center" textRotation="0" wrapText="true" indent="0" shrinkToFit="false"/>
      <protection locked="true" hidden="false"/>
    </xf>
    <xf numFmtId="164" fontId="7" fillId="0" borderId="16" xfId="0" applyFont="true" applyBorder="true" applyAlignment="true" applyProtection="false">
      <alignment horizontal="justify" vertical="center" textRotation="0" wrapText="true" indent="0" shrinkToFit="false"/>
      <protection locked="true" hidden="false"/>
    </xf>
    <xf numFmtId="164" fontId="7" fillId="0" borderId="17" xfId="0" applyFont="true" applyBorder="true" applyAlignment="true" applyProtection="false">
      <alignment horizontal="center" vertical="bottom" textRotation="0" wrapText="false" indent="0" shrinkToFit="false"/>
      <protection locked="true" hidden="false"/>
    </xf>
    <xf numFmtId="164" fontId="8" fillId="0" borderId="18" xfId="0" applyFont="true" applyBorder="true" applyAlignment="true" applyProtection="false">
      <alignment horizontal="left" vertical="center" textRotation="0" wrapText="true" indent="0" shrinkToFit="false"/>
      <protection locked="true" hidden="false"/>
    </xf>
    <xf numFmtId="164" fontId="8" fillId="0" borderId="18" xfId="0" applyFont="true" applyBorder="true" applyAlignment="true" applyProtection="false">
      <alignment horizontal="justify" vertical="center" textRotation="0" wrapText="true" indent="0" shrinkToFit="false"/>
      <protection locked="true" hidden="false"/>
    </xf>
    <xf numFmtId="164" fontId="8" fillId="6" borderId="18" xfId="0" applyFont="true" applyBorder="true" applyAlignment="true" applyProtection="false">
      <alignment horizontal="left" vertical="center" textRotation="0" wrapText="true" indent="0" shrinkToFit="false"/>
      <protection locked="true" hidden="false"/>
    </xf>
    <xf numFmtId="164" fontId="9" fillId="0" borderId="18" xfId="20" applyFont="true" applyBorder="true" applyAlignment="true" applyProtection="true">
      <alignment horizontal="left" vertical="center" textRotation="0" wrapText="true" indent="0" shrinkToFit="false"/>
      <protection locked="true" hidden="false"/>
    </xf>
    <xf numFmtId="164" fontId="11" fillId="5" borderId="18" xfId="0" applyFont="true" applyBorder="true" applyAlignment="true" applyProtection="false">
      <alignment horizontal="left" vertical="center" textRotation="0" wrapText="true" indent="0" shrinkToFit="false"/>
      <protection locked="true" hidden="false"/>
    </xf>
    <xf numFmtId="164" fontId="8" fillId="7" borderId="18" xfId="0" applyFont="true" applyBorder="true" applyAlignment="true" applyProtection="false">
      <alignment horizontal="left" vertical="center" textRotation="0" wrapText="true" indent="0" shrinkToFit="false"/>
      <protection locked="true" hidden="false"/>
    </xf>
    <xf numFmtId="164" fontId="7" fillId="0" borderId="19" xfId="0" applyFont="true" applyBorder="true" applyAlignment="true" applyProtection="false">
      <alignment horizontal="general" vertical="bottom" textRotation="0" wrapText="true" indent="0" shrinkToFit="false"/>
      <protection locked="true" hidden="false"/>
    </xf>
    <xf numFmtId="164" fontId="11" fillId="7" borderId="18" xfId="0" applyFont="true" applyBorder="true" applyAlignment="true" applyProtection="false">
      <alignment horizontal="left" vertical="center" textRotation="0" wrapText="true" indent="0" shrinkToFit="false"/>
      <protection locked="true" hidden="false"/>
    </xf>
    <xf numFmtId="164" fontId="8" fillId="4" borderId="18" xfId="0" applyFont="true" applyBorder="true" applyAlignment="true" applyProtection="false">
      <alignment horizontal="left" vertical="center" textRotation="0" wrapText="true" indent="0" shrinkToFit="false"/>
      <protection locked="true" hidden="false"/>
    </xf>
    <xf numFmtId="164" fontId="11" fillId="4" borderId="18" xfId="0" applyFont="true" applyBorder="true" applyAlignment="true" applyProtection="false">
      <alignment horizontal="left" vertical="center" textRotation="0" wrapText="true" indent="0" shrinkToFit="false"/>
      <protection locked="true" hidden="false"/>
    </xf>
    <xf numFmtId="164" fontId="7" fillId="0" borderId="11" xfId="0" applyFont="true" applyBorder="true" applyAlignment="true" applyProtection="false">
      <alignment horizontal="center" vertical="bottom" textRotation="0" wrapText="false" indent="0" shrinkToFit="false"/>
      <protection locked="true" hidden="false"/>
    </xf>
    <xf numFmtId="164" fontId="8" fillId="6" borderId="12" xfId="0" applyFont="true" applyBorder="true" applyAlignment="true" applyProtection="false">
      <alignment horizontal="left" vertical="center" textRotation="0" wrapText="true" indent="0" shrinkToFit="false"/>
      <protection locked="true" hidden="false"/>
    </xf>
    <xf numFmtId="164" fontId="8" fillId="0" borderId="12" xfId="0" applyFont="true" applyBorder="true" applyAlignment="true" applyProtection="false">
      <alignment horizontal="justify" vertical="center" textRotation="0" wrapText="true" indent="0" shrinkToFit="false"/>
      <protection locked="true" hidden="false"/>
    </xf>
    <xf numFmtId="164" fontId="9" fillId="8" borderId="12" xfId="20" applyFont="true" applyBorder="true" applyAlignment="true" applyProtection="true">
      <alignment horizontal="left" vertical="center" textRotation="0" wrapText="true" indent="0" shrinkToFit="false"/>
      <protection locked="true" hidden="false"/>
    </xf>
    <xf numFmtId="164" fontId="11" fillId="5" borderId="12" xfId="0" applyFont="true" applyBorder="true" applyAlignment="true" applyProtection="false">
      <alignment horizontal="left" vertical="center" textRotation="0" wrapText="true" indent="0" shrinkToFit="false"/>
      <protection locked="true" hidden="false"/>
    </xf>
    <xf numFmtId="164" fontId="8" fillId="8" borderId="12" xfId="0" applyFont="true" applyBorder="true" applyAlignment="true" applyProtection="false">
      <alignment horizontal="left" vertical="center" textRotation="0" wrapText="true" indent="0" shrinkToFit="false"/>
      <protection locked="true" hidden="false"/>
    </xf>
    <xf numFmtId="164" fontId="8" fillId="7" borderId="12" xfId="0" applyFont="true" applyBorder="true" applyAlignment="true" applyProtection="false">
      <alignment horizontal="left" vertical="center" textRotation="0" wrapText="true" indent="0" shrinkToFit="false"/>
      <protection locked="true" hidden="false"/>
    </xf>
    <xf numFmtId="164" fontId="8" fillId="0" borderId="20" xfId="0" applyFont="true" applyBorder="true" applyAlignment="true" applyProtection="false">
      <alignment horizontal="left" vertical="center" textRotation="0" wrapText="true" indent="0" shrinkToFit="false"/>
      <protection locked="true" hidden="false"/>
    </xf>
    <xf numFmtId="164" fontId="7" fillId="0" borderId="13"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center" textRotation="0" wrapText="false" indent="0" shrinkToFit="false"/>
      <protection locked="true" hidden="false"/>
    </xf>
    <xf numFmtId="164" fontId="0" fillId="0" borderId="21" xfId="0" applyFont="true" applyBorder="true" applyAlignment="true" applyProtection="false">
      <alignment horizontal="center" vertical="center" textRotation="0" wrapText="true" indent="0" shrinkToFit="false"/>
      <protection locked="true" hidden="false"/>
    </xf>
    <xf numFmtId="164" fontId="0" fillId="0" borderId="21" xfId="0" applyFont="true" applyBorder="true" applyAlignment="false" applyProtection="false">
      <alignment horizontal="general" vertical="bottom" textRotation="0" wrapText="false" indent="0" shrinkToFit="false"/>
      <protection locked="true" hidden="false"/>
    </xf>
    <xf numFmtId="164" fontId="0" fillId="0" borderId="21" xfId="0" applyFont="fals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13" fillId="9" borderId="0" xfId="21" applyFont="true" applyBorder="true" applyAlignment="true" applyProtection="false">
      <alignment horizontal="center" vertical="center" textRotation="0" wrapText="false" indent="0" shrinkToFit="false"/>
      <protection locked="true" hidden="false"/>
    </xf>
    <xf numFmtId="164" fontId="13" fillId="9" borderId="0" xfId="21" applyFont="true" applyBorder="true" applyAlignment="false" applyProtection="false">
      <alignment horizontal="general" vertical="bottom" textRotation="0" wrapText="false" indent="0" shrinkToFit="false"/>
      <protection locked="true" hidden="false"/>
    </xf>
    <xf numFmtId="164" fontId="14" fillId="9"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4" fillId="0" borderId="22" xfId="21" applyFont="true" applyBorder="true" applyAlignment="true" applyProtection="false">
      <alignment horizontal="center" vertical="center" textRotation="0" wrapText="true" indent="0" shrinkToFit="false"/>
      <protection locked="true" hidden="false"/>
    </xf>
    <xf numFmtId="164" fontId="15" fillId="9" borderId="23" xfId="21" applyFont="true" applyBorder="true" applyAlignment="true" applyProtection="false">
      <alignment horizontal="center" vertical="center" textRotation="0" wrapText="true" indent="0" shrinkToFit="false"/>
      <protection locked="true" hidden="false"/>
    </xf>
    <xf numFmtId="164" fontId="16" fillId="9" borderId="24" xfId="21" applyFont="true" applyBorder="true" applyAlignment="true" applyProtection="false">
      <alignment horizontal="center" vertical="center" textRotation="0" wrapText="true" indent="0" shrinkToFit="false"/>
      <protection locked="true" hidden="false"/>
    </xf>
    <xf numFmtId="164" fontId="4" fillId="9" borderId="25" xfId="21" applyFont="true" applyBorder="true" applyAlignment="true" applyProtection="false">
      <alignment horizontal="center" vertical="center" textRotation="0" wrapText="true" indent="0" shrinkToFit="false"/>
      <protection locked="true" hidden="false"/>
    </xf>
    <xf numFmtId="165" fontId="4" fillId="9" borderId="26" xfId="19" applyFont="true" applyBorder="true" applyAlignment="true" applyProtection="true">
      <alignment horizontal="center" vertical="center" textRotation="0" wrapText="true" indent="0" shrinkToFit="false"/>
      <protection locked="true" hidden="false"/>
    </xf>
    <xf numFmtId="164" fontId="4" fillId="0" borderId="0" xfId="21" applyFont="true" applyBorder="true" applyAlignment="true" applyProtection="false">
      <alignment horizontal="center" vertical="center" textRotation="0" wrapText="true" indent="0" shrinkToFit="false"/>
      <protection locked="true" hidden="false"/>
    </xf>
    <xf numFmtId="164" fontId="17" fillId="10" borderId="18" xfId="21" applyFont="true" applyBorder="true" applyAlignment="true" applyProtection="false">
      <alignment horizontal="left" vertical="center" textRotation="0" wrapText="true" indent="0" shrinkToFit="false"/>
      <protection locked="true" hidden="false"/>
    </xf>
    <xf numFmtId="164" fontId="17" fillId="0" borderId="18" xfId="21" applyFont="true" applyBorder="true" applyAlignment="true" applyProtection="false">
      <alignment horizontal="left" vertical="center" textRotation="0" wrapText="true" indent="0" shrinkToFit="false"/>
      <protection locked="true" hidden="false"/>
    </xf>
    <xf numFmtId="164" fontId="13" fillId="0" borderId="24" xfId="21" applyFont="true" applyBorder="true" applyAlignment="true" applyProtection="false">
      <alignment horizontal="left" vertical="center" textRotation="0" wrapText="true" indent="0" shrinkToFit="false"/>
      <protection locked="true" hidden="false"/>
    </xf>
    <xf numFmtId="164" fontId="13" fillId="0" borderId="18" xfId="21" applyFont="true" applyBorder="true" applyAlignment="true" applyProtection="false">
      <alignment horizontal="left" vertical="center" textRotation="0" wrapText="true" indent="0" shrinkToFit="false"/>
      <protection locked="true" hidden="false"/>
    </xf>
    <xf numFmtId="166" fontId="17" fillId="11" borderId="18" xfId="21" applyFont="true" applyBorder="true" applyAlignment="true" applyProtection="false">
      <alignment horizontal="left" vertical="center" textRotation="0" wrapText="true" indent="0" shrinkToFit="false"/>
      <protection locked="true" hidden="false"/>
    </xf>
    <xf numFmtId="166" fontId="17" fillId="12" borderId="18" xfId="21" applyFont="true" applyBorder="true" applyAlignment="true" applyProtection="false">
      <alignment horizontal="left" vertical="center" textRotation="0" wrapText="true" indent="0" shrinkToFit="false"/>
      <protection locked="true" hidden="false"/>
    </xf>
    <xf numFmtId="166" fontId="17" fillId="13" borderId="18" xfId="21" applyFont="true" applyBorder="true" applyAlignment="true" applyProtection="false">
      <alignment horizontal="left" vertical="center" textRotation="0" wrapText="true" indent="0" shrinkToFit="false"/>
      <protection locked="true" hidden="false"/>
    </xf>
    <xf numFmtId="164" fontId="18" fillId="13" borderId="18" xfId="0" applyFont="true" applyBorder="true" applyAlignment="true" applyProtection="false">
      <alignment horizontal="left" vertical="center" textRotation="0" wrapText="true" indent="0" shrinkToFit="false"/>
      <protection locked="true" hidden="false"/>
    </xf>
    <xf numFmtId="164" fontId="18" fillId="12" borderId="18" xfId="0" applyFont="true" applyBorder="true" applyAlignment="true" applyProtection="false">
      <alignment horizontal="left" vertical="center" textRotation="0" wrapText="true" indent="0" shrinkToFit="false"/>
      <protection locked="true" hidden="false"/>
    </xf>
    <xf numFmtId="164" fontId="18" fillId="10" borderId="24" xfId="0" applyFont="true" applyBorder="true" applyAlignment="true" applyProtection="false">
      <alignment horizontal="left" vertical="center" textRotation="0" wrapText="true" indent="0" shrinkToFit="false"/>
      <protection locked="true" hidden="false"/>
    </xf>
    <xf numFmtId="164" fontId="18" fillId="12" borderId="18" xfId="0" applyFont="true" applyBorder="true" applyAlignment="true" applyProtection="false">
      <alignment horizontal="center" vertical="center" textRotation="0" wrapText="true" indent="0" shrinkToFit="false"/>
      <protection locked="true" hidden="false"/>
    </xf>
    <xf numFmtId="164" fontId="17" fillId="11" borderId="18" xfId="21" applyFont="true" applyBorder="true" applyAlignment="true" applyProtection="false">
      <alignment horizontal="left" vertical="center" textRotation="0" wrapText="false" indent="0" shrinkToFit="false"/>
      <protection locked="true" hidden="false"/>
    </xf>
    <xf numFmtId="166" fontId="17" fillId="10" borderId="18" xfId="21" applyFont="true" applyBorder="true" applyAlignment="true" applyProtection="false">
      <alignment horizontal="left" vertical="center" textRotation="0" wrapText="true" indent="0" shrinkToFit="false"/>
      <protection locked="true" hidden="false"/>
    </xf>
    <xf numFmtId="164" fontId="18" fillId="10" borderId="18" xfId="0" applyFont="true" applyBorder="true" applyAlignment="true" applyProtection="false">
      <alignment horizontal="left" vertical="center" textRotation="0" wrapText="true" indent="0" shrinkToFit="false"/>
      <protection locked="true" hidden="false"/>
    </xf>
    <xf numFmtId="164" fontId="13" fillId="9" borderId="18" xfId="21" applyFont="true" applyBorder="true" applyAlignment="false" applyProtection="false">
      <alignment horizontal="general" vertical="bottom" textRotation="0" wrapText="false" indent="0" shrinkToFit="false"/>
      <protection locked="true" hidden="false"/>
    </xf>
    <xf numFmtId="164" fontId="19" fillId="10" borderId="18" xfId="0" applyFont="true" applyBorder="true" applyAlignment="true" applyProtection="true">
      <alignment horizontal="general" vertical="center" textRotation="0" wrapText="true" indent="0" shrinkToFit="false"/>
      <protection locked="false" hidden="false"/>
    </xf>
    <xf numFmtId="164" fontId="20" fillId="14" borderId="24" xfId="21" applyFont="true" applyBorder="true" applyAlignment="true" applyProtection="false">
      <alignment horizontal="left" vertical="center" textRotation="0" wrapText="false" indent="0" shrinkToFit="false"/>
      <protection locked="true" hidden="false"/>
    </xf>
    <xf numFmtId="164" fontId="21" fillId="14" borderId="27" xfId="21" applyFont="true" applyBorder="true" applyAlignment="true" applyProtection="false">
      <alignment horizontal="left" vertical="center" textRotation="0" wrapText="false" indent="0" shrinkToFit="false"/>
      <protection locked="true" hidden="false"/>
    </xf>
    <xf numFmtId="164" fontId="21" fillId="14" borderId="27" xfId="0" applyFont="true" applyBorder="true" applyAlignment="true" applyProtection="false">
      <alignment horizontal="left" vertical="center" textRotation="0" wrapText="false" indent="0" shrinkToFit="false"/>
      <protection locked="true" hidden="false"/>
    </xf>
    <xf numFmtId="164" fontId="19" fillId="14" borderId="18" xfId="0" applyFont="true" applyBorder="true" applyAlignment="true" applyProtection="true">
      <alignment horizontal="general" vertical="center" textRotation="0" wrapText="true" indent="0" shrinkToFit="false"/>
      <protection locked="false" hidden="false"/>
    </xf>
    <xf numFmtId="164" fontId="22" fillId="14" borderId="0" xfId="21" applyFont="true" applyBorder="true" applyAlignment="false" applyProtection="false">
      <alignment horizontal="general" vertical="bottom" textRotation="0" wrapText="false" indent="0" shrinkToFit="false"/>
      <protection locked="true" hidden="false"/>
    </xf>
    <xf numFmtId="164" fontId="22" fillId="9" borderId="0" xfId="21" applyFont="true" applyBorder="true" applyAlignment="false" applyProtection="false">
      <alignment horizontal="general" vertical="bottom" textRotation="0" wrapText="false" indent="0" shrinkToFit="false"/>
      <protection locked="true" hidden="false"/>
    </xf>
    <xf numFmtId="164" fontId="13" fillId="15" borderId="18" xfId="21" applyFont="true" applyBorder="true" applyAlignment="true" applyProtection="false">
      <alignment horizontal="center" vertical="top" textRotation="0" wrapText="false" indent="0" shrinkToFit="false"/>
      <protection locked="true" hidden="false"/>
    </xf>
    <xf numFmtId="164" fontId="13" fillId="15" borderId="18" xfId="21" applyFont="true" applyBorder="true" applyAlignment="true" applyProtection="false">
      <alignment horizontal="justify" vertical="top" textRotation="0" wrapText="true" indent="0" shrinkToFit="false"/>
      <protection locked="true" hidden="false"/>
    </xf>
    <xf numFmtId="164" fontId="23" fillId="15" borderId="15" xfId="0" applyFont="true" applyBorder="true" applyAlignment="true" applyProtection="false">
      <alignment horizontal="justify" vertical="top" textRotation="0" wrapText="true" indent="0" shrinkToFit="false"/>
      <protection locked="true" hidden="false"/>
    </xf>
    <xf numFmtId="166" fontId="24" fillId="15" borderId="18" xfId="0" applyFont="true" applyBorder="true" applyAlignment="true" applyProtection="false">
      <alignment horizontal="justify" vertical="top" textRotation="0" wrapText="true" indent="0" shrinkToFit="false"/>
      <protection locked="true" hidden="false"/>
    </xf>
    <xf numFmtId="164" fontId="24" fillId="15" borderId="18" xfId="21" applyFont="true" applyBorder="true" applyAlignment="true" applyProtection="false">
      <alignment horizontal="justify" vertical="top" textRotation="0" wrapText="true" indent="0" shrinkToFit="false"/>
      <protection locked="true" hidden="false"/>
    </xf>
    <xf numFmtId="165" fontId="25" fillId="15" borderId="18" xfId="19" applyFont="true" applyBorder="true" applyAlignment="true" applyProtection="true">
      <alignment horizontal="justify" vertical="top" textRotation="0" wrapText="true" indent="0" shrinkToFit="false"/>
      <protection locked="true" hidden="false"/>
    </xf>
    <xf numFmtId="167" fontId="25" fillId="15" borderId="18" xfId="0" applyFont="true" applyBorder="true" applyAlignment="true" applyProtection="true">
      <alignment horizontal="justify" vertical="top" textRotation="0" wrapText="true" indent="0" shrinkToFit="false"/>
      <protection locked="true" hidden="false"/>
    </xf>
    <xf numFmtId="164" fontId="17" fillId="15" borderId="18" xfId="21" applyFont="true" applyBorder="true" applyAlignment="true" applyProtection="false">
      <alignment horizontal="justify" vertical="top" textRotation="0" wrapText="true" indent="0" shrinkToFit="false"/>
      <protection locked="true" hidden="false"/>
    </xf>
    <xf numFmtId="164" fontId="13" fillId="15" borderId="24" xfId="21" applyFont="true" applyBorder="true" applyAlignment="true" applyProtection="false">
      <alignment horizontal="justify" vertical="top" textRotation="0" wrapText="true" indent="0" shrinkToFit="false"/>
      <protection locked="true" hidden="false"/>
    </xf>
    <xf numFmtId="164" fontId="14" fillId="15" borderId="18" xfId="0" applyFont="true" applyBorder="true" applyAlignment="true" applyProtection="true">
      <alignment horizontal="justify" vertical="top" textRotation="0" wrapText="true" indent="0" shrinkToFit="false"/>
      <protection locked="false" hidden="false"/>
    </xf>
    <xf numFmtId="164" fontId="26" fillId="15" borderId="18" xfId="0" applyFont="true" applyBorder="true" applyAlignment="true" applyProtection="true">
      <alignment horizontal="justify" vertical="top" textRotation="0" wrapText="true" indent="0" shrinkToFit="false"/>
      <protection locked="false" hidden="false"/>
    </xf>
    <xf numFmtId="164" fontId="13" fillId="15" borderId="0" xfId="21" applyFont="true" applyBorder="true" applyAlignment="true" applyProtection="false">
      <alignment horizontal="center" vertical="top" textRotation="0" wrapText="false" indent="0" shrinkToFit="false"/>
      <protection locked="true" hidden="false"/>
    </xf>
    <xf numFmtId="164" fontId="13" fillId="15" borderId="0" xfId="21" applyFont="true" applyBorder="true" applyAlignment="true" applyProtection="false">
      <alignment horizontal="general" vertical="top" textRotation="0" wrapText="false" indent="0" shrinkToFit="false"/>
      <protection locked="true" hidden="false"/>
    </xf>
    <xf numFmtId="164" fontId="13" fillId="9" borderId="18" xfId="21" applyFont="true" applyBorder="true" applyAlignment="true" applyProtection="false">
      <alignment horizontal="center" vertical="top" textRotation="0" wrapText="true" indent="0" shrinkToFit="false"/>
      <protection locked="true" hidden="false"/>
    </xf>
    <xf numFmtId="164" fontId="13" fillId="9" borderId="18" xfId="21" applyFont="true" applyBorder="true" applyAlignment="true" applyProtection="false">
      <alignment horizontal="justify" vertical="top" textRotation="0" wrapText="true" indent="0" shrinkToFit="false"/>
      <protection locked="true" hidden="false"/>
    </xf>
    <xf numFmtId="166" fontId="24" fillId="9" borderId="15" xfId="0" applyFont="true" applyBorder="true" applyAlignment="true" applyProtection="false">
      <alignment horizontal="justify" vertical="top" textRotation="0" wrapText="true" indent="0" shrinkToFit="false"/>
      <protection locked="true" hidden="false"/>
    </xf>
    <xf numFmtId="166" fontId="24" fillId="9" borderId="18" xfId="0" applyFont="true" applyBorder="true" applyAlignment="true" applyProtection="false">
      <alignment horizontal="justify" vertical="top" textRotation="0" wrapText="true" indent="0" shrinkToFit="false"/>
      <protection locked="true" hidden="false"/>
    </xf>
    <xf numFmtId="165" fontId="25" fillId="0" borderId="18" xfId="19" applyFont="true" applyBorder="true" applyAlignment="true" applyProtection="true">
      <alignment horizontal="justify" vertical="top" textRotation="0" wrapText="true" indent="0" shrinkToFit="false"/>
      <protection locked="true" hidden="false"/>
    </xf>
    <xf numFmtId="164" fontId="25" fillId="0" borderId="18" xfId="0" applyFont="true" applyBorder="true" applyAlignment="true" applyProtection="true">
      <alignment horizontal="justify" vertical="top" textRotation="0" wrapText="true" indent="0" shrinkToFit="false"/>
      <protection locked="true" hidden="false"/>
    </xf>
    <xf numFmtId="164" fontId="17" fillId="9" borderId="18" xfId="21" applyFont="true" applyBorder="true" applyAlignment="true" applyProtection="false">
      <alignment horizontal="justify" vertical="top" textRotation="0" wrapText="true" indent="0" shrinkToFit="false"/>
      <protection locked="true" hidden="false"/>
    </xf>
    <xf numFmtId="164" fontId="13" fillId="9" borderId="24" xfId="21" applyFont="true" applyBorder="true" applyAlignment="true" applyProtection="false">
      <alignment horizontal="justify" vertical="top" textRotation="0" wrapText="true" indent="0" shrinkToFit="false"/>
      <protection locked="true" hidden="false"/>
    </xf>
    <xf numFmtId="164" fontId="14" fillId="0" borderId="18" xfId="0" applyFont="true" applyBorder="true" applyAlignment="true" applyProtection="true">
      <alignment horizontal="justify" vertical="top" textRotation="0" wrapText="true" indent="0" shrinkToFit="false"/>
      <protection locked="false" hidden="false"/>
    </xf>
    <xf numFmtId="164" fontId="27" fillId="0" borderId="18" xfId="0" applyFont="true" applyBorder="true" applyAlignment="true" applyProtection="true">
      <alignment horizontal="justify" vertical="top" textRotation="0" wrapText="true" indent="0" shrinkToFit="false"/>
      <protection locked="false" hidden="false"/>
    </xf>
    <xf numFmtId="164" fontId="19" fillId="0" borderId="18" xfId="0" applyFont="true" applyBorder="true" applyAlignment="true" applyProtection="true">
      <alignment horizontal="justify" vertical="top" textRotation="0" wrapText="true" indent="0" shrinkToFit="false"/>
      <protection locked="false" hidden="false"/>
    </xf>
    <xf numFmtId="164" fontId="13" fillId="0" borderId="18" xfId="21" applyFont="true" applyBorder="true" applyAlignment="true" applyProtection="false">
      <alignment horizontal="justify" vertical="top" textRotation="0" wrapText="true" indent="0" shrinkToFit="false"/>
      <protection locked="true" hidden="false"/>
    </xf>
    <xf numFmtId="164" fontId="13" fillId="9" borderId="0" xfId="21" applyFont="true" applyBorder="true" applyAlignment="true" applyProtection="false">
      <alignment horizontal="general" vertical="top" textRotation="0" wrapText="false" indent="0" shrinkToFit="false"/>
      <protection locked="true" hidden="false"/>
    </xf>
    <xf numFmtId="164" fontId="13" fillId="9" borderId="0" xfId="21" applyFont="true" applyBorder="true" applyAlignment="true" applyProtection="false">
      <alignment horizontal="center" vertical="top" textRotation="0" wrapText="false" indent="0" shrinkToFit="false"/>
      <protection locked="true" hidden="false"/>
    </xf>
    <xf numFmtId="164" fontId="14" fillId="9"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20" fillId="11" borderId="24" xfId="21" applyFont="true" applyBorder="true" applyAlignment="true" applyProtection="false">
      <alignment horizontal="center" vertical="top" textRotation="0" wrapText="false" indent="0" shrinkToFit="false"/>
      <protection locked="true" hidden="false"/>
    </xf>
    <xf numFmtId="164" fontId="20" fillId="11" borderId="27" xfId="21" applyFont="true" applyBorder="true" applyAlignment="true" applyProtection="false">
      <alignment horizontal="justify" vertical="top" textRotation="0" wrapText="true" indent="0" shrinkToFit="false"/>
      <protection locked="true" hidden="false"/>
    </xf>
    <xf numFmtId="164" fontId="28" fillId="0" borderId="18" xfId="0" applyFont="true" applyBorder="true" applyAlignment="true" applyProtection="false">
      <alignment horizontal="justify" vertical="top" textRotation="0" wrapText="true" indent="0" shrinkToFit="false"/>
      <protection locked="true" hidden="false"/>
    </xf>
    <xf numFmtId="164" fontId="13" fillId="13" borderId="18" xfId="21" applyFont="true" applyBorder="true" applyAlignment="true" applyProtection="false">
      <alignment horizontal="center" vertical="top" textRotation="0" wrapText="false" indent="0" shrinkToFit="false"/>
      <protection locked="true" hidden="false"/>
    </xf>
    <xf numFmtId="164" fontId="13" fillId="13" borderId="18" xfId="21" applyFont="true" applyBorder="true" applyAlignment="true" applyProtection="false">
      <alignment horizontal="justify" vertical="top" textRotation="0" wrapText="true" indent="0" shrinkToFit="false"/>
      <protection locked="true" hidden="false"/>
    </xf>
    <xf numFmtId="164" fontId="23" fillId="13" borderId="15" xfId="0" applyFont="true" applyBorder="true" applyAlignment="true" applyProtection="false">
      <alignment horizontal="justify" vertical="top" textRotation="0" wrapText="true" indent="0" shrinkToFit="false"/>
      <protection locked="true" hidden="false"/>
    </xf>
    <xf numFmtId="164" fontId="29" fillId="13" borderId="18" xfId="21" applyFont="true" applyBorder="true" applyAlignment="true" applyProtection="false">
      <alignment horizontal="justify" vertical="top" textRotation="0" wrapText="true" indent="0" shrinkToFit="false"/>
      <protection locked="true" hidden="false"/>
    </xf>
    <xf numFmtId="166" fontId="24" fillId="13" borderId="18" xfId="0" applyFont="true" applyBorder="true" applyAlignment="true" applyProtection="false">
      <alignment horizontal="justify" vertical="top" textRotation="0" wrapText="true" indent="0" shrinkToFit="false"/>
      <protection locked="true" hidden="false"/>
    </xf>
    <xf numFmtId="164" fontId="24" fillId="13" borderId="18" xfId="21" applyFont="true" applyBorder="true" applyAlignment="true" applyProtection="false">
      <alignment horizontal="justify" vertical="top" textRotation="0" wrapText="true" indent="0" shrinkToFit="false"/>
      <protection locked="true" hidden="false"/>
    </xf>
    <xf numFmtId="164" fontId="17" fillId="13" borderId="18" xfId="21" applyFont="true" applyBorder="true" applyAlignment="true" applyProtection="false">
      <alignment horizontal="justify" vertical="top" textRotation="0" wrapText="true" indent="0" shrinkToFit="false"/>
      <protection locked="true" hidden="false"/>
    </xf>
    <xf numFmtId="164" fontId="13" fillId="13" borderId="24" xfId="21" applyFont="true" applyBorder="true" applyAlignment="true" applyProtection="false">
      <alignment horizontal="justify" vertical="top" textRotation="0" wrapText="true" indent="0" shrinkToFit="false"/>
      <protection locked="true" hidden="false"/>
    </xf>
    <xf numFmtId="164" fontId="27" fillId="13" borderId="18" xfId="0" applyFont="true" applyBorder="true" applyAlignment="true" applyProtection="true">
      <alignment horizontal="justify" vertical="top" textRotation="0" wrapText="true" indent="0" shrinkToFit="false"/>
      <protection locked="false" hidden="false"/>
    </xf>
    <xf numFmtId="164" fontId="30" fillId="13" borderId="18" xfId="21" applyFont="true" applyBorder="true" applyAlignment="true" applyProtection="false">
      <alignment horizontal="justify" vertical="top" textRotation="0" wrapText="true" indent="0" shrinkToFit="false"/>
      <protection locked="true" hidden="false"/>
    </xf>
    <xf numFmtId="164" fontId="13" fillId="13" borderId="0" xfId="21" applyFont="true" applyBorder="true" applyAlignment="true" applyProtection="false">
      <alignment horizontal="general" vertical="top" textRotation="0" wrapText="false" indent="0" shrinkToFit="false"/>
      <protection locked="true" hidden="false"/>
    </xf>
    <xf numFmtId="164" fontId="13" fillId="9" borderId="18" xfId="21" applyFont="true" applyBorder="true" applyAlignment="true" applyProtection="false">
      <alignment horizontal="center" vertical="center" textRotation="0" wrapText="false" indent="0" shrinkToFit="false"/>
      <protection locked="true" hidden="false"/>
    </xf>
    <xf numFmtId="164" fontId="13" fillId="9" borderId="18" xfId="21" applyFont="true" applyBorder="true" applyAlignment="true" applyProtection="false">
      <alignment horizontal="justify" vertical="center" textRotation="0" wrapText="true" indent="0" shrinkToFit="false"/>
      <protection locked="true" hidden="false"/>
    </xf>
    <xf numFmtId="166" fontId="24" fillId="9" borderId="18" xfId="0" applyFont="true" applyBorder="true" applyAlignment="true" applyProtection="false">
      <alignment horizontal="justify" vertical="center" textRotation="0" wrapText="true" indent="0" shrinkToFit="false"/>
      <protection locked="true" hidden="false"/>
    </xf>
    <xf numFmtId="165" fontId="25" fillId="0" borderId="18" xfId="19" applyFont="true" applyBorder="true" applyAlignment="true" applyProtection="true">
      <alignment horizontal="justify" vertical="center" textRotation="0" wrapText="true" indent="0" shrinkToFit="false"/>
      <protection locked="true" hidden="false"/>
    </xf>
    <xf numFmtId="167" fontId="25" fillId="0" borderId="18" xfId="0" applyFont="true" applyBorder="true" applyAlignment="true" applyProtection="true">
      <alignment horizontal="justify" vertical="center" textRotation="0" wrapText="true" indent="0" shrinkToFit="false"/>
      <protection locked="true" hidden="false"/>
    </xf>
    <xf numFmtId="167" fontId="17" fillId="9" borderId="18" xfId="21" applyFont="true" applyBorder="true" applyAlignment="true" applyProtection="false">
      <alignment horizontal="justify" vertical="center" textRotation="0" wrapText="true" indent="0" shrinkToFit="false"/>
      <protection locked="true" hidden="false"/>
    </xf>
    <xf numFmtId="164" fontId="13" fillId="9" borderId="24" xfId="21" applyFont="true" applyBorder="true" applyAlignment="true" applyProtection="false">
      <alignment horizontal="justify" vertical="center" textRotation="0" wrapText="true" indent="0" shrinkToFit="false"/>
      <protection locked="true" hidden="false"/>
    </xf>
    <xf numFmtId="164" fontId="28" fillId="0" borderId="18" xfId="0" applyFont="true" applyBorder="true" applyAlignment="true" applyProtection="false">
      <alignment horizontal="justify" vertical="center" textRotation="0" wrapText="true" indent="0" shrinkToFit="false"/>
      <protection locked="true" hidden="false"/>
    </xf>
    <xf numFmtId="164" fontId="13" fillId="0" borderId="18" xfId="21" applyFont="true" applyBorder="true" applyAlignment="true" applyProtection="false">
      <alignment horizontal="justify" vertical="center" textRotation="0" wrapText="true" indent="0" shrinkToFit="false"/>
      <protection locked="true" hidden="false"/>
    </xf>
    <xf numFmtId="164" fontId="20" fillId="11" borderId="24" xfId="21" applyFont="true" applyBorder="true" applyAlignment="true" applyProtection="false">
      <alignment horizontal="center" vertical="center" textRotation="0" wrapText="false" indent="0" shrinkToFit="false"/>
      <protection locked="true" hidden="false"/>
    </xf>
    <xf numFmtId="164" fontId="20" fillId="11" borderId="27" xfId="21" applyFont="true" applyBorder="true" applyAlignment="true" applyProtection="false">
      <alignment horizontal="justify" vertical="center" textRotation="0" wrapText="true" indent="0" shrinkToFit="false"/>
      <protection locked="true" hidden="false"/>
    </xf>
    <xf numFmtId="166" fontId="13" fillId="9" borderId="18" xfId="21" applyFont="true" applyBorder="true" applyAlignment="true" applyProtection="false">
      <alignment horizontal="justify" vertical="center" textRotation="0" wrapText="true" indent="0" shrinkToFit="false"/>
      <protection locked="true" hidden="false"/>
    </xf>
    <xf numFmtId="164" fontId="28" fillId="9" borderId="18" xfId="0" applyFont="true" applyBorder="true" applyAlignment="true" applyProtection="false">
      <alignment horizontal="justify" vertical="center" textRotation="0" wrapText="true" indent="0" shrinkToFit="false"/>
      <protection locked="true" hidden="false"/>
    </xf>
    <xf numFmtId="166" fontId="24" fillId="9" borderId="0" xfId="0" applyFont="true" applyBorder="true" applyAlignment="true" applyProtection="false">
      <alignment horizontal="center" vertical="center" textRotation="0" wrapText="true" indent="0" shrinkToFit="false"/>
      <protection locked="true" hidden="false"/>
    </xf>
    <xf numFmtId="165" fontId="25" fillId="0" borderId="0" xfId="19" applyFont="true" applyBorder="true" applyAlignment="true" applyProtection="true">
      <alignment horizontal="center" vertical="center" textRotation="0" wrapText="false" indent="0" shrinkToFit="false"/>
      <protection locked="true" hidden="false"/>
    </xf>
    <xf numFmtId="164" fontId="25" fillId="0" borderId="0" xfId="0" applyFont="true" applyBorder="true" applyAlignment="true" applyProtection="true">
      <alignment horizontal="center" vertical="center" textRotation="0" wrapText="false" indent="0" shrinkToFit="false"/>
      <protection locked="true" hidden="false"/>
    </xf>
    <xf numFmtId="164" fontId="17" fillId="9" borderId="0" xfId="21" applyFont="true" applyBorder="true" applyAlignment="true" applyProtection="false">
      <alignment horizontal="center" vertical="center" textRotation="0" wrapText="false" indent="0" shrinkToFit="false"/>
      <protection locked="true" hidden="false"/>
    </xf>
    <xf numFmtId="164" fontId="28" fillId="9" borderId="0" xfId="0" applyFont="true" applyBorder="false" applyAlignment="true" applyProtection="false">
      <alignment horizontal="general" vertical="center" textRotation="0" wrapText="true" indent="0" shrinkToFit="false"/>
      <protection locked="true" hidden="false"/>
    </xf>
    <xf numFmtId="164" fontId="28" fillId="0" borderId="0" xfId="0" applyFont="true" applyBorder="false" applyAlignment="true" applyProtection="false">
      <alignment horizontal="general" vertical="center" textRotation="0" wrapText="true" indent="0" shrinkToFit="false"/>
      <protection locked="true" hidden="false"/>
    </xf>
    <xf numFmtId="164" fontId="17" fillId="10" borderId="18" xfId="0" applyFont="true" applyBorder="true" applyAlignment="true" applyProtection="false">
      <alignment horizontal="center" vertical="center" textRotation="0" wrapText="true" indent="0" shrinkToFit="false"/>
      <protection locked="true" hidden="false"/>
    </xf>
    <xf numFmtId="164" fontId="24" fillId="0" borderId="18" xfId="0" applyFont="true" applyBorder="true" applyAlignment="true" applyProtection="false">
      <alignment horizontal="center" vertical="center" textRotation="0" wrapText="true" indent="0" shrinkToFit="false"/>
      <protection locked="true" hidden="false"/>
    </xf>
    <xf numFmtId="164" fontId="13" fillId="9" borderId="0" xfId="21" applyFont="true" applyBorder="true" applyAlignment="true" applyProtection="false">
      <alignment horizontal="center" vertical="bottom" textRotation="0" wrapText="false" indent="0" shrinkToFit="false"/>
      <protection locked="true" hidden="false"/>
    </xf>
    <xf numFmtId="168" fontId="24" fillId="0" borderId="18" xfId="0" applyFont="true" applyBorder="true" applyAlignment="true" applyProtection="false">
      <alignment horizontal="center" vertical="center" textRotation="0" wrapText="true" indent="0" shrinkToFit="false"/>
      <protection locked="true" hidden="false"/>
    </xf>
    <xf numFmtId="168" fontId="13" fillId="9" borderId="18" xfId="21" applyFont="true" applyBorder="true" applyAlignment="true" applyProtection="false">
      <alignment horizontal="center" vertical="center" textRotation="0" wrapText="false" indent="0" shrinkToFit="false"/>
      <protection locked="true" hidden="false"/>
    </xf>
    <xf numFmtId="164" fontId="13" fillId="9" borderId="0" xfId="0" applyFont="true" applyBorder="true" applyAlignment="true" applyProtection="false">
      <alignment horizontal="center" vertical="center" textRotation="0" wrapText="true" indent="0" shrinkToFit="false"/>
      <protection locked="true" hidden="false"/>
    </xf>
    <xf numFmtId="164" fontId="17" fillId="9" borderId="0" xfId="0" applyFont="true" applyBorder="true" applyAlignment="true" applyProtection="false">
      <alignment horizontal="center" vertical="bottom" textRotation="0" wrapText="true" indent="0" shrinkToFit="false"/>
      <protection locked="true" hidden="false"/>
    </xf>
    <xf numFmtId="164" fontId="34" fillId="10" borderId="18" xfId="0" applyFont="true" applyBorder="true" applyAlignment="true" applyProtection="false">
      <alignment horizontal="center" vertical="center" textRotation="0" wrapText="true" indent="0" shrinkToFit="false"/>
      <protection locked="true" hidden="false"/>
    </xf>
    <xf numFmtId="164" fontId="35" fillId="10" borderId="18" xfId="0" applyFont="true" applyBorder="true" applyAlignment="true" applyProtection="false">
      <alignment horizontal="center" vertical="center" textRotation="0" wrapText="true" indent="0" shrinkToFit="false"/>
      <protection locked="true" hidden="false"/>
    </xf>
    <xf numFmtId="164" fontId="35" fillId="0" borderId="0" xfId="0" applyFont="true" applyBorder="true" applyAlignment="true" applyProtection="false">
      <alignment horizontal="center" vertical="center" textRotation="0" wrapText="true" indent="0" shrinkToFit="false"/>
      <protection locked="true" hidden="false"/>
    </xf>
    <xf numFmtId="164" fontId="36" fillId="9" borderId="18" xfId="0" applyFont="true" applyBorder="true" applyAlignment="true" applyProtection="false">
      <alignment horizontal="center" vertical="center" textRotation="0" wrapText="true" indent="0" shrinkToFit="false"/>
      <protection locked="true" hidden="false"/>
    </xf>
    <xf numFmtId="164" fontId="36" fillId="9" borderId="0" xfId="0" applyFont="true" applyBorder="true" applyAlignment="true" applyProtection="false">
      <alignment horizontal="center" vertical="center" textRotation="0" wrapText="true" indent="0" shrinkToFit="false"/>
      <protection locked="true" hidden="false"/>
    </xf>
    <xf numFmtId="164" fontId="13" fillId="9" borderId="0" xfId="21" applyFont="true" applyBorder="true" applyAlignment="true" applyProtection="false">
      <alignment horizontal="general" vertical="bottom" textRotation="0" wrapText="false" indent="0" shrinkToFit="false"/>
      <protection locked="true" hidden="false"/>
    </xf>
    <xf numFmtId="164" fontId="28" fillId="9" borderId="0" xfId="0" applyFont="true" applyBorder="false" applyAlignment="true" applyProtection="false">
      <alignment horizontal="center" vertical="center" textRotation="0" wrapText="true" indent="0" shrinkToFit="false"/>
      <protection locked="true" hidden="false"/>
    </xf>
    <xf numFmtId="164" fontId="26" fillId="9" borderId="0" xfId="0" applyFont="true" applyBorder="false" applyAlignment="true" applyProtection="false">
      <alignment horizontal="general" vertical="center" textRotation="0" wrapText="true" indent="0" shrinkToFit="false"/>
      <protection locked="true" hidden="false"/>
    </xf>
    <xf numFmtId="164" fontId="26" fillId="0" borderId="0" xfId="0" applyFont="true" applyBorder="false" applyAlignment="true" applyProtection="false">
      <alignment horizontal="general" vertical="center" textRotation="0" wrapText="true" indent="0" shrinkToFit="false"/>
      <protection locked="true" hidden="false"/>
    </xf>
    <xf numFmtId="164" fontId="18" fillId="0" borderId="18" xfId="21" applyFont="true" applyBorder="true" applyAlignment="true" applyProtection="false">
      <alignment horizontal="left" vertical="center" textRotation="0" wrapText="true" indent="0" shrinkToFit="false"/>
      <protection locked="true" hidden="false"/>
    </xf>
    <xf numFmtId="164" fontId="24" fillId="0" borderId="24" xfId="21" applyFont="true" applyBorder="true" applyAlignment="true" applyProtection="false">
      <alignment horizontal="left" vertical="center" textRotation="0" wrapText="true" indent="0" shrinkToFit="false"/>
      <protection locked="true" hidden="false"/>
    </xf>
    <xf numFmtId="164" fontId="13" fillId="13" borderId="18" xfId="21" applyFont="true" applyBorder="true" applyAlignment="true" applyProtection="false">
      <alignment horizontal="center" vertical="center" textRotation="0" wrapText="false" indent="0" shrinkToFit="false"/>
      <protection locked="true" hidden="false"/>
    </xf>
    <xf numFmtId="164" fontId="23" fillId="13" borderId="15" xfId="0" applyFont="true" applyBorder="true" applyAlignment="true" applyProtection="false">
      <alignment horizontal="justify" vertical="center" textRotation="0" wrapText="true" indent="0" shrinkToFit="false"/>
      <protection locked="true" hidden="false"/>
    </xf>
    <xf numFmtId="164" fontId="13" fillId="13" borderId="18" xfId="21" applyFont="true" applyBorder="true" applyAlignment="true" applyProtection="false">
      <alignment horizontal="justify" vertical="center" textRotation="0" wrapText="true" indent="0" shrinkToFit="false"/>
      <protection locked="true" hidden="false"/>
    </xf>
    <xf numFmtId="166" fontId="24" fillId="13" borderId="18" xfId="0" applyFont="true" applyBorder="true" applyAlignment="true" applyProtection="false">
      <alignment horizontal="justify" vertical="center" textRotation="0" wrapText="true" indent="0" shrinkToFit="false"/>
      <protection locked="true" hidden="false"/>
    </xf>
    <xf numFmtId="164" fontId="24" fillId="13" borderId="18" xfId="21" applyFont="true" applyBorder="true" applyAlignment="true" applyProtection="false">
      <alignment horizontal="justify" vertical="center" textRotation="0" wrapText="true" indent="0" shrinkToFit="false"/>
      <protection locked="true" hidden="false"/>
    </xf>
    <xf numFmtId="164" fontId="17" fillId="13" borderId="18" xfId="21" applyFont="true" applyBorder="true" applyAlignment="true" applyProtection="false">
      <alignment horizontal="justify" vertical="center" textRotation="0" wrapText="true" indent="0" shrinkToFit="false"/>
      <protection locked="true" hidden="false"/>
    </xf>
    <xf numFmtId="164" fontId="13" fillId="13" borderId="24" xfId="21" applyFont="true" applyBorder="true" applyAlignment="true" applyProtection="false">
      <alignment horizontal="justify" vertical="center" textRotation="0" wrapText="true" indent="0" shrinkToFit="false"/>
      <protection locked="true" hidden="false"/>
    </xf>
    <xf numFmtId="164" fontId="26" fillId="13" borderId="24" xfId="0" applyFont="true" applyBorder="true" applyAlignment="true" applyProtection="true">
      <alignment horizontal="justify" vertical="center" textRotation="0" wrapText="true" indent="0" shrinkToFit="false"/>
      <protection locked="false" hidden="false"/>
    </xf>
    <xf numFmtId="164" fontId="13" fillId="13" borderId="0" xfId="21" applyFont="true" applyBorder="true" applyAlignment="false" applyProtection="false">
      <alignment horizontal="general" vertical="bottom" textRotation="0" wrapText="false" indent="0" shrinkToFit="false"/>
      <protection locked="true" hidden="false"/>
    </xf>
    <xf numFmtId="164" fontId="13" fillId="16" borderId="18" xfId="21" applyFont="true" applyBorder="true" applyAlignment="true" applyProtection="false">
      <alignment horizontal="center" vertical="center" textRotation="0" wrapText="false" indent="0" shrinkToFit="false"/>
      <protection locked="true" hidden="false"/>
    </xf>
    <xf numFmtId="164" fontId="13" fillId="16" borderId="18" xfId="21" applyFont="true" applyBorder="true" applyAlignment="true" applyProtection="false">
      <alignment horizontal="justify" vertical="center" textRotation="0" wrapText="true" indent="0" shrinkToFit="false"/>
      <protection locked="true" hidden="false"/>
    </xf>
    <xf numFmtId="164" fontId="23" fillId="16" borderId="15" xfId="0" applyFont="true" applyBorder="true" applyAlignment="true" applyProtection="false">
      <alignment horizontal="justify" vertical="center" textRotation="0" wrapText="true" indent="0" shrinkToFit="false"/>
      <protection locked="true" hidden="false"/>
    </xf>
    <xf numFmtId="166" fontId="24" fillId="16" borderId="18" xfId="0" applyFont="true" applyBorder="true" applyAlignment="true" applyProtection="false">
      <alignment horizontal="justify" vertical="center" textRotation="0" wrapText="true" indent="0" shrinkToFit="false"/>
      <protection locked="true" hidden="false"/>
    </xf>
    <xf numFmtId="166" fontId="24" fillId="16" borderId="18" xfId="0" applyFont="true" applyBorder="true" applyAlignment="true" applyProtection="false">
      <alignment horizontal="left" vertical="center" textRotation="0" wrapText="true" indent="0" shrinkToFit="false"/>
      <protection locked="true" hidden="false"/>
    </xf>
    <xf numFmtId="164" fontId="24" fillId="16" borderId="18" xfId="21" applyFont="true" applyBorder="true" applyAlignment="true" applyProtection="false">
      <alignment horizontal="justify" vertical="center" textRotation="0" wrapText="true" indent="0" shrinkToFit="false"/>
      <protection locked="true" hidden="false"/>
    </xf>
    <xf numFmtId="164" fontId="17" fillId="16" borderId="18" xfId="21" applyFont="true" applyBorder="true" applyAlignment="true" applyProtection="false">
      <alignment horizontal="justify" vertical="center" textRotation="0" wrapText="true" indent="0" shrinkToFit="false"/>
      <protection locked="true" hidden="false"/>
    </xf>
    <xf numFmtId="164" fontId="13" fillId="16" borderId="24" xfId="21" applyFont="true" applyBorder="true" applyAlignment="true" applyProtection="false">
      <alignment horizontal="justify" vertical="center" textRotation="0" wrapText="true" indent="0" shrinkToFit="false"/>
      <protection locked="true" hidden="false"/>
    </xf>
    <xf numFmtId="164" fontId="13" fillId="16" borderId="0" xfId="21" applyFont="true" applyBorder="true" applyAlignment="false" applyProtection="false">
      <alignment horizontal="general" vertical="bottom" textRotation="0" wrapText="false" indent="0" shrinkToFit="false"/>
      <protection locked="true" hidden="false"/>
    </xf>
    <xf numFmtId="164" fontId="13" fillId="9" borderId="18" xfId="21" applyFont="true" applyBorder="true" applyAlignment="true" applyProtection="false">
      <alignment horizontal="center" vertical="center" textRotation="0" wrapText="true" indent="0" shrinkToFit="false"/>
      <protection locked="true" hidden="false"/>
    </xf>
    <xf numFmtId="166" fontId="24" fillId="9" borderId="15" xfId="0" applyFont="true" applyBorder="true" applyAlignment="true" applyProtection="false">
      <alignment horizontal="justify" vertical="center" textRotation="0" wrapText="true" indent="0" shrinkToFit="false"/>
      <protection locked="true" hidden="false"/>
    </xf>
    <xf numFmtId="164" fontId="27" fillId="0" borderId="18" xfId="0" applyFont="true" applyBorder="true" applyAlignment="true" applyProtection="true">
      <alignment horizontal="justify" vertical="center" textRotation="0" wrapText="true" indent="0" shrinkToFit="false"/>
      <protection locked="false" hidden="false"/>
    </xf>
    <xf numFmtId="164" fontId="19" fillId="0" borderId="18" xfId="0" applyFont="true" applyBorder="true" applyAlignment="true" applyProtection="true">
      <alignment horizontal="justify" vertical="center" textRotation="0" wrapText="true" indent="0" shrinkToFit="false"/>
      <protection locked="false" hidden="false"/>
    </xf>
    <xf numFmtId="164" fontId="13" fillId="9" borderId="18" xfId="0" applyFont="true" applyBorder="true" applyAlignment="true" applyProtection="false">
      <alignment horizontal="center" vertical="center" textRotation="0" wrapText="true" indent="0" shrinkToFit="false"/>
      <protection locked="true" hidden="false"/>
    </xf>
    <xf numFmtId="164" fontId="13" fillId="9" borderId="18" xfId="0" applyFont="true" applyBorder="true" applyAlignment="true" applyProtection="false">
      <alignment horizontal="justify" vertical="center" textRotation="0" wrapText="true" indent="0" shrinkToFit="false"/>
      <protection locked="true" hidden="false"/>
    </xf>
    <xf numFmtId="164" fontId="23" fillId="9" borderId="15" xfId="0" applyFont="true" applyBorder="true" applyAlignment="true" applyProtection="false">
      <alignment horizontal="justify" vertical="center" textRotation="0" wrapText="true" indent="0" shrinkToFit="false"/>
      <protection locked="true" hidden="false"/>
    </xf>
    <xf numFmtId="164" fontId="14" fillId="0" borderId="18" xfId="0" applyFont="true" applyBorder="true" applyAlignment="true" applyProtection="true">
      <alignment horizontal="justify" vertical="center" textRotation="0" wrapText="true" indent="0" shrinkToFit="false"/>
      <protection locked="false" hidden="false"/>
    </xf>
    <xf numFmtId="164" fontId="4" fillId="0" borderId="22" xfId="21" applyFont="true" applyBorder="true" applyAlignment="true" applyProtection="false">
      <alignment horizontal="center" vertical="center" textRotation="0" wrapText="true" indent="0" shrinkToFit="false"/>
      <protection locked="true" hidden="false"/>
    </xf>
    <xf numFmtId="164" fontId="4" fillId="0" borderId="0" xfId="21" applyFont="true" applyBorder="true" applyAlignment="true" applyProtection="false">
      <alignment horizontal="center" vertical="center" textRotation="0" wrapText="true" indent="0" shrinkToFit="false"/>
      <protection locked="true" hidden="false"/>
    </xf>
    <xf numFmtId="164" fontId="17" fillId="0" borderId="18" xfId="21" applyFont="true" applyBorder="true" applyAlignment="true" applyProtection="false">
      <alignment horizontal="left" vertical="center" textRotation="0" wrapText="true" indent="0" shrinkToFit="false"/>
      <protection locked="true" hidden="false"/>
    </xf>
    <xf numFmtId="164" fontId="13" fillId="0" borderId="24" xfId="21" applyFont="true" applyBorder="true" applyAlignment="true" applyProtection="false">
      <alignment horizontal="left" vertical="center" textRotation="0" wrapText="true" indent="0" shrinkToFit="false"/>
      <protection locked="true" hidden="false"/>
    </xf>
    <xf numFmtId="164" fontId="13" fillId="0" borderId="18" xfId="21" applyFont="true" applyBorder="true" applyAlignment="true" applyProtection="false">
      <alignment horizontal="left" vertical="center" textRotation="0" wrapText="true" indent="0" shrinkToFit="false"/>
      <protection locked="true" hidden="false"/>
    </xf>
    <xf numFmtId="164" fontId="17" fillId="9" borderId="18" xfId="0" applyFont="true" applyBorder="true" applyAlignment="true" applyProtection="false">
      <alignment horizontal="center" vertical="center" textRotation="0" wrapText="true" indent="0" shrinkToFit="false"/>
      <protection locked="true" hidden="false"/>
    </xf>
    <xf numFmtId="165" fontId="25" fillId="0" borderId="18" xfId="19" applyFont="true" applyBorder="true" applyAlignment="true" applyProtection="true">
      <alignment horizontal="justify" vertical="center" textRotation="0" wrapText="true" indent="0" shrinkToFit="false"/>
      <protection locked="true" hidden="false"/>
    </xf>
    <xf numFmtId="167" fontId="25" fillId="0" borderId="18" xfId="0" applyFont="true" applyBorder="true" applyAlignment="true" applyProtection="true">
      <alignment horizontal="justify" vertical="center" textRotation="0" wrapText="true" indent="0" shrinkToFit="false"/>
      <protection locked="true" hidden="false"/>
    </xf>
    <xf numFmtId="167" fontId="17" fillId="0" borderId="18" xfId="21" applyFont="true" applyBorder="true" applyAlignment="true" applyProtection="false">
      <alignment horizontal="justify" vertical="center" textRotation="0" wrapText="true" indent="0" shrinkToFit="false"/>
      <protection locked="true" hidden="false"/>
    </xf>
    <xf numFmtId="164" fontId="14" fillId="0" borderId="18" xfId="0" applyFont="true" applyBorder="true" applyAlignment="true" applyProtection="true">
      <alignment horizontal="justify" vertical="center" textRotation="0" wrapText="true" indent="0" shrinkToFit="false"/>
      <protection locked="false" hidden="false"/>
    </xf>
    <xf numFmtId="164" fontId="13" fillId="0" borderId="18" xfId="21" applyFont="true" applyBorder="true" applyAlignment="true" applyProtection="false">
      <alignment horizontal="justify" vertical="center" textRotation="0" wrapText="true" indent="0" shrinkToFit="false"/>
      <protection locked="true" hidden="false"/>
    </xf>
    <xf numFmtId="167" fontId="17" fillId="9" borderId="18" xfId="21" applyFont="true" applyBorder="true" applyAlignment="true" applyProtection="false">
      <alignment horizontal="justify" vertical="center" textRotation="0" wrapText="true" indent="0" shrinkToFit="false"/>
      <protection locked="true" hidden="false"/>
    </xf>
    <xf numFmtId="164" fontId="14" fillId="0" borderId="18" xfId="0" applyFont="true" applyBorder="true" applyAlignment="true" applyProtection="true">
      <alignment horizontal="justify" vertical="center" textRotation="0" wrapText="true" indent="0" shrinkToFit="false"/>
      <protection locked="false" hidden="false"/>
    </xf>
    <xf numFmtId="164" fontId="28" fillId="0" borderId="18" xfId="0" applyFont="true" applyBorder="true" applyAlignment="true" applyProtection="false">
      <alignment horizontal="justify" vertical="center" textRotation="0" wrapText="true" indent="0" shrinkToFit="false"/>
      <protection locked="true" hidden="false"/>
    </xf>
    <xf numFmtId="165" fontId="25" fillId="0" borderId="0" xfId="19" applyFont="true" applyBorder="true" applyAlignment="true" applyProtection="true">
      <alignment horizontal="center" vertical="center" textRotation="0" wrapText="false" indent="0" shrinkToFit="false"/>
      <protection locked="true" hidden="false"/>
    </xf>
    <xf numFmtId="164" fontId="25" fillId="0" borderId="0" xfId="0" applyFont="true" applyBorder="true" applyAlignment="true" applyProtection="true">
      <alignment horizontal="center" vertical="center" textRotation="0" wrapText="false" indent="0" shrinkToFit="false"/>
      <protection locked="true" hidden="false"/>
    </xf>
    <xf numFmtId="164" fontId="24" fillId="0" borderId="18" xfId="0" applyFont="true" applyBorder="true" applyAlignment="true" applyProtection="false">
      <alignment horizontal="center" vertical="center" textRotation="0" wrapText="true" indent="0" shrinkToFit="false"/>
      <protection locked="true" hidden="false"/>
    </xf>
    <xf numFmtId="168" fontId="24" fillId="0" borderId="18" xfId="0" applyFont="true" applyBorder="true" applyAlignment="true" applyProtection="false">
      <alignment horizontal="center" vertical="center" textRotation="0" wrapText="true" indent="0" shrinkToFit="false"/>
      <protection locked="true" hidden="false"/>
    </xf>
    <xf numFmtId="164" fontId="35" fillId="0" borderId="0" xfId="0" applyFont="true" applyBorder="true" applyAlignment="true" applyProtection="false">
      <alignment horizontal="center" vertical="center" textRotation="0" wrapText="true" indent="0" shrinkToFit="false"/>
      <protection locked="true" hidden="false"/>
    </xf>
    <xf numFmtId="164" fontId="13" fillId="9" borderId="18" xfId="21" applyFont="true" applyBorder="true" applyAlignment="true" applyProtection="false">
      <alignment horizontal="left" vertical="center" textRotation="0" wrapText="true" indent="0" shrinkToFit="false"/>
      <protection locked="true" hidden="false"/>
    </xf>
    <xf numFmtId="164" fontId="13" fillId="9" borderId="18" xfId="0" applyFont="true" applyBorder="true" applyAlignment="true" applyProtection="false">
      <alignment horizontal="left" vertical="center" textRotation="0" wrapText="true" indent="0" shrinkToFit="false"/>
      <protection locked="true" hidden="false"/>
    </xf>
    <xf numFmtId="164" fontId="13" fillId="9" borderId="15" xfId="0" applyFont="true" applyBorder="true" applyAlignment="true" applyProtection="false">
      <alignment horizontal="left" vertical="center" textRotation="0" wrapText="true" indent="0" shrinkToFit="false"/>
      <protection locked="true" hidden="false"/>
    </xf>
    <xf numFmtId="164" fontId="13" fillId="9" borderId="28" xfId="0" applyFont="true" applyBorder="true" applyAlignment="true" applyProtection="false">
      <alignment horizontal="left" vertical="center" textRotation="0" wrapText="true" indent="0" shrinkToFit="false"/>
      <protection locked="true" hidden="false"/>
    </xf>
    <xf numFmtId="166" fontId="13" fillId="9" borderId="18" xfId="0" applyFont="true" applyBorder="true" applyAlignment="true" applyProtection="false">
      <alignment horizontal="left" vertical="center" textRotation="0" wrapText="true" indent="0" shrinkToFit="false"/>
      <protection locked="true" hidden="false"/>
    </xf>
    <xf numFmtId="165" fontId="13" fillId="0" borderId="18" xfId="19" applyFont="true" applyBorder="true" applyAlignment="true" applyProtection="true">
      <alignment horizontal="left" vertical="center" textRotation="0" wrapText="true" indent="0" shrinkToFit="false"/>
      <protection locked="true" hidden="false"/>
    </xf>
    <xf numFmtId="167" fontId="13" fillId="0" borderId="18" xfId="0" applyFont="true" applyBorder="true" applyAlignment="true" applyProtection="true">
      <alignment horizontal="left" vertical="center" textRotation="0" wrapText="true" indent="0" shrinkToFit="false"/>
      <protection locked="true" hidden="false"/>
    </xf>
    <xf numFmtId="164" fontId="13" fillId="9" borderId="24" xfId="21" applyFont="true" applyBorder="true" applyAlignment="true" applyProtection="false">
      <alignment horizontal="left" vertical="center" textRotation="0" wrapText="true" indent="0" shrinkToFit="false"/>
      <protection locked="true" hidden="false"/>
    </xf>
    <xf numFmtId="164" fontId="13" fillId="0" borderId="0" xfId="0" applyFont="true" applyBorder="false" applyAlignment="true" applyProtection="false">
      <alignment horizontal="left" vertical="center" textRotation="0" wrapText="true" indent="0" shrinkToFit="false"/>
      <protection locked="true" hidden="false"/>
    </xf>
    <xf numFmtId="164" fontId="13" fillId="0" borderId="18" xfId="0" applyFont="true" applyBorder="true" applyAlignment="true" applyProtection="true">
      <alignment horizontal="left" vertical="center" textRotation="0" wrapText="true" indent="0" shrinkToFit="false"/>
      <protection locked="false" hidden="false"/>
    </xf>
    <xf numFmtId="164" fontId="13" fillId="9" borderId="0" xfId="21" applyFont="true" applyBorder="true" applyAlignment="true" applyProtection="false">
      <alignment horizontal="left" vertical="center" textRotation="0" wrapText="false" indent="0" shrinkToFit="false"/>
      <protection locked="true" hidden="false"/>
    </xf>
    <xf numFmtId="164" fontId="13" fillId="8" borderId="29" xfId="0" applyFont="true" applyBorder="true" applyAlignment="true" applyProtection="false">
      <alignment horizontal="left" vertical="center" textRotation="0" wrapText="true" indent="0" shrinkToFit="false"/>
      <protection locked="true" hidden="false"/>
    </xf>
    <xf numFmtId="164" fontId="13" fillId="8" borderId="28" xfId="0" applyFont="true" applyBorder="true" applyAlignment="true" applyProtection="false">
      <alignment horizontal="left" vertical="center" textRotation="0" wrapText="true" indent="0" shrinkToFit="false"/>
      <protection locked="true" hidden="false"/>
    </xf>
    <xf numFmtId="164" fontId="13" fillId="9" borderId="0" xfId="21" applyFont="true" applyBorder="true" applyAlignment="true" applyProtection="false">
      <alignment horizontal="left" vertical="center" textRotation="0" wrapText="true" indent="0" shrinkToFit="false"/>
      <protection locked="true" hidden="false"/>
    </xf>
    <xf numFmtId="164" fontId="13" fillId="9" borderId="29" xfId="0" applyFont="true" applyBorder="true" applyAlignment="true" applyProtection="false">
      <alignment horizontal="left" vertical="center" textRotation="0" wrapText="true" indent="0" shrinkToFit="false"/>
      <protection locked="true" hidden="false"/>
    </xf>
    <xf numFmtId="164" fontId="42" fillId="9" borderId="18" xfId="0" applyFont="true" applyBorder="true" applyAlignment="true" applyProtection="false">
      <alignment horizontal="justify" vertical="center" textRotation="0" wrapText="false" indent="0" shrinkToFit="false"/>
      <protection locked="true" hidden="false"/>
    </xf>
    <xf numFmtId="164" fontId="43" fillId="8" borderId="0" xfId="0" applyFont="true" applyBorder="true" applyAlignment="true" applyProtection="false">
      <alignment horizontal="left" vertical="center" textRotation="0" wrapText="true" indent="0" shrinkToFit="false"/>
      <protection locked="true" hidden="false"/>
    </xf>
    <xf numFmtId="165" fontId="44" fillId="0" borderId="18" xfId="19" applyFont="true" applyBorder="true" applyAlignment="true" applyProtection="true">
      <alignment horizontal="justify" vertical="center" textRotation="0" wrapText="true" indent="0" shrinkToFit="false"/>
      <protection locked="true" hidden="false"/>
    </xf>
    <xf numFmtId="167" fontId="44" fillId="0" borderId="18" xfId="0" applyFont="true" applyBorder="true" applyAlignment="true" applyProtection="true">
      <alignment horizontal="justify" vertical="center" textRotation="0" wrapText="true" indent="0" shrinkToFit="false"/>
      <protection locked="true" hidden="false"/>
    </xf>
    <xf numFmtId="164" fontId="45" fillId="0" borderId="24" xfId="0" applyFont="true" applyBorder="true" applyAlignment="true" applyProtection="true">
      <alignment horizontal="justify" vertical="center" textRotation="0" wrapText="true" indent="0" shrinkToFit="false"/>
      <protection locked="false" hidden="false"/>
    </xf>
    <xf numFmtId="164" fontId="46" fillId="0" borderId="18" xfId="0" applyFont="true" applyBorder="true" applyAlignment="true" applyProtection="true">
      <alignment horizontal="justify" vertical="center" textRotation="0" wrapText="false" indent="0" shrinkToFit="false"/>
      <protection locked="fals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47" fillId="0" borderId="18" xfId="0" applyFont="true" applyBorder="true" applyAlignment="true" applyProtection="false">
      <alignment horizontal="center" vertical="center" textRotation="0" wrapText="true" indent="0" shrinkToFit="false"/>
      <protection locked="true" hidden="false"/>
    </xf>
    <xf numFmtId="167" fontId="17" fillId="0" borderId="18" xfId="21" applyFont="true" applyBorder="true" applyAlignment="true" applyProtection="false">
      <alignment horizontal="justify" vertical="center" textRotation="0" wrapText="true" indent="0" shrinkToFit="false"/>
      <protection locked="true" hidden="false"/>
    </xf>
    <xf numFmtId="164" fontId="14" fillId="0" borderId="18" xfId="0" applyFont="true" applyBorder="true" applyAlignment="true" applyProtection="false">
      <alignment horizontal="justify" vertical="center" textRotation="0" wrapText="true" indent="0" shrinkToFit="false"/>
      <protection locked="true" hidden="false"/>
    </xf>
    <xf numFmtId="164" fontId="13" fillId="0" borderId="0" xfId="21" applyFont="true" applyBorder="true" applyAlignment="false" applyProtection="false">
      <alignment horizontal="general" vertical="bottom" textRotation="0" wrapText="false" indent="0" shrinkToFit="false"/>
      <protection locked="true" hidden="false"/>
    </xf>
    <xf numFmtId="166" fontId="17" fillId="0" borderId="18" xfId="21" applyFont="true" applyBorder="true" applyAlignment="true" applyProtection="false">
      <alignment horizontal="left" vertical="center" textRotation="0" wrapText="true" indent="0" shrinkToFit="false"/>
      <protection locked="true" hidden="false"/>
    </xf>
    <xf numFmtId="164" fontId="13" fillId="0" borderId="18" xfId="21" applyFont="true" applyBorder="true" applyAlignment="false" applyProtection="false">
      <alignment horizontal="general" vertical="bottom" textRotation="0" wrapText="false" indent="0" shrinkToFit="false"/>
      <protection locked="true" hidden="false"/>
    </xf>
    <xf numFmtId="166" fontId="24" fillId="0" borderId="18" xfId="0" applyFont="true" applyBorder="true" applyAlignment="true" applyProtection="false">
      <alignment horizontal="justify" vertical="center" textRotation="0" wrapText="true" indent="0" shrinkToFit="false"/>
      <protection locked="true" hidden="false"/>
    </xf>
    <xf numFmtId="164" fontId="13" fillId="0" borderId="24" xfId="21" applyFont="true" applyBorder="true" applyAlignment="true" applyProtection="false">
      <alignment horizontal="justify" vertical="center" textRotation="0" wrapText="true" indent="0" shrinkToFit="false"/>
      <protection locked="true" hidden="false"/>
    </xf>
    <xf numFmtId="164" fontId="28" fillId="11" borderId="18" xfId="0" applyFont="true" applyBorder="true" applyAlignment="true" applyProtection="false">
      <alignment horizontal="justify" vertical="center" textRotation="0" wrapText="true" indent="0" shrinkToFit="false"/>
      <protection locked="true" hidden="false"/>
    </xf>
    <xf numFmtId="164" fontId="13" fillId="11" borderId="18" xfId="21" applyFont="true" applyBorder="true" applyAlignment="true" applyProtection="false">
      <alignment horizontal="justify" vertical="center" textRotation="0" wrapText="true" indent="0" shrinkToFit="false"/>
      <protection locked="true" hidden="false"/>
    </xf>
    <xf numFmtId="164" fontId="13" fillId="11" borderId="0" xfId="21" applyFont="true" applyBorder="true" applyAlignment="false" applyProtection="false">
      <alignment horizontal="general" vertical="bottom" textRotation="0" wrapText="false" indent="0" shrinkToFit="false"/>
      <protection locked="true" hidden="false"/>
    </xf>
    <xf numFmtId="166" fontId="24" fillId="0" borderId="0" xfId="0" applyFont="true" applyBorder="true" applyAlignment="true" applyProtection="false">
      <alignment horizontal="center" vertical="center" textRotation="0" wrapText="true" indent="0" shrinkToFit="false"/>
      <protection locked="true" hidden="false"/>
    </xf>
    <xf numFmtId="164" fontId="13" fillId="0" borderId="0" xfId="21" applyFont="true" applyBorder="true" applyAlignment="true" applyProtection="false">
      <alignment horizontal="center" vertical="center" textRotation="0" wrapText="false" indent="0" shrinkToFit="false"/>
      <protection locked="true" hidden="false"/>
    </xf>
    <xf numFmtId="164" fontId="13" fillId="0" borderId="0" xfId="21" applyFont="true" applyBorder="true" applyAlignment="true" applyProtection="false">
      <alignment horizontal="center" vertical="bottom" textRotation="0" wrapText="false" indent="0" shrinkToFit="false"/>
      <protection locked="true" hidden="false"/>
    </xf>
    <xf numFmtId="164" fontId="13" fillId="0" borderId="0" xfId="21" applyFont="true" applyBorder="true" applyAlignment="true" applyProtection="false">
      <alignment horizontal="general" vertical="bottom" textRotation="0" wrapText="false" indent="0" shrinkToFit="false"/>
      <protection locked="true" hidden="false"/>
    </xf>
    <xf numFmtId="164" fontId="28" fillId="0" borderId="0" xfId="0" applyFont="true" applyBorder="false" applyAlignment="true" applyProtection="false">
      <alignment horizontal="center" vertical="center" textRotation="0" wrapText="true" indent="0" shrinkToFit="false"/>
      <protection locked="true" hidden="false"/>
    </xf>
    <xf numFmtId="166" fontId="17" fillId="17" borderId="18" xfId="21" applyFont="true" applyBorder="true" applyAlignment="true" applyProtection="false">
      <alignment horizontal="left" vertical="center" textRotation="0" wrapText="true" indent="0" shrinkToFit="false"/>
      <protection locked="true" hidden="false"/>
    </xf>
    <xf numFmtId="166" fontId="17" fillId="18" borderId="18" xfId="21" applyFont="true" applyBorder="true" applyAlignment="true" applyProtection="false">
      <alignment horizontal="left" vertical="center" textRotation="0" wrapText="true" indent="0" shrinkToFit="false"/>
      <protection locked="true" hidden="false"/>
    </xf>
    <xf numFmtId="166" fontId="17" fillId="2" borderId="18" xfId="21" applyFont="true" applyBorder="true" applyAlignment="true" applyProtection="false">
      <alignment horizontal="left" vertical="center" textRotation="0" wrapText="true" indent="0" shrinkToFit="false"/>
      <protection locked="true" hidden="false"/>
    </xf>
    <xf numFmtId="164" fontId="18" fillId="2" borderId="18" xfId="0" applyFont="true" applyBorder="true" applyAlignment="true" applyProtection="false">
      <alignment horizontal="left" vertical="center" textRotation="0" wrapText="true" indent="0" shrinkToFit="false"/>
      <protection locked="true" hidden="false"/>
    </xf>
    <xf numFmtId="164" fontId="18" fillId="18" borderId="18" xfId="0" applyFont="true" applyBorder="true" applyAlignment="true" applyProtection="false">
      <alignment horizontal="left" vertical="center" textRotation="0" wrapText="true" indent="0" shrinkToFit="false"/>
      <protection locked="true" hidden="false"/>
    </xf>
    <xf numFmtId="164" fontId="18" fillId="18" borderId="18" xfId="0" applyFont="true" applyBorder="true" applyAlignment="true" applyProtection="false">
      <alignment horizontal="center" vertical="center" textRotation="0" wrapText="true" indent="0" shrinkToFit="false"/>
      <protection locked="true" hidden="false"/>
    </xf>
    <xf numFmtId="164" fontId="17" fillId="17" borderId="18" xfId="21" applyFont="true" applyBorder="true" applyAlignment="true" applyProtection="false">
      <alignment horizontal="left" vertical="center" textRotation="0" wrapText="false" indent="0" shrinkToFit="false"/>
      <protection locked="true" hidden="false"/>
    </xf>
    <xf numFmtId="164" fontId="21" fillId="10" borderId="18" xfId="0" applyFont="true" applyBorder="true" applyAlignment="true" applyProtection="false">
      <alignment horizontal="left" vertical="center" textRotation="0" wrapText="true" indent="0" shrinkToFit="false"/>
      <protection locked="true" hidden="false"/>
    </xf>
    <xf numFmtId="164" fontId="49" fillId="10" borderId="18" xfId="0" applyFont="true" applyBorder="true" applyAlignment="true" applyProtection="true">
      <alignment horizontal="general" vertical="center" textRotation="0" wrapText="true" indent="0" shrinkToFit="false"/>
      <protection locked="false" hidden="false"/>
    </xf>
    <xf numFmtId="164" fontId="20" fillId="19" borderId="24" xfId="21" applyFont="true" applyBorder="true" applyAlignment="true" applyProtection="false">
      <alignment horizontal="left" vertical="center" textRotation="0" wrapText="false" indent="0" shrinkToFit="false"/>
      <protection locked="true" hidden="false"/>
    </xf>
    <xf numFmtId="164" fontId="21" fillId="19" borderId="27" xfId="21" applyFont="true" applyBorder="true" applyAlignment="true" applyProtection="false">
      <alignment horizontal="left" vertical="center" textRotation="0" wrapText="false" indent="0" shrinkToFit="false"/>
      <protection locked="true" hidden="false"/>
    </xf>
    <xf numFmtId="164" fontId="21" fillId="19" borderId="27" xfId="0" applyFont="true" applyBorder="true" applyAlignment="true" applyProtection="false">
      <alignment horizontal="left" vertical="center" textRotation="0" wrapText="false" indent="0" shrinkToFit="false"/>
      <protection locked="true" hidden="false"/>
    </xf>
    <xf numFmtId="164" fontId="19" fillId="19" borderId="18" xfId="0" applyFont="true" applyBorder="true" applyAlignment="true" applyProtection="true">
      <alignment horizontal="general" vertical="center" textRotation="0" wrapText="true" indent="0" shrinkToFit="false"/>
      <protection locked="false" hidden="false"/>
    </xf>
    <xf numFmtId="164" fontId="22" fillId="19" borderId="0" xfId="21" applyFont="true" applyBorder="true" applyAlignment="false" applyProtection="false">
      <alignment horizontal="general" vertical="bottom" textRotation="0" wrapText="false" indent="0" shrinkToFit="false"/>
      <protection locked="true" hidden="false"/>
    </xf>
    <xf numFmtId="164" fontId="20" fillId="17" borderId="24" xfId="21" applyFont="true" applyBorder="true" applyAlignment="true" applyProtection="false">
      <alignment horizontal="center" vertical="center" textRotation="0" wrapText="false" indent="0" shrinkToFit="false"/>
      <protection locked="true" hidden="false"/>
    </xf>
    <xf numFmtId="164" fontId="20" fillId="17" borderId="27" xfId="21" applyFont="true" applyBorder="true" applyAlignment="true" applyProtection="false">
      <alignment horizontal="justify" vertical="center" textRotation="0" wrapText="true" indent="0" shrinkToFit="false"/>
      <protection locked="true" hidden="false"/>
    </xf>
    <xf numFmtId="164" fontId="19" fillId="20" borderId="18" xfId="0" applyFont="true" applyBorder="true" applyAlignment="true" applyProtection="true">
      <alignment horizontal="general" vertical="center" textRotation="0" wrapText="true" indent="0" shrinkToFit="false"/>
      <protection locked="false" hidden="false"/>
    </xf>
    <xf numFmtId="164" fontId="20" fillId="0" borderId="27" xfId="21" applyFont="true" applyBorder="true" applyAlignment="true" applyProtection="false">
      <alignment horizontal="justify" vertical="center" textRotation="0" wrapText="true" indent="0" shrinkToFit="false"/>
      <protection locked="true" hidden="false"/>
    </xf>
    <xf numFmtId="164" fontId="14" fillId="9" borderId="18" xfId="0" applyFont="true" applyBorder="true" applyAlignment="true" applyProtection="true">
      <alignment horizontal="justify" vertical="center" textRotation="0" wrapText="true" indent="0" shrinkToFit="false"/>
      <protection locked="false" hidden="false"/>
    </xf>
    <xf numFmtId="164" fontId="14" fillId="9" borderId="18" xfId="0" applyFont="true" applyBorder="true" applyAlignment="true" applyProtection="false">
      <alignment horizontal="justify" vertical="center" textRotation="0" wrapText="true" indent="0" shrinkToFit="false"/>
      <protection locked="true" hidden="false"/>
    </xf>
    <xf numFmtId="164" fontId="23" fillId="0" borderId="18"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false" applyAlignment="true" applyProtection="false">
      <alignment horizontal="general" vertical="bottom" textRotation="0" wrapText="true" indent="0" shrinkToFit="false"/>
      <protection locked="true" hidden="false"/>
    </xf>
    <xf numFmtId="166" fontId="23" fillId="0" borderId="18" xfId="0" applyFont="true" applyBorder="true" applyAlignment="true" applyProtection="false">
      <alignment horizontal="justify" vertical="center" textRotation="0" wrapText="true" indent="0" shrinkToFit="false"/>
      <protection locked="true" hidden="false"/>
    </xf>
    <xf numFmtId="164" fontId="23" fillId="0" borderId="18" xfId="21" applyFont="true" applyBorder="true" applyAlignment="true" applyProtection="false">
      <alignment horizontal="justify" vertical="center" textRotation="0" wrapText="true" indent="0" shrinkToFit="false"/>
      <protection locked="true" hidden="false"/>
    </xf>
    <xf numFmtId="164" fontId="23" fillId="0" borderId="18"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center" vertical="center" textRotation="0" wrapText="true" indent="0" shrinkToFit="false"/>
      <protection locked="true" hidden="false"/>
    </xf>
    <xf numFmtId="164" fontId="52" fillId="0" borderId="18" xfId="20" applyFont="true" applyBorder="true" applyAlignment="true" applyProtection="true">
      <alignment horizontal="justify" vertical="center" textRotation="0" wrapText="true" indent="0" shrinkToFit="false"/>
      <protection locked="true" hidden="false"/>
    </xf>
    <xf numFmtId="165" fontId="23" fillId="0" borderId="18" xfId="19" applyFont="true" applyBorder="true" applyAlignment="true" applyProtection="true">
      <alignment horizontal="justify" vertical="center" textRotation="0" wrapText="true" indent="0" shrinkToFit="false"/>
      <protection locked="true" hidden="false"/>
    </xf>
    <xf numFmtId="167" fontId="23" fillId="0" borderId="18" xfId="0" applyFont="true" applyBorder="true" applyAlignment="true" applyProtection="true">
      <alignment horizontal="justify" vertical="center" textRotation="0" wrapText="true" indent="0" shrinkToFit="false"/>
      <protection locked="true" hidden="false"/>
    </xf>
    <xf numFmtId="164" fontId="29" fillId="0" borderId="18" xfId="21" applyFont="true" applyBorder="true" applyAlignment="true" applyProtection="false">
      <alignment horizontal="justify" vertical="center" textRotation="0" wrapText="true" indent="0" shrinkToFit="false"/>
      <protection locked="true" hidden="false"/>
    </xf>
    <xf numFmtId="164" fontId="23" fillId="0" borderId="24" xfId="21" applyFont="true" applyBorder="true" applyAlignment="true" applyProtection="false">
      <alignment horizontal="justify" vertical="center" textRotation="0" wrapText="true" indent="0" shrinkToFit="false"/>
      <protection locked="true" hidden="false"/>
    </xf>
    <xf numFmtId="164" fontId="23" fillId="0" borderId="0" xfId="0" applyFont="true" applyBorder="false" applyAlignment="true" applyProtection="false">
      <alignment horizontal="general" vertical="center" textRotation="0" wrapText="true" indent="0" shrinkToFit="false"/>
      <protection locked="true" hidden="false"/>
    </xf>
    <xf numFmtId="164" fontId="23" fillId="0" borderId="18" xfId="0" applyFont="true" applyBorder="true" applyAlignment="true" applyProtection="true">
      <alignment horizontal="justify" vertical="center" textRotation="0" wrapText="true" indent="0" shrinkToFit="false"/>
      <protection locked="false" hidden="false"/>
    </xf>
    <xf numFmtId="164" fontId="23" fillId="0" borderId="0" xfId="0" applyFont="true" applyBorder="false" applyAlignment="true" applyProtection="false">
      <alignment horizontal="justify" vertical="center" textRotation="0" wrapText="false" indent="0" shrinkToFit="false"/>
      <protection locked="true" hidden="false"/>
    </xf>
    <xf numFmtId="164" fontId="23" fillId="0" borderId="18" xfId="21" applyFont="true" applyBorder="true" applyAlignment="true" applyProtection="false">
      <alignment horizontal="justify" vertical="top" textRotation="0" wrapText="true" indent="0" shrinkToFit="false"/>
      <protection locked="true" hidden="false"/>
    </xf>
    <xf numFmtId="164" fontId="23" fillId="0" borderId="0" xfId="21" applyFont="true" applyBorder="true" applyAlignment="false" applyProtection="false">
      <alignment horizontal="general" vertical="bottom" textRotation="0" wrapText="false" indent="0" shrinkToFit="false"/>
      <protection locked="true" hidden="false"/>
    </xf>
    <xf numFmtId="164" fontId="23" fillId="0" borderId="18" xfId="0" applyFont="true" applyBorder="true" applyAlignment="true" applyProtection="false">
      <alignment horizontal="general" vertical="center" textRotation="0" wrapText="true" indent="0" shrinkToFit="false"/>
      <protection locked="true" hidden="false"/>
    </xf>
    <xf numFmtId="164" fontId="52" fillId="0" borderId="0" xfId="20" applyFont="true" applyBorder="true" applyAlignment="true" applyProtection="true">
      <alignment horizontal="general" vertical="bottom" textRotation="0" wrapText="true" indent="0" shrinkToFit="false"/>
      <protection locked="true" hidden="false"/>
    </xf>
    <xf numFmtId="164" fontId="29" fillId="0" borderId="0" xfId="0" applyFont="true" applyBorder="false" applyAlignment="true" applyProtection="false">
      <alignment horizontal="general" vertical="center" textRotation="0" wrapText="true" indent="0" shrinkToFit="false"/>
      <protection locked="true" hidden="false"/>
    </xf>
    <xf numFmtId="164" fontId="23" fillId="0" borderId="18" xfId="0" applyFont="true" applyBorder="true" applyAlignment="true" applyProtection="false">
      <alignment horizontal="center" vertical="center" textRotation="0" wrapText="false" indent="0" shrinkToFit="false"/>
      <protection locked="true" hidden="false"/>
    </xf>
    <xf numFmtId="166" fontId="13" fillId="0" borderId="18" xfId="0" applyFont="true" applyBorder="true" applyAlignment="true" applyProtection="false">
      <alignment horizontal="justify" vertical="center" textRotation="0" wrapText="true" indent="0" shrinkToFit="false"/>
      <protection locked="true" hidden="false"/>
    </xf>
    <xf numFmtId="164" fontId="25" fillId="0" borderId="0" xfId="0" applyFont="true" applyBorder="false" applyAlignment="true" applyProtection="false">
      <alignment horizontal="center" vertical="center" textRotation="0" wrapText="true" indent="0" shrinkToFit="false"/>
      <protection locked="true" hidden="false"/>
    </xf>
    <xf numFmtId="164" fontId="25" fillId="0" borderId="0" xfId="0" applyFont="true" applyBorder="false" applyAlignment="true" applyProtection="false">
      <alignment horizontal="general" vertical="bottom" textRotation="0" wrapText="true" indent="0" shrinkToFit="false"/>
      <protection locked="true" hidden="false"/>
    </xf>
    <xf numFmtId="164" fontId="13" fillId="0" borderId="0" xfId="21" applyFont="true" applyBorder="true" applyAlignment="false" applyProtection="false">
      <alignment horizontal="general" vertical="bottom" textRotation="0" wrapText="false" indent="0" shrinkToFit="false"/>
      <protection locked="true" hidden="false"/>
    </xf>
    <xf numFmtId="164" fontId="23" fillId="0" borderId="28" xfId="0" applyFont="true" applyBorder="true" applyAlignment="true" applyProtection="false">
      <alignment horizontal="left" vertical="center" textRotation="0" wrapText="true" indent="0" shrinkToFit="false"/>
      <protection locked="true" hidden="false"/>
    </xf>
    <xf numFmtId="166" fontId="13" fillId="0" borderId="18"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4" fontId="23" fillId="0" borderId="18" xfId="0" applyFont="true" applyBorder="true" applyAlignment="true" applyProtection="false">
      <alignment horizontal="justify" vertical="center" textRotation="0" wrapText="true" indent="0" shrinkToFit="false"/>
      <protection locked="true" hidden="false"/>
    </xf>
    <xf numFmtId="164" fontId="23" fillId="0" borderId="15" xfId="0" applyFont="true" applyBorder="true" applyAlignment="true" applyProtection="false">
      <alignment horizontal="justify" vertical="center"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4" fillId="0" borderId="18" xfId="0" applyFont="true" applyBorder="true" applyAlignment="true" applyProtection="false">
      <alignment horizontal="center" vertical="center" textRotation="0" wrapText="false" indent="0" shrinkToFit="false"/>
      <protection locked="true" hidden="false"/>
    </xf>
    <xf numFmtId="164" fontId="4" fillId="0" borderId="18" xfId="0" applyFont="true" applyBorder="true" applyAlignment="true" applyProtection="false">
      <alignment horizontal="justify" vertical="center" textRotation="0" wrapText="true" indent="0" shrinkToFit="false"/>
      <protection locked="true" hidden="false"/>
    </xf>
    <xf numFmtId="164" fontId="23" fillId="0" borderId="0" xfId="0" applyFont="true" applyBorder="false" applyAlignment="true" applyProtection="false">
      <alignment horizontal="left" vertical="center" textRotation="0" wrapText="true" indent="0" shrinkToFit="false"/>
      <protection locked="true" hidden="false"/>
    </xf>
    <xf numFmtId="164" fontId="25" fillId="0" borderId="0" xfId="0" applyFont="true" applyBorder="false" applyAlignment="true" applyProtection="false">
      <alignment horizontal="general" vertical="bottom" textRotation="0" wrapText="true" indent="0" shrinkToFit="false"/>
      <protection locked="true" hidden="false"/>
    </xf>
    <xf numFmtId="164" fontId="4" fillId="0" borderId="18" xfId="0" applyFont="true" applyBorder="true" applyAlignment="true" applyProtection="false">
      <alignment horizontal="justify" vertical="center" textRotation="0" wrapText="false" indent="0" shrinkToFit="false"/>
      <protection locked="true" hidden="false"/>
    </xf>
    <xf numFmtId="164" fontId="23" fillId="0" borderId="0" xfId="0" applyFont="true" applyBorder="false" applyAlignment="true" applyProtection="false">
      <alignment horizontal="general" vertical="bottom" textRotation="0" wrapText="true" indent="0" shrinkToFit="false"/>
      <protection locked="true" hidden="false"/>
    </xf>
    <xf numFmtId="166" fontId="13" fillId="9" borderId="18" xfId="0" applyFont="true" applyBorder="true" applyAlignment="true" applyProtection="false">
      <alignment horizontal="justify" vertical="center"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52" fillId="9" borderId="18" xfId="20" applyFont="true" applyBorder="true" applyAlignment="true" applyProtection="true">
      <alignment horizontal="justify" vertical="center" textRotation="0" wrapText="true" indent="0" shrinkToFit="false"/>
      <protection locked="true" hidden="false"/>
    </xf>
    <xf numFmtId="167" fontId="23" fillId="21" borderId="18" xfId="0" applyFont="true" applyBorder="true" applyAlignment="true" applyProtection="true">
      <alignment horizontal="justify" vertical="center" textRotation="0" wrapText="true" indent="0" shrinkToFit="false"/>
      <protection locked="true" hidden="false"/>
    </xf>
    <xf numFmtId="164" fontId="23" fillId="0" borderId="0" xfId="0" applyFont="true" applyBorder="false" applyAlignment="true" applyProtection="false">
      <alignment horizontal="general" vertical="center" textRotation="0" wrapText="true" indent="0" shrinkToFit="false"/>
      <protection locked="true" hidden="false"/>
    </xf>
    <xf numFmtId="164" fontId="54" fillId="9" borderId="18" xfId="21" applyFont="true" applyBorder="true" applyAlignment="true" applyProtection="false">
      <alignment horizontal="center" vertical="top" textRotation="0" wrapText="true" indent="0" shrinkToFit="false"/>
      <protection locked="true" hidden="false"/>
    </xf>
    <xf numFmtId="164" fontId="55" fillId="9" borderId="24" xfId="0" applyFont="true" applyBorder="true" applyAlignment="true" applyProtection="false">
      <alignment horizontal="justify" vertical="top" textRotation="0" wrapText="true" indent="0" shrinkToFit="false"/>
      <protection locked="true" hidden="false"/>
    </xf>
    <xf numFmtId="164" fontId="54" fillId="9" borderId="18" xfId="0" applyFont="true" applyBorder="true" applyAlignment="true" applyProtection="false">
      <alignment horizontal="justify" vertical="top" textRotation="0" wrapText="true" indent="0" shrinkToFit="false"/>
      <protection locked="true" hidden="false"/>
    </xf>
    <xf numFmtId="164" fontId="54" fillId="0" borderId="18" xfId="0" applyFont="true" applyBorder="true" applyAlignment="true" applyProtection="false">
      <alignment horizontal="general" vertical="top" textRotation="0" wrapText="true" indent="0" shrinkToFit="false"/>
      <protection locked="true" hidden="false"/>
    </xf>
    <xf numFmtId="164" fontId="54" fillId="9" borderId="30" xfId="21" applyFont="true" applyBorder="true" applyAlignment="true" applyProtection="false">
      <alignment horizontal="justify" vertical="top" textRotation="0" wrapText="true" indent="0" shrinkToFit="false"/>
      <protection locked="true" hidden="false"/>
    </xf>
    <xf numFmtId="164" fontId="54" fillId="9" borderId="18" xfId="21" applyFont="true" applyBorder="true" applyAlignment="true" applyProtection="false">
      <alignment horizontal="justify" vertical="top" textRotation="0" wrapText="true" indent="0" shrinkToFit="false"/>
      <protection locked="true" hidden="false"/>
    </xf>
    <xf numFmtId="166" fontId="56" fillId="9" borderId="18" xfId="0" applyFont="true" applyBorder="true" applyAlignment="true" applyProtection="false">
      <alignment horizontal="justify" vertical="top" textRotation="0" wrapText="true" indent="0" shrinkToFit="false"/>
      <protection locked="true" hidden="false"/>
    </xf>
    <xf numFmtId="165" fontId="54" fillId="0" borderId="18" xfId="19" applyFont="true" applyBorder="true" applyAlignment="true" applyProtection="true">
      <alignment horizontal="justify" vertical="top" textRotation="0" wrapText="true" indent="0" shrinkToFit="false"/>
      <protection locked="true" hidden="false"/>
    </xf>
    <xf numFmtId="167" fontId="54" fillId="0" borderId="18" xfId="0" applyFont="true" applyBorder="true" applyAlignment="true" applyProtection="true">
      <alignment horizontal="justify" vertical="top" textRotation="0" wrapText="true" indent="0" shrinkToFit="false"/>
      <protection locked="true" hidden="false"/>
    </xf>
    <xf numFmtId="167" fontId="57" fillId="9" borderId="18" xfId="21" applyFont="true" applyBorder="true" applyAlignment="true" applyProtection="false">
      <alignment horizontal="justify" vertical="top" textRotation="0" wrapText="true" indent="0" shrinkToFit="false"/>
      <protection locked="true" hidden="false"/>
    </xf>
    <xf numFmtId="164" fontId="54" fillId="9" borderId="24" xfId="21" applyFont="true" applyBorder="true" applyAlignment="true" applyProtection="false">
      <alignment horizontal="justify" vertical="top" textRotation="0" wrapText="true" indent="0" shrinkToFit="false"/>
      <protection locked="true" hidden="false"/>
    </xf>
    <xf numFmtId="164" fontId="56" fillId="0" borderId="18" xfId="0" applyFont="true" applyBorder="true" applyAlignment="true" applyProtection="true">
      <alignment horizontal="justify" vertical="top" textRotation="0" wrapText="true" indent="0" shrinkToFit="false"/>
      <protection locked="false" hidden="false"/>
    </xf>
    <xf numFmtId="164" fontId="58" fillId="0" borderId="18" xfId="0" applyFont="true" applyBorder="true" applyAlignment="true" applyProtection="true">
      <alignment horizontal="justify" vertical="top" textRotation="0" wrapText="true" indent="0" shrinkToFit="false"/>
      <protection locked="false" hidden="false"/>
    </xf>
    <xf numFmtId="164" fontId="58" fillId="9" borderId="18" xfId="0" applyFont="true" applyBorder="true" applyAlignment="true" applyProtection="true">
      <alignment horizontal="justify" vertical="top" textRotation="0" wrapText="true" indent="0" shrinkToFit="false"/>
      <protection locked="false" hidden="false"/>
    </xf>
    <xf numFmtId="164" fontId="54" fillId="0" borderId="18" xfId="21" applyFont="true" applyBorder="true" applyAlignment="true" applyProtection="false">
      <alignment horizontal="justify" vertical="top" textRotation="0" wrapText="true" indent="0" shrinkToFit="false"/>
      <protection locked="true" hidden="false"/>
    </xf>
    <xf numFmtId="164" fontId="54" fillId="0" borderId="0" xfId="0" applyFont="true" applyBorder="false" applyAlignment="true" applyProtection="false">
      <alignment horizontal="general" vertical="top" textRotation="0" wrapText="true" indent="0" shrinkToFit="false"/>
      <protection locked="true" hidden="false"/>
    </xf>
    <xf numFmtId="164" fontId="54" fillId="9" borderId="0" xfId="21" applyFont="true" applyBorder="true" applyAlignment="true" applyProtection="false">
      <alignment horizontal="general" vertical="top" textRotation="0" wrapText="false" indent="0" shrinkToFit="false"/>
      <protection locked="true" hidden="false"/>
    </xf>
    <xf numFmtId="164" fontId="55" fillId="9" borderId="27" xfId="0" applyFont="true" applyBorder="true" applyAlignment="true" applyProtection="false">
      <alignment horizontal="justify" vertical="top" textRotation="0" wrapText="true" indent="0" shrinkToFit="false"/>
      <protection locked="true" hidden="false"/>
    </xf>
    <xf numFmtId="164" fontId="54" fillId="9" borderId="27" xfId="21" applyFont="true" applyBorder="true" applyAlignment="true" applyProtection="false">
      <alignment horizontal="justify" vertical="top" textRotation="0" wrapText="true" indent="0" shrinkToFit="false"/>
      <protection locked="true" hidden="false"/>
    </xf>
    <xf numFmtId="166" fontId="56" fillId="9" borderId="27" xfId="0" applyFont="true" applyBorder="true" applyAlignment="true" applyProtection="false">
      <alignment horizontal="justify" vertical="top" textRotation="0" wrapText="true" indent="0" shrinkToFit="false"/>
      <protection locked="true" hidden="false"/>
    </xf>
    <xf numFmtId="164" fontId="56" fillId="0" borderId="18" xfId="0" applyFont="true" applyBorder="true" applyAlignment="true" applyProtection="false">
      <alignment horizontal="general" vertical="top" textRotation="0" wrapText="true" indent="0" shrinkToFit="false"/>
      <protection locked="true" hidden="false"/>
    </xf>
    <xf numFmtId="164" fontId="57" fillId="9" borderId="27" xfId="21" applyFont="true" applyBorder="true" applyAlignment="true" applyProtection="false">
      <alignment horizontal="justify" vertical="top" textRotation="0" wrapText="true" indent="0" shrinkToFit="false"/>
      <protection locked="true" hidden="false"/>
    </xf>
    <xf numFmtId="164" fontId="56" fillId="9" borderId="18" xfId="0" applyFont="true" applyBorder="true" applyAlignment="true" applyProtection="true">
      <alignment horizontal="justify" vertical="top" textRotation="0" wrapText="true" indent="0" shrinkToFit="false"/>
      <protection locked="false" hidden="false"/>
    </xf>
    <xf numFmtId="164" fontId="20" fillId="22" borderId="24" xfId="21" applyFont="true" applyBorder="true" applyAlignment="true" applyProtection="false">
      <alignment horizontal="center" vertical="center" textRotation="0" wrapText="false" indent="0" shrinkToFit="false"/>
      <protection locked="true" hidden="false"/>
    </xf>
    <xf numFmtId="164" fontId="20" fillId="22" borderId="27" xfId="21" applyFont="true" applyBorder="true" applyAlignment="true" applyProtection="false">
      <alignment horizontal="justify" vertical="center" textRotation="0" wrapText="true" indent="0" shrinkToFit="false"/>
      <protection locked="true" hidden="false"/>
    </xf>
    <xf numFmtId="164" fontId="28" fillId="22" borderId="18" xfId="0" applyFont="true" applyBorder="true" applyAlignment="true" applyProtection="false">
      <alignment horizontal="justify" vertical="center" textRotation="0" wrapText="true" indent="0" shrinkToFit="false"/>
      <protection locked="true" hidden="false"/>
    </xf>
    <xf numFmtId="164" fontId="13" fillId="22" borderId="18" xfId="21" applyFont="true" applyBorder="true" applyAlignment="true" applyProtection="false">
      <alignment horizontal="justify" vertical="center" textRotation="0" wrapText="true" indent="0" shrinkToFit="false"/>
      <protection locked="true" hidden="false"/>
    </xf>
    <xf numFmtId="164" fontId="13" fillId="22" borderId="0" xfId="21" applyFont="true" applyBorder="true" applyAlignment="false" applyProtection="false">
      <alignment horizontal="general" vertical="bottom" textRotation="0" wrapText="false" indent="0" shrinkToFit="false"/>
      <protection locked="true" hidden="false"/>
    </xf>
    <xf numFmtId="164" fontId="54" fillId="9" borderId="18" xfId="0" applyFont="true" applyBorder="true" applyAlignment="true" applyProtection="false">
      <alignment horizontal="center" vertical="top" textRotation="0" wrapText="true" indent="0" shrinkToFit="false"/>
      <protection locked="true" hidden="false"/>
    </xf>
    <xf numFmtId="164" fontId="59" fillId="9" borderId="18" xfId="0" applyFont="true" applyBorder="true" applyAlignment="true" applyProtection="false">
      <alignment horizontal="justify" vertical="top" textRotation="0" wrapText="true" indent="0" shrinkToFit="false"/>
      <protection locked="true" hidden="false"/>
    </xf>
    <xf numFmtId="166" fontId="55" fillId="9" borderId="18" xfId="0" applyFont="true" applyBorder="true" applyAlignment="true" applyProtection="false">
      <alignment horizontal="justify" vertical="top" textRotation="0" wrapText="true" indent="0" shrinkToFit="false"/>
      <protection locked="true" hidden="false"/>
    </xf>
    <xf numFmtId="164" fontId="56" fillId="0" borderId="0" xfId="0" applyFont="true" applyBorder="false" applyAlignment="true" applyProtection="false">
      <alignment horizontal="general" vertical="top" textRotation="0" wrapText="true" indent="0" shrinkToFit="false"/>
      <protection locked="true" hidden="false"/>
    </xf>
    <xf numFmtId="164" fontId="60" fillId="0" borderId="18" xfId="0" applyFont="true" applyBorder="true" applyAlignment="true" applyProtection="false">
      <alignment horizontal="justify" vertical="top"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6" fontId="17" fillId="0" borderId="18" xfId="21" applyFont="true" applyBorder="true" applyAlignment="true" applyProtection="false">
      <alignment horizontal="left" vertical="center" textRotation="0" wrapText="true" indent="0" shrinkToFit="false"/>
      <protection locked="true" hidden="false"/>
    </xf>
    <xf numFmtId="164" fontId="13" fillId="0" borderId="18" xfId="21" applyFont="true" applyBorder="true" applyAlignment="false" applyProtection="false">
      <alignment horizontal="general" vertical="bottom" textRotation="0" wrapText="false" indent="0" shrinkToFit="false"/>
      <protection locked="true" hidden="false"/>
    </xf>
    <xf numFmtId="164" fontId="17" fillId="10" borderId="24" xfId="0" applyFont="true" applyBorder="true" applyAlignment="true" applyProtection="false">
      <alignment horizontal="left" vertical="center" textRotation="0" wrapText="true" indent="0" shrinkToFit="false"/>
      <protection locked="true" hidden="false"/>
    </xf>
    <xf numFmtId="166" fontId="24" fillId="0" borderId="18" xfId="0" applyFont="true" applyBorder="true" applyAlignment="true" applyProtection="false">
      <alignment horizontal="justify" vertical="center" textRotation="0" wrapText="true" indent="0" shrinkToFit="false"/>
      <protection locked="true" hidden="false"/>
    </xf>
    <xf numFmtId="164" fontId="13" fillId="0" borderId="24" xfId="21" applyFont="true" applyBorder="true" applyAlignment="true" applyProtection="false">
      <alignment horizontal="justify" vertical="center" textRotation="0" wrapText="true" indent="0" shrinkToFit="false"/>
      <protection locked="true" hidden="false"/>
    </xf>
    <xf numFmtId="166" fontId="24" fillId="0" borderId="0" xfId="0" applyFont="true" applyBorder="true" applyAlignment="true" applyProtection="false">
      <alignment horizontal="center" vertical="center" textRotation="0" wrapText="true" indent="0" shrinkToFit="false"/>
      <protection locked="true" hidden="false"/>
    </xf>
    <xf numFmtId="164" fontId="13" fillId="0" borderId="0" xfId="21" applyFont="true" applyBorder="true" applyAlignment="true" applyProtection="false">
      <alignment horizontal="center" vertical="center" textRotation="0" wrapText="false" indent="0" shrinkToFit="false"/>
      <protection locked="true" hidden="false"/>
    </xf>
    <xf numFmtId="164" fontId="28" fillId="0" borderId="0" xfId="0" applyFont="true" applyBorder="false" applyAlignment="true" applyProtection="false">
      <alignment horizontal="general" vertical="center" textRotation="0" wrapText="true" indent="0" shrinkToFit="false"/>
      <protection locked="true" hidden="false"/>
    </xf>
    <xf numFmtId="164" fontId="13" fillId="0" borderId="0" xfId="21" applyFont="true" applyBorder="true" applyAlignment="true" applyProtection="false">
      <alignment horizontal="center" vertical="bottom" textRotation="0" wrapText="false" indent="0" shrinkToFit="false"/>
      <protection locked="true" hidden="false"/>
    </xf>
    <xf numFmtId="164" fontId="13" fillId="0" borderId="0" xfId="21" applyFont="true" applyBorder="true" applyAlignment="true" applyProtection="false">
      <alignment horizontal="general" vertical="bottom" textRotation="0" wrapText="false" indent="0" shrinkToFit="false"/>
      <protection locked="true" hidden="false"/>
    </xf>
    <xf numFmtId="164" fontId="28" fillId="0" borderId="0" xfId="0" applyFont="true" applyBorder="false" applyAlignment="true" applyProtection="false">
      <alignment horizontal="center" vertical="center" textRotation="0" wrapText="true" indent="0" shrinkToFit="false"/>
      <protection locked="true" hidden="false"/>
    </xf>
    <xf numFmtId="164" fontId="26" fillId="0" borderId="0" xfId="0" applyFont="true" applyBorder="false" applyAlignment="true" applyProtection="false">
      <alignment horizontal="general" vertical="center" textRotation="0" wrapText="true" indent="0" shrinkToFit="false"/>
      <protection locked="true" hidden="false"/>
    </xf>
    <xf numFmtId="164" fontId="13" fillId="9" borderId="0" xfId="21" applyFont="true" applyBorder="true" applyAlignment="true" applyProtection="false">
      <alignment horizontal="general" vertical="bottom" textRotation="0" wrapText="true" indent="0" shrinkToFit="false"/>
      <protection locked="true" hidden="false"/>
    </xf>
    <xf numFmtId="165" fontId="25" fillId="20" borderId="18" xfId="19" applyFont="true" applyBorder="true" applyAlignment="true" applyProtection="true">
      <alignment horizontal="justify" vertical="center" textRotation="0" wrapText="true" indent="0" shrinkToFit="false"/>
      <protection locked="true" hidden="false"/>
    </xf>
    <xf numFmtId="167" fontId="25" fillId="20" borderId="18" xfId="0" applyFont="true" applyBorder="true" applyAlignment="true" applyProtection="true">
      <alignment horizontal="justify" vertical="center" textRotation="0" wrapText="true" indent="0" shrinkToFit="false"/>
      <protection locked="true" hidden="false"/>
    </xf>
    <xf numFmtId="167" fontId="17" fillId="20" borderId="18" xfId="21" applyFont="true" applyBorder="true" applyAlignment="true" applyProtection="false">
      <alignment horizontal="justify" vertical="center" textRotation="0" wrapText="true" indent="0" shrinkToFit="false"/>
      <protection locked="true" hidden="false"/>
    </xf>
    <xf numFmtId="164" fontId="13" fillId="9" borderId="18" xfId="0" applyFont="true" applyBorder="true" applyAlignment="true" applyProtection="true">
      <alignment horizontal="justify" vertical="center" textRotation="0" wrapText="true" indent="0" shrinkToFit="false"/>
      <protection locked="false" hidden="false"/>
    </xf>
    <xf numFmtId="164" fontId="13" fillId="20" borderId="0" xfId="21" applyFont="true" applyBorder="true" applyAlignment="false" applyProtection="false">
      <alignment horizontal="general" vertical="bottom" textRotation="0" wrapText="false" indent="0" shrinkToFit="false"/>
      <protection locked="true" hidden="false"/>
    </xf>
    <xf numFmtId="164" fontId="17" fillId="10" borderId="18" xfId="0" applyFont="true" applyBorder="true" applyAlignment="true" applyProtection="false">
      <alignment horizontal="left" vertical="center" textRotation="0" wrapText="true" indent="0" shrinkToFit="false"/>
      <protection locked="true" hidden="false"/>
    </xf>
    <xf numFmtId="164" fontId="0" fillId="0" borderId="18" xfId="0" applyFont="true" applyBorder="true" applyAlignment="true" applyProtection="false">
      <alignment horizontal="general" vertical="center" textRotation="0" wrapText="true" indent="0" shrinkToFit="false"/>
      <protection locked="true" hidden="false"/>
    </xf>
    <xf numFmtId="164" fontId="14" fillId="0" borderId="18" xfId="0" applyFont="true" applyBorder="true" applyAlignment="true" applyProtection="false">
      <alignment horizontal="justify"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Normal 2" xfId="21"/>
    <cellStyle name="Normal 2 2" xfId="22"/>
    <cellStyle name="Normal 3" xfId="23"/>
    <cellStyle name="*unknown*" xfId="20" builtinId="8"/>
  </cellStyles>
  <dxfs count="33">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ont>
        <name val="Calibri"/>
        <charset val="1"/>
        <family val="2"/>
        <color rgb="FF000000"/>
        <sz val="11"/>
      </font>
      <fill>
        <patternFill>
          <bgColor rgb="FF0070C0"/>
        </patternFill>
      </fill>
    </dxf>
    <dxf>
      <font>
        <name val="Calibri"/>
        <charset val="1"/>
        <family val="2"/>
        <color rgb="FF000000"/>
        <sz val="11"/>
      </font>
      <fill>
        <patternFill>
          <bgColor rgb="FF00B05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
      <font>
        <name val="Calibri"/>
        <charset val="1"/>
        <family val="2"/>
        <color rgb="FF000000"/>
        <sz val="11"/>
      </font>
      <fill>
        <patternFill>
          <bgColor rgb="FF00B050"/>
        </patternFill>
      </fill>
    </dxf>
    <dxf>
      <font>
        <name val="Calibri"/>
        <charset val="1"/>
        <family val="2"/>
        <color rgb="FF000000"/>
        <sz val="11"/>
      </font>
      <fill>
        <patternFill>
          <bgColor rgb="FF0070C0"/>
        </patternFill>
      </fill>
    </dxf>
    <dxf>
      <font>
        <name val="Calibri"/>
        <charset val="1"/>
        <family val="2"/>
        <color rgb="FF000000"/>
        <sz val="11"/>
      </font>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CC1DA"/>
      <rgbColor rgb="FFD6DCE5"/>
      <rgbColor rgb="FF8EB4E3"/>
      <rgbColor rgb="FF993366"/>
      <rgbColor rgb="FFF2F2F2"/>
      <rgbColor rgb="FFF1F6F9"/>
      <rgbColor rgb="FF660066"/>
      <rgbColor rgb="FFF06E55"/>
      <rgbColor rgb="FF0563C1"/>
      <rgbColor rgb="FFC6D9F1"/>
      <rgbColor rgb="FF000080"/>
      <rgbColor rgb="FFFF00FF"/>
      <rgbColor rgb="FFDBDBDB"/>
      <rgbColor rgb="FF00FFFF"/>
      <rgbColor rgb="FF800080"/>
      <rgbColor rgb="FF800000"/>
      <rgbColor rgb="FF008080"/>
      <rgbColor rgb="FF0000FF"/>
      <rgbColor rgb="FF00B0F0"/>
      <rgbColor rgb="FFDCE6F2"/>
      <rgbColor rgb="FFD7E4BD"/>
      <rgbColor rgb="FFFFF580"/>
      <rgbColor rgb="FFB4C7E7"/>
      <rgbColor rgb="FFFDB36C"/>
      <rgbColor rgb="FFCDCDCD"/>
      <rgbColor rgb="FFFCD5B5"/>
      <rgbColor rgb="FF4472C4"/>
      <rgbColor rgb="FFB7DEE8"/>
      <rgbColor rgb="FFB3DF7F"/>
      <rgbColor rgb="FFD9D9D9"/>
      <rgbColor rgb="FFFF9900"/>
      <rgbColor rgb="FFFF6600"/>
      <rgbColor rgb="FF666666"/>
      <rgbColor rgb="FFC5E0B4"/>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973.jpeg"/>
</Relationships>
</file>

<file path=xl/drawings/_rels/drawing2.xml.rels><?xml version="1.0" encoding="UTF-8"?>
<Relationships xmlns="http://schemas.openxmlformats.org/package/2006/relationships"><Relationship Id="rId1" Type="http://schemas.openxmlformats.org/officeDocument/2006/relationships/image" Target="../media/image974.jpeg"/>
</Relationships>
</file>

<file path=xl/drawings/_rels/drawing3.xml.rels><?xml version="1.0" encoding="UTF-8"?>
<Relationships xmlns="http://schemas.openxmlformats.org/package/2006/relationships"><Relationship Id="rId1" Type="http://schemas.openxmlformats.org/officeDocument/2006/relationships/image" Target="../media/image975.jpeg"/>
</Relationships>
</file>

<file path=xl/drawings/_rels/drawing4.xml.rels><?xml version="1.0" encoding="UTF-8"?>
<Relationships xmlns="http://schemas.openxmlformats.org/package/2006/relationships"><Relationship Id="rId1" Type="http://schemas.openxmlformats.org/officeDocument/2006/relationships/image" Target="../media/image976.jpeg"/>
</Relationships>
</file>

<file path=xl/drawings/_rels/drawing5.xml.rels><?xml version="1.0" encoding="UTF-8"?>
<Relationships xmlns="http://schemas.openxmlformats.org/package/2006/relationships"><Relationship Id="rId1" Type="http://schemas.openxmlformats.org/officeDocument/2006/relationships/image" Target="../media/image977.jpeg"/>
</Relationships>
</file>

<file path=xl/drawings/_rels/drawing6.xml.rels><?xml version="1.0" encoding="UTF-8"?>
<Relationships xmlns="http://schemas.openxmlformats.org/package/2006/relationships"><Relationship Id="rId1" Type="http://schemas.openxmlformats.org/officeDocument/2006/relationships/image" Target="../media/image978.jpeg"/>
</Relationships>
</file>

<file path=xl/drawings/_rels/drawing7.xml.rels><?xml version="1.0" encoding="UTF-8"?>
<Relationships xmlns="http://schemas.openxmlformats.org/package/2006/relationships"><Relationship Id="rId1" Type="http://schemas.openxmlformats.org/officeDocument/2006/relationships/image" Target="../media/image979.jpeg"/>
</Relationships>
</file>

<file path=xl/drawings/_rels/drawing8.xml.rels><?xml version="1.0" encoding="UTF-8"?>
<Relationships xmlns="http://schemas.openxmlformats.org/package/2006/relationships"><Relationship Id="rId1" Type="http://schemas.openxmlformats.org/officeDocument/2006/relationships/image" Target="../media/image980.jpeg"/>
</Relationships>
</file>

<file path=xl/drawings/_rels/drawing9.xml.rels><?xml version="1.0" encoding="UTF-8"?>
<Relationships xmlns="http://schemas.openxmlformats.org/package/2006/relationships"><Relationship Id="rId1" Type="http://schemas.openxmlformats.org/officeDocument/2006/relationships/image" Target="../media/image981.jpeg"/>
</Relationships>
</file>

<file path=xl/drawings/_rels/drawing10.xml.rels><?xml version="1.0" encoding="UTF-8"?>
<Relationships xmlns="http://schemas.openxmlformats.org/package/2006/relationships"><Relationship Id="rId1" Type="http://schemas.openxmlformats.org/officeDocument/2006/relationships/image" Target="../media/image982.jpeg"/>
</Relationships>
</file>

<file path=xl/drawings/_rels/drawing11.xml.rels><?xml version="1.0" encoding="UTF-8"?>
<Relationships xmlns="http://schemas.openxmlformats.org/package/2006/relationships"><Relationship Id="rId1" Type="http://schemas.openxmlformats.org/officeDocument/2006/relationships/image" Target="../media/image983.jpeg"/>
</Relationships>
</file>

<file path=xl/drawings/_rels/drawing12.xml.rels><?xml version="1.0" encoding="UTF-8"?>
<Relationships xmlns="http://schemas.openxmlformats.org/package/2006/relationships"><Relationship Id="rId1" Type="http://schemas.openxmlformats.org/officeDocument/2006/relationships/image" Target="../media/image984.jpeg"/>
</Relationships>
</file>

<file path=xl/drawings/_rels/drawing13.xml.rels><?xml version="1.0" encoding="UTF-8"?>
<Relationships xmlns="http://schemas.openxmlformats.org/package/2006/relationships"><Relationship Id="rId1" Type="http://schemas.openxmlformats.org/officeDocument/2006/relationships/image" Target="../media/image985.jpeg"/>
</Relationships>
</file>

<file path=xl/drawings/_rels/drawing14.xml.rels><?xml version="1.0" encoding="UTF-8"?>
<Relationships xmlns="http://schemas.openxmlformats.org/package/2006/relationships"><Relationship Id="rId1" Type="http://schemas.openxmlformats.org/officeDocument/2006/relationships/image" Target="../media/image986.jpeg"/>
</Relationships>
</file>

<file path=xl/drawings/_rels/drawing15.xml.rels><?xml version="1.0" encoding="UTF-8"?>
<Relationships xmlns="http://schemas.openxmlformats.org/package/2006/relationships"><Relationship Id="rId1" Type="http://schemas.openxmlformats.org/officeDocument/2006/relationships/image" Target="../media/image987.jpeg"/>
</Relationships>
</file>

<file path=xl/drawings/_rels/drawing16.xml.rels><?xml version="1.0" encoding="UTF-8"?>
<Relationships xmlns="http://schemas.openxmlformats.org/package/2006/relationships"><Relationship Id="rId1" Type="http://schemas.openxmlformats.org/officeDocument/2006/relationships/image" Target="../media/image988.jpeg"/>
</Relationships>
</file>

<file path=xl/drawings/_rels/drawing17.xml.rels><?xml version="1.0" encoding="UTF-8"?>
<Relationships xmlns="http://schemas.openxmlformats.org/package/2006/relationships"><Relationship Id="rId1" Type="http://schemas.openxmlformats.org/officeDocument/2006/relationships/image" Target="../media/image989.jpeg"/>
</Relationships>
</file>

<file path=xl/drawings/_rels/drawing18.xml.rels><?xml version="1.0" encoding="UTF-8"?>
<Relationships xmlns="http://schemas.openxmlformats.org/package/2006/relationships"><Relationship Id="rId1" Type="http://schemas.openxmlformats.org/officeDocument/2006/relationships/image" Target="../media/image99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1723320</xdr:colOff>
      <xdr:row>0</xdr:row>
      <xdr:rowOff>1065960</xdr:rowOff>
    </xdr:to>
    <xdr:pic>
      <xdr:nvPicPr>
        <xdr:cNvPr id="0" name="Imagen 1" descr="http://190.27.245.106:8080/Isolucionsda/MediosSDA/ba5286f21c134f3e8722d11c2b967dea.jpg"/>
        <xdr:cNvPicPr/>
      </xdr:nvPicPr>
      <xdr:blipFill>
        <a:blip r:embed="rId1"/>
        <a:stretch/>
      </xdr:blipFill>
      <xdr:spPr>
        <a:xfrm>
          <a:off x="0" y="0"/>
          <a:ext cx="3597840" cy="10659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3</xdr:col>
      <xdr:colOff>2486520</xdr:colOff>
      <xdr:row>2</xdr:row>
      <xdr:rowOff>457560</xdr:rowOff>
    </xdr:to>
    <xdr:pic>
      <xdr:nvPicPr>
        <xdr:cNvPr id="1" name="371 Imagen" descr="C:\Users\familia\Downloads\Logo intitucional SDA (1).jpeg"/>
        <xdr:cNvPicPr/>
      </xdr:nvPicPr>
      <xdr:blipFill>
        <a:blip r:embed="rId1"/>
        <a:stretch/>
      </xdr:blipFill>
      <xdr:spPr>
        <a:xfrm>
          <a:off x="60120" y="60120"/>
          <a:ext cx="5967000" cy="115920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312120</xdr:colOff>
      <xdr:row>2</xdr:row>
      <xdr:rowOff>457920</xdr:rowOff>
    </xdr:to>
    <xdr:pic>
      <xdr:nvPicPr>
        <xdr:cNvPr id="2" name="371 Imagen_8" descr="C:\Users\familia\Downloads\Logo intitucional SDA (1).jpeg"/>
        <xdr:cNvPicPr/>
      </xdr:nvPicPr>
      <xdr:blipFill>
        <a:blip r:embed="rId1"/>
        <a:stretch/>
      </xdr:blipFill>
      <xdr:spPr>
        <a:xfrm>
          <a:off x="60120" y="60120"/>
          <a:ext cx="5967360" cy="115956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3" name="371 Imagen_4"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313200</xdr:colOff>
      <xdr:row>2</xdr:row>
      <xdr:rowOff>459000</xdr:rowOff>
    </xdr:to>
    <xdr:pic>
      <xdr:nvPicPr>
        <xdr:cNvPr id="4" name="371 Imagen_11" descr="C:\Users\familia\Downloads\Logo intitucional SDA (1).jpeg"/>
        <xdr:cNvPicPr/>
      </xdr:nvPicPr>
      <xdr:blipFill>
        <a:blip r:embed="rId1"/>
        <a:stretch/>
      </xdr:blipFill>
      <xdr:spPr>
        <a:xfrm>
          <a:off x="60120" y="60120"/>
          <a:ext cx="5968440" cy="116064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824040</xdr:colOff>
      <xdr:row>2</xdr:row>
      <xdr:rowOff>458280</xdr:rowOff>
    </xdr:to>
    <xdr:pic>
      <xdr:nvPicPr>
        <xdr:cNvPr id="5" name="371 Imagen_7" descr="C:\Users\familia\Downloads\Logo intitucional SDA (1).jpeg"/>
        <xdr:cNvPicPr/>
      </xdr:nvPicPr>
      <xdr:blipFill>
        <a:blip r:embed="rId1"/>
        <a:stretch/>
      </xdr:blipFill>
      <xdr:spPr>
        <a:xfrm>
          <a:off x="60120" y="60120"/>
          <a:ext cx="5793480" cy="1159920"/>
        </a:xfrm>
        <a:prstGeom prst="rect">
          <a:avLst/>
        </a:prstGeom>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6" name="371 Imagen_5"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7" name="371 Imagen_9"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313200</xdr:colOff>
      <xdr:row>2</xdr:row>
      <xdr:rowOff>459000</xdr:rowOff>
    </xdr:to>
    <xdr:pic>
      <xdr:nvPicPr>
        <xdr:cNvPr id="8" name="371 Imagen_12" descr="C:\Users\familia\Downloads\Logo intitucional SDA (1).jpeg"/>
        <xdr:cNvPicPr/>
      </xdr:nvPicPr>
      <xdr:blipFill>
        <a:blip r:embed="rId1"/>
        <a:stretch/>
      </xdr:blipFill>
      <xdr:spPr>
        <a:xfrm>
          <a:off x="60120" y="60120"/>
          <a:ext cx="5968440" cy="1160640"/>
        </a:xfrm>
        <a:prstGeom prst="rect">
          <a:avLst/>
        </a:prstGeom>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145800</xdr:colOff>
      <xdr:row>0</xdr:row>
      <xdr:rowOff>0</xdr:rowOff>
    </xdr:from>
    <xdr:to>
      <xdr:col>2</xdr:col>
      <xdr:colOff>313560</xdr:colOff>
      <xdr:row>2</xdr:row>
      <xdr:rowOff>304200</xdr:rowOff>
    </xdr:to>
    <xdr:pic>
      <xdr:nvPicPr>
        <xdr:cNvPr id="9" name="371 Imagen_14" descr="C:\Users\familia\Downloads\Logo intitucional SDA (1).jpeg"/>
        <xdr:cNvPicPr/>
      </xdr:nvPicPr>
      <xdr:blipFill>
        <a:blip r:embed="rId1"/>
        <a:stretch/>
      </xdr:blipFill>
      <xdr:spPr>
        <a:xfrm>
          <a:off x="145800" y="0"/>
          <a:ext cx="3914640" cy="1065960"/>
        </a:xfrm>
        <a:prstGeom prst="rect">
          <a:avLst/>
        </a:prstGeom>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10" name="371 Imagen_1"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11" name="371 Imagen_6"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12" name="371 Imagen_2"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313200</xdr:colOff>
      <xdr:row>2</xdr:row>
      <xdr:rowOff>459000</xdr:rowOff>
    </xdr:to>
    <xdr:pic>
      <xdr:nvPicPr>
        <xdr:cNvPr id="13" name="371 Imagen_15" descr="C:\Users\familia\Downloads\Logo intitucional SDA (1).jpeg"/>
        <xdr:cNvPicPr/>
      </xdr:nvPicPr>
      <xdr:blipFill>
        <a:blip r:embed="rId1"/>
        <a:stretch/>
      </xdr:blipFill>
      <xdr:spPr>
        <a:xfrm>
          <a:off x="60120" y="60120"/>
          <a:ext cx="5968440" cy="1160640"/>
        </a:xfrm>
        <a:prstGeom prst="rect">
          <a:avLst/>
        </a:prstGeom>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833040</xdr:colOff>
      <xdr:row>2</xdr:row>
      <xdr:rowOff>458280</xdr:rowOff>
    </xdr:to>
    <xdr:pic>
      <xdr:nvPicPr>
        <xdr:cNvPr id="14" name="371 Imagen_0" descr="C:\Users\familia\Downloads\Logo intitucional SDA (1).jpeg"/>
        <xdr:cNvPicPr/>
      </xdr:nvPicPr>
      <xdr:blipFill>
        <a:blip r:embed="rId1"/>
        <a:stretch/>
      </xdr:blipFill>
      <xdr:spPr>
        <a:xfrm>
          <a:off x="60120" y="60120"/>
          <a:ext cx="5968440" cy="1159920"/>
        </a:xfrm>
        <a:prstGeom prst="rect">
          <a:avLst/>
        </a:prstGeom>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313200</xdr:colOff>
      <xdr:row>2</xdr:row>
      <xdr:rowOff>459000</xdr:rowOff>
    </xdr:to>
    <xdr:pic>
      <xdr:nvPicPr>
        <xdr:cNvPr id="15" name="371 Imagen_10" descr="C:\Users\familia\Downloads\Logo intitucional SDA (1).jpeg"/>
        <xdr:cNvPicPr/>
      </xdr:nvPicPr>
      <xdr:blipFill>
        <a:blip r:embed="rId1"/>
        <a:stretch/>
      </xdr:blipFill>
      <xdr:spPr>
        <a:xfrm>
          <a:off x="60120" y="60120"/>
          <a:ext cx="5968440" cy="1160640"/>
        </a:xfrm>
        <a:prstGeom prst="rect">
          <a:avLst/>
        </a:prstGeom>
        <a:ln>
          <a:noFill/>
        </a:ln>
      </xdr:spPr>
    </xdr:pic>
    <xdr:clientData/>
  </xdr:twoCellAnchor>
</xdr:wsDr>
</file>

<file path=xl/drawings/drawing1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60120</xdr:colOff>
      <xdr:row>0</xdr:row>
      <xdr:rowOff>60120</xdr:rowOff>
    </xdr:from>
    <xdr:to>
      <xdr:col>2</xdr:col>
      <xdr:colOff>312840</xdr:colOff>
      <xdr:row>2</xdr:row>
      <xdr:rowOff>458640</xdr:rowOff>
    </xdr:to>
    <xdr:pic>
      <xdr:nvPicPr>
        <xdr:cNvPr id="16" name="371 Imagen_3" descr="C:\Users\familia\Downloads\Logo intitucional SDA (1).jpeg"/>
        <xdr:cNvPicPr/>
      </xdr:nvPicPr>
      <xdr:blipFill>
        <a:blip r:embed="rId1"/>
        <a:stretch/>
      </xdr:blipFill>
      <xdr:spPr>
        <a:xfrm>
          <a:off x="60120" y="60120"/>
          <a:ext cx="5968080" cy="1160280"/>
        </a:xfrm>
        <a:prstGeom prst="rect">
          <a:avLst/>
        </a:prstGeom>
        <a:ln>
          <a:noFill/>
        </a:ln>
      </xdr:spPr>
    </xdr:pic>
    <xdr:clientData/>
  </xdr:twoCellAnchor>
</xdr:wsDr>
</file>

<file path=xl/drawings/drawing1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145800</xdr:colOff>
      <xdr:row>0</xdr:row>
      <xdr:rowOff>0</xdr:rowOff>
    </xdr:from>
    <xdr:to>
      <xdr:col>2</xdr:col>
      <xdr:colOff>313920</xdr:colOff>
      <xdr:row>2</xdr:row>
      <xdr:rowOff>171000</xdr:rowOff>
    </xdr:to>
    <xdr:pic>
      <xdr:nvPicPr>
        <xdr:cNvPr id="17" name="371 Imagen_13" descr="C:\Users\familia\Downloads\Logo intitucional SDA (1).jpeg"/>
        <xdr:cNvPicPr/>
      </xdr:nvPicPr>
      <xdr:blipFill>
        <a:blip r:embed="rId1"/>
        <a:stretch/>
      </xdr:blipFill>
      <xdr:spPr>
        <a:xfrm>
          <a:off x="145800" y="0"/>
          <a:ext cx="3915000" cy="9327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190.27.245.106:8080/Isolucionsda/RiesgosDafp/SeguimientoControles.aspx?CodRiesgo=MzEy&amp;TipoModulo=MQ==" TargetMode="External"/><Relationship Id="rId2" Type="http://schemas.openxmlformats.org/officeDocument/2006/relationships/hyperlink" Target="http://190.27.245.106:8080/Isolucionsda/RiesgosDafp/SeguimientoControles.aspx?CodRiesgo=MzEz&amp;TipoModulo=MQ==" TargetMode="External"/><Relationship Id="rId3" Type="http://schemas.openxmlformats.org/officeDocument/2006/relationships/hyperlink" Target="http://190.27.245.106:8080/Isolucionsda/RiesgosDafp/SeguimientoControles.aspx?CodRiesgo=MzE0&amp;TipoModulo=MQ==" TargetMode="External"/><Relationship Id="rId4" Type="http://schemas.openxmlformats.org/officeDocument/2006/relationships/hyperlink" Target="http://190.27.245.106:8080/Isolucionsda/RiesgosDafp/SeguimientoControles.aspx?CodRiesgo=MzE1&amp;TipoModulo=MQ==" TargetMode="External"/><Relationship Id="rId5" Type="http://schemas.openxmlformats.org/officeDocument/2006/relationships/hyperlink" Target="http://190.27.245.106:8080/Isolucionsda/RiesgosDafp/SeguimientoControles.aspx?CodRiesgo=MzE2&amp;TipoModulo=MQ==" TargetMode="External"/><Relationship Id="rId6" Type="http://schemas.openxmlformats.org/officeDocument/2006/relationships/hyperlink" Target="http://190.27.245.106:8080/Isolucionsda/RiesgosDafp/SeguimientoControles.aspx?CodRiesgo=MzE3&amp;TipoModulo=MQ==" TargetMode="External"/><Relationship Id="rId7" Type="http://schemas.openxmlformats.org/officeDocument/2006/relationships/hyperlink" Target="http://190.27.245.106:8080/Isolucionsda/RiesgosDafp/SeguimientoControles.aspx?CodRiesgo=MzE4&amp;TipoModulo=MQ==" TargetMode="External"/><Relationship Id="rId8" Type="http://schemas.openxmlformats.org/officeDocument/2006/relationships/hyperlink" Target="http://190.27.245.106:8080/Isolucionsda/RiesgosDafp/SeguimientoControles.aspx?CodRiesgo=MzE5&amp;TipoModulo=MQ==" TargetMode="External"/><Relationship Id="rId9" Type="http://schemas.openxmlformats.org/officeDocument/2006/relationships/hyperlink" Target="http://190.27.245.106:8080/Isolucionsda/RiesgosDafp/SeguimientoControles.aspx?CodRiesgo=MzIw&amp;TipoModulo=MQ==" TargetMode="External"/><Relationship Id="rId10" Type="http://schemas.openxmlformats.org/officeDocument/2006/relationships/hyperlink" Target="http://190.27.245.106:8080/Isolucionsda/RiesgosDafp/SeguimientoControles.aspx?CodRiesgo=MzIx&amp;TipoModulo=MQ==" TargetMode="External"/><Relationship Id="rId11" Type="http://schemas.openxmlformats.org/officeDocument/2006/relationships/hyperlink" Target="http://190.27.245.106:8080/Isolucionsda/RiesgosDafp/SeguimientoControles.aspx?CodRiesgo=MzIy&amp;TipoModulo=MQ==" TargetMode="External"/><Relationship Id="rId12" Type="http://schemas.openxmlformats.org/officeDocument/2006/relationships/hyperlink" Target="http://190.27.245.106:8080/Isolucionsda/RiesgosDafp/SeguimientoControles.aspx?CodRiesgo=MzIz&amp;TipoModulo=MQ==" TargetMode="External"/><Relationship Id="rId13" Type="http://schemas.openxmlformats.org/officeDocument/2006/relationships/hyperlink" Target="http://190.27.245.106:8080/Isolucionsda/RiesgosDafp/SeguimientoControles.aspx?CodRiesgo=MzI0&amp;TipoModulo=MQ==" TargetMode="External"/><Relationship Id="rId14" Type="http://schemas.openxmlformats.org/officeDocument/2006/relationships/hyperlink" Target="http://190.27.245.106:8080/Isolucionsda/RiesgosDafp/SeguimientoControles.aspx?CodRiesgo=MzI1&amp;TipoModulo=MQ==" TargetMode="External"/><Relationship Id="rId15" Type="http://schemas.openxmlformats.org/officeDocument/2006/relationships/hyperlink" Target="http://190.27.245.106:8080/Isolucionsda/RiesgosDafp/SeguimientoControles.aspx?CodRiesgo=MzI3&amp;TipoModulo=MQ==" TargetMode="External"/><Relationship Id="rId16" Type="http://schemas.openxmlformats.org/officeDocument/2006/relationships/hyperlink" Target="http://190.27.245.106:8080/Isolucionsda/RiesgosDafp/SeguimientoControles.aspx?CodRiesgo=MzI4&amp;TipoModulo=MQ==" TargetMode="External"/><Relationship Id="rId17" Type="http://schemas.openxmlformats.org/officeDocument/2006/relationships/hyperlink" Target="http://190.27.245.106:8080/Isolucionsda/RiesgosDafp/SeguimientoControles.aspx?CodRiesgo=MzI5&amp;TipoModulo=MQ==" TargetMode="External"/><Relationship Id="rId18" Type="http://schemas.openxmlformats.org/officeDocument/2006/relationships/hyperlink" Target="http://190.27.245.106:8080/Isolucionsda/RiesgosDafp/SeguimientoControles.aspx?CodRiesgo=MzMw&amp;TipoModulo=MQ==" TargetMode="External"/><Relationship Id="rId19" Type="http://schemas.openxmlformats.org/officeDocument/2006/relationships/hyperlink" Target="http://190.27.245.106:8080/Isolucionsda/RiesgosDafp/SeguimientoControles.aspx?CodRiesgo=MzMx&amp;TipoModulo=MQ==" TargetMode="External"/><Relationship Id="rId20" Type="http://schemas.openxmlformats.org/officeDocument/2006/relationships/hyperlink" Target="http://190.27.245.106:8080/Isolucionsda/RiesgosDafp/SeguimientoControles.aspx?CodRiesgo=MzMy&amp;TipoModulo=MQ==" TargetMode="External"/><Relationship Id="rId21" Type="http://schemas.openxmlformats.org/officeDocument/2006/relationships/hyperlink" Target="http://190.27.245.106:8080/Isolucionsda/RiesgosDafp/SeguimientoControles.aspx?CodRiesgo=MzMz&amp;TipoModulo=MQ==" TargetMode="External"/><Relationship Id="rId22" Type="http://schemas.openxmlformats.org/officeDocument/2006/relationships/hyperlink" Target="http://190.27.245.106:8080/Isolucionsda/RiesgosDafp/SeguimientoControles.aspx?CodRiesgo=MzM0&amp;TipoModulo=MQ==" TargetMode="External"/><Relationship Id="rId23" Type="http://schemas.openxmlformats.org/officeDocument/2006/relationships/hyperlink" Target="http://190.27.245.106:8080/Isolucionsda/RiesgosDafp/SeguimientoControles.aspx?CodRiesgo=MzM1&amp;TipoModulo=MQ==" TargetMode="External"/><Relationship Id="rId24" Type="http://schemas.openxmlformats.org/officeDocument/2006/relationships/hyperlink" Target="http://190.27.245.106:8080/Isolucionsda/RiesgosDafp/SeguimientoControles.aspx?CodRiesgo=MzM2&amp;TipoModulo=MQ==" TargetMode="External"/><Relationship Id="rId25" Type="http://schemas.openxmlformats.org/officeDocument/2006/relationships/hyperlink" Target="http://190.27.245.106:8080/Isolucionsda/RiesgosDafp/SeguimientoControles.aspx?CodRiesgo=MzM3&amp;TipoModulo=MQ==" TargetMode="External"/><Relationship Id="rId26" Type="http://schemas.openxmlformats.org/officeDocument/2006/relationships/hyperlink" Target="http://190.27.245.106:8080/Isolucionsda/RiesgosDafp/SeguimientoControles.aspx?CodRiesgo=MzM4&amp;TipoModulo=MQ==" TargetMode="External"/><Relationship Id="rId27" Type="http://schemas.openxmlformats.org/officeDocument/2006/relationships/hyperlink" Target="http://190.27.245.106:8080/Isolucionsda/RiesgosDafp/SeguimientoControles.aspx?CodRiesgo=MzM5&amp;TipoModulo=MQ==" TargetMode="External"/><Relationship Id="rId28" Type="http://schemas.openxmlformats.org/officeDocument/2006/relationships/hyperlink" Target="http://190.27.245.106:8080/Isolucionsda/RiesgosDafp/SeguimientoControles.aspx?CodRiesgo=MzQw&amp;TipoModulo=MQ==" TargetMode="External"/><Relationship Id="rId29" Type="http://schemas.openxmlformats.org/officeDocument/2006/relationships/hyperlink" Target="http://190.27.245.106:8080/Isolucionsda/RiesgosDafp/SeguimientoControles.aspx?CodRiesgo=MzQx&amp;TipoModulo=MQ==" TargetMode="External"/><Relationship Id="rId30" Type="http://schemas.openxmlformats.org/officeDocument/2006/relationships/hyperlink" Target="http://190.27.245.106:8080/Isolucionsda/RiesgosDafp/SeguimientoControles.aspx?CodRiesgo=MzQy&amp;TipoModulo=MQ==" TargetMode="External"/><Relationship Id="rId31" Type="http://schemas.openxmlformats.org/officeDocument/2006/relationships/hyperlink" Target="http://190.27.245.106:8080/Isolucionsda/RiesgosDafp/SeguimientoControles.aspx?CodRiesgo=MzQz&amp;TipoModulo=MQ==" TargetMode="External"/><Relationship Id="rId32" Type="http://schemas.openxmlformats.org/officeDocument/2006/relationships/hyperlink" Target="http://190.27.245.106:8080/Isolucionsda/RiesgosDafp/SeguimientoControles.aspx?CodRiesgo=MzQ1&amp;TipoModulo=MQ==" TargetMode="External"/><Relationship Id="rId33" Type="http://schemas.openxmlformats.org/officeDocument/2006/relationships/hyperlink" Target="http://190.27.245.106:8080/Isolucionsda/RiesgosDafp/SeguimientoControles.aspx?CodRiesgo=MzQ2&amp;TipoModulo=MQ==" TargetMode="External"/><Relationship Id="rId34" Type="http://schemas.openxmlformats.org/officeDocument/2006/relationships/hyperlink" Target="http://190.27.245.106:8080/Isolucionsda/RiesgosDafp/SeguimientoControles.aspx?CodRiesgo=MzQ4&amp;TipoModulo=MQ==" TargetMode="External"/><Relationship Id="rId35" Type="http://schemas.openxmlformats.org/officeDocument/2006/relationships/hyperlink" Target="http://190.27.245.106:8080/Isolucionsda/RiesgosDafp/SeguimientoControles.aspx?CodRiesgo=MzUw&amp;TipoModulo=MQ==" TargetMode="External"/><Relationship Id="rId36" Type="http://schemas.openxmlformats.org/officeDocument/2006/relationships/hyperlink" Target="http://190.27.245.106:8080/Isolucionsda/RiesgosDafp/SeguimientoControles.aspx?CodRiesgo=MzUy&amp;TipoModulo=MQ==" TargetMode="External"/><Relationship Id="rId37" Type="http://schemas.openxmlformats.org/officeDocument/2006/relationships/hyperlink" Target="http://190.27.245.106:8080/Isolucionsda/RiesgosDafp/SeguimientoControles.aspx?CodRiesgo=MzUz&amp;TipoModulo=MQ==" TargetMode="External"/><Relationship Id="rId38" Type="http://schemas.openxmlformats.org/officeDocument/2006/relationships/hyperlink" Target="http://190.27.245.106:8080/Isolucionsda/RiesgosDafp/SeguimientoControles.aspx?CodRiesgo=MzU0&amp;TipoModulo=MQ==" TargetMode="External"/><Relationship Id="rId39" Type="http://schemas.openxmlformats.org/officeDocument/2006/relationships/hyperlink" Target="http://190.27.245.106:8080/Isolucionsda/RiesgosDafp/SeguimientoControles.aspx?CodRiesgo=MzU1&amp;TipoModulo=MQ==" TargetMode="External"/><Relationship Id="rId40" Type="http://schemas.openxmlformats.org/officeDocument/2006/relationships/hyperlink" Target="http://190.27.245.106:8080/Isolucionsda/RiesgosDafp/SeguimientoControles.aspx?CodRiesgo=MzU2&amp;TipoModulo=MQ==" TargetMode="External"/><Relationship Id="rId41" Type="http://schemas.openxmlformats.org/officeDocument/2006/relationships/hyperlink" Target="http://190.27.245.106:8080/Isolucionsda/RiesgosDafp/SeguimientoControles.aspx?CodRiesgo=MzU3&amp;TipoModulo=MQ==" TargetMode="External"/><Relationship Id="rId42" Type="http://schemas.openxmlformats.org/officeDocument/2006/relationships/hyperlink" Target="http://190.27.245.106:8080/Isolucionsda/RiesgosDafp/SeguimientoControles.aspx?CodRiesgo=MzU4&amp;TipoModulo=MQ==" TargetMode="External"/><Relationship Id="rId43" Type="http://schemas.openxmlformats.org/officeDocument/2006/relationships/hyperlink" Target="http://190.27.245.106:8080/Isolucionsda/RiesgosDafp/SeguimientoControles.aspx?CodRiesgo=MzYw&amp;TipoModulo=MQ==" TargetMode="External"/><Relationship Id="rId44" Type="http://schemas.openxmlformats.org/officeDocument/2006/relationships/hyperlink" Target="http://190.27.245.106:8080/Isolucionsda/RiesgosDafp/SeguimientoControles.aspx?CodRiesgo=MzYx&amp;TipoModulo=MQ==" TargetMode="External"/><Relationship Id="rId45" Type="http://schemas.openxmlformats.org/officeDocument/2006/relationships/hyperlink" Target="http://190.27.245.106:8080/Isolucionsda/RiesgosDafp/SeguimientoControles.aspx?CodRiesgo=MzYy&amp;TipoModulo=MQ==" TargetMode="External"/><Relationship Id="rId46" Type="http://schemas.openxmlformats.org/officeDocument/2006/relationships/hyperlink" Target="http://190.27.245.106:8080/Isolucionsda/RiesgosDafp/SeguimientoControles.aspx?CodRiesgo=MzYz&amp;TipoModulo=MQ==" TargetMode="External"/><Relationship Id="rId47" Type="http://schemas.openxmlformats.org/officeDocument/2006/relationships/hyperlink" Target="http://190.27.245.106:8080/Isolucionsda/RiesgosDafp/SeguimientoControles.aspx?CodRiesgo=MzY1&amp;TipoModulo=MQ==" TargetMode="External"/><Relationship Id="rId48" Type="http://schemas.openxmlformats.org/officeDocument/2006/relationships/hyperlink" Target="http://190.27.245.106:8080/Isolucionsda/RiesgosDafp/SeguimientoControles.aspx?CodRiesgo=MzY3&amp;TipoModulo=MQ==" TargetMode="External"/><Relationship Id="rId49" Type="http://schemas.openxmlformats.org/officeDocument/2006/relationships/hyperlink" Target="http://190.27.245.106:8080/Isolucionsda/RiesgosDafp/SeguimientoControles.aspx?CodRiesgo=MzY4&amp;TipoModulo=MQ==" TargetMode="External"/><Relationship Id="rId50" Type="http://schemas.openxmlformats.org/officeDocument/2006/relationships/hyperlink" Target="http://190.27.245.106:8080/Isolucionsda/RiesgosDafp/SeguimientoControles.aspx?CodRiesgo=MzY5&amp;TipoModulo=MQ==" TargetMode="External"/><Relationship Id="rId51" Type="http://schemas.openxmlformats.org/officeDocument/2006/relationships/hyperlink" Target="http://190.27.245.106:8080/Isolucionsda/RiesgosDafp/SeguimientoControles.aspx?CodRiesgo=Mzcw&amp;TipoModulo=MQ==" TargetMode="External"/><Relationship Id="rId52" Type="http://schemas.openxmlformats.org/officeDocument/2006/relationships/hyperlink" Target="http://190.27.245.106:8080/Isolucionsda/RiesgosDafp/SeguimientoControles.aspx?CodRiesgo=Mzcx&amp;TipoModulo=MQ==" TargetMode="External"/><Relationship Id="rId53" Type="http://schemas.openxmlformats.org/officeDocument/2006/relationships/hyperlink" Target="http://190.27.245.106:8080/Isolucionsda/RiesgosDafp/SeguimientoControles.aspx?CodRiesgo=Mzcy&amp;TipoModulo=MQ==" TargetMode="External"/><Relationship Id="rId54" Type="http://schemas.openxmlformats.org/officeDocument/2006/relationships/hyperlink" Target="http://190.27.245.106:8080/Isolucionsda/RiesgosDafp/SeguimientoControles.aspx?CodRiesgo=Mzcz&amp;TipoModulo=MQ==" TargetMode="External"/><Relationship Id="rId55"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6.xml"/><Relationship Id="rId3" Type="http://schemas.openxmlformats.org/officeDocument/2006/relationships/vmlDrawing" Target="../drawings/vmlDrawing5.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7.xml"/><Relationship Id="rId3" Type="http://schemas.openxmlformats.org/officeDocument/2006/relationships/vmlDrawing" Target="../drawings/vmlDrawing6.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8.xml"/><Relationship Id="rId3" Type="http://schemas.openxmlformats.org/officeDocument/2006/relationships/vmlDrawing" Target="../drawings/vmlDrawing7.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9.xml"/><Relationship Id="rId3" Type="http://schemas.openxmlformats.org/officeDocument/2006/relationships/vmlDrawing" Target="../drawings/vmlDrawing8.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0.xml"/><Relationship Id="rId3" Type="http://schemas.openxmlformats.org/officeDocument/2006/relationships/vmlDrawing" Target="../drawings/vmlDrawing9.v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1.xml"/><Relationship Id="rId3" Type="http://schemas.openxmlformats.org/officeDocument/2006/relationships/vmlDrawing" Target="../drawings/vmlDrawing10.vml"/>
</Relationships>
</file>

<file path=xl/worksheets/_rels/sheet12.xml.rels><?xml version="1.0" encoding="UTF-8"?>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2.xml"/><Relationship Id="rId3" Type="http://schemas.openxmlformats.org/officeDocument/2006/relationships/vmlDrawing" Target="../drawings/vmlDrawing11.vml"/>
</Relationships>
</file>

<file path=xl/worksheets/_rels/sheet13.xml.rels><?xml version="1.0" encoding="UTF-8"?>
<Relationships xmlns="http://schemas.openxmlformats.org/package/2006/relationships"><Relationship Id="rId1" Type="http://schemas.openxmlformats.org/officeDocument/2006/relationships/comments" Target="../comments13.xml"/><Relationship Id="rId2" Type="http://schemas.openxmlformats.org/officeDocument/2006/relationships/drawing" Target="../drawings/drawing13.xml"/><Relationship Id="rId3" Type="http://schemas.openxmlformats.org/officeDocument/2006/relationships/vmlDrawing" Target="../drawings/vmlDrawing12.vml"/>
</Relationships>
</file>

<file path=xl/worksheets/_rels/sheet14.xml.rels><?xml version="1.0" encoding="UTF-8"?>
<Relationships xmlns="http://schemas.openxmlformats.org/package/2006/relationships"><Relationship Id="rId1" Type="http://schemas.openxmlformats.org/officeDocument/2006/relationships/comments" Target="../comments14.xml"/><Relationship Id="rId2" Type="http://schemas.openxmlformats.org/officeDocument/2006/relationships/hyperlink" Target="https://drive.google.com/drive/folders/1FR0CN9xs38rm4zVVs86BjrXrhzJTb3Tx?usp=sharing" TargetMode="External"/><Relationship Id="rId3" Type="http://schemas.openxmlformats.org/officeDocument/2006/relationships/hyperlink" Target="https://drive.google.com/drive/folders/1XK70DRnCxvZKNNpSr9cfC0U7DfW_i5Jf?usp=sharing" TargetMode="External"/><Relationship Id="rId4" Type="http://schemas.openxmlformats.org/officeDocument/2006/relationships/hyperlink" Target="https://drive.google.com/drive/folders/1Xgmp15pavHc-lEOGj5ZpkAs1h-EIiKQB?usp=sharing" TargetMode="External"/><Relationship Id="rId5" Type="http://schemas.openxmlformats.org/officeDocument/2006/relationships/hyperlink" Target="https://drive.google.com/drive/folders/1pmbjlJy5ZMMV6_xbd8Cll9KvU7i8CwGZ?usp=sharing" TargetMode="External"/><Relationship Id="rId6" Type="http://schemas.openxmlformats.org/officeDocument/2006/relationships/drawing" Target="../drawings/drawing14.xml"/><Relationship Id="rId7" Type="http://schemas.openxmlformats.org/officeDocument/2006/relationships/vmlDrawing" Target="../drawings/vmlDrawing13.vml"/>
</Relationships>
</file>

<file path=xl/worksheets/_rels/sheet15.xml.rels><?xml version="1.0" encoding="UTF-8"?>
<Relationships xmlns="http://schemas.openxmlformats.org/package/2006/relationships"><Relationship Id="rId1" Type="http://schemas.openxmlformats.org/officeDocument/2006/relationships/comments" Target="../comments15.xml"/><Relationship Id="rId2" Type="http://schemas.openxmlformats.org/officeDocument/2006/relationships/drawing" Target="../drawings/drawing15.xml"/><Relationship Id="rId3" Type="http://schemas.openxmlformats.org/officeDocument/2006/relationships/vmlDrawing" Target="../drawings/vmlDrawing14.vml"/>
</Relationships>
</file>

<file path=xl/worksheets/_rels/sheet16.xml.rels><?xml version="1.0" encoding="UTF-8"?>
<Relationships xmlns="http://schemas.openxmlformats.org/package/2006/relationships"><Relationship Id="rId1" Type="http://schemas.openxmlformats.org/officeDocument/2006/relationships/comments" Target="../comments16.xml"/><Relationship Id="rId2" Type="http://schemas.openxmlformats.org/officeDocument/2006/relationships/drawing" Target="../drawings/drawing16.xml"/><Relationship Id="rId3" Type="http://schemas.openxmlformats.org/officeDocument/2006/relationships/vmlDrawing" Target="../drawings/vmlDrawing15.vml"/>
</Relationships>
</file>

<file path=xl/worksheets/_rels/sheet17.xml.rels><?xml version="1.0" encoding="UTF-8"?>
<Relationships xmlns="http://schemas.openxmlformats.org/package/2006/relationships"><Relationship Id="rId1" Type="http://schemas.openxmlformats.org/officeDocument/2006/relationships/comments" Target="../comments17.xml"/><Relationship Id="rId2" Type="http://schemas.openxmlformats.org/officeDocument/2006/relationships/drawing" Target="../drawings/drawing17.xml"/><Relationship Id="rId3" Type="http://schemas.openxmlformats.org/officeDocument/2006/relationships/vmlDrawing" Target="../drawings/vmlDrawing16.vml"/>
</Relationships>
</file>

<file path=xl/worksheets/_rels/sheet18.xml.rels><?xml version="1.0" encoding="UTF-8"?>
<Relationships xmlns="http://schemas.openxmlformats.org/package/2006/relationships"><Relationship Id="rId1" Type="http://schemas.openxmlformats.org/officeDocument/2006/relationships/comments" Target="../comments18.xml"/><Relationship Id="rId2" Type="http://schemas.openxmlformats.org/officeDocument/2006/relationships/drawing" Target="../drawings/drawing18.xml"/><Relationship Id="rId3" Type="http://schemas.openxmlformats.org/officeDocument/2006/relationships/vmlDrawing" Target="../drawings/vmlDrawing17.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S251"/>
  <sheetViews>
    <sheetView showFormulas="false" showGridLines="true" showRowColHeaders="true" showZeros="true" rightToLeft="false" tabSelected="false" showOutlineSymbols="true" defaultGridColor="true" view="normal" topLeftCell="F5" colorId="64" zoomScale="75" zoomScaleNormal="75" zoomScalePageLayoutView="100" workbookViewId="0">
      <selection pane="topLeft" activeCell="G7" activeCellId="0" sqref="G7"/>
    </sheetView>
  </sheetViews>
  <sheetFormatPr defaultColWidth="10.54296875" defaultRowHeight="15" zeroHeight="false" outlineLevelRow="0" outlineLevelCol="0"/>
  <cols>
    <col collapsed="false" customWidth="true" hidden="false" outlineLevel="0" max="3" min="3" style="0" width="28.72"/>
    <col collapsed="false" customWidth="true" hidden="false" outlineLevel="0" max="4" min="4" style="0" width="12.85"/>
    <col collapsed="false" customWidth="true" hidden="false" outlineLevel="0" max="5" min="5" style="0" width="34.14"/>
    <col collapsed="false" customWidth="true" hidden="false" outlineLevel="0" max="6" min="6" style="0" width="25"/>
    <col collapsed="false" customWidth="true" hidden="false" outlineLevel="0" max="12" min="12" style="0" width="21.71"/>
    <col collapsed="false" customWidth="true" hidden="false" outlineLevel="0" max="18" min="18" style="0" width="14.28"/>
    <col collapsed="false" customWidth="true" hidden="false" outlineLevel="0" max="19" min="19" style="0" width="31.57"/>
  </cols>
  <sheetData>
    <row r="1" customFormat="false" ht="86.25" hidden="false" customHeight="true" outlineLevel="0" collapsed="false">
      <c r="A1" s="1"/>
      <c r="B1" s="1"/>
      <c r="C1" s="2" t="s">
        <v>0</v>
      </c>
      <c r="D1" s="2"/>
      <c r="E1" s="2"/>
      <c r="F1" s="2"/>
      <c r="G1" s="2"/>
      <c r="H1" s="2"/>
      <c r="I1" s="2"/>
      <c r="J1" s="2"/>
      <c r="K1" s="2"/>
      <c r="L1" s="2"/>
      <c r="M1" s="2"/>
      <c r="N1" s="2"/>
      <c r="O1" s="2"/>
      <c r="P1" s="2"/>
      <c r="Q1" s="2"/>
      <c r="R1" s="2"/>
      <c r="S1" s="2"/>
    </row>
    <row r="2" customFormat="false" ht="42" hidden="false" customHeight="true" outlineLevel="0" collapsed="false">
      <c r="A2" s="3" t="s">
        <v>1</v>
      </c>
      <c r="B2" s="4" t="s">
        <v>2</v>
      </c>
      <c r="C2" s="5" t="s">
        <v>3</v>
      </c>
      <c r="D2" s="6" t="s">
        <v>4</v>
      </c>
      <c r="E2" s="6" t="s">
        <v>5</v>
      </c>
      <c r="F2" s="6" t="s">
        <v>6</v>
      </c>
      <c r="G2" s="7" t="s">
        <v>7</v>
      </c>
      <c r="H2" s="8" t="s">
        <v>8</v>
      </c>
      <c r="I2" s="9" t="s">
        <v>9</v>
      </c>
      <c r="J2" s="9"/>
      <c r="K2" s="9"/>
      <c r="L2" s="9"/>
      <c r="M2" s="3" t="s">
        <v>10</v>
      </c>
      <c r="N2" s="4" t="s">
        <v>11</v>
      </c>
      <c r="O2" s="10" t="s">
        <v>12</v>
      </c>
      <c r="P2" s="10"/>
      <c r="Q2" s="10"/>
      <c r="R2" s="10"/>
      <c r="S2" s="11" t="s">
        <v>13</v>
      </c>
    </row>
    <row r="3" customFormat="false" ht="47.25" hidden="false" customHeight="true" outlineLevel="0" collapsed="false">
      <c r="A3" s="3"/>
      <c r="B3" s="4"/>
      <c r="C3" s="5"/>
      <c r="D3" s="6"/>
      <c r="E3" s="6"/>
      <c r="F3" s="6"/>
      <c r="G3" s="12" t="s">
        <v>14</v>
      </c>
      <c r="H3" s="8"/>
      <c r="I3" s="12" t="s">
        <v>15</v>
      </c>
      <c r="J3" s="13" t="s">
        <v>16</v>
      </c>
      <c r="K3" s="13" t="s">
        <v>17</v>
      </c>
      <c r="L3" s="14" t="s">
        <v>18</v>
      </c>
      <c r="M3" s="3"/>
      <c r="N3" s="4"/>
      <c r="O3" s="13" t="s">
        <v>15</v>
      </c>
      <c r="P3" s="13" t="s">
        <v>16</v>
      </c>
      <c r="Q3" s="13" t="s">
        <v>17</v>
      </c>
      <c r="R3" s="14" t="s">
        <v>18</v>
      </c>
      <c r="S3" s="11"/>
    </row>
    <row r="4" customFormat="false" ht="99.95" hidden="false" customHeight="true" outlineLevel="0" collapsed="false">
      <c r="A4" s="15" t="n">
        <v>1</v>
      </c>
      <c r="B4" s="16" t="s">
        <v>19</v>
      </c>
      <c r="C4" s="17" t="s">
        <v>20</v>
      </c>
      <c r="D4" s="16" t="s">
        <v>21</v>
      </c>
      <c r="E4" s="17" t="s">
        <v>22</v>
      </c>
      <c r="F4" s="17" t="s">
        <v>23</v>
      </c>
      <c r="G4" s="16" t="s">
        <v>24</v>
      </c>
      <c r="H4" s="16" t="s">
        <v>25</v>
      </c>
      <c r="I4" s="16" t="s">
        <v>26</v>
      </c>
      <c r="J4" s="16" t="s">
        <v>27</v>
      </c>
      <c r="K4" s="18" t="s">
        <v>28</v>
      </c>
      <c r="L4" s="17" t="s">
        <v>29</v>
      </c>
      <c r="M4" s="19" t="s">
        <v>30</v>
      </c>
      <c r="N4" s="20" t="s">
        <v>31</v>
      </c>
      <c r="O4" s="16" t="s">
        <v>32</v>
      </c>
      <c r="P4" s="16" t="s">
        <v>27</v>
      </c>
      <c r="Q4" s="18" t="s">
        <v>33</v>
      </c>
      <c r="R4" s="16" t="s">
        <v>29</v>
      </c>
      <c r="S4" s="21" t="s">
        <v>34</v>
      </c>
    </row>
    <row r="5" customFormat="false" ht="99.95" hidden="false" customHeight="true" outlineLevel="0" collapsed="false">
      <c r="A5" s="22" t="n">
        <v>2</v>
      </c>
      <c r="B5" s="23" t="s">
        <v>35</v>
      </c>
      <c r="C5" s="24" t="s">
        <v>36</v>
      </c>
      <c r="D5" s="23" t="s">
        <v>37</v>
      </c>
      <c r="E5" s="24" t="s">
        <v>38</v>
      </c>
      <c r="F5" s="24" t="s">
        <v>39</v>
      </c>
      <c r="G5" s="23" t="s">
        <v>24</v>
      </c>
      <c r="H5" s="23" t="s">
        <v>25</v>
      </c>
      <c r="I5" s="23" t="s">
        <v>40</v>
      </c>
      <c r="J5" s="23" t="s">
        <v>41</v>
      </c>
      <c r="K5" s="25" t="s">
        <v>42</v>
      </c>
      <c r="L5" s="24" t="s">
        <v>43</v>
      </c>
      <c r="M5" s="26" t="s">
        <v>30</v>
      </c>
      <c r="N5" s="27" t="s">
        <v>31</v>
      </c>
      <c r="O5" s="23" t="s">
        <v>44</v>
      </c>
      <c r="P5" s="23" t="s">
        <v>41</v>
      </c>
      <c r="Q5" s="28" t="s">
        <v>45</v>
      </c>
      <c r="R5" s="16" t="s">
        <v>46</v>
      </c>
      <c r="S5" s="29" t="s">
        <v>34</v>
      </c>
    </row>
    <row r="6" customFormat="false" ht="99.95" hidden="false" customHeight="true" outlineLevel="0" collapsed="false">
      <c r="A6" s="22" t="n">
        <v>3</v>
      </c>
      <c r="B6" s="23" t="s">
        <v>47</v>
      </c>
      <c r="C6" s="24" t="s">
        <v>48</v>
      </c>
      <c r="D6" s="23" t="s">
        <v>49</v>
      </c>
      <c r="E6" s="24" t="s">
        <v>50</v>
      </c>
      <c r="F6" s="24" t="s">
        <v>51</v>
      </c>
      <c r="G6" s="23" t="s">
        <v>24</v>
      </c>
      <c r="H6" s="23" t="s">
        <v>25</v>
      </c>
      <c r="I6" s="23" t="s">
        <v>40</v>
      </c>
      <c r="J6" s="23" t="s">
        <v>41</v>
      </c>
      <c r="K6" s="25" t="s">
        <v>42</v>
      </c>
      <c r="L6" s="24" t="s">
        <v>43</v>
      </c>
      <c r="M6" s="26" t="s">
        <v>30</v>
      </c>
      <c r="N6" s="27" t="s">
        <v>31</v>
      </c>
      <c r="O6" s="23" t="s">
        <v>44</v>
      </c>
      <c r="P6" s="23" t="s">
        <v>41</v>
      </c>
      <c r="Q6" s="28" t="s">
        <v>45</v>
      </c>
      <c r="R6" s="16" t="s">
        <v>46</v>
      </c>
      <c r="S6" s="29" t="s">
        <v>34</v>
      </c>
    </row>
    <row r="7" customFormat="false" ht="99.95" hidden="false" customHeight="true" outlineLevel="0" collapsed="false">
      <c r="A7" s="22" t="n">
        <v>4</v>
      </c>
      <c r="B7" s="23" t="s">
        <v>52</v>
      </c>
      <c r="C7" s="24" t="s">
        <v>53</v>
      </c>
      <c r="D7" s="23" t="s">
        <v>37</v>
      </c>
      <c r="E7" s="24" t="s">
        <v>54</v>
      </c>
      <c r="F7" s="24" t="s">
        <v>55</v>
      </c>
      <c r="G7" s="23" t="s">
        <v>24</v>
      </c>
      <c r="H7" s="23" t="s">
        <v>56</v>
      </c>
      <c r="I7" s="23" t="s">
        <v>32</v>
      </c>
      <c r="J7" s="23" t="s">
        <v>41</v>
      </c>
      <c r="K7" s="25" t="s">
        <v>57</v>
      </c>
      <c r="L7" s="24" t="s">
        <v>43</v>
      </c>
      <c r="M7" s="26" t="s">
        <v>30</v>
      </c>
      <c r="N7" s="27" t="s">
        <v>31</v>
      </c>
      <c r="O7" s="23" t="s">
        <v>58</v>
      </c>
      <c r="P7" s="23" t="s">
        <v>41</v>
      </c>
      <c r="Q7" s="28" t="s">
        <v>59</v>
      </c>
      <c r="R7" s="16" t="s">
        <v>46</v>
      </c>
      <c r="S7" s="29" t="s">
        <v>34</v>
      </c>
    </row>
    <row r="8" customFormat="false" ht="99.95" hidden="false" customHeight="true" outlineLevel="0" collapsed="false">
      <c r="A8" s="22" t="n">
        <v>5</v>
      </c>
      <c r="B8" s="23" t="s">
        <v>60</v>
      </c>
      <c r="C8" s="24" t="s">
        <v>61</v>
      </c>
      <c r="D8" s="23" t="s">
        <v>62</v>
      </c>
      <c r="E8" s="24" t="s">
        <v>63</v>
      </c>
      <c r="F8" s="24" t="s">
        <v>64</v>
      </c>
      <c r="G8" s="23" t="s">
        <v>65</v>
      </c>
      <c r="H8" s="23" t="s">
        <v>66</v>
      </c>
      <c r="I8" s="23" t="s">
        <v>44</v>
      </c>
      <c r="J8" s="23" t="s">
        <v>41</v>
      </c>
      <c r="K8" s="28" t="s">
        <v>45</v>
      </c>
      <c r="L8" s="24" t="s">
        <v>46</v>
      </c>
      <c r="M8" s="26" t="s">
        <v>30</v>
      </c>
      <c r="N8" s="27" t="s">
        <v>31</v>
      </c>
      <c r="O8" s="23" t="s">
        <v>58</v>
      </c>
      <c r="P8" s="23" t="s">
        <v>41</v>
      </c>
      <c r="Q8" s="28" t="s">
        <v>59</v>
      </c>
      <c r="R8" s="16" t="s">
        <v>46</v>
      </c>
      <c r="S8" s="29" t="s">
        <v>34</v>
      </c>
    </row>
    <row r="9" customFormat="false" ht="99.95" hidden="false" customHeight="true" outlineLevel="0" collapsed="false">
      <c r="A9" s="22" t="n">
        <v>6</v>
      </c>
      <c r="B9" s="23" t="s">
        <v>67</v>
      </c>
      <c r="C9" s="24" t="s">
        <v>68</v>
      </c>
      <c r="D9" s="23" t="s">
        <v>49</v>
      </c>
      <c r="E9" s="24" t="s">
        <v>69</v>
      </c>
      <c r="F9" s="24" t="s">
        <v>70</v>
      </c>
      <c r="G9" s="23" t="s">
        <v>24</v>
      </c>
      <c r="H9" s="23" t="s">
        <v>71</v>
      </c>
      <c r="I9" s="23" t="s">
        <v>44</v>
      </c>
      <c r="J9" s="23" t="s">
        <v>72</v>
      </c>
      <c r="K9" s="25" t="s">
        <v>73</v>
      </c>
      <c r="L9" s="24" t="s">
        <v>43</v>
      </c>
      <c r="M9" s="26" t="s">
        <v>30</v>
      </c>
      <c r="N9" s="27" t="s">
        <v>31</v>
      </c>
      <c r="O9" s="23" t="s">
        <v>58</v>
      </c>
      <c r="P9" s="23" t="s">
        <v>41</v>
      </c>
      <c r="Q9" s="28" t="s">
        <v>59</v>
      </c>
      <c r="R9" s="16" t="s">
        <v>46</v>
      </c>
      <c r="S9" s="29" t="s">
        <v>34</v>
      </c>
    </row>
    <row r="10" customFormat="false" ht="99.95" hidden="false" customHeight="true" outlineLevel="0" collapsed="false">
      <c r="A10" s="22" t="n">
        <v>7</v>
      </c>
      <c r="B10" s="23" t="s">
        <v>74</v>
      </c>
      <c r="C10" s="24" t="s">
        <v>75</v>
      </c>
      <c r="D10" s="23" t="s">
        <v>37</v>
      </c>
      <c r="E10" s="24" t="s">
        <v>76</v>
      </c>
      <c r="F10" s="24" t="s">
        <v>77</v>
      </c>
      <c r="G10" s="23" t="s">
        <v>24</v>
      </c>
      <c r="H10" s="23" t="s">
        <v>71</v>
      </c>
      <c r="I10" s="23" t="s">
        <v>44</v>
      </c>
      <c r="J10" s="23" t="s">
        <v>72</v>
      </c>
      <c r="K10" s="25" t="s">
        <v>73</v>
      </c>
      <c r="L10" s="24" t="s">
        <v>43</v>
      </c>
      <c r="M10" s="26" t="s">
        <v>30</v>
      </c>
      <c r="N10" s="27" t="s">
        <v>31</v>
      </c>
      <c r="O10" s="23" t="s">
        <v>58</v>
      </c>
      <c r="P10" s="23" t="s">
        <v>41</v>
      </c>
      <c r="Q10" s="28" t="s">
        <v>59</v>
      </c>
      <c r="R10" s="16" t="s">
        <v>46</v>
      </c>
      <c r="S10" s="29" t="s">
        <v>34</v>
      </c>
    </row>
    <row r="11" customFormat="false" ht="99.95" hidden="false" customHeight="true" outlineLevel="0" collapsed="false">
      <c r="A11" s="22" t="n">
        <v>8</v>
      </c>
      <c r="B11" s="23" t="s">
        <v>78</v>
      </c>
      <c r="C11" s="24" t="s">
        <v>79</v>
      </c>
      <c r="D11" s="23" t="s">
        <v>37</v>
      </c>
      <c r="E11" s="24" t="s">
        <v>80</v>
      </c>
      <c r="F11" s="24" t="s">
        <v>81</v>
      </c>
      <c r="G11" s="23" t="s">
        <v>24</v>
      </c>
      <c r="H11" s="23" t="s">
        <v>56</v>
      </c>
      <c r="I11" s="23" t="s">
        <v>44</v>
      </c>
      <c r="J11" s="23" t="s">
        <v>41</v>
      </c>
      <c r="K11" s="28" t="s">
        <v>45</v>
      </c>
      <c r="L11" s="24" t="s">
        <v>46</v>
      </c>
      <c r="M11" s="26" t="s">
        <v>30</v>
      </c>
      <c r="N11" s="30" t="s">
        <v>82</v>
      </c>
      <c r="O11" s="23" t="s">
        <v>58</v>
      </c>
      <c r="P11" s="23" t="s">
        <v>41</v>
      </c>
      <c r="Q11" s="28" t="s">
        <v>59</v>
      </c>
      <c r="R11" s="16" t="s">
        <v>46</v>
      </c>
      <c r="S11" s="29" t="s">
        <v>34</v>
      </c>
    </row>
    <row r="12" customFormat="false" ht="99.95" hidden="false" customHeight="true" outlineLevel="0" collapsed="false">
      <c r="A12" s="22" t="n">
        <v>9</v>
      </c>
      <c r="B12" s="23" t="s">
        <v>83</v>
      </c>
      <c r="C12" s="24" t="s">
        <v>84</v>
      </c>
      <c r="D12" s="23" t="s">
        <v>37</v>
      </c>
      <c r="E12" s="24" t="s">
        <v>85</v>
      </c>
      <c r="F12" s="24" t="s">
        <v>86</v>
      </c>
      <c r="G12" s="23" t="s">
        <v>24</v>
      </c>
      <c r="H12" s="23" t="s">
        <v>87</v>
      </c>
      <c r="I12" s="23" t="s">
        <v>32</v>
      </c>
      <c r="J12" s="23" t="s">
        <v>41</v>
      </c>
      <c r="K12" s="25" t="s">
        <v>57</v>
      </c>
      <c r="L12" s="24" t="s">
        <v>43</v>
      </c>
      <c r="M12" s="26" t="s">
        <v>30</v>
      </c>
      <c r="N12" s="27" t="s">
        <v>31</v>
      </c>
      <c r="O12" s="23" t="s">
        <v>58</v>
      </c>
      <c r="P12" s="23" t="s">
        <v>41</v>
      </c>
      <c r="Q12" s="28" t="s">
        <v>59</v>
      </c>
      <c r="R12" s="16" t="s">
        <v>46</v>
      </c>
      <c r="S12" s="29" t="s">
        <v>34</v>
      </c>
    </row>
    <row r="13" customFormat="false" ht="99.95" hidden="false" customHeight="true" outlineLevel="0" collapsed="false">
      <c r="A13" s="22" t="n">
        <v>10</v>
      </c>
      <c r="B13" s="23" t="s">
        <v>88</v>
      </c>
      <c r="C13" s="24" t="s">
        <v>89</v>
      </c>
      <c r="D13" s="23" t="s">
        <v>37</v>
      </c>
      <c r="E13" s="24" t="s">
        <v>90</v>
      </c>
      <c r="F13" s="24" t="s">
        <v>91</v>
      </c>
      <c r="G13" s="23" t="s">
        <v>24</v>
      </c>
      <c r="H13" s="23" t="s">
        <v>87</v>
      </c>
      <c r="I13" s="23" t="s">
        <v>32</v>
      </c>
      <c r="J13" s="23" t="s">
        <v>41</v>
      </c>
      <c r="K13" s="25" t="s">
        <v>57</v>
      </c>
      <c r="L13" s="24" t="s">
        <v>43</v>
      </c>
      <c r="M13" s="26" t="s">
        <v>30</v>
      </c>
      <c r="N13" s="27" t="s">
        <v>31</v>
      </c>
      <c r="O13" s="23" t="s">
        <v>58</v>
      </c>
      <c r="P13" s="23" t="s">
        <v>41</v>
      </c>
      <c r="Q13" s="28" t="s">
        <v>59</v>
      </c>
      <c r="R13" s="16" t="s">
        <v>46</v>
      </c>
      <c r="S13" s="29" t="s">
        <v>34</v>
      </c>
    </row>
    <row r="14" customFormat="false" ht="99.95" hidden="false" customHeight="true" outlineLevel="0" collapsed="false">
      <c r="A14" s="22" t="n">
        <v>11</v>
      </c>
      <c r="B14" s="23" t="s">
        <v>92</v>
      </c>
      <c r="C14" s="24" t="s">
        <v>93</v>
      </c>
      <c r="D14" s="23" t="s">
        <v>94</v>
      </c>
      <c r="E14" s="24" t="s">
        <v>95</v>
      </c>
      <c r="F14" s="24" t="s">
        <v>96</v>
      </c>
      <c r="G14" s="23" t="s">
        <v>97</v>
      </c>
      <c r="H14" s="23" t="s">
        <v>98</v>
      </c>
      <c r="I14" s="23" t="s">
        <v>32</v>
      </c>
      <c r="J14" s="23" t="s">
        <v>41</v>
      </c>
      <c r="K14" s="25" t="s">
        <v>57</v>
      </c>
      <c r="L14" s="24" t="s">
        <v>43</v>
      </c>
      <c r="M14" s="26" t="s">
        <v>30</v>
      </c>
      <c r="N14" s="27" t="s">
        <v>31</v>
      </c>
      <c r="O14" s="23" t="s">
        <v>58</v>
      </c>
      <c r="P14" s="23" t="s">
        <v>41</v>
      </c>
      <c r="Q14" s="28" t="s">
        <v>59</v>
      </c>
      <c r="R14" s="16" t="s">
        <v>46</v>
      </c>
      <c r="S14" s="29" t="s">
        <v>34</v>
      </c>
    </row>
    <row r="15" customFormat="false" ht="99.95" hidden="false" customHeight="true" outlineLevel="0" collapsed="false">
      <c r="A15" s="22" t="n">
        <v>12</v>
      </c>
      <c r="B15" s="23" t="s">
        <v>99</v>
      </c>
      <c r="C15" s="24" t="s">
        <v>100</v>
      </c>
      <c r="D15" s="23" t="s">
        <v>21</v>
      </c>
      <c r="E15" s="24" t="s">
        <v>101</v>
      </c>
      <c r="F15" s="24" t="s">
        <v>102</v>
      </c>
      <c r="G15" s="23" t="s">
        <v>97</v>
      </c>
      <c r="H15" s="23" t="s">
        <v>98</v>
      </c>
      <c r="I15" s="23" t="s">
        <v>40</v>
      </c>
      <c r="J15" s="23" t="s">
        <v>27</v>
      </c>
      <c r="K15" s="31" t="s">
        <v>103</v>
      </c>
      <c r="L15" s="24" t="s">
        <v>29</v>
      </c>
      <c r="M15" s="26" t="s">
        <v>30</v>
      </c>
      <c r="N15" s="27" t="s">
        <v>31</v>
      </c>
      <c r="O15" s="23" t="s">
        <v>44</v>
      </c>
      <c r="P15" s="23" t="s">
        <v>27</v>
      </c>
      <c r="Q15" s="25" t="s">
        <v>104</v>
      </c>
      <c r="R15" s="16" t="s">
        <v>105</v>
      </c>
      <c r="S15" s="29" t="s">
        <v>34</v>
      </c>
    </row>
    <row r="16" customFormat="false" ht="99.95" hidden="false" customHeight="true" outlineLevel="0" collapsed="false">
      <c r="A16" s="22" t="n">
        <v>13</v>
      </c>
      <c r="B16" s="23" t="s">
        <v>106</v>
      </c>
      <c r="C16" s="24" t="s">
        <v>107</v>
      </c>
      <c r="D16" s="23" t="s">
        <v>108</v>
      </c>
      <c r="E16" s="24" t="s">
        <v>109</v>
      </c>
      <c r="F16" s="24" t="s">
        <v>110</v>
      </c>
      <c r="G16" s="23" t="s">
        <v>24</v>
      </c>
      <c r="H16" s="23" t="s">
        <v>111</v>
      </c>
      <c r="I16" s="23" t="s">
        <v>44</v>
      </c>
      <c r="J16" s="23" t="s">
        <v>41</v>
      </c>
      <c r="K16" s="28" t="s">
        <v>45</v>
      </c>
      <c r="L16" s="24" t="s">
        <v>46</v>
      </c>
      <c r="M16" s="26" t="s">
        <v>30</v>
      </c>
      <c r="N16" s="27" t="s">
        <v>31</v>
      </c>
      <c r="O16" s="23" t="s">
        <v>44</v>
      </c>
      <c r="P16" s="23" t="s">
        <v>41</v>
      </c>
      <c r="Q16" s="28" t="s">
        <v>45</v>
      </c>
      <c r="R16" s="16" t="s">
        <v>46</v>
      </c>
      <c r="S16" s="29" t="s">
        <v>34</v>
      </c>
    </row>
    <row r="17" customFormat="false" ht="99.95" hidden="false" customHeight="true" outlineLevel="0" collapsed="false">
      <c r="A17" s="22" t="n">
        <v>14</v>
      </c>
      <c r="B17" s="23" t="s">
        <v>112</v>
      </c>
      <c r="C17" s="24" t="s">
        <v>113</v>
      </c>
      <c r="D17" s="23" t="s">
        <v>37</v>
      </c>
      <c r="E17" s="24" t="s">
        <v>114</v>
      </c>
      <c r="F17" s="24" t="s">
        <v>115</v>
      </c>
      <c r="G17" s="23" t="s">
        <v>24</v>
      </c>
      <c r="H17" s="23" t="s">
        <v>111</v>
      </c>
      <c r="I17" s="23" t="s">
        <v>40</v>
      </c>
      <c r="J17" s="23" t="s">
        <v>41</v>
      </c>
      <c r="K17" s="25" t="s">
        <v>42</v>
      </c>
      <c r="L17" s="24" t="s">
        <v>43</v>
      </c>
      <c r="M17" s="26" t="s">
        <v>30</v>
      </c>
      <c r="N17" s="27" t="s">
        <v>31</v>
      </c>
      <c r="O17" s="23" t="s">
        <v>44</v>
      </c>
      <c r="P17" s="23" t="s">
        <v>41</v>
      </c>
      <c r="Q17" s="28" t="s">
        <v>45</v>
      </c>
      <c r="R17" s="16" t="s">
        <v>46</v>
      </c>
      <c r="S17" s="29" t="s">
        <v>34</v>
      </c>
    </row>
    <row r="18" customFormat="false" ht="99.95" hidden="false" customHeight="true" outlineLevel="0" collapsed="false">
      <c r="A18" s="22" t="n">
        <v>15</v>
      </c>
      <c r="B18" s="23" t="s">
        <v>116</v>
      </c>
      <c r="C18" s="24" t="s">
        <v>117</v>
      </c>
      <c r="D18" s="23" t="s">
        <v>37</v>
      </c>
      <c r="E18" s="24" t="s">
        <v>118</v>
      </c>
      <c r="F18" s="24" t="s">
        <v>119</v>
      </c>
      <c r="G18" s="23" t="s">
        <v>24</v>
      </c>
      <c r="H18" s="23" t="s">
        <v>111</v>
      </c>
      <c r="I18" s="23" t="s">
        <v>32</v>
      </c>
      <c r="J18" s="23" t="s">
        <v>120</v>
      </c>
      <c r="K18" s="31" t="s">
        <v>121</v>
      </c>
      <c r="L18" s="24" t="s">
        <v>122</v>
      </c>
      <c r="M18" s="26" t="s">
        <v>30</v>
      </c>
      <c r="N18" s="27" t="s">
        <v>31</v>
      </c>
      <c r="O18" s="23" t="s">
        <v>58</v>
      </c>
      <c r="P18" s="23" t="s">
        <v>120</v>
      </c>
      <c r="Q18" s="31" t="s">
        <v>123</v>
      </c>
      <c r="R18" s="16" t="s">
        <v>43</v>
      </c>
      <c r="S18" s="29" t="s">
        <v>34</v>
      </c>
    </row>
    <row r="19" customFormat="false" ht="99.95" hidden="false" customHeight="true" outlineLevel="0" collapsed="false">
      <c r="A19" s="22" t="n">
        <v>16</v>
      </c>
      <c r="B19" s="23" t="s">
        <v>124</v>
      </c>
      <c r="C19" s="24" t="s">
        <v>125</v>
      </c>
      <c r="D19" s="23" t="s">
        <v>37</v>
      </c>
      <c r="E19" s="24" t="s">
        <v>126</v>
      </c>
      <c r="F19" s="24" t="s">
        <v>127</v>
      </c>
      <c r="G19" s="23" t="s">
        <v>128</v>
      </c>
      <c r="H19" s="23" t="s">
        <v>129</v>
      </c>
      <c r="I19" s="23" t="s">
        <v>32</v>
      </c>
      <c r="J19" s="23" t="s">
        <v>41</v>
      </c>
      <c r="K19" s="25" t="s">
        <v>57</v>
      </c>
      <c r="L19" s="24" t="s">
        <v>43</v>
      </c>
      <c r="M19" s="26" t="s">
        <v>30</v>
      </c>
      <c r="N19" s="27" t="s">
        <v>31</v>
      </c>
      <c r="O19" s="23" t="s">
        <v>58</v>
      </c>
      <c r="P19" s="23" t="s">
        <v>41</v>
      </c>
      <c r="Q19" s="28" t="s">
        <v>59</v>
      </c>
      <c r="R19" s="16" t="s">
        <v>46</v>
      </c>
      <c r="S19" s="29" t="s">
        <v>34</v>
      </c>
    </row>
    <row r="20" customFormat="false" ht="99.95" hidden="false" customHeight="true" outlineLevel="0" collapsed="false">
      <c r="A20" s="22" t="n">
        <v>17</v>
      </c>
      <c r="B20" s="23" t="s">
        <v>130</v>
      </c>
      <c r="C20" s="24" t="s">
        <v>131</v>
      </c>
      <c r="D20" s="23" t="s">
        <v>94</v>
      </c>
      <c r="E20" s="24" t="s">
        <v>132</v>
      </c>
      <c r="F20" s="24" t="s">
        <v>133</v>
      </c>
      <c r="G20" s="23" t="s">
        <v>134</v>
      </c>
      <c r="H20" s="23" t="s">
        <v>135</v>
      </c>
      <c r="I20" s="23" t="s">
        <v>32</v>
      </c>
      <c r="J20" s="23" t="s">
        <v>72</v>
      </c>
      <c r="K20" s="31" t="s">
        <v>136</v>
      </c>
      <c r="L20" s="24" t="s">
        <v>122</v>
      </c>
      <c r="M20" s="26" t="s">
        <v>30</v>
      </c>
      <c r="N20" s="27" t="s">
        <v>31</v>
      </c>
      <c r="O20" s="23" t="s">
        <v>58</v>
      </c>
      <c r="P20" s="23" t="s">
        <v>72</v>
      </c>
      <c r="Q20" s="25" t="s">
        <v>137</v>
      </c>
      <c r="R20" s="16" t="s">
        <v>43</v>
      </c>
      <c r="S20" s="29" t="s">
        <v>34</v>
      </c>
    </row>
    <row r="21" customFormat="false" ht="99.95" hidden="false" customHeight="true" outlineLevel="0" collapsed="false">
      <c r="A21" s="22" t="n">
        <v>18</v>
      </c>
      <c r="B21" s="23" t="s">
        <v>138</v>
      </c>
      <c r="C21" s="24" t="s">
        <v>139</v>
      </c>
      <c r="D21" s="23" t="s">
        <v>94</v>
      </c>
      <c r="E21" s="24" t="s">
        <v>140</v>
      </c>
      <c r="F21" s="24" t="s">
        <v>141</v>
      </c>
      <c r="G21" s="23" t="s">
        <v>134</v>
      </c>
      <c r="H21" s="23" t="s">
        <v>135</v>
      </c>
      <c r="I21" s="23" t="s">
        <v>58</v>
      </c>
      <c r="J21" s="23" t="s">
        <v>72</v>
      </c>
      <c r="K21" s="25" t="s">
        <v>137</v>
      </c>
      <c r="L21" s="24" t="s">
        <v>43</v>
      </c>
      <c r="M21" s="26" t="s">
        <v>30</v>
      </c>
      <c r="N21" s="27" t="s">
        <v>31</v>
      </c>
      <c r="O21" s="23" t="s">
        <v>58</v>
      </c>
      <c r="P21" s="23" t="s">
        <v>72</v>
      </c>
      <c r="Q21" s="25" t="s">
        <v>137</v>
      </c>
      <c r="R21" s="16" t="s">
        <v>43</v>
      </c>
      <c r="S21" s="29" t="s">
        <v>34</v>
      </c>
    </row>
    <row r="22" customFormat="false" ht="99.95" hidden="false" customHeight="true" outlineLevel="0" collapsed="false">
      <c r="A22" s="22" t="n">
        <v>19</v>
      </c>
      <c r="B22" s="23" t="s">
        <v>142</v>
      </c>
      <c r="C22" s="24" t="s">
        <v>143</v>
      </c>
      <c r="D22" s="23" t="s">
        <v>62</v>
      </c>
      <c r="E22" s="24" t="s">
        <v>144</v>
      </c>
      <c r="F22" s="24" t="s">
        <v>145</v>
      </c>
      <c r="G22" s="23" t="s">
        <v>24</v>
      </c>
      <c r="H22" s="23" t="s">
        <v>146</v>
      </c>
      <c r="I22" s="23" t="s">
        <v>32</v>
      </c>
      <c r="J22" s="23" t="s">
        <v>72</v>
      </c>
      <c r="K22" s="31" t="s">
        <v>136</v>
      </c>
      <c r="L22" s="24" t="s">
        <v>122</v>
      </c>
      <c r="M22" s="26" t="s">
        <v>147</v>
      </c>
      <c r="N22" s="27" t="s">
        <v>31</v>
      </c>
      <c r="O22" s="23" t="s">
        <v>58</v>
      </c>
      <c r="P22" s="23" t="s">
        <v>72</v>
      </c>
      <c r="Q22" s="25" t="s">
        <v>137</v>
      </c>
      <c r="R22" s="16" t="s">
        <v>43</v>
      </c>
      <c r="S22" s="29" t="s">
        <v>34</v>
      </c>
    </row>
    <row r="23" customFormat="false" ht="99.95" hidden="false" customHeight="true" outlineLevel="0" collapsed="false">
      <c r="A23" s="22" t="n">
        <v>20</v>
      </c>
      <c r="B23" s="23" t="s">
        <v>148</v>
      </c>
      <c r="C23" s="24" t="s">
        <v>149</v>
      </c>
      <c r="D23" s="23" t="s">
        <v>21</v>
      </c>
      <c r="E23" s="24" t="s">
        <v>150</v>
      </c>
      <c r="F23" s="24" t="s">
        <v>151</v>
      </c>
      <c r="G23" s="23" t="s">
        <v>134</v>
      </c>
      <c r="H23" s="23" t="s">
        <v>135</v>
      </c>
      <c r="I23" s="23" t="s">
        <v>32</v>
      </c>
      <c r="J23" s="23" t="s">
        <v>27</v>
      </c>
      <c r="K23" s="31" t="s">
        <v>33</v>
      </c>
      <c r="L23" s="24" t="s">
        <v>29</v>
      </c>
      <c r="M23" s="26" t="s">
        <v>30</v>
      </c>
      <c r="N23" s="27" t="s">
        <v>31</v>
      </c>
      <c r="O23" s="23" t="s">
        <v>32</v>
      </c>
      <c r="P23" s="23" t="s">
        <v>27</v>
      </c>
      <c r="Q23" s="31" t="s">
        <v>33</v>
      </c>
      <c r="R23" s="16" t="s">
        <v>29</v>
      </c>
      <c r="S23" s="29" t="s">
        <v>34</v>
      </c>
    </row>
    <row r="24" customFormat="false" ht="99.95" hidden="false" customHeight="true" outlineLevel="0" collapsed="false">
      <c r="A24" s="22" t="n">
        <v>21</v>
      </c>
      <c r="B24" s="23" t="s">
        <v>152</v>
      </c>
      <c r="C24" s="24" t="s">
        <v>153</v>
      </c>
      <c r="D24" s="23" t="s">
        <v>49</v>
      </c>
      <c r="E24" s="24" t="s">
        <v>154</v>
      </c>
      <c r="F24" s="24" t="s">
        <v>155</v>
      </c>
      <c r="G24" s="23" t="s">
        <v>24</v>
      </c>
      <c r="H24" s="23" t="s">
        <v>156</v>
      </c>
      <c r="I24" s="23" t="s">
        <v>44</v>
      </c>
      <c r="J24" s="23" t="s">
        <v>41</v>
      </c>
      <c r="K24" s="28" t="s">
        <v>45</v>
      </c>
      <c r="L24" s="24" t="s">
        <v>46</v>
      </c>
      <c r="M24" s="26" t="s">
        <v>30</v>
      </c>
      <c r="N24" s="27" t="s">
        <v>31</v>
      </c>
      <c r="O24" s="23" t="s">
        <v>58</v>
      </c>
      <c r="P24" s="23" t="s">
        <v>41</v>
      </c>
      <c r="Q24" s="28" t="s">
        <v>59</v>
      </c>
      <c r="R24" s="16" t="s">
        <v>46</v>
      </c>
      <c r="S24" s="29" t="s">
        <v>34</v>
      </c>
    </row>
    <row r="25" customFormat="false" ht="99.95" hidden="false" customHeight="true" outlineLevel="0" collapsed="false">
      <c r="A25" s="22" t="n">
        <v>22</v>
      </c>
      <c r="B25" s="23" t="s">
        <v>157</v>
      </c>
      <c r="C25" s="24" t="s">
        <v>158</v>
      </c>
      <c r="D25" s="23" t="s">
        <v>49</v>
      </c>
      <c r="E25" s="24" t="s">
        <v>159</v>
      </c>
      <c r="F25" s="24" t="s">
        <v>160</v>
      </c>
      <c r="G25" s="23" t="s">
        <v>24</v>
      </c>
      <c r="H25" s="23" t="s">
        <v>156</v>
      </c>
      <c r="I25" s="23" t="s">
        <v>32</v>
      </c>
      <c r="J25" s="23" t="s">
        <v>41</v>
      </c>
      <c r="K25" s="25" t="s">
        <v>57</v>
      </c>
      <c r="L25" s="24" t="s">
        <v>43</v>
      </c>
      <c r="M25" s="26" t="s">
        <v>30</v>
      </c>
      <c r="N25" s="27" t="s">
        <v>31</v>
      </c>
      <c r="O25" s="23" t="s">
        <v>32</v>
      </c>
      <c r="P25" s="23" t="s">
        <v>41</v>
      </c>
      <c r="Q25" s="25" t="s">
        <v>57</v>
      </c>
      <c r="R25" s="16" t="s">
        <v>43</v>
      </c>
      <c r="S25" s="29" t="s">
        <v>34</v>
      </c>
    </row>
    <row r="26" customFormat="false" ht="99.95" hidden="false" customHeight="true" outlineLevel="0" collapsed="false">
      <c r="A26" s="22" t="n">
        <v>23</v>
      </c>
      <c r="B26" s="23" t="s">
        <v>161</v>
      </c>
      <c r="C26" s="24" t="s">
        <v>162</v>
      </c>
      <c r="D26" s="23" t="s">
        <v>37</v>
      </c>
      <c r="E26" s="24" t="s">
        <v>163</v>
      </c>
      <c r="F26" s="24" t="s">
        <v>164</v>
      </c>
      <c r="G26" s="23" t="s">
        <v>24</v>
      </c>
      <c r="H26" s="23" t="s">
        <v>146</v>
      </c>
      <c r="I26" s="23" t="s">
        <v>32</v>
      </c>
      <c r="J26" s="23" t="s">
        <v>72</v>
      </c>
      <c r="K26" s="31" t="s">
        <v>136</v>
      </c>
      <c r="L26" s="24" t="s">
        <v>122</v>
      </c>
      <c r="M26" s="26" t="s">
        <v>165</v>
      </c>
      <c r="N26" s="27" t="s">
        <v>31</v>
      </c>
      <c r="O26" s="23" t="s">
        <v>58</v>
      </c>
      <c r="P26" s="23" t="s">
        <v>72</v>
      </c>
      <c r="Q26" s="25" t="s">
        <v>137</v>
      </c>
      <c r="R26" s="16" t="s">
        <v>43</v>
      </c>
      <c r="S26" s="29" t="s">
        <v>34</v>
      </c>
    </row>
    <row r="27" customFormat="false" ht="99.95" hidden="false" customHeight="true" outlineLevel="0" collapsed="false">
      <c r="A27" s="22" t="n">
        <v>24</v>
      </c>
      <c r="B27" s="23" t="s">
        <v>166</v>
      </c>
      <c r="C27" s="24" t="s">
        <v>167</v>
      </c>
      <c r="D27" s="23" t="s">
        <v>21</v>
      </c>
      <c r="E27" s="24" t="s">
        <v>168</v>
      </c>
      <c r="F27" s="24" t="s">
        <v>169</v>
      </c>
      <c r="G27" s="23" t="s">
        <v>24</v>
      </c>
      <c r="H27" s="23" t="s">
        <v>146</v>
      </c>
      <c r="I27" s="23" t="s">
        <v>32</v>
      </c>
      <c r="J27" s="23" t="s">
        <v>170</v>
      </c>
      <c r="K27" s="31" t="s">
        <v>171</v>
      </c>
      <c r="L27" s="24" t="s">
        <v>29</v>
      </c>
      <c r="M27" s="26" t="s">
        <v>147</v>
      </c>
      <c r="N27" s="27" t="s">
        <v>31</v>
      </c>
      <c r="O27" s="23" t="s">
        <v>58</v>
      </c>
      <c r="P27" s="23" t="s">
        <v>170</v>
      </c>
      <c r="Q27" s="31" t="s">
        <v>172</v>
      </c>
      <c r="R27" s="16" t="s">
        <v>105</v>
      </c>
      <c r="S27" s="29" t="s">
        <v>34</v>
      </c>
    </row>
    <row r="28" customFormat="false" ht="99.95" hidden="false" customHeight="true" outlineLevel="0" collapsed="false">
      <c r="A28" s="22" t="n">
        <v>25</v>
      </c>
      <c r="B28" s="23" t="s">
        <v>173</v>
      </c>
      <c r="C28" s="24" t="s">
        <v>174</v>
      </c>
      <c r="D28" s="23" t="s">
        <v>175</v>
      </c>
      <c r="E28" s="24" t="s">
        <v>176</v>
      </c>
      <c r="F28" s="24" t="s">
        <v>177</v>
      </c>
      <c r="G28" s="23" t="s">
        <v>178</v>
      </c>
      <c r="H28" s="23" t="s">
        <v>179</v>
      </c>
      <c r="I28" s="23" t="s">
        <v>40</v>
      </c>
      <c r="J28" s="23" t="s">
        <v>41</v>
      </c>
      <c r="K28" s="25" t="s">
        <v>42</v>
      </c>
      <c r="L28" s="24" t="s">
        <v>43</v>
      </c>
      <c r="M28" s="26" t="s">
        <v>165</v>
      </c>
      <c r="N28" s="27" t="s">
        <v>31</v>
      </c>
      <c r="O28" s="23" t="s">
        <v>44</v>
      </c>
      <c r="P28" s="23" t="s">
        <v>41</v>
      </c>
      <c r="Q28" s="28" t="s">
        <v>45</v>
      </c>
      <c r="R28" s="16" t="s">
        <v>46</v>
      </c>
      <c r="S28" s="29" t="s">
        <v>34</v>
      </c>
    </row>
    <row r="29" customFormat="false" ht="99.95" hidden="false" customHeight="true" outlineLevel="0" collapsed="false">
      <c r="A29" s="22" t="n">
        <v>26</v>
      </c>
      <c r="B29" s="23" t="s">
        <v>180</v>
      </c>
      <c r="C29" s="24" t="s">
        <v>181</v>
      </c>
      <c r="D29" s="23" t="s">
        <v>182</v>
      </c>
      <c r="E29" s="24" t="s">
        <v>183</v>
      </c>
      <c r="F29" s="24" t="s">
        <v>184</v>
      </c>
      <c r="G29" s="23" t="s">
        <v>178</v>
      </c>
      <c r="H29" s="23" t="s">
        <v>179</v>
      </c>
      <c r="I29" s="23" t="s">
        <v>40</v>
      </c>
      <c r="J29" s="23" t="s">
        <v>41</v>
      </c>
      <c r="K29" s="25" t="s">
        <v>42</v>
      </c>
      <c r="L29" s="24" t="s">
        <v>43</v>
      </c>
      <c r="M29" s="26" t="s">
        <v>165</v>
      </c>
      <c r="N29" s="27" t="s">
        <v>31</v>
      </c>
      <c r="O29" s="23" t="s">
        <v>44</v>
      </c>
      <c r="P29" s="23" t="s">
        <v>41</v>
      </c>
      <c r="Q29" s="28" t="s">
        <v>45</v>
      </c>
      <c r="R29" s="16" t="s">
        <v>46</v>
      </c>
      <c r="S29" s="29" t="s">
        <v>34</v>
      </c>
    </row>
    <row r="30" customFormat="false" ht="99.95" hidden="false" customHeight="true" outlineLevel="0" collapsed="false">
      <c r="A30" s="22" t="n">
        <v>27</v>
      </c>
      <c r="B30" s="23" t="s">
        <v>185</v>
      </c>
      <c r="C30" s="24" t="s">
        <v>186</v>
      </c>
      <c r="D30" s="23" t="s">
        <v>37</v>
      </c>
      <c r="E30" s="24" t="s">
        <v>187</v>
      </c>
      <c r="F30" s="24" t="s">
        <v>188</v>
      </c>
      <c r="G30" s="23" t="s">
        <v>178</v>
      </c>
      <c r="H30" s="23" t="s">
        <v>179</v>
      </c>
      <c r="I30" s="23" t="s">
        <v>40</v>
      </c>
      <c r="J30" s="23" t="s">
        <v>41</v>
      </c>
      <c r="K30" s="25" t="s">
        <v>42</v>
      </c>
      <c r="L30" s="24" t="s">
        <v>43</v>
      </c>
      <c r="M30" s="26" t="s">
        <v>30</v>
      </c>
      <c r="N30" s="27" t="s">
        <v>31</v>
      </c>
      <c r="O30" s="23" t="s">
        <v>44</v>
      </c>
      <c r="P30" s="23" t="s">
        <v>41</v>
      </c>
      <c r="Q30" s="28" t="s">
        <v>45</v>
      </c>
      <c r="R30" s="16" t="s">
        <v>46</v>
      </c>
      <c r="S30" s="29" t="s">
        <v>34</v>
      </c>
    </row>
    <row r="31" customFormat="false" ht="99.95" hidden="false" customHeight="true" outlineLevel="0" collapsed="false">
      <c r="A31" s="22" t="n">
        <v>28</v>
      </c>
      <c r="B31" s="23" t="s">
        <v>189</v>
      </c>
      <c r="C31" s="24" t="s">
        <v>190</v>
      </c>
      <c r="D31" s="23" t="s">
        <v>191</v>
      </c>
      <c r="E31" s="24" t="s">
        <v>192</v>
      </c>
      <c r="F31" s="24" t="s">
        <v>193</v>
      </c>
      <c r="G31" s="23" t="s">
        <v>178</v>
      </c>
      <c r="H31" s="23" t="s">
        <v>179</v>
      </c>
      <c r="I31" s="23" t="s">
        <v>40</v>
      </c>
      <c r="J31" s="23" t="s">
        <v>41</v>
      </c>
      <c r="K31" s="25" t="s">
        <v>42</v>
      </c>
      <c r="L31" s="24" t="s">
        <v>43</v>
      </c>
      <c r="M31" s="26" t="s">
        <v>30</v>
      </c>
      <c r="N31" s="27" t="s">
        <v>31</v>
      </c>
      <c r="O31" s="23" t="s">
        <v>44</v>
      </c>
      <c r="P31" s="23" t="s">
        <v>41</v>
      </c>
      <c r="Q31" s="28" t="s">
        <v>45</v>
      </c>
      <c r="R31" s="16" t="s">
        <v>46</v>
      </c>
      <c r="S31" s="29" t="s">
        <v>34</v>
      </c>
    </row>
    <row r="32" customFormat="false" ht="99.95" hidden="false" customHeight="true" outlineLevel="0" collapsed="false">
      <c r="A32" s="22" t="n">
        <v>29</v>
      </c>
      <c r="B32" s="23" t="s">
        <v>194</v>
      </c>
      <c r="C32" s="24" t="s">
        <v>195</v>
      </c>
      <c r="D32" s="23" t="s">
        <v>21</v>
      </c>
      <c r="E32" s="24" t="s">
        <v>196</v>
      </c>
      <c r="F32" s="24" t="s">
        <v>197</v>
      </c>
      <c r="G32" s="23" t="s">
        <v>178</v>
      </c>
      <c r="H32" s="23" t="s">
        <v>179</v>
      </c>
      <c r="I32" s="23" t="s">
        <v>32</v>
      </c>
      <c r="J32" s="23" t="s">
        <v>170</v>
      </c>
      <c r="K32" s="31" t="s">
        <v>171</v>
      </c>
      <c r="L32" s="24" t="s">
        <v>29</v>
      </c>
      <c r="M32" s="26" t="s">
        <v>30</v>
      </c>
      <c r="N32" s="27" t="s">
        <v>31</v>
      </c>
      <c r="O32" s="23" t="s">
        <v>58</v>
      </c>
      <c r="P32" s="23" t="s">
        <v>170</v>
      </c>
      <c r="Q32" s="31" t="s">
        <v>172</v>
      </c>
      <c r="R32" s="16" t="s">
        <v>105</v>
      </c>
      <c r="S32" s="29" t="s">
        <v>34</v>
      </c>
    </row>
    <row r="33" customFormat="false" ht="99.95" hidden="false" customHeight="true" outlineLevel="0" collapsed="false">
      <c r="A33" s="22" t="n">
        <v>30</v>
      </c>
      <c r="B33" s="23" t="s">
        <v>198</v>
      </c>
      <c r="C33" s="24" t="s">
        <v>199</v>
      </c>
      <c r="D33" s="23" t="s">
        <v>21</v>
      </c>
      <c r="E33" s="24" t="s">
        <v>200</v>
      </c>
      <c r="F33" s="24" t="s">
        <v>201</v>
      </c>
      <c r="G33" s="23" t="s">
        <v>24</v>
      </c>
      <c r="H33" s="23" t="s">
        <v>156</v>
      </c>
      <c r="I33" s="23" t="s">
        <v>58</v>
      </c>
      <c r="J33" s="23" t="s">
        <v>27</v>
      </c>
      <c r="K33" s="25" t="s">
        <v>202</v>
      </c>
      <c r="L33" s="24" t="s">
        <v>203</v>
      </c>
      <c r="M33" s="26" t="s">
        <v>30</v>
      </c>
      <c r="N33" s="30" t="s">
        <v>82</v>
      </c>
      <c r="O33" s="23" t="s">
        <v>58</v>
      </c>
      <c r="P33" s="23" t="s">
        <v>27</v>
      </c>
      <c r="Q33" s="25" t="s">
        <v>202</v>
      </c>
      <c r="R33" s="16" t="s">
        <v>203</v>
      </c>
      <c r="S33" s="29" t="s">
        <v>34</v>
      </c>
    </row>
    <row r="34" customFormat="false" ht="99.95" hidden="false" customHeight="true" outlineLevel="0" collapsed="false">
      <c r="A34" s="22" t="n">
        <v>31</v>
      </c>
      <c r="B34" s="23" t="s">
        <v>204</v>
      </c>
      <c r="C34" s="24" t="s">
        <v>205</v>
      </c>
      <c r="D34" s="23" t="s">
        <v>191</v>
      </c>
      <c r="E34" s="24" t="s">
        <v>206</v>
      </c>
      <c r="F34" s="24" t="s">
        <v>207</v>
      </c>
      <c r="G34" s="23" t="s">
        <v>24</v>
      </c>
      <c r="H34" s="23" t="s">
        <v>208</v>
      </c>
      <c r="I34" s="23" t="s">
        <v>32</v>
      </c>
      <c r="J34" s="23" t="s">
        <v>72</v>
      </c>
      <c r="K34" s="31" t="s">
        <v>136</v>
      </c>
      <c r="L34" s="24" t="s">
        <v>122</v>
      </c>
      <c r="M34" s="26" t="s">
        <v>30</v>
      </c>
      <c r="N34" s="27" t="s">
        <v>31</v>
      </c>
      <c r="O34" s="23" t="s">
        <v>58</v>
      </c>
      <c r="P34" s="23" t="s">
        <v>41</v>
      </c>
      <c r="Q34" s="28" t="s">
        <v>59</v>
      </c>
      <c r="R34" s="16" t="s">
        <v>46</v>
      </c>
      <c r="S34" s="29" t="s">
        <v>34</v>
      </c>
    </row>
    <row r="35" customFormat="false" ht="99.95" hidden="false" customHeight="true" outlineLevel="0" collapsed="false">
      <c r="A35" s="22" t="n">
        <v>32</v>
      </c>
      <c r="B35" s="23" t="s">
        <v>209</v>
      </c>
      <c r="C35" s="24" t="s">
        <v>210</v>
      </c>
      <c r="D35" s="23" t="s">
        <v>21</v>
      </c>
      <c r="E35" s="24" t="s">
        <v>211</v>
      </c>
      <c r="F35" s="24" t="s">
        <v>212</v>
      </c>
      <c r="G35" s="23" t="s">
        <v>24</v>
      </c>
      <c r="H35" s="23" t="s">
        <v>208</v>
      </c>
      <c r="I35" s="23" t="s">
        <v>32</v>
      </c>
      <c r="J35" s="23" t="s">
        <v>27</v>
      </c>
      <c r="K35" s="31" t="s">
        <v>33</v>
      </c>
      <c r="L35" s="24" t="s">
        <v>29</v>
      </c>
      <c r="M35" s="26" t="s">
        <v>147</v>
      </c>
      <c r="N35" s="27" t="s">
        <v>31</v>
      </c>
      <c r="O35" s="23" t="s">
        <v>32</v>
      </c>
      <c r="P35" s="23" t="s">
        <v>27</v>
      </c>
      <c r="Q35" s="31" t="s">
        <v>33</v>
      </c>
      <c r="R35" s="16" t="s">
        <v>29</v>
      </c>
      <c r="S35" s="29" t="s">
        <v>34</v>
      </c>
    </row>
    <row r="36" customFormat="false" ht="99.95" hidden="false" customHeight="true" outlineLevel="0" collapsed="false">
      <c r="A36" s="22" t="n">
        <v>33</v>
      </c>
      <c r="B36" s="23" t="s">
        <v>213</v>
      </c>
      <c r="C36" s="24" t="s">
        <v>214</v>
      </c>
      <c r="D36" s="23" t="s">
        <v>49</v>
      </c>
      <c r="E36" s="24" t="s">
        <v>215</v>
      </c>
      <c r="F36" s="24" t="s">
        <v>216</v>
      </c>
      <c r="G36" s="23" t="s">
        <v>24</v>
      </c>
      <c r="H36" s="23" t="s">
        <v>217</v>
      </c>
      <c r="I36" s="23" t="s">
        <v>44</v>
      </c>
      <c r="J36" s="23" t="s">
        <v>72</v>
      </c>
      <c r="K36" s="25" t="s">
        <v>73</v>
      </c>
      <c r="L36" s="24" t="s">
        <v>43</v>
      </c>
      <c r="M36" s="26" t="s">
        <v>30</v>
      </c>
      <c r="N36" s="27" t="s">
        <v>31</v>
      </c>
      <c r="O36" s="23" t="s">
        <v>44</v>
      </c>
      <c r="P36" s="23" t="s">
        <v>72</v>
      </c>
      <c r="Q36" s="25" t="s">
        <v>73</v>
      </c>
      <c r="R36" s="16" t="s">
        <v>43</v>
      </c>
      <c r="S36" s="29" t="s">
        <v>34</v>
      </c>
    </row>
    <row r="37" customFormat="false" ht="99.95" hidden="false" customHeight="true" outlineLevel="0" collapsed="false">
      <c r="A37" s="22" t="n">
        <v>34</v>
      </c>
      <c r="B37" s="23" t="s">
        <v>218</v>
      </c>
      <c r="C37" s="24" t="s">
        <v>219</v>
      </c>
      <c r="D37" s="23" t="s">
        <v>49</v>
      </c>
      <c r="E37" s="24" t="s">
        <v>220</v>
      </c>
      <c r="F37" s="24" t="s">
        <v>221</v>
      </c>
      <c r="G37" s="23" t="s">
        <v>24</v>
      </c>
      <c r="H37" s="23" t="s">
        <v>217</v>
      </c>
      <c r="I37" s="23" t="s">
        <v>58</v>
      </c>
      <c r="J37" s="23" t="s">
        <v>120</v>
      </c>
      <c r="K37" s="31" t="s">
        <v>123</v>
      </c>
      <c r="L37" s="24" t="s">
        <v>43</v>
      </c>
      <c r="M37" s="26" t="s">
        <v>30</v>
      </c>
      <c r="N37" s="27" t="s">
        <v>31</v>
      </c>
      <c r="O37" s="23" t="s">
        <v>58</v>
      </c>
      <c r="P37" s="23" t="s">
        <v>41</v>
      </c>
      <c r="Q37" s="28" t="s">
        <v>59</v>
      </c>
      <c r="R37" s="16" t="s">
        <v>46</v>
      </c>
      <c r="S37" s="29" t="s">
        <v>34</v>
      </c>
    </row>
    <row r="38" customFormat="false" ht="99.95" hidden="false" customHeight="true" outlineLevel="0" collapsed="false">
      <c r="A38" s="22" t="n">
        <v>35</v>
      </c>
      <c r="B38" s="23" t="s">
        <v>222</v>
      </c>
      <c r="C38" s="24" t="s">
        <v>223</v>
      </c>
      <c r="D38" s="23" t="s">
        <v>21</v>
      </c>
      <c r="E38" s="24" t="s">
        <v>224</v>
      </c>
      <c r="F38" s="24" t="s">
        <v>225</v>
      </c>
      <c r="G38" s="23" t="s">
        <v>128</v>
      </c>
      <c r="H38" s="23" t="s">
        <v>129</v>
      </c>
      <c r="I38" s="23" t="s">
        <v>32</v>
      </c>
      <c r="J38" s="23" t="s">
        <v>27</v>
      </c>
      <c r="K38" s="31" t="s">
        <v>33</v>
      </c>
      <c r="L38" s="24" t="s">
        <v>29</v>
      </c>
      <c r="M38" s="26" t="s">
        <v>30</v>
      </c>
      <c r="N38" s="30" t="s">
        <v>82</v>
      </c>
      <c r="O38" s="23" t="s">
        <v>44</v>
      </c>
      <c r="P38" s="23" t="s">
        <v>27</v>
      </c>
      <c r="Q38" s="25" t="s">
        <v>104</v>
      </c>
      <c r="R38" s="16" t="s">
        <v>105</v>
      </c>
      <c r="S38" s="29" t="s">
        <v>34</v>
      </c>
    </row>
    <row r="39" customFormat="false" ht="99.95" hidden="false" customHeight="true" outlineLevel="0" collapsed="false">
      <c r="A39" s="22" t="n">
        <v>36</v>
      </c>
      <c r="B39" s="23" t="s">
        <v>226</v>
      </c>
      <c r="C39" s="24" t="s">
        <v>227</v>
      </c>
      <c r="D39" s="23" t="s">
        <v>21</v>
      </c>
      <c r="E39" s="24" t="s">
        <v>228</v>
      </c>
      <c r="F39" s="24" t="s">
        <v>229</v>
      </c>
      <c r="G39" s="23" t="s">
        <v>24</v>
      </c>
      <c r="H39" s="23" t="s">
        <v>230</v>
      </c>
      <c r="I39" s="23" t="s">
        <v>40</v>
      </c>
      <c r="J39" s="23" t="s">
        <v>27</v>
      </c>
      <c r="K39" s="31" t="s">
        <v>103</v>
      </c>
      <c r="L39" s="24" t="s">
        <v>29</v>
      </c>
      <c r="M39" s="26" t="s">
        <v>30</v>
      </c>
      <c r="N39" s="27" t="s">
        <v>31</v>
      </c>
      <c r="O39" s="23" t="s">
        <v>44</v>
      </c>
      <c r="P39" s="23" t="s">
        <v>27</v>
      </c>
      <c r="Q39" s="25" t="s">
        <v>104</v>
      </c>
      <c r="R39" s="16" t="s">
        <v>105</v>
      </c>
      <c r="S39" s="29" t="s">
        <v>34</v>
      </c>
    </row>
    <row r="40" customFormat="false" ht="99.95" hidden="false" customHeight="true" outlineLevel="0" collapsed="false">
      <c r="A40" s="22" t="n">
        <v>37</v>
      </c>
      <c r="B40" s="23" t="s">
        <v>231</v>
      </c>
      <c r="C40" s="24" t="s">
        <v>232</v>
      </c>
      <c r="D40" s="23" t="s">
        <v>37</v>
      </c>
      <c r="E40" s="24" t="s">
        <v>233</v>
      </c>
      <c r="F40" s="24" t="s">
        <v>234</v>
      </c>
      <c r="G40" s="23" t="s">
        <v>24</v>
      </c>
      <c r="H40" s="23" t="s">
        <v>235</v>
      </c>
      <c r="I40" s="23" t="s">
        <v>32</v>
      </c>
      <c r="J40" s="23" t="s">
        <v>120</v>
      </c>
      <c r="K40" s="31" t="s">
        <v>121</v>
      </c>
      <c r="L40" s="24" t="s">
        <v>122</v>
      </c>
      <c r="M40" s="26" t="s">
        <v>165</v>
      </c>
      <c r="N40" s="27" t="s">
        <v>31</v>
      </c>
      <c r="O40" s="23" t="s">
        <v>58</v>
      </c>
      <c r="P40" s="23" t="s">
        <v>120</v>
      </c>
      <c r="Q40" s="31" t="s">
        <v>123</v>
      </c>
      <c r="R40" s="16" t="s">
        <v>43</v>
      </c>
      <c r="S40" s="29" t="s">
        <v>34</v>
      </c>
    </row>
    <row r="41" customFormat="false" ht="99.95" hidden="false" customHeight="true" outlineLevel="0" collapsed="false">
      <c r="A41" s="22" t="n">
        <v>38</v>
      </c>
      <c r="B41" s="23" t="s">
        <v>236</v>
      </c>
      <c r="C41" s="24" t="s">
        <v>237</v>
      </c>
      <c r="D41" s="23" t="s">
        <v>37</v>
      </c>
      <c r="E41" s="24" t="s">
        <v>238</v>
      </c>
      <c r="F41" s="24" t="s">
        <v>239</v>
      </c>
      <c r="G41" s="23" t="s">
        <v>24</v>
      </c>
      <c r="H41" s="23" t="s">
        <v>217</v>
      </c>
      <c r="I41" s="23" t="s">
        <v>58</v>
      </c>
      <c r="J41" s="23" t="s">
        <v>120</v>
      </c>
      <c r="K41" s="31" t="s">
        <v>123</v>
      </c>
      <c r="L41" s="24" t="s">
        <v>43</v>
      </c>
      <c r="M41" s="26" t="s">
        <v>30</v>
      </c>
      <c r="N41" s="27" t="s">
        <v>31</v>
      </c>
      <c r="O41" s="23" t="s">
        <v>58</v>
      </c>
      <c r="P41" s="23" t="s">
        <v>41</v>
      </c>
      <c r="Q41" s="28" t="s">
        <v>59</v>
      </c>
      <c r="R41" s="16" t="s">
        <v>46</v>
      </c>
      <c r="S41" s="29" t="s">
        <v>34</v>
      </c>
    </row>
    <row r="42" customFormat="false" ht="99.95" hidden="false" customHeight="true" outlineLevel="0" collapsed="false">
      <c r="A42" s="22" t="n">
        <v>39</v>
      </c>
      <c r="B42" s="23" t="s">
        <v>240</v>
      </c>
      <c r="C42" s="24" t="s">
        <v>241</v>
      </c>
      <c r="D42" s="23" t="s">
        <v>37</v>
      </c>
      <c r="E42" s="24" t="s">
        <v>242</v>
      </c>
      <c r="F42" s="24" t="s">
        <v>243</v>
      </c>
      <c r="G42" s="23" t="s">
        <v>244</v>
      </c>
      <c r="H42" s="23" t="s">
        <v>245</v>
      </c>
      <c r="I42" s="23" t="s">
        <v>32</v>
      </c>
      <c r="J42" s="23" t="s">
        <v>72</v>
      </c>
      <c r="K42" s="31" t="s">
        <v>136</v>
      </c>
      <c r="L42" s="24" t="s">
        <v>122</v>
      </c>
      <c r="M42" s="26" t="s">
        <v>30</v>
      </c>
      <c r="N42" s="27" t="s">
        <v>31</v>
      </c>
      <c r="O42" s="23" t="s">
        <v>58</v>
      </c>
      <c r="P42" s="23" t="s">
        <v>72</v>
      </c>
      <c r="Q42" s="25" t="s">
        <v>137</v>
      </c>
      <c r="R42" s="16" t="s">
        <v>43</v>
      </c>
      <c r="S42" s="29" t="s">
        <v>34</v>
      </c>
    </row>
    <row r="43" customFormat="false" ht="99.95" hidden="false" customHeight="true" outlineLevel="0" collapsed="false">
      <c r="A43" s="22" t="n">
        <v>40</v>
      </c>
      <c r="B43" s="23" t="s">
        <v>246</v>
      </c>
      <c r="C43" s="24" t="s">
        <v>247</v>
      </c>
      <c r="D43" s="23" t="s">
        <v>37</v>
      </c>
      <c r="E43" s="24" t="s">
        <v>248</v>
      </c>
      <c r="F43" s="24" t="s">
        <v>249</v>
      </c>
      <c r="G43" s="23" t="s">
        <v>24</v>
      </c>
      <c r="H43" s="23" t="s">
        <v>250</v>
      </c>
      <c r="I43" s="23" t="s">
        <v>58</v>
      </c>
      <c r="J43" s="23" t="s">
        <v>41</v>
      </c>
      <c r="K43" s="28" t="s">
        <v>59</v>
      </c>
      <c r="L43" s="24" t="s">
        <v>46</v>
      </c>
      <c r="M43" s="26" t="s">
        <v>251</v>
      </c>
      <c r="N43" s="27" t="s">
        <v>31</v>
      </c>
      <c r="O43" s="23" t="s">
        <v>58</v>
      </c>
      <c r="P43" s="23" t="s">
        <v>41</v>
      </c>
      <c r="Q43" s="28" t="s">
        <v>59</v>
      </c>
      <c r="R43" s="16" t="s">
        <v>46</v>
      </c>
      <c r="S43" s="29" t="s">
        <v>34</v>
      </c>
    </row>
    <row r="44" customFormat="false" ht="99.95" hidden="false" customHeight="true" outlineLevel="0" collapsed="false">
      <c r="A44" s="22" t="n">
        <v>41</v>
      </c>
      <c r="B44" s="23" t="s">
        <v>252</v>
      </c>
      <c r="C44" s="24" t="s">
        <v>253</v>
      </c>
      <c r="D44" s="23" t="s">
        <v>37</v>
      </c>
      <c r="E44" s="24" t="s">
        <v>254</v>
      </c>
      <c r="F44" s="24" t="s">
        <v>255</v>
      </c>
      <c r="G44" s="23" t="s">
        <v>24</v>
      </c>
      <c r="H44" s="23" t="s">
        <v>250</v>
      </c>
      <c r="I44" s="23" t="s">
        <v>58</v>
      </c>
      <c r="J44" s="23" t="s">
        <v>41</v>
      </c>
      <c r="K44" s="28" t="s">
        <v>59</v>
      </c>
      <c r="L44" s="24" t="s">
        <v>46</v>
      </c>
      <c r="M44" s="26" t="s">
        <v>256</v>
      </c>
      <c r="N44" s="27" t="s">
        <v>31</v>
      </c>
      <c r="O44" s="23" t="s">
        <v>58</v>
      </c>
      <c r="P44" s="23" t="s">
        <v>41</v>
      </c>
      <c r="Q44" s="28" t="s">
        <v>59</v>
      </c>
      <c r="R44" s="16" t="s">
        <v>46</v>
      </c>
      <c r="S44" s="29" t="s">
        <v>34</v>
      </c>
    </row>
    <row r="45" customFormat="false" ht="99.95" hidden="false" customHeight="true" outlineLevel="0" collapsed="false">
      <c r="A45" s="22" t="n">
        <v>42</v>
      </c>
      <c r="B45" s="23" t="s">
        <v>257</v>
      </c>
      <c r="C45" s="24" t="s">
        <v>258</v>
      </c>
      <c r="D45" s="23" t="s">
        <v>21</v>
      </c>
      <c r="E45" s="24" t="s">
        <v>259</v>
      </c>
      <c r="F45" s="24" t="s">
        <v>255</v>
      </c>
      <c r="G45" s="23" t="s">
        <v>24</v>
      </c>
      <c r="H45" s="23" t="s">
        <v>250</v>
      </c>
      <c r="I45" s="23" t="s">
        <v>58</v>
      </c>
      <c r="J45" s="23" t="s">
        <v>170</v>
      </c>
      <c r="K45" s="31" t="s">
        <v>172</v>
      </c>
      <c r="L45" s="24" t="s">
        <v>105</v>
      </c>
      <c r="M45" s="26" t="s">
        <v>147</v>
      </c>
      <c r="N45" s="27" t="s">
        <v>31</v>
      </c>
      <c r="O45" s="23" t="s">
        <v>58</v>
      </c>
      <c r="P45" s="23" t="s">
        <v>170</v>
      </c>
      <c r="Q45" s="31" t="s">
        <v>172</v>
      </c>
      <c r="R45" s="16" t="s">
        <v>105</v>
      </c>
      <c r="S45" s="29" t="s">
        <v>34</v>
      </c>
    </row>
    <row r="46" customFormat="false" ht="99.95" hidden="false" customHeight="true" outlineLevel="0" collapsed="false">
      <c r="A46" s="22" t="n">
        <v>43</v>
      </c>
      <c r="B46" s="23" t="s">
        <v>260</v>
      </c>
      <c r="C46" s="24" t="s">
        <v>261</v>
      </c>
      <c r="D46" s="23" t="s">
        <v>37</v>
      </c>
      <c r="E46" s="24" t="s">
        <v>262</v>
      </c>
      <c r="F46" s="24" t="s">
        <v>263</v>
      </c>
      <c r="G46" s="23" t="s">
        <v>24</v>
      </c>
      <c r="H46" s="23" t="s">
        <v>250</v>
      </c>
      <c r="I46" s="23" t="s">
        <v>58</v>
      </c>
      <c r="J46" s="23" t="s">
        <v>41</v>
      </c>
      <c r="K46" s="28" t="s">
        <v>59</v>
      </c>
      <c r="L46" s="24" t="s">
        <v>46</v>
      </c>
      <c r="M46" s="26" t="s">
        <v>147</v>
      </c>
      <c r="N46" s="27" t="s">
        <v>31</v>
      </c>
      <c r="O46" s="23" t="s">
        <v>58</v>
      </c>
      <c r="P46" s="23" t="s">
        <v>41</v>
      </c>
      <c r="Q46" s="28" t="s">
        <v>59</v>
      </c>
      <c r="R46" s="16" t="s">
        <v>46</v>
      </c>
      <c r="S46" s="29" t="s">
        <v>34</v>
      </c>
    </row>
    <row r="47" customFormat="false" ht="99.95" hidden="false" customHeight="true" outlineLevel="0" collapsed="false">
      <c r="A47" s="22" t="n">
        <v>44</v>
      </c>
      <c r="B47" s="23" t="s">
        <v>264</v>
      </c>
      <c r="C47" s="24" t="s">
        <v>265</v>
      </c>
      <c r="D47" s="23" t="s">
        <v>37</v>
      </c>
      <c r="E47" s="24" t="s">
        <v>266</v>
      </c>
      <c r="F47" s="24" t="s">
        <v>267</v>
      </c>
      <c r="G47" s="23" t="s">
        <v>24</v>
      </c>
      <c r="H47" s="23" t="s">
        <v>250</v>
      </c>
      <c r="I47" s="23" t="s">
        <v>58</v>
      </c>
      <c r="J47" s="23" t="s">
        <v>41</v>
      </c>
      <c r="K47" s="28" t="s">
        <v>59</v>
      </c>
      <c r="L47" s="24" t="s">
        <v>46</v>
      </c>
      <c r="M47" s="26" t="s">
        <v>30</v>
      </c>
      <c r="N47" s="32" t="s">
        <v>268</v>
      </c>
      <c r="O47" s="23" t="s">
        <v>58</v>
      </c>
      <c r="P47" s="23" t="s">
        <v>41</v>
      </c>
      <c r="Q47" s="28" t="s">
        <v>59</v>
      </c>
      <c r="R47" s="16" t="s">
        <v>46</v>
      </c>
      <c r="S47" s="29" t="s">
        <v>34</v>
      </c>
    </row>
    <row r="48" customFormat="false" ht="99.95" hidden="false" customHeight="true" outlineLevel="0" collapsed="false">
      <c r="A48" s="22" t="n">
        <v>45</v>
      </c>
      <c r="B48" s="23" t="s">
        <v>269</v>
      </c>
      <c r="C48" s="24" t="s">
        <v>270</v>
      </c>
      <c r="D48" s="23" t="s">
        <v>94</v>
      </c>
      <c r="E48" s="24" t="s">
        <v>271</v>
      </c>
      <c r="F48" s="24" t="s">
        <v>272</v>
      </c>
      <c r="G48" s="23" t="s">
        <v>24</v>
      </c>
      <c r="H48" s="23" t="s">
        <v>250</v>
      </c>
      <c r="I48" s="23" t="s">
        <v>58</v>
      </c>
      <c r="J48" s="23" t="s">
        <v>41</v>
      </c>
      <c r="K48" s="28" t="s">
        <v>59</v>
      </c>
      <c r="L48" s="24" t="s">
        <v>46</v>
      </c>
      <c r="M48" s="26" t="s">
        <v>30</v>
      </c>
      <c r="N48" s="32" t="s">
        <v>268</v>
      </c>
      <c r="O48" s="23" t="s">
        <v>58</v>
      </c>
      <c r="P48" s="23" t="s">
        <v>41</v>
      </c>
      <c r="Q48" s="28" t="s">
        <v>59</v>
      </c>
      <c r="R48" s="16" t="s">
        <v>46</v>
      </c>
      <c r="S48" s="29" t="s">
        <v>34</v>
      </c>
    </row>
    <row r="49" customFormat="false" ht="99.95" hidden="false" customHeight="true" outlineLevel="0" collapsed="false">
      <c r="A49" s="22" t="n">
        <v>46</v>
      </c>
      <c r="B49" s="23" t="s">
        <v>273</v>
      </c>
      <c r="C49" s="24" t="s">
        <v>274</v>
      </c>
      <c r="D49" s="23" t="s">
        <v>37</v>
      </c>
      <c r="E49" s="24" t="s">
        <v>275</v>
      </c>
      <c r="F49" s="24" t="s">
        <v>276</v>
      </c>
      <c r="G49" s="23" t="s">
        <v>244</v>
      </c>
      <c r="H49" s="23" t="s">
        <v>245</v>
      </c>
      <c r="I49" s="23" t="s">
        <v>32</v>
      </c>
      <c r="J49" s="23" t="s">
        <v>72</v>
      </c>
      <c r="K49" s="31" t="s">
        <v>136</v>
      </c>
      <c r="L49" s="24" t="s">
        <v>122</v>
      </c>
      <c r="M49" s="26" t="s">
        <v>30</v>
      </c>
      <c r="N49" s="27" t="s">
        <v>31</v>
      </c>
      <c r="O49" s="23" t="s">
        <v>58</v>
      </c>
      <c r="P49" s="23" t="s">
        <v>72</v>
      </c>
      <c r="Q49" s="25" t="s">
        <v>137</v>
      </c>
      <c r="R49" s="16" t="s">
        <v>43</v>
      </c>
      <c r="S49" s="29" t="s">
        <v>34</v>
      </c>
    </row>
    <row r="50" customFormat="false" ht="99.95" hidden="false" customHeight="true" outlineLevel="0" collapsed="false">
      <c r="A50" s="22" t="n">
        <v>47</v>
      </c>
      <c r="B50" s="23" t="s">
        <v>277</v>
      </c>
      <c r="C50" s="24" t="s">
        <v>278</v>
      </c>
      <c r="D50" s="23" t="s">
        <v>37</v>
      </c>
      <c r="E50" s="24" t="s">
        <v>279</v>
      </c>
      <c r="F50" s="24" t="s">
        <v>280</v>
      </c>
      <c r="G50" s="23" t="s">
        <v>24</v>
      </c>
      <c r="H50" s="23" t="s">
        <v>250</v>
      </c>
      <c r="I50" s="23" t="s">
        <v>58</v>
      </c>
      <c r="J50" s="23" t="s">
        <v>41</v>
      </c>
      <c r="K50" s="28" t="s">
        <v>59</v>
      </c>
      <c r="L50" s="24" t="s">
        <v>46</v>
      </c>
      <c r="M50" s="26" t="s">
        <v>281</v>
      </c>
      <c r="N50" s="27" t="s">
        <v>31</v>
      </c>
      <c r="O50" s="23" t="s">
        <v>58</v>
      </c>
      <c r="P50" s="23" t="s">
        <v>41</v>
      </c>
      <c r="Q50" s="28" t="s">
        <v>59</v>
      </c>
      <c r="R50" s="16" t="s">
        <v>46</v>
      </c>
      <c r="S50" s="29" t="s">
        <v>34</v>
      </c>
    </row>
    <row r="51" customFormat="false" ht="99.95" hidden="false" customHeight="true" outlineLevel="0" collapsed="false">
      <c r="A51" s="22" t="n">
        <v>48</v>
      </c>
      <c r="B51" s="23" t="s">
        <v>282</v>
      </c>
      <c r="C51" s="24" t="s">
        <v>283</v>
      </c>
      <c r="D51" s="23" t="s">
        <v>21</v>
      </c>
      <c r="E51" s="24" t="s">
        <v>284</v>
      </c>
      <c r="F51" s="24" t="s">
        <v>285</v>
      </c>
      <c r="G51" s="23" t="s">
        <v>24</v>
      </c>
      <c r="H51" s="23" t="s">
        <v>56</v>
      </c>
      <c r="I51" s="23" t="s">
        <v>44</v>
      </c>
      <c r="J51" s="23" t="s">
        <v>170</v>
      </c>
      <c r="K51" s="31" t="s">
        <v>103</v>
      </c>
      <c r="L51" s="24" t="s">
        <v>29</v>
      </c>
      <c r="M51" s="26" t="s">
        <v>30</v>
      </c>
      <c r="N51" s="27" t="s">
        <v>31</v>
      </c>
      <c r="O51" s="23" t="s">
        <v>58</v>
      </c>
      <c r="P51" s="23" t="s">
        <v>170</v>
      </c>
      <c r="Q51" s="31" t="s">
        <v>172</v>
      </c>
      <c r="R51" s="16" t="s">
        <v>105</v>
      </c>
      <c r="S51" s="29" t="s">
        <v>34</v>
      </c>
    </row>
    <row r="52" customFormat="false" ht="99.95" hidden="false" customHeight="true" outlineLevel="0" collapsed="false">
      <c r="A52" s="22" t="n">
        <v>49</v>
      </c>
      <c r="B52" s="23" t="s">
        <v>286</v>
      </c>
      <c r="C52" s="24" t="s">
        <v>287</v>
      </c>
      <c r="D52" s="23" t="s">
        <v>21</v>
      </c>
      <c r="E52" s="24" t="s">
        <v>288</v>
      </c>
      <c r="F52" s="24" t="s">
        <v>289</v>
      </c>
      <c r="G52" s="23" t="s">
        <v>244</v>
      </c>
      <c r="H52" s="23" t="s">
        <v>245</v>
      </c>
      <c r="I52" s="23" t="s">
        <v>32</v>
      </c>
      <c r="J52" s="23" t="s">
        <v>170</v>
      </c>
      <c r="K52" s="31" t="s">
        <v>171</v>
      </c>
      <c r="L52" s="24" t="s">
        <v>29</v>
      </c>
      <c r="M52" s="26" t="s">
        <v>30</v>
      </c>
      <c r="N52" s="27" t="s">
        <v>31</v>
      </c>
      <c r="O52" s="23" t="s">
        <v>58</v>
      </c>
      <c r="P52" s="23" t="s">
        <v>170</v>
      </c>
      <c r="Q52" s="31" t="s">
        <v>172</v>
      </c>
      <c r="R52" s="16" t="s">
        <v>105</v>
      </c>
      <c r="S52" s="29" t="s">
        <v>34</v>
      </c>
    </row>
    <row r="53" customFormat="false" ht="99.95" hidden="false" customHeight="true" outlineLevel="0" collapsed="false">
      <c r="A53" s="22" t="n">
        <v>50</v>
      </c>
      <c r="B53" s="23" t="s">
        <v>290</v>
      </c>
      <c r="C53" s="24" t="s">
        <v>291</v>
      </c>
      <c r="D53" s="23" t="s">
        <v>21</v>
      </c>
      <c r="E53" s="24" t="s">
        <v>292</v>
      </c>
      <c r="F53" s="24" t="s">
        <v>293</v>
      </c>
      <c r="G53" s="23" t="s">
        <v>24</v>
      </c>
      <c r="H53" s="23" t="s">
        <v>235</v>
      </c>
      <c r="I53" s="23" t="s">
        <v>32</v>
      </c>
      <c r="J53" s="23" t="s">
        <v>27</v>
      </c>
      <c r="K53" s="31" t="s">
        <v>33</v>
      </c>
      <c r="L53" s="24" t="s">
        <v>29</v>
      </c>
      <c r="M53" s="26" t="s">
        <v>30</v>
      </c>
      <c r="N53" s="27" t="s">
        <v>31</v>
      </c>
      <c r="O53" s="23" t="s">
        <v>58</v>
      </c>
      <c r="P53" s="23" t="s">
        <v>27</v>
      </c>
      <c r="Q53" s="25" t="s">
        <v>202</v>
      </c>
      <c r="R53" s="16" t="s">
        <v>203</v>
      </c>
      <c r="S53" s="29" t="s">
        <v>34</v>
      </c>
    </row>
    <row r="54" customFormat="false" ht="99.95" hidden="false" customHeight="true" outlineLevel="0" collapsed="false">
      <c r="A54" s="22" t="n">
        <v>51</v>
      </c>
      <c r="B54" s="23" t="s">
        <v>294</v>
      </c>
      <c r="C54" s="24" t="s">
        <v>295</v>
      </c>
      <c r="D54" s="23" t="s">
        <v>21</v>
      </c>
      <c r="E54" s="24" t="s">
        <v>296</v>
      </c>
      <c r="F54" s="24" t="s">
        <v>297</v>
      </c>
      <c r="G54" s="23" t="s">
        <v>24</v>
      </c>
      <c r="H54" s="23" t="s">
        <v>111</v>
      </c>
      <c r="I54" s="23" t="s">
        <v>32</v>
      </c>
      <c r="J54" s="23" t="s">
        <v>27</v>
      </c>
      <c r="K54" s="31" t="s">
        <v>33</v>
      </c>
      <c r="L54" s="24" t="s">
        <v>29</v>
      </c>
      <c r="M54" s="26" t="s">
        <v>30</v>
      </c>
      <c r="N54" s="27" t="s">
        <v>31</v>
      </c>
      <c r="O54" s="23" t="s">
        <v>58</v>
      </c>
      <c r="P54" s="23" t="s">
        <v>27</v>
      </c>
      <c r="Q54" s="25" t="s">
        <v>202</v>
      </c>
      <c r="R54" s="16" t="s">
        <v>203</v>
      </c>
      <c r="S54" s="29" t="s">
        <v>34</v>
      </c>
    </row>
    <row r="55" customFormat="false" ht="99.95" hidden="false" customHeight="true" outlineLevel="0" collapsed="false">
      <c r="A55" s="22" t="n">
        <v>52</v>
      </c>
      <c r="B55" s="23" t="s">
        <v>298</v>
      </c>
      <c r="C55" s="24" t="s">
        <v>299</v>
      </c>
      <c r="D55" s="23" t="s">
        <v>37</v>
      </c>
      <c r="E55" s="24" t="s">
        <v>300</v>
      </c>
      <c r="F55" s="24" t="s">
        <v>301</v>
      </c>
      <c r="G55" s="23" t="s">
        <v>24</v>
      </c>
      <c r="H55" s="23" t="s">
        <v>230</v>
      </c>
      <c r="I55" s="23" t="s">
        <v>32</v>
      </c>
      <c r="J55" s="23" t="s">
        <v>41</v>
      </c>
      <c r="K55" s="25" t="s">
        <v>57</v>
      </c>
      <c r="L55" s="24" t="s">
        <v>43</v>
      </c>
      <c r="M55" s="26" t="s">
        <v>30</v>
      </c>
      <c r="N55" s="27" t="s">
        <v>31</v>
      </c>
      <c r="O55" s="23" t="s">
        <v>58</v>
      </c>
      <c r="P55" s="23" t="s">
        <v>41</v>
      </c>
      <c r="Q55" s="28" t="s">
        <v>59</v>
      </c>
      <c r="R55" s="16" t="s">
        <v>46</v>
      </c>
      <c r="S55" s="29" t="s">
        <v>34</v>
      </c>
    </row>
    <row r="56" customFormat="false" ht="99.95" hidden="false" customHeight="true" outlineLevel="0" collapsed="false">
      <c r="A56" s="22" t="n">
        <v>53</v>
      </c>
      <c r="B56" s="23" t="s">
        <v>302</v>
      </c>
      <c r="C56" s="24" t="s">
        <v>303</v>
      </c>
      <c r="D56" s="23" t="s">
        <v>37</v>
      </c>
      <c r="E56" s="24" t="s">
        <v>304</v>
      </c>
      <c r="F56" s="24" t="s">
        <v>305</v>
      </c>
      <c r="G56" s="23" t="s">
        <v>24</v>
      </c>
      <c r="H56" s="23" t="s">
        <v>230</v>
      </c>
      <c r="I56" s="23" t="s">
        <v>32</v>
      </c>
      <c r="J56" s="23" t="s">
        <v>72</v>
      </c>
      <c r="K56" s="31" t="s">
        <v>136</v>
      </c>
      <c r="L56" s="24" t="s">
        <v>122</v>
      </c>
      <c r="M56" s="26" t="s">
        <v>30</v>
      </c>
      <c r="N56" s="27" t="s">
        <v>31</v>
      </c>
      <c r="O56" s="23" t="s">
        <v>58</v>
      </c>
      <c r="P56" s="23" t="s">
        <v>41</v>
      </c>
      <c r="Q56" s="28" t="s">
        <v>59</v>
      </c>
      <c r="R56" s="16" t="s">
        <v>46</v>
      </c>
      <c r="S56" s="29" t="s">
        <v>34</v>
      </c>
    </row>
    <row r="57" customFormat="false" ht="99.95" hidden="false" customHeight="true" outlineLevel="0" collapsed="false">
      <c r="A57" s="33" t="n">
        <v>54</v>
      </c>
      <c r="B57" s="23" t="s">
        <v>306</v>
      </c>
      <c r="C57" s="24" t="s">
        <v>307</v>
      </c>
      <c r="D57" s="23" t="s">
        <v>37</v>
      </c>
      <c r="E57" s="24" t="s">
        <v>308</v>
      </c>
      <c r="F57" s="23" t="s">
        <v>305</v>
      </c>
      <c r="G57" s="24" t="s">
        <v>24</v>
      </c>
      <c r="H57" s="23" t="s">
        <v>230</v>
      </c>
      <c r="I57" s="24" t="s">
        <v>32</v>
      </c>
      <c r="J57" s="23" t="s">
        <v>41</v>
      </c>
      <c r="K57" s="34" t="s">
        <v>57</v>
      </c>
      <c r="L57" s="35" t="s">
        <v>43</v>
      </c>
      <c r="M57" s="36" t="s">
        <v>30</v>
      </c>
      <c r="N57" s="37" t="s">
        <v>31</v>
      </c>
      <c r="O57" s="38" t="s">
        <v>58</v>
      </c>
      <c r="P57" s="38" t="s">
        <v>41</v>
      </c>
      <c r="Q57" s="39" t="s">
        <v>59</v>
      </c>
      <c r="R57" s="40" t="s">
        <v>46</v>
      </c>
      <c r="S57" s="41" t="s">
        <v>34</v>
      </c>
    </row>
    <row r="58" customFormat="false" ht="15" hidden="false" customHeight="true" outlineLevel="0" collapsed="false">
      <c r="A58" s="42" t="s">
        <v>309</v>
      </c>
      <c r="B58" s="43"/>
      <c r="C58" s="44"/>
      <c r="D58" s="45"/>
      <c r="E58" s="45"/>
      <c r="F58" s="45"/>
      <c r="G58" s="45"/>
      <c r="H58" s="45"/>
      <c r="I58" s="45"/>
      <c r="J58" s="45"/>
      <c r="K58" s="45"/>
      <c r="L58" s="45"/>
      <c r="M58" s="45"/>
      <c r="N58" s="45"/>
      <c r="O58" s="45"/>
      <c r="P58" s="45"/>
      <c r="Q58" s="45"/>
      <c r="R58" s="45"/>
      <c r="S58" s="46"/>
    </row>
    <row r="59" customFormat="false" ht="50.1" hidden="false" customHeight="true" outlineLevel="0" collapsed="false"/>
    <row r="60" customFormat="false" ht="50.1" hidden="false" customHeight="true" outlineLevel="0" collapsed="false"/>
    <row r="61" customFormat="false" ht="50.1" hidden="false" customHeight="true" outlineLevel="0" collapsed="false"/>
    <row r="62" customFormat="false" ht="50.1" hidden="false" customHeight="true" outlineLevel="0" collapsed="false"/>
    <row r="63" customFormat="false" ht="50.1" hidden="false" customHeight="true" outlineLevel="0" collapsed="false"/>
    <row r="64" customFormat="false" ht="50.1" hidden="false" customHeight="true" outlineLevel="0" collapsed="false"/>
    <row r="65" customFormat="false" ht="50.1" hidden="false" customHeight="true" outlineLevel="0" collapsed="false"/>
    <row r="66" customFormat="false" ht="50.1" hidden="false" customHeight="true" outlineLevel="0" collapsed="false"/>
    <row r="67" customFormat="false" ht="50.1" hidden="false" customHeight="true" outlineLevel="0" collapsed="false"/>
    <row r="68" customFormat="false" ht="50.1" hidden="false" customHeight="true" outlineLevel="0" collapsed="false"/>
    <row r="69" customFormat="false" ht="50.1" hidden="false" customHeight="true" outlineLevel="0" collapsed="false"/>
    <row r="70" customFormat="false" ht="50.1" hidden="false" customHeight="true" outlineLevel="0" collapsed="false"/>
    <row r="71" customFormat="false" ht="50.1" hidden="false" customHeight="true" outlineLevel="0" collapsed="false"/>
    <row r="72" customFormat="false" ht="50.1" hidden="false" customHeight="true" outlineLevel="0" collapsed="false"/>
    <row r="73" customFormat="false" ht="50.1" hidden="false" customHeight="true" outlineLevel="0" collapsed="false"/>
    <row r="74" customFormat="false" ht="50.1" hidden="false" customHeight="true" outlineLevel="0" collapsed="false"/>
    <row r="75" customFormat="false" ht="50.1" hidden="false" customHeight="true" outlineLevel="0" collapsed="false"/>
    <row r="76" customFormat="false" ht="50.1" hidden="false" customHeight="true" outlineLevel="0" collapsed="false"/>
    <row r="77" customFormat="false" ht="50.1" hidden="false" customHeight="true" outlineLevel="0" collapsed="false"/>
    <row r="78" customFormat="false" ht="50.1" hidden="false" customHeight="true" outlineLevel="0" collapsed="false"/>
    <row r="79" customFormat="false" ht="50.1" hidden="false" customHeight="true" outlineLevel="0" collapsed="false"/>
    <row r="80" customFormat="false" ht="50.1" hidden="false" customHeight="true" outlineLevel="0" collapsed="false"/>
    <row r="81" customFormat="false" ht="50.1" hidden="false" customHeight="true" outlineLevel="0" collapsed="false"/>
    <row r="82" customFormat="false" ht="50.1" hidden="false" customHeight="true" outlineLevel="0" collapsed="false"/>
    <row r="83" customFormat="false" ht="50.1" hidden="false" customHeight="true" outlineLevel="0" collapsed="false"/>
    <row r="84" customFormat="false" ht="50.1" hidden="false" customHeight="true" outlineLevel="0" collapsed="false"/>
    <row r="85" customFormat="false" ht="50.1" hidden="false" customHeight="true" outlineLevel="0" collapsed="false"/>
    <row r="86" customFormat="false" ht="50.1" hidden="false" customHeight="true" outlineLevel="0" collapsed="false"/>
    <row r="87" customFormat="false" ht="50.1" hidden="false" customHeight="true" outlineLevel="0" collapsed="false"/>
    <row r="88" customFormat="false" ht="50.1" hidden="false" customHeight="true" outlineLevel="0" collapsed="false"/>
    <row r="89" customFormat="false" ht="50.1" hidden="false" customHeight="true" outlineLevel="0" collapsed="false"/>
    <row r="90" customFormat="false" ht="50.1" hidden="false" customHeight="true" outlineLevel="0" collapsed="false"/>
    <row r="91" customFormat="false" ht="50.1" hidden="false" customHeight="true" outlineLevel="0" collapsed="false"/>
    <row r="92" customFormat="false" ht="50.1" hidden="false" customHeight="true" outlineLevel="0" collapsed="false"/>
    <row r="93" customFormat="false" ht="50.1" hidden="false" customHeight="true" outlineLevel="0" collapsed="false"/>
    <row r="94" customFormat="false" ht="50.1" hidden="false" customHeight="true" outlineLevel="0" collapsed="false"/>
    <row r="95" customFormat="false" ht="50.1" hidden="false" customHeight="true" outlineLevel="0" collapsed="false"/>
    <row r="96" customFormat="false" ht="50.1" hidden="false" customHeight="true" outlineLevel="0" collapsed="false"/>
    <row r="97" customFormat="false" ht="50.1" hidden="false" customHeight="true" outlineLevel="0" collapsed="false"/>
    <row r="98" customFormat="false" ht="50.1" hidden="false" customHeight="true" outlineLevel="0" collapsed="false"/>
    <row r="99" customFormat="false" ht="50.1" hidden="false" customHeight="true" outlineLevel="0" collapsed="false"/>
    <row r="100" customFormat="false" ht="50.1" hidden="false" customHeight="true" outlineLevel="0" collapsed="false"/>
    <row r="101" customFormat="false" ht="50.1" hidden="false" customHeight="true" outlineLevel="0" collapsed="false"/>
    <row r="102" customFormat="false" ht="50.1" hidden="false" customHeight="true" outlineLevel="0" collapsed="false"/>
    <row r="103" customFormat="false" ht="50.1" hidden="false" customHeight="true" outlineLevel="0" collapsed="false"/>
    <row r="104" customFormat="false" ht="50.1" hidden="false" customHeight="true" outlineLevel="0" collapsed="false"/>
    <row r="105" customFormat="false" ht="50.1" hidden="false" customHeight="true" outlineLevel="0" collapsed="false"/>
    <row r="106" customFormat="false" ht="50.1" hidden="false" customHeight="true" outlineLevel="0" collapsed="false"/>
    <row r="107" customFormat="false" ht="50.1" hidden="false" customHeight="true" outlineLevel="0" collapsed="false"/>
    <row r="108" customFormat="false" ht="50.1" hidden="false" customHeight="true" outlineLevel="0" collapsed="false"/>
    <row r="109" customFormat="false" ht="50.1" hidden="false" customHeight="true" outlineLevel="0" collapsed="false"/>
    <row r="110" customFormat="false" ht="50.1" hidden="false" customHeight="true" outlineLevel="0" collapsed="false"/>
    <row r="111" customFormat="false" ht="50.1" hidden="false" customHeight="true" outlineLevel="0" collapsed="false"/>
    <row r="112" customFormat="false" ht="50.1" hidden="false" customHeight="true" outlineLevel="0" collapsed="false"/>
    <row r="113" customFormat="false" ht="50.1" hidden="false" customHeight="true" outlineLevel="0" collapsed="false"/>
    <row r="114" customFormat="false" ht="50.1" hidden="false" customHeight="true" outlineLevel="0" collapsed="false"/>
    <row r="115" customFormat="false" ht="50.1" hidden="false" customHeight="true" outlineLevel="0" collapsed="false"/>
    <row r="116" customFormat="false" ht="50.1" hidden="false" customHeight="true" outlineLevel="0" collapsed="false"/>
    <row r="117" customFormat="false" ht="50.1" hidden="false" customHeight="true" outlineLevel="0" collapsed="false"/>
    <row r="118" customFormat="false" ht="50.1" hidden="false" customHeight="true" outlineLevel="0" collapsed="false"/>
    <row r="119" customFormat="false" ht="50.1" hidden="false" customHeight="true" outlineLevel="0" collapsed="false"/>
    <row r="120" customFormat="false" ht="50.1" hidden="false" customHeight="true" outlineLevel="0" collapsed="false"/>
    <row r="121" customFormat="false" ht="50.1" hidden="false" customHeight="true" outlineLevel="0" collapsed="false"/>
    <row r="122" customFormat="false" ht="50.1" hidden="false" customHeight="true" outlineLevel="0" collapsed="false"/>
    <row r="123" customFormat="false" ht="50.1" hidden="false" customHeight="true" outlineLevel="0" collapsed="false"/>
    <row r="124" customFormat="false" ht="50.1" hidden="false" customHeight="true" outlineLevel="0" collapsed="false"/>
    <row r="125" customFormat="false" ht="50.1" hidden="false" customHeight="true" outlineLevel="0" collapsed="false"/>
    <row r="126" customFormat="false" ht="50.1" hidden="false" customHeight="true" outlineLevel="0" collapsed="false"/>
    <row r="127" customFormat="false" ht="50.1" hidden="false" customHeight="true" outlineLevel="0" collapsed="false"/>
    <row r="128" customFormat="false" ht="50.1" hidden="false" customHeight="true" outlineLevel="0" collapsed="false"/>
    <row r="129" customFormat="false" ht="50.1" hidden="false" customHeight="true" outlineLevel="0" collapsed="false"/>
    <row r="130" customFormat="false" ht="50.1" hidden="false" customHeight="true" outlineLevel="0" collapsed="false"/>
    <row r="131" customFormat="false" ht="50.1" hidden="false" customHeight="true" outlineLevel="0" collapsed="false"/>
    <row r="132" customFormat="false" ht="50.1" hidden="false" customHeight="true" outlineLevel="0" collapsed="false"/>
    <row r="133" customFormat="false" ht="50.1" hidden="false" customHeight="true" outlineLevel="0" collapsed="false"/>
    <row r="134" customFormat="false" ht="50.1" hidden="false" customHeight="true" outlineLevel="0" collapsed="false"/>
    <row r="135" customFormat="false" ht="50.1" hidden="false" customHeight="true" outlineLevel="0" collapsed="false"/>
    <row r="136" customFormat="false" ht="50.1" hidden="false" customHeight="true" outlineLevel="0" collapsed="false"/>
    <row r="137" customFormat="false" ht="50.1" hidden="false" customHeight="true" outlineLevel="0" collapsed="false"/>
    <row r="138" customFormat="false" ht="50.1" hidden="false" customHeight="true" outlineLevel="0" collapsed="false"/>
    <row r="139" customFormat="false" ht="50.1" hidden="false" customHeight="true" outlineLevel="0" collapsed="false"/>
    <row r="140" customFormat="false" ht="50.1" hidden="false" customHeight="true" outlineLevel="0" collapsed="false"/>
    <row r="141" customFormat="false" ht="50.1" hidden="false" customHeight="true" outlineLevel="0" collapsed="false"/>
    <row r="142" customFormat="false" ht="50.1" hidden="false" customHeight="true" outlineLevel="0" collapsed="false"/>
    <row r="143" customFormat="false" ht="50.1" hidden="false" customHeight="true" outlineLevel="0" collapsed="false"/>
    <row r="144" customFormat="false" ht="50.1" hidden="false" customHeight="true" outlineLevel="0" collapsed="false"/>
    <row r="145" customFormat="false" ht="50.1" hidden="false" customHeight="true" outlineLevel="0" collapsed="false"/>
    <row r="146" customFormat="false" ht="50.1" hidden="false" customHeight="true" outlineLevel="0" collapsed="false"/>
    <row r="147" customFormat="false" ht="50.1" hidden="false" customHeight="true" outlineLevel="0" collapsed="false"/>
    <row r="148" customFormat="false" ht="50.1" hidden="false" customHeight="true" outlineLevel="0" collapsed="false"/>
    <row r="149" customFormat="false" ht="50.1" hidden="false" customHeight="true" outlineLevel="0" collapsed="false"/>
    <row r="150" customFormat="false" ht="50.1" hidden="false" customHeight="true" outlineLevel="0" collapsed="false"/>
    <row r="151" customFormat="false" ht="50.1" hidden="false" customHeight="true" outlineLevel="0" collapsed="false"/>
    <row r="152" customFormat="false" ht="50.1" hidden="false" customHeight="true" outlineLevel="0" collapsed="false"/>
    <row r="153" customFormat="false" ht="50.1" hidden="false" customHeight="true" outlineLevel="0" collapsed="false"/>
    <row r="154" customFormat="false" ht="50.1" hidden="false" customHeight="true" outlineLevel="0" collapsed="false"/>
    <row r="155" customFormat="false" ht="50.1" hidden="false" customHeight="true" outlineLevel="0" collapsed="false"/>
    <row r="156" customFormat="false" ht="50.1" hidden="false" customHeight="true" outlineLevel="0" collapsed="false"/>
    <row r="157" customFormat="false" ht="50.1" hidden="false" customHeight="true" outlineLevel="0" collapsed="false"/>
    <row r="158" customFormat="false" ht="50.1" hidden="false" customHeight="true" outlineLevel="0" collapsed="false"/>
    <row r="159" customFormat="false" ht="50.1" hidden="false" customHeight="true" outlineLevel="0" collapsed="false"/>
    <row r="160" customFormat="false" ht="50.1" hidden="false" customHeight="true" outlineLevel="0" collapsed="false"/>
    <row r="161" customFormat="false" ht="50.1" hidden="false" customHeight="true" outlineLevel="0" collapsed="false"/>
    <row r="162" customFormat="false" ht="50.1" hidden="false" customHeight="true" outlineLevel="0" collapsed="false"/>
    <row r="163" customFormat="false" ht="50.1" hidden="false" customHeight="true" outlineLevel="0" collapsed="false"/>
    <row r="164" customFormat="false" ht="50.1" hidden="false" customHeight="true" outlineLevel="0" collapsed="false"/>
    <row r="165" customFormat="false" ht="50.1" hidden="false" customHeight="true" outlineLevel="0" collapsed="false"/>
    <row r="166" customFormat="false" ht="50.1" hidden="false" customHeight="true" outlineLevel="0" collapsed="false"/>
    <row r="167" customFormat="false" ht="50.1" hidden="false" customHeight="true" outlineLevel="0" collapsed="false"/>
    <row r="168" customFormat="false" ht="50.1" hidden="false" customHeight="true" outlineLevel="0" collapsed="false"/>
    <row r="169" customFormat="false" ht="50.1" hidden="false" customHeight="true" outlineLevel="0" collapsed="false"/>
    <row r="170" customFormat="false" ht="50.1" hidden="false" customHeight="true" outlineLevel="0" collapsed="false"/>
    <row r="171" customFormat="false" ht="50.1" hidden="false" customHeight="true" outlineLevel="0" collapsed="false"/>
    <row r="172" customFormat="false" ht="50.1" hidden="false" customHeight="true" outlineLevel="0" collapsed="false"/>
    <row r="173" customFormat="false" ht="50.1" hidden="false" customHeight="true" outlineLevel="0" collapsed="false"/>
    <row r="174" customFormat="false" ht="50.1" hidden="false" customHeight="true" outlineLevel="0" collapsed="false"/>
    <row r="175" customFormat="false" ht="50.1" hidden="false" customHeight="true" outlineLevel="0" collapsed="false"/>
    <row r="176" customFormat="false" ht="50.1" hidden="false" customHeight="true" outlineLevel="0" collapsed="false"/>
    <row r="177" customFormat="false" ht="50.1" hidden="false" customHeight="true" outlineLevel="0" collapsed="false"/>
    <row r="178" customFormat="false" ht="50.1" hidden="false" customHeight="true" outlineLevel="0" collapsed="false"/>
    <row r="179" customFormat="false" ht="50.1" hidden="false" customHeight="true" outlineLevel="0" collapsed="false"/>
    <row r="180" customFormat="false" ht="50.1" hidden="false" customHeight="true" outlineLevel="0" collapsed="false"/>
    <row r="181" customFormat="false" ht="50.1" hidden="false" customHeight="true" outlineLevel="0" collapsed="false"/>
    <row r="182" customFormat="false" ht="50.1" hidden="false" customHeight="true" outlineLevel="0" collapsed="false"/>
    <row r="183" customFormat="false" ht="50.1" hidden="false" customHeight="true" outlineLevel="0" collapsed="false"/>
    <row r="184" customFormat="false" ht="50.1" hidden="false" customHeight="true" outlineLevel="0" collapsed="false"/>
    <row r="185" customFormat="false" ht="50.1" hidden="false" customHeight="true" outlineLevel="0" collapsed="false"/>
    <row r="186" customFormat="false" ht="50.1" hidden="false" customHeight="true" outlineLevel="0" collapsed="false"/>
    <row r="187" customFormat="false" ht="50.1" hidden="false" customHeight="true" outlineLevel="0" collapsed="false"/>
    <row r="188" customFormat="false" ht="50.1" hidden="false" customHeight="true" outlineLevel="0" collapsed="false"/>
    <row r="189" customFormat="false" ht="50.1" hidden="false" customHeight="true" outlineLevel="0" collapsed="false"/>
    <row r="190" customFormat="false" ht="50.1" hidden="false" customHeight="true" outlineLevel="0" collapsed="false"/>
    <row r="191" customFormat="false" ht="50.1" hidden="false" customHeight="true" outlineLevel="0" collapsed="false"/>
    <row r="192" customFormat="false" ht="50.1" hidden="false" customHeight="true" outlineLevel="0" collapsed="false"/>
    <row r="193" customFormat="false" ht="50.1" hidden="false" customHeight="true" outlineLevel="0" collapsed="false"/>
    <row r="194" customFormat="false" ht="50.1" hidden="false" customHeight="true" outlineLevel="0" collapsed="false"/>
    <row r="195" customFormat="false" ht="50.1" hidden="false" customHeight="true" outlineLevel="0" collapsed="false"/>
    <row r="196" customFormat="false" ht="50.1" hidden="false" customHeight="true" outlineLevel="0" collapsed="false"/>
    <row r="197" customFormat="false" ht="50.1" hidden="false" customHeight="true" outlineLevel="0" collapsed="false"/>
    <row r="198" customFormat="false" ht="50.1" hidden="false" customHeight="true" outlineLevel="0" collapsed="false"/>
    <row r="199" customFormat="false" ht="50.1" hidden="false" customHeight="true" outlineLevel="0" collapsed="false"/>
    <row r="200" customFormat="false" ht="50.1" hidden="false" customHeight="true" outlineLevel="0" collapsed="false"/>
    <row r="201" customFormat="false" ht="50.1" hidden="false" customHeight="true" outlineLevel="0" collapsed="false"/>
    <row r="202" customFormat="false" ht="50.1" hidden="false" customHeight="true" outlineLevel="0" collapsed="false"/>
    <row r="203" customFormat="false" ht="50.1" hidden="false" customHeight="true" outlineLevel="0" collapsed="false"/>
    <row r="204" customFormat="false" ht="50.1" hidden="false" customHeight="true" outlineLevel="0" collapsed="false"/>
    <row r="205" customFormat="false" ht="50.1" hidden="false" customHeight="true" outlineLevel="0" collapsed="false"/>
    <row r="206" customFormat="false" ht="50.1" hidden="false" customHeight="true" outlineLevel="0" collapsed="false"/>
    <row r="207" customFormat="false" ht="50.1" hidden="false" customHeight="true" outlineLevel="0" collapsed="false"/>
    <row r="208" customFormat="false" ht="50.1" hidden="false" customHeight="true" outlineLevel="0" collapsed="false"/>
    <row r="209" customFormat="false" ht="50.1" hidden="false" customHeight="true" outlineLevel="0" collapsed="false"/>
    <row r="210" customFormat="false" ht="50.1" hidden="false" customHeight="true" outlineLevel="0" collapsed="false"/>
    <row r="211" customFormat="false" ht="50.1" hidden="false" customHeight="true" outlineLevel="0" collapsed="false"/>
    <row r="212" customFormat="false" ht="50.1" hidden="false" customHeight="true" outlineLevel="0" collapsed="false"/>
    <row r="213" customFormat="false" ht="50.1" hidden="false" customHeight="true" outlineLevel="0" collapsed="false"/>
    <row r="214" customFormat="false" ht="50.1" hidden="false" customHeight="true" outlineLevel="0" collapsed="false"/>
    <row r="215" customFormat="false" ht="50.1" hidden="false" customHeight="true" outlineLevel="0" collapsed="false"/>
    <row r="216" customFormat="false" ht="50.1" hidden="false" customHeight="true" outlineLevel="0" collapsed="false"/>
    <row r="217" customFormat="false" ht="50.1" hidden="false" customHeight="true" outlineLevel="0" collapsed="false"/>
    <row r="218" customFormat="false" ht="50.1" hidden="false" customHeight="true" outlineLevel="0" collapsed="false"/>
    <row r="219" customFormat="false" ht="50.1" hidden="false" customHeight="true" outlineLevel="0" collapsed="false"/>
    <row r="220" customFormat="false" ht="50.1" hidden="false" customHeight="true" outlineLevel="0" collapsed="false"/>
    <row r="221" customFormat="false" ht="50.1" hidden="false" customHeight="true" outlineLevel="0" collapsed="false"/>
    <row r="222" customFormat="false" ht="50.1" hidden="false" customHeight="true" outlineLevel="0" collapsed="false"/>
    <row r="223" customFormat="false" ht="50.1" hidden="false" customHeight="true" outlineLevel="0" collapsed="false"/>
    <row r="224" customFormat="false" ht="50.1" hidden="false" customHeight="true" outlineLevel="0" collapsed="false"/>
    <row r="225" customFormat="false" ht="50.1" hidden="false" customHeight="true" outlineLevel="0" collapsed="false"/>
    <row r="226" customFormat="false" ht="50.1" hidden="false" customHeight="true" outlineLevel="0" collapsed="false"/>
    <row r="227" customFormat="false" ht="50.1" hidden="false" customHeight="true" outlineLevel="0" collapsed="false"/>
    <row r="228" customFormat="false" ht="50.1" hidden="false" customHeight="true" outlineLevel="0" collapsed="false"/>
    <row r="229" customFormat="false" ht="50.1" hidden="false" customHeight="true" outlineLevel="0" collapsed="false"/>
    <row r="230" customFormat="false" ht="50.1" hidden="false" customHeight="true" outlineLevel="0" collapsed="false"/>
    <row r="231" customFormat="false" ht="50.1" hidden="false" customHeight="true" outlineLevel="0" collapsed="false"/>
    <row r="232" customFormat="false" ht="50.1" hidden="false" customHeight="true" outlineLevel="0" collapsed="false"/>
    <row r="233" customFormat="false" ht="50.1" hidden="false" customHeight="true" outlineLevel="0" collapsed="false"/>
    <row r="234" customFormat="false" ht="50.1" hidden="false" customHeight="true" outlineLevel="0" collapsed="false"/>
    <row r="235" customFormat="false" ht="50.1" hidden="false" customHeight="true" outlineLevel="0" collapsed="false"/>
    <row r="236" customFormat="false" ht="50.1" hidden="false" customHeight="true" outlineLevel="0" collapsed="false"/>
    <row r="237" customFormat="false" ht="50.1" hidden="false" customHeight="true" outlineLevel="0" collapsed="false"/>
    <row r="238" customFormat="false" ht="50.1" hidden="false" customHeight="true" outlineLevel="0" collapsed="false"/>
    <row r="239" customFormat="false" ht="50.1" hidden="false" customHeight="true" outlineLevel="0" collapsed="false"/>
    <row r="240" customFormat="false" ht="50.1" hidden="false" customHeight="true" outlineLevel="0" collapsed="false"/>
    <row r="241" customFormat="false" ht="50.1" hidden="false" customHeight="true" outlineLevel="0" collapsed="false"/>
    <row r="242" customFormat="false" ht="50.1" hidden="false" customHeight="true" outlineLevel="0" collapsed="false"/>
    <row r="243" customFormat="false" ht="50.1" hidden="false" customHeight="true" outlineLevel="0" collapsed="false"/>
    <row r="244" customFormat="false" ht="50.1" hidden="false" customHeight="true" outlineLevel="0" collapsed="false"/>
    <row r="245" customFormat="false" ht="50.1" hidden="false" customHeight="true" outlineLevel="0" collapsed="false"/>
    <row r="246" customFormat="false" ht="50.1" hidden="false" customHeight="true" outlineLevel="0" collapsed="false"/>
    <row r="247" customFormat="false" ht="50.1" hidden="false" customHeight="true" outlineLevel="0" collapsed="false"/>
    <row r="248" customFormat="false" ht="50.1" hidden="false" customHeight="true" outlineLevel="0" collapsed="false"/>
    <row r="249" customFormat="false" ht="50.1" hidden="false" customHeight="true" outlineLevel="0" collapsed="false"/>
    <row r="250" customFormat="false" ht="50.1" hidden="false" customHeight="true" outlineLevel="0" collapsed="false"/>
    <row r="251" customFormat="false" ht="50.1" hidden="false" customHeight="true" outlineLevel="0" collapsed="false"/>
  </sheetData>
  <mergeCells count="14">
    <mergeCell ref="A1:B1"/>
    <mergeCell ref="C1:S1"/>
    <mergeCell ref="A2:A3"/>
    <mergeCell ref="B2:B3"/>
    <mergeCell ref="C2:C3"/>
    <mergeCell ref="D2:D3"/>
    <mergeCell ref="E2:E3"/>
    <mergeCell ref="F2:F3"/>
    <mergeCell ref="H2:H3"/>
    <mergeCell ref="I2:L2"/>
    <mergeCell ref="M2:M3"/>
    <mergeCell ref="N2:N3"/>
    <mergeCell ref="O2:R2"/>
    <mergeCell ref="S2:S3"/>
  </mergeCells>
  <hyperlinks>
    <hyperlink ref="M4" r:id="rId1" display="Seguimiento(1)"/>
    <hyperlink ref="M5" r:id="rId2" display="Seguimiento(1)"/>
    <hyperlink ref="M6" r:id="rId3" display="Seguimiento(1)"/>
    <hyperlink ref="M7" r:id="rId4" display="Seguimiento(1)"/>
    <hyperlink ref="M8" r:id="rId5" display="Seguimiento(1)"/>
    <hyperlink ref="M9" r:id="rId6" display="Seguimiento(1)"/>
    <hyperlink ref="M10" r:id="rId7" display="Seguimiento(1)"/>
    <hyperlink ref="M11" r:id="rId8" display="Seguimiento(1)"/>
    <hyperlink ref="M12" r:id="rId9" display="Seguimiento(1)"/>
    <hyperlink ref="M13" r:id="rId10" display="Seguimiento(1)"/>
    <hyperlink ref="M14" r:id="rId11" display="Seguimiento(1)"/>
    <hyperlink ref="M15" r:id="rId12" display="Seguimiento(1)"/>
    <hyperlink ref="M16" r:id="rId13" display="Seguimiento(1)"/>
    <hyperlink ref="M17" r:id="rId14" display="Seguimiento(1)"/>
    <hyperlink ref="M18" r:id="rId15" display="Seguimiento(1)"/>
    <hyperlink ref="M19" r:id="rId16" display="Seguimiento(1)"/>
    <hyperlink ref="M20" r:id="rId17" display="Seguimiento(1)"/>
    <hyperlink ref="M21" r:id="rId18" display="Seguimiento(1)"/>
    <hyperlink ref="M22" r:id="rId19" display="Seguimiento(2)"/>
    <hyperlink ref="M23" r:id="rId20" display="Seguimiento(1)"/>
    <hyperlink ref="M24" r:id="rId21" display="Seguimiento(1)"/>
    <hyperlink ref="M25" r:id="rId22" display="Seguimiento(1)"/>
    <hyperlink ref="M26" r:id="rId23" display="Seguimiento(3)"/>
    <hyperlink ref="M27" r:id="rId24" display="Seguimiento(2)"/>
    <hyperlink ref="M28" r:id="rId25" display="Seguimiento(3)"/>
    <hyperlink ref="M29" r:id="rId26" display="Seguimiento(3)"/>
    <hyperlink ref="M30" r:id="rId27" display="Seguimiento(1)"/>
    <hyperlink ref="M31" r:id="rId28" display="Seguimiento(1)"/>
    <hyperlink ref="M32" r:id="rId29" display="Seguimiento(1)"/>
    <hyperlink ref="M33" r:id="rId30" display="Seguimiento(1)"/>
    <hyperlink ref="M34" r:id="rId31" display="Seguimiento(1)"/>
    <hyperlink ref="M35" r:id="rId32" display="Seguimiento(2)"/>
    <hyperlink ref="M36" r:id="rId33" display="Seguimiento(1)"/>
    <hyperlink ref="M37" r:id="rId34" display="Seguimiento(1)"/>
    <hyperlink ref="M38" r:id="rId35" display="Seguimiento(1)"/>
    <hyperlink ref="M39" r:id="rId36" display="Seguimiento(1)"/>
    <hyperlink ref="M40" r:id="rId37" display="Seguimiento(3)"/>
    <hyperlink ref="M41" r:id="rId38" display="Seguimiento(1)"/>
    <hyperlink ref="M42" r:id="rId39" display="Seguimiento(1)"/>
    <hyperlink ref="M43" r:id="rId40" display="Seguimiento(10)"/>
    <hyperlink ref="M44" r:id="rId41" display="Seguimiento(4)"/>
    <hyperlink ref="M45" r:id="rId42" display="Seguimiento(2)"/>
    <hyperlink ref="M46" r:id="rId43" display="Seguimiento(2)"/>
    <hyperlink ref="M47" r:id="rId44" display="Seguimiento(1)"/>
    <hyperlink ref="M48" r:id="rId45" display="Seguimiento(1)"/>
    <hyperlink ref="M49" r:id="rId46" display="Seguimiento(1)"/>
    <hyperlink ref="M50" r:id="rId47" display="Seguimiento(6)"/>
    <hyperlink ref="M51" r:id="rId48" display="Seguimiento(1)"/>
    <hyperlink ref="M52" r:id="rId49" display="Seguimiento(1)"/>
    <hyperlink ref="M53" r:id="rId50" display="Seguimiento(1)"/>
    <hyperlink ref="M54" r:id="rId51" display="Seguimiento(1)"/>
    <hyperlink ref="M55" r:id="rId52" display="Seguimiento(1)"/>
    <hyperlink ref="M56" r:id="rId53" display="Seguimiento(1)"/>
    <hyperlink ref="M57" r:id="rId54" display="Seguimiento(1)"/>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5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1048576"/>
  <sheetViews>
    <sheetView showFormulas="false" showGridLines="true" showRowColHeaders="true" showZeros="true" rightToLeft="false" tabSelected="false" showOutlineSymbols="true" defaultGridColor="true" view="normal" topLeftCell="A5" colorId="64" zoomScale="75" zoomScaleNormal="75" zoomScalePageLayoutView="100" workbookViewId="0">
      <selection pane="topLeft" activeCell="C6" activeCellId="0" sqref="C6"/>
    </sheetView>
  </sheetViews>
  <sheetFormatPr defaultColWidth="11.4296875" defaultRowHeight="15" zeroHeight="false" outlineLevelRow="0" outlineLevelCol="0"/>
  <cols>
    <col collapsed="false" customWidth="true" hidden="false" outlineLevel="0" max="1" min="1" style="47" width="6.75"/>
    <col collapsed="false" customWidth="true" hidden="false" outlineLevel="0" max="2" min="2" style="47" width="22.87"/>
    <col collapsed="false" customWidth="true" hidden="false" outlineLevel="0" max="3" min="3" style="47" width="10.2"/>
    <col collapsed="false" customWidth="true" hidden="false" outlineLevel="0" max="4" min="4" style="47" width="41.21"/>
    <col collapsed="false" customWidth="true" hidden="false" outlineLevel="0" max="5" min="5" style="47" width="32.8"/>
    <col collapsed="false" customWidth="true" hidden="false" outlineLevel="0" max="6" min="6" style="47" width="21.64"/>
    <col collapsed="false" customWidth="true" hidden="false" outlineLevel="0" max="7" min="7" style="47" width="15.15"/>
    <col collapsed="false" customWidth="true" hidden="false" outlineLevel="0" max="8" min="8" style="47" width="9.37"/>
    <col collapsed="false" customWidth="true" hidden="false" outlineLevel="0" max="9" min="9" style="47" width="19.57"/>
    <col collapsed="false" customWidth="true" hidden="false" outlineLevel="0" max="10" min="10" style="47" width="12.4"/>
    <col collapsed="false" customWidth="true" hidden="false" outlineLevel="0" max="11" min="11" style="47" width="14.47"/>
    <col collapsed="false" customWidth="true" hidden="false" outlineLevel="0" max="12" min="12" style="47" width="27.56"/>
    <col collapsed="false" customWidth="true" hidden="false" outlineLevel="0" max="13" min="13" style="47" width="20.26"/>
    <col collapsed="false" customWidth="true" hidden="false" outlineLevel="0" max="14" min="14" style="47" width="17.36"/>
    <col collapsed="false" customWidth="true" hidden="false" outlineLevel="0" max="15" min="15" style="47" width="16.26"/>
    <col collapsed="false" customWidth="true" hidden="false" outlineLevel="0" max="16" min="16" style="48" width="20.94"/>
    <col collapsed="false" customWidth="true" hidden="false" outlineLevel="0" max="17" min="17" style="48" width="14.05"/>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75" hidden="false" customHeight="true" outlineLevel="0" collapsed="false">
      <c r="A5" s="57" t="s">
        <v>314</v>
      </c>
      <c r="B5" s="57"/>
      <c r="C5" s="58" t="s">
        <v>315</v>
      </c>
      <c r="D5" s="58"/>
      <c r="E5" s="58"/>
      <c r="F5" s="58"/>
      <c r="G5" s="58"/>
      <c r="H5" s="58"/>
      <c r="I5" s="58"/>
      <c r="J5" s="58"/>
      <c r="K5" s="58"/>
      <c r="L5" s="58"/>
      <c r="M5" s="58"/>
      <c r="N5" s="58"/>
      <c r="O5" s="58"/>
      <c r="P5" s="58"/>
      <c r="Q5" s="58"/>
      <c r="R5" s="58"/>
      <c r="S5" s="58"/>
      <c r="T5" s="58"/>
      <c r="U5" s="58"/>
      <c r="V5" s="58"/>
      <c r="W5" s="58"/>
      <c r="X5" s="58"/>
    </row>
    <row r="6" s="48" customFormat="true" ht="15.85" hidden="false" customHeight="true" outlineLevel="0" collapsed="false">
      <c r="A6" s="57" t="s">
        <v>316</v>
      </c>
      <c r="B6" s="57"/>
      <c r="C6" s="59" t="s">
        <v>317</v>
      </c>
      <c r="D6" s="59"/>
      <c r="E6" s="59"/>
      <c r="F6" s="59"/>
      <c r="G6" s="59"/>
      <c r="H6" s="59"/>
      <c r="I6" s="59"/>
      <c r="J6" s="59"/>
      <c r="K6" s="59"/>
      <c r="L6" s="59"/>
      <c r="M6" s="59"/>
      <c r="N6" s="59"/>
      <c r="O6" s="59"/>
      <c r="P6" s="59"/>
      <c r="Q6" s="59"/>
      <c r="R6" s="59"/>
      <c r="S6" s="59"/>
      <c r="T6" s="59"/>
      <c r="U6" s="59"/>
      <c r="V6" s="59"/>
      <c r="W6" s="59"/>
      <c r="X6" s="59"/>
    </row>
    <row r="7" s="48" customFormat="true" ht="15.85"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15.8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45.7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357</v>
      </c>
      <c r="AD10" s="72" t="s">
        <v>358</v>
      </c>
      <c r="AE10" s="72" t="s">
        <v>359</v>
      </c>
      <c r="AF10" s="72" t="s">
        <v>360</v>
      </c>
      <c r="AG10" s="72" t="s">
        <v>361</v>
      </c>
      <c r="AH10" s="72" t="s">
        <v>362</v>
      </c>
      <c r="AI10" s="72" t="s">
        <v>363</v>
      </c>
      <c r="AJ10" s="72" t="s">
        <v>364</v>
      </c>
      <c r="AK10" s="72" t="s">
        <v>365</v>
      </c>
      <c r="AL10" s="72" t="s">
        <v>366</v>
      </c>
    </row>
    <row r="11" s="78" customFormat="true" ht="15" hidden="false" customHeight="fals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s="91" customFormat="true" ht="116.25" hidden="false" customHeight="true" outlineLevel="0" collapsed="false">
      <c r="A12" s="79" t="n">
        <v>1</v>
      </c>
      <c r="B12" s="80" t="s">
        <v>205</v>
      </c>
      <c r="C12" s="81" t="s">
        <v>368</v>
      </c>
      <c r="D12" s="81" t="s">
        <v>369</v>
      </c>
      <c r="E12" s="80" t="s">
        <v>370</v>
      </c>
      <c r="F12" s="80" t="s">
        <v>371</v>
      </c>
      <c r="G12" s="80" t="s">
        <v>372</v>
      </c>
      <c r="H12" s="80" t="s">
        <v>373</v>
      </c>
      <c r="I12" s="82" t="s">
        <v>374</v>
      </c>
      <c r="J12" s="82" t="s">
        <v>375</v>
      </c>
      <c r="K12" s="82" t="s">
        <v>375</v>
      </c>
      <c r="L12" s="82" t="s">
        <v>376</v>
      </c>
      <c r="M12" s="82" t="s">
        <v>375</v>
      </c>
      <c r="N12" s="82" t="s">
        <v>377</v>
      </c>
      <c r="O12" s="82" t="s">
        <v>378</v>
      </c>
      <c r="P12" s="82" t="s">
        <v>375</v>
      </c>
      <c r="Q12" s="82" t="s">
        <v>375</v>
      </c>
      <c r="R12" s="82" t="s">
        <v>379</v>
      </c>
      <c r="S12" s="83" t="s">
        <v>380</v>
      </c>
      <c r="T12" s="82" t="s">
        <v>375</v>
      </c>
      <c r="U12" s="84" t="n">
        <f aca="false">IF(G12="Preventivo",20%,0%)+IF(G12="Detectivo",10%,0%)+IF(H12="Automático",20%,0%)+IF(H12="Semiautomático",15%,0%)+IF(H12="Manual",10%,0%)+IF(J12="SI",10%,0%)+IF(K12="SI",10%,0%)+IF(M12="SI",10%,0%)+IF(N12="SI",5%,0%)+IF(P12="SI",10%,0%)+IF(Q12="SI",5%,0%)+IF(T12="SI",10%,0%)</f>
        <v>0.85</v>
      </c>
      <c r="V12" s="85" t="str">
        <f aca="false">+IF(AND(U12&gt;=0,U12&lt;=0.5),"DEBIL",IF(AND(U12&gt;=0.51,U12&lt;=0.8),"MODERADO","FUERTE"))</f>
        <v>FUERTE</v>
      </c>
      <c r="W12" s="86" t="s">
        <v>381</v>
      </c>
      <c r="X12" s="87" t="s">
        <v>382</v>
      </c>
      <c r="Y12" s="88" t="s">
        <v>383</v>
      </c>
      <c r="Z12" s="89" t="s">
        <v>384</v>
      </c>
      <c r="AA12" s="81" t="s">
        <v>385</v>
      </c>
      <c r="AB12" s="90" t="s">
        <v>386</v>
      </c>
      <c r="AC12" s="80" t="s">
        <v>387</v>
      </c>
      <c r="AD12" s="80" t="s">
        <v>388</v>
      </c>
      <c r="AE12" s="80" t="s">
        <v>389</v>
      </c>
      <c r="AF12" s="80" t="s">
        <v>390</v>
      </c>
      <c r="AG12" s="80" t="s">
        <v>391</v>
      </c>
      <c r="AH12" s="80" t="s">
        <v>392</v>
      </c>
      <c r="AI12" s="80" t="s">
        <v>393</v>
      </c>
      <c r="AJ12" s="83" t="s">
        <v>394</v>
      </c>
      <c r="AK12" s="80" t="s">
        <v>395</v>
      </c>
      <c r="AL12" s="80" t="s">
        <v>396</v>
      </c>
    </row>
    <row r="13" s="104" customFormat="true" ht="15" hidden="true" customHeight="false" outlineLevel="0" collapsed="false">
      <c r="A13" s="92"/>
      <c r="B13" s="93"/>
      <c r="C13" s="94"/>
      <c r="D13" s="94"/>
      <c r="E13" s="93"/>
      <c r="F13" s="93"/>
      <c r="G13" s="93"/>
      <c r="H13" s="93"/>
      <c r="I13" s="95"/>
      <c r="J13" s="95"/>
      <c r="K13" s="95"/>
      <c r="L13" s="95"/>
      <c r="M13" s="95"/>
      <c r="N13" s="95"/>
      <c r="O13" s="95"/>
      <c r="P13" s="95"/>
      <c r="Q13" s="95"/>
      <c r="R13" s="95"/>
      <c r="S13" s="93"/>
      <c r="T13" s="95"/>
      <c r="U13" s="96"/>
      <c r="V13" s="97"/>
      <c r="W13" s="98"/>
      <c r="X13" s="99"/>
      <c r="Y13" s="100"/>
      <c r="Z13" s="101"/>
      <c r="AA13" s="102"/>
      <c r="AB13" s="102"/>
      <c r="AC13" s="103"/>
      <c r="AD13" s="103"/>
      <c r="AE13" s="103"/>
      <c r="AF13" s="103"/>
      <c r="AG13" s="103"/>
      <c r="AH13" s="103"/>
      <c r="AI13" s="103"/>
      <c r="AJ13" s="103"/>
      <c r="AK13" s="103"/>
      <c r="AL13" s="93"/>
    </row>
    <row r="14" s="104" customFormat="true" ht="15" hidden="true" customHeight="false" outlineLevel="0" collapsed="false">
      <c r="A14" s="105"/>
      <c r="B14" s="105"/>
      <c r="C14" s="105"/>
      <c r="D14" s="105"/>
      <c r="E14" s="105"/>
      <c r="F14" s="105"/>
      <c r="G14" s="105"/>
      <c r="H14" s="105"/>
      <c r="I14" s="105"/>
      <c r="J14" s="105"/>
      <c r="K14" s="105"/>
      <c r="L14" s="105"/>
      <c r="M14" s="105"/>
      <c r="N14" s="105"/>
      <c r="O14" s="105"/>
      <c r="Y14" s="106"/>
      <c r="Z14" s="107"/>
      <c r="AA14" s="106"/>
      <c r="AB14" s="106"/>
    </row>
    <row r="15" s="104" customFormat="true" ht="15" hidden="true" customHeight="false" outlineLevel="0" collapsed="false">
      <c r="A15" s="108" t="s">
        <v>397</v>
      </c>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10"/>
      <c r="Z15" s="110"/>
      <c r="AA15" s="110"/>
      <c r="AB15" s="110"/>
      <c r="AC15" s="103"/>
      <c r="AD15" s="103"/>
      <c r="AE15" s="103"/>
      <c r="AF15" s="103"/>
      <c r="AG15" s="103"/>
      <c r="AH15" s="103"/>
      <c r="AI15" s="103"/>
      <c r="AJ15" s="103"/>
      <c r="AK15" s="103"/>
      <c r="AL15" s="93"/>
    </row>
    <row r="16" s="121" customFormat="true" ht="179.25" hidden="false" customHeight="true" outlineLevel="0" collapsed="false">
      <c r="A16" s="111" t="n">
        <v>2</v>
      </c>
      <c r="B16" s="112" t="s">
        <v>210</v>
      </c>
      <c r="C16" s="113" t="s">
        <v>398</v>
      </c>
      <c r="D16" s="114" t="s">
        <v>399</v>
      </c>
      <c r="E16" s="112" t="s">
        <v>400</v>
      </c>
      <c r="F16" s="112" t="s">
        <v>401</v>
      </c>
      <c r="G16" s="112" t="s">
        <v>372</v>
      </c>
      <c r="H16" s="112" t="s">
        <v>373</v>
      </c>
      <c r="I16" s="115" t="s">
        <v>374</v>
      </c>
      <c r="J16" s="115" t="s">
        <v>375</v>
      </c>
      <c r="K16" s="115" t="s">
        <v>375</v>
      </c>
      <c r="L16" s="115" t="s">
        <v>402</v>
      </c>
      <c r="M16" s="115" t="s">
        <v>375</v>
      </c>
      <c r="N16" s="115" t="s">
        <v>375</v>
      </c>
      <c r="O16" s="115" t="s">
        <v>403</v>
      </c>
      <c r="P16" s="115" t="s">
        <v>375</v>
      </c>
      <c r="Q16" s="115" t="s">
        <v>375</v>
      </c>
      <c r="R16" s="115" t="s">
        <v>404</v>
      </c>
      <c r="S16" s="116" t="s">
        <v>405</v>
      </c>
      <c r="T16" s="115" t="s">
        <v>375</v>
      </c>
      <c r="U16" s="84" t="n">
        <f aca="false">IF(G16="Preventivo",20%,0%)+IF(G16="Detectivo",10%,0%)+IF(H16="Automático",20%,0%)+IF(H16="Semiautomático",15%,0%)+IF(H16="Manual",10%,0%)+IF(J16="SI",10%,0%)+IF(K16="SI",10%,0%)+IF(M16="SI",10%,0%)+IF(N16="SI",5%,0%)+IF(P16="SI",10%,0%)+IF(Q16="SI",5%,0%)+IF(T16="SI",10%,0%)</f>
        <v>0.9</v>
      </c>
      <c r="V16" s="85" t="str">
        <f aca="false">+IF(AND(U16&gt;=0,U16&lt;=0.5),"DEBIL",IF(AND(U16&gt;=0.51,U16&lt;=0.8),"MODERADO","FUERTE"))</f>
        <v>FUERTE</v>
      </c>
      <c r="W16" s="117" t="s">
        <v>375</v>
      </c>
      <c r="X16" s="118"/>
      <c r="Y16" s="118" t="s">
        <v>211</v>
      </c>
      <c r="Z16" s="118" t="s">
        <v>406</v>
      </c>
      <c r="AA16" s="119"/>
      <c r="AB16" s="118" t="s">
        <v>407</v>
      </c>
      <c r="AC16" s="120" t="s">
        <v>408</v>
      </c>
      <c r="AD16" s="120" t="s">
        <v>409</v>
      </c>
      <c r="AE16" s="120" t="s">
        <v>410</v>
      </c>
      <c r="AF16" s="120" t="s">
        <v>411</v>
      </c>
      <c r="AG16" s="112" t="s">
        <v>412</v>
      </c>
      <c r="AH16" s="112" t="s">
        <v>413</v>
      </c>
      <c r="AI16" s="112" t="s">
        <v>414</v>
      </c>
      <c r="AJ16" s="112" t="s">
        <v>394</v>
      </c>
      <c r="AK16" s="112" t="s">
        <v>415</v>
      </c>
      <c r="AL16" s="112" t="s">
        <v>396</v>
      </c>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31" t="s">
        <v>416</v>
      </c>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3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22"/>
      <c r="B20" s="123"/>
      <c r="C20" s="123"/>
      <c r="D20" s="123"/>
      <c r="E20" s="123"/>
      <c r="F20" s="123"/>
      <c r="G20" s="123"/>
      <c r="H20" s="123"/>
      <c r="I20" s="124"/>
      <c r="J20" s="124"/>
      <c r="K20" s="124"/>
      <c r="L20" s="124"/>
      <c r="M20" s="124"/>
      <c r="N20" s="124"/>
      <c r="O20" s="124"/>
      <c r="P20" s="124"/>
      <c r="Q20" s="124"/>
      <c r="R20" s="124"/>
      <c r="S20" s="123"/>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34"/>
      <c r="Z21" s="129"/>
      <c r="AA21" s="134"/>
      <c r="AB21" s="134"/>
      <c r="AC21" s="123"/>
      <c r="AD21" s="123"/>
      <c r="AE21" s="123"/>
      <c r="AF21" s="123"/>
      <c r="AG21" s="123"/>
      <c r="AH21" s="123"/>
      <c r="AI21" s="123"/>
      <c r="AJ21" s="123"/>
      <c r="AK21" s="123"/>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34"/>
      <c r="Z22" s="129"/>
      <c r="AA22" s="134"/>
      <c r="AB22" s="134"/>
      <c r="AC22" s="123"/>
      <c r="AD22" s="123"/>
      <c r="AE22" s="123"/>
      <c r="AF22" s="123"/>
      <c r="AG22" s="123"/>
      <c r="AH22" s="123"/>
      <c r="AI22" s="123"/>
      <c r="AJ22" s="123"/>
      <c r="AK22" s="123"/>
      <c r="AL22" s="123"/>
    </row>
    <row r="23" customFormat="false" ht="15.75" hidden="false" customHeight="false" outlineLevel="0" collapsed="false">
      <c r="I23" s="135"/>
      <c r="J23" s="135"/>
      <c r="K23" s="135"/>
      <c r="L23" s="135"/>
      <c r="M23" s="135"/>
      <c r="N23" s="135"/>
      <c r="O23" s="135"/>
      <c r="P23" s="135"/>
      <c r="Q23" s="135"/>
      <c r="R23" s="135"/>
      <c r="S23" s="47"/>
      <c r="T23" s="135"/>
      <c r="U23" s="136"/>
      <c r="V23" s="137"/>
      <c r="W23" s="138"/>
      <c r="X23" s="47"/>
      <c r="Y23" s="139"/>
      <c r="Z23" s="140"/>
      <c r="AA23" s="139"/>
      <c r="AB23" s="139"/>
    </row>
    <row r="24" customFormat="false" ht="15.75" hidden="false" customHeight="true" outlineLevel="0" collapsed="false">
      <c r="A24" s="141" t="s">
        <v>417</v>
      </c>
      <c r="B24" s="141"/>
      <c r="C24" s="142" t="s">
        <v>418</v>
      </c>
      <c r="D24" s="142"/>
      <c r="E24" s="141" t="s">
        <v>419</v>
      </c>
      <c r="F24" s="142" t="s">
        <v>420</v>
      </c>
      <c r="G24" s="142"/>
      <c r="H24" s="142"/>
      <c r="I24" s="142"/>
      <c r="J24" s="143"/>
      <c r="K24" s="143"/>
      <c r="L24" s="143"/>
      <c r="M24" s="143"/>
      <c r="N24" s="143"/>
      <c r="O24" s="143"/>
      <c r="P24" s="143"/>
      <c r="Q24" s="143"/>
      <c r="R24" s="143"/>
      <c r="S24" s="143"/>
      <c r="T24" s="143"/>
      <c r="U24" s="143"/>
      <c r="V24" s="143"/>
      <c r="W24" s="143"/>
      <c r="X24" s="143"/>
      <c r="Y24" s="139"/>
      <c r="Z24" s="140"/>
      <c r="AA24" s="139"/>
      <c r="AB24" s="139"/>
    </row>
    <row r="25" customFormat="false" ht="15.75" hidden="false" customHeight="true" outlineLevel="0" collapsed="false">
      <c r="A25" s="141" t="s">
        <v>421</v>
      </c>
      <c r="B25" s="141"/>
      <c r="C25" s="144" t="s">
        <v>422</v>
      </c>
      <c r="D25" s="144"/>
      <c r="E25" s="141" t="s">
        <v>423</v>
      </c>
      <c r="F25" s="145"/>
      <c r="G25" s="145"/>
      <c r="H25" s="145"/>
      <c r="I25" s="145"/>
      <c r="J25" s="143"/>
      <c r="K25" s="143"/>
      <c r="L25" s="143"/>
      <c r="M25" s="143"/>
      <c r="N25" s="143"/>
      <c r="O25" s="143"/>
      <c r="P25" s="143"/>
      <c r="Q25" s="143"/>
      <c r="R25" s="143"/>
      <c r="S25" s="143"/>
      <c r="T25" s="143"/>
      <c r="U25" s="143"/>
      <c r="V25" s="143"/>
      <c r="W25" s="143"/>
      <c r="X25" s="143"/>
      <c r="Y25" s="139"/>
      <c r="Z25" s="140"/>
      <c r="AA25" s="139"/>
      <c r="AB25" s="139"/>
    </row>
    <row r="26" customFormat="false" ht="15.75" hidden="false" customHeight="true" outlineLevel="0" collapsed="false">
      <c r="N26" s="146"/>
      <c r="O26" s="146"/>
      <c r="P26" s="47"/>
      <c r="Q26" s="47"/>
      <c r="R26" s="143"/>
      <c r="S26" s="143"/>
      <c r="T26" s="143"/>
      <c r="U26" s="143"/>
      <c r="V26" s="143"/>
      <c r="W26" s="143"/>
      <c r="X26" s="143"/>
      <c r="Y26" s="139"/>
      <c r="Z26" s="140"/>
      <c r="AA26" s="139"/>
      <c r="AB26" s="139"/>
    </row>
    <row r="27" customFormat="false" ht="15.75" hidden="false" customHeight="true" outlineLevel="0" collapsed="false">
      <c r="A27" s="147" t="s">
        <v>424</v>
      </c>
      <c r="B27" s="147"/>
      <c r="C27" s="147"/>
      <c r="N27" s="146"/>
      <c r="O27" s="146"/>
      <c r="P27" s="47"/>
      <c r="Q27" s="47"/>
      <c r="R27" s="143"/>
      <c r="S27" s="143"/>
      <c r="T27" s="143"/>
      <c r="U27" s="143"/>
      <c r="V27" s="143"/>
      <c r="W27" s="143"/>
      <c r="X27" s="143"/>
      <c r="Y27" s="139"/>
      <c r="Z27" s="140"/>
      <c r="AA27" s="139"/>
      <c r="AB27" s="139"/>
    </row>
    <row r="28" customFormat="false" ht="15.75" hidden="false" customHeight="true" outlineLevel="0" collapsed="false">
      <c r="A28" s="148" t="s">
        <v>425</v>
      </c>
      <c r="B28" s="148"/>
      <c r="C28" s="148" t="s">
        <v>426</v>
      </c>
      <c r="D28" s="148"/>
      <c r="E28" s="148"/>
      <c r="F28" s="148"/>
      <c r="G28" s="149" t="s">
        <v>427</v>
      </c>
      <c r="H28" s="149"/>
      <c r="I28" s="149"/>
      <c r="J28" s="150"/>
      <c r="K28" s="150"/>
      <c r="L28" s="150"/>
      <c r="M28" s="146"/>
      <c r="N28" s="146"/>
      <c r="O28" s="146"/>
      <c r="P28" s="47"/>
      <c r="Q28" s="47"/>
      <c r="R28" s="143"/>
      <c r="S28" s="143"/>
      <c r="T28" s="143"/>
      <c r="U28" s="143"/>
      <c r="V28" s="143"/>
      <c r="W28" s="143"/>
      <c r="X28" s="143"/>
      <c r="Y28" s="139"/>
      <c r="Z28" s="140"/>
      <c r="AA28" s="139"/>
      <c r="AB28" s="139"/>
    </row>
    <row r="29" customFormat="false" ht="19.5" hidden="false" customHeight="true" outlineLevel="0" collapsed="false">
      <c r="A29" s="151" t="n">
        <v>1</v>
      </c>
      <c r="B29" s="151"/>
      <c r="C29" s="151" t="s">
        <v>428</v>
      </c>
      <c r="D29" s="151"/>
      <c r="E29" s="151"/>
      <c r="F29" s="151"/>
      <c r="G29" s="151" t="s">
        <v>429</v>
      </c>
      <c r="H29" s="151"/>
      <c r="I29" s="151"/>
      <c r="J29" s="152"/>
      <c r="K29" s="152"/>
      <c r="L29" s="152"/>
      <c r="M29" s="146"/>
      <c r="N29" s="146"/>
      <c r="O29" s="146"/>
      <c r="P29" s="47"/>
      <c r="Q29" s="47"/>
      <c r="R29" s="143"/>
      <c r="S29" s="143"/>
      <c r="T29" s="143"/>
      <c r="U29" s="143"/>
      <c r="V29" s="143"/>
      <c r="W29" s="143"/>
      <c r="X29" s="143"/>
      <c r="Y29" s="139"/>
      <c r="Z29" s="140"/>
      <c r="AA29" s="139"/>
      <c r="AB29" s="139"/>
    </row>
    <row r="30" customFormat="false" ht="19.5" hidden="false" customHeight="true" outlineLevel="0" collapsed="false">
      <c r="C30" s="146"/>
      <c r="D30" s="146"/>
      <c r="E30" s="146"/>
      <c r="F30" s="146"/>
      <c r="G30" s="146"/>
      <c r="H30" s="146"/>
      <c r="I30" s="146"/>
      <c r="J30" s="146"/>
      <c r="K30" s="146"/>
      <c r="L30" s="146"/>
      <c r="M30" s="146"/>
      <c r="N30" s="146"/>
      <c r="O30" s="146"/>
      <c r="P30" s="47"/>
      <c r="Q30" s="47"/>
      <c r="R30" s="143"/>
      <c r="S30" s="143"/>
      <c r="T30" s="143"/>
      <c r="U30" s="143"/>
      <c r="V30" s="143"/>
      <c r="W30" s="143"/>
      <c r="X30" s="143"/>
      <c r="Y30" s="139"/>
      <c r="Z30" s="140"/>
      <c r="AA30" s="139"/>
      <c r="AB30" s="139"/>
    </row>
    <row r="31" customFormat="false" ht="15" hidden="false" customHeight="false" outlineLevel="0" collapsed="false">
      <c r="P31" s="153"/>
      <c r="Q31" s="153"/>
      <c r="R31" s="153"/>
      <c r="Y31" s="154" t="s">
        <v>430</v>
      </c>
      <c r="Z31" s="140" t="s">
        <v>431</v>
      </c>
      <c r="AA31" s="139"/>
      <c r="AB31" s="139"/>
    </row>
    <row r="32" customFormat="false" ht="15" hidden="false" customHeight="false" outlineLevel="0" collapsed="false">
      <c r="P32" s="153"/>
      <c r="Q32" s="153"/>
      <c r="R32" s="153"/>
      <c r="Y32" s="154" t="s">
        <v>432</v>
      </c>
      <c r="Z32" s="140" t="s">
        <v>433</v>
      </c>
      <c r="AA32" s="139"/>
      <c r="AB32" s="139"/>
    </row>
    <row r="33" customFormat="false" ht="15" hidden="false" customHeight="false" outlineLevel="0" collapsed="false">
      <c r="P33" s="153"/>
      <c r="Q33" s="153"/>
      <c r="R33" s="153"/>
      <c r="Y33" s="139"/>
      <c r="Z33" s="140"/>
      <c r="AA33" s="139"/>
      <c r="AB33" s="139"/>
    </row>
    <row r="34" customFormat="false" ht="15" hidden="false" customHeight="false" outlineLevel="0" collapsed="false">
      <c r="P34" s="153"/>
      <c r="Q34" s="153"/>
      <c r="R34" s="153"/>
      <c r="Y34" s="139"/>
      <c r="Z34" s="140"/>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55"/>
      <c r="Z43" s="156"/>
      <c r="AA43" s="155"/>
      <c r="AB43" s="155"/>
    </row>
    <row r="44" customFormat="false" ht="15" hidden="false" customHeight="false" outlineLevel="0" collapsed="false">
      <c r="P44" s="153"/>
      <c r="Q44" s="153"/>
      <c r="R44" s="153"/>
      <c r="Y44" s="155"/>
      <c r="Z44" s="156"/>
      <c r="AA44" s="155"/>
      <c r="AB44" s="155"/>
    </row>
    <row r="45" customFormat="false" ht="15" hidden="false" customHeight="false" outlineLevel="0" collapsed="false">
      <c r="P45" s="153"/>
      <c r="Q45" s="153"/>
      <c r="R45" s="153"/>
      <c r="Y45" s="155"/>
      <c r="Z45" s="156"/>
      <c r="AA45" s="155"/>
      <c r="AB45" s="155"/>
    </row>
    <row r="46" customFormat="false" ht="15" hidden="false" customHeight="false" outlineLevel="0" collapsed="false">
      <c r="Y46" s="155"/>
      <c r="Z46" s="156"/>
      <c r="AA46" s="155"/>
      <c r="AB46" s="155"/>
    </row>
    <row r="47" customFormat="false" ht="15" hidden="false" customHeight="false" outlineLevel="0" collapsed="false">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4:B24"/>
    <mergeCell ref="C24:D24"/>
    <mergeCell ref="F24:I24"/>
    <mergeCell ref="A25:B25"/>
    <mergeCell ref="C25:D25"/>
    <mergeCell ref="F25:I25"/>
    <mergeCell ref="A27:C27"/>
    <mergeCell ref="A28:B28"/>
    <mergeCell ref="C28:F28"/>
    <mergeCell ref="G28:I28"/>
    <mergeCell ref="A29:B29"/>
    <mergeCell ref="C29:F29"/>
    <mergeCell ref="G29:I29"/>
  </mergeCells>
  <conditionalFormatting sqref="V16:V17 V12:V13">
    <cfRule type="containsText" priority="2" operator="containsText" aboveAverage="0" equalAverage="0" bottom="0" percent="0" rank="0" text="FUERTE" dxfId="0">
      <formula>NOT(ISERROR(SEARCH("FUERTE",V12)))</formula>
    </cfRule>
    <cfRule type="containsText" priority="3" operator="containsText" aboveAverage="0" equalAverage="0" bottom="0" percent="0" rank="0" text="MODERADO" dxfId="1">
      <formula>NOT(ISERROR(SEARCH("MODERADO",V12)))</formula>
    </cfRule>
    <cfRule type="containsText" priority="4" operator="containsText" aboveAverage="0" equalAverage="0" bottom="0" percent="0" rank="0" text="DEBIL" dxfId="2">
      <formula>NOT(ISERROR(SEARCH("DEBIL",V12)))</formula>
    </cfRule>
  </conditionalFormatting>
  <conditionalFormatting sqref="V19:V23">
    <cfRule type="containsText" priority="5" operator="containsText" aboveAverage="0" equalAverage="0" bottom="0" percent="0" rank="0" text="FUERTE" dxfId="3">
      <formula>NOT(ISERROR(SEARCH("FUERTE",V19)))</formula>
    </cfRule>
    <cfRule type="containsText" priority="6" operator="containsText" aboveAverage="0" equalAverage="0" bottom="0" percent="0" rank="0" text="MODERADO" dxfId="4">
      <formula>NOT(ISERROR(SEARCH("MODERADO",V19)))</formula>
    </cfRule>
    <cfRule type="containsText" priority="7" operator="containsText" aboveAverage="0" equalAverage="0" bottom="0" percent="0" rank="0" text="DEBIL" dxfId="5">
      <formula>NOT(ISERROR(SEARCH("DEBIL",V19)))</formula>
    </cfRule>
  </conditionalFormatting>
  <dataValidations count="11">
    <dataValidation allowBlank="true" operator="between" showDropDown="false" showErrorMessage="true" showInputMessage="true" sqref="C12:C13"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C16"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3 G17 G19:G23" type="list">
      <formula1>"PREVENTIVO,DETECTIVO"</formula1>
      <formula2>0</formula2>
    </dataValidation>
    <dataValidation allowBlank="true" operator="between" showDropDown="false" showErrorMessage="true" showInputMessage="true" sqref="G16" type="list">
      <formula1>"PREVENTIVO,DETECTIVO"</formula1>
      <formula2>0</formula2>
    </dataValidation>
    <dataValidation allowBlank="true" operator="between" showDropDown="false" showErrorMessage="true" showInputMessage="true" sqref="H12:H13" type="list">
      <formula1>"MANUAL,AUTOMÁTICO,SEMIAUTOMATICO"</formula1>
      <formula2>0</formula2>
    </dataValidation>
    <dataValidation allowBlank="true" operator="between" showDropDown="false" showErrorMessage="true" showInputMessage="true" sqref="H16" type="list">
      <formula1>"MANUAL,AUTOMÁTICO,SEMIAUTOMATICO"</formula1>
      <formula2>0</formula2>
    </dataValidation>
    <dataValidation allowBlank="true" operator="between" showDropDown="false" showErrorMessage="true" showInputMessage="true" sqref="H17 H19:H23" type="list">
      <formula1>"MANUAL,AUTOMÁTICO,DUAL"</formula1>
      <formula2>0</formula2>
    </dataValidation>
    <dataValidation allowBlank="true" operator="between" showDropDown="false" showErrorMessage="true" showInputMessage="true" sqref="J12:K13 M12:N13 P12:Q13 T12:T13 J17:K17 M17:N17 P17:Q17 T17 J19:K23 M19:N23 P19:Q23 T19:T23" type="list">
      <formula1>"SI,NO"</formula1>
      <formula2>0</formula2>
    </dataValidation>
    <dataValidation allowBlank="true" operator="between" showDropDown="false" showErrorMessage="true" showInputMessage="true" sqref="J16:K16 M16:N16 P16:Q16 T16"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Z13" type="list">
      <formula1>#ref!</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1048576"/>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7" activeCellId="0" sqref="C7"/>
    </sheetView>
  </sheetViews>
  <sheetFormatPr defaultColWidth="11.4296875" defaultRowHeight="15.7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48.57"/>
    <col collapsed="false" customWidth="true" hidden="false" outlineLevel="0" max="5" min="5" style="47" width="36"/>
    <col collapsed="false" customWidth="true" hidden="false" outlineLevel="0" max="6" min="6" style="47" width="10.28"/>
    <col collapsed="false" customWidth="true" hidden="false" outlineLevel="0" max="7" min="7" style="47" width="18.14"/>
    <col collapsed="false" customWidth="true" hidden="false" outlineLevel="0" max="8" min="8" style="47" width="12.28"/>
    <col collapsed="false" customWidth="true" hidden="false" outlineLevel="0" max="9" min="9" style="47" width="17.57"/>
    <col collapsed="false" customWidth="true" hidden="false" outlineLevel="0" max="10" min="10" style="47" width="13.28"/>
    <col collapsed="false" customWidth="true" hidden="false" outlineLevel="0" max="11" min="11" style="47" width="12"/>
    <col collapsed="false" customWidth="true" hidden="false" outlineLevel="0" max="12" min="12" style="47" width="16.71"/>
    <col collapsed="false" customWidth="true" hidden="false" outlineLevel="0" max="13" min="13" style="47" width="25.15"/>
    <col collapsed="false" customWidth="true" hidden="false" outlineLevel="0" max="14" min="14" style="47" width="17.85"/>
    <col collapsed="false" customWidth="true" hidden="false" outlineLevel="0" max="15" min="15" style="47" width="26"/>
    <col collapsed="false" customWidth="true" hidden="false" outlineLevel="0" max="16" min="16" style="48" width="17.43"/>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13.57"/>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51.85"/>
    <col collapsed="false" customWidth="true" hidden="false" outlineLevel="0" max="26" min="26" style="50" width="53.85"/>
    <col collapsed="false" customWidth="true" hidden="false" outlineLevel="0" max="28" min="27" style="49" width="60.72"/>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75" hidden="false" customHeight="true" outlineLevel="0" collapsed="false">
      <c r="A5" s="57" t="s">
        <v>314</v>
      </c>
      <c r="B5" s="57"/>
      <c r="C5" s="157" t="s">
        <v>434</v>
      </c>
      <c r="D5" s="157"/>
      <c r="E5" s="157"/>
      <c r="F5" s="157"/>
      <c r="G5" s="157"/>
      <c r="H5" s="157"/>
      <c r="I5" s="157"/>
      <c r="J5" s="157"/>
      <c r="K5" s="157"/>
      <c r="L5" s="157"/>
      <c r="M5" s="157"/>
      <c r="N5" s="157"/>
      <c r="O5" s="157"/>
      <c r="P5" s="157"/>
      <c r="Q5" s="157"/>
      <c r="R5" s="157"/>
      <c r="S5" s="157"/>
      <c r="T5" s="157"/>
      <c r="U5" s="157"/>
      <c r="V5" s="157"/>
      <c r="W5" s="157"/>
      <c r="X5" s="157"/>
    </row>
    <row r="6" s="48" customFormat="true" ht="34.5" hidden="false" customHeight="true" outlineLevel="0" collapsed="false">
      <c r="A6" s="57" t="s">
        <v>316</v>
      </c>
      <c r="B6" s="57"/>
      <c r="C6" s="158" t="s">
        <v>435</v>
      </c>
      <c r="D6" s="158"/>
      <c r="E6" s="158"/>
      <c r="F6" s="158"/>
      <c r="G6" s="158"/>
      <c r="H6" s="158"/>
      <c r="I6" s="158"/>
      <c r="J6" s="158"/>
      <c r="K6" s="158"/>
      <c r="L6" s="158"/>
      <c r="M6" s="158"/>
      <c r="N6" s="158"/>
      <c r="O6" s="158"/>
      <c r="P6" s="158"/>
      <c r="Q6" s="158"/>
      <c r="R6" s="158"/>
      <c r="S6" s="158"/>
      <c r="T6" s="158"/>
      <c r="U6" s="158"/>
      <c r="V6" s="158"/>
      <c r="W6" s="158"/>
      <c r="X6" s="158"/>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45.7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357</v>
      </c>
      <c r="AD10" s="72" t="s">
        <v>358</v>
      </c>
      <c r="AE10" s="72" t="s">
        <v>359</v>
      </c>
      <c r="AF10" s="72" t="s">
        <v>360</v>
      </c>
      <c r="AG10" s="72" t="s">
        <v>361</v>
      </c>
      <c r="AH10" s="72" t="s">
        <v>362</v>
      </c>
      <c r="AI10" s="72" t="s">
        <v>363</v>
      </c>
      <c r="AJ10" s="72" t="s">
        <v>364</v>
      </c>
      <c r="AK10" s="72" t="s">
        <v>365</v>
      </c>
      <c r="AL10" s="72" t="s">
        <v>366</v>
      </c>
    </row>
    <row r="11" s="78" customFormat="true" ht="29.2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s="167" customFormat="true" ht="179.25" hidden="false" customHeight="true" outlineLevel="0" collapsed="false">
      <c r="A12" s="159" t="n">
        <v>1</v>
      </c>
      <c r="B12" s="160" t="s">
        <v>436</v>
      </c>
      <c r="C12" s="160" t="s">
        <v>398</v>
      </c>
      <c r="D12" s="160" t="s">
        <v>437</v>
      </c>
      <c r="E12" s="161" t="s">
        <v>438</v>
      </c>
      <c r="F12" s="161" t="s">
        <v>439</v>
      </c>
      <c r="G12" s="161" t="s">
        <v>372</v>
      </c>
      <c r="H12" s="161" t="s">
        <v>373</v>
      </c>
      <c r="I12" s="162" t="s">
        <v>440</v>
      </c>
      <c r="J12" s="162" t="s">
        <v>375</v>
      </c>
      <c r="K12" s="162" t="s">
        <v>375</v>
      </c>
      <c r="L12" s="162" t="s">
        <v>441</v>
      </c>
      <c r="M12" s="162" t="s">
        <v>375</v>
      </c>
      <c r="N12" s="162" t="s">
        <v>375</v>
      </c>
      <c r="O12" s="162" t="s">
        <v>442</v>
      </c>
      <c r="P12" s="162" t="s">
        <v>375</v>
      </c>
      <c r="Q12" s="162" t="s">
        <v>375</v>
      </c>
      <c r="R12" s="162" t="s">
        <v>443</v>
      </c>
      <c r="S12" s="163" t="s">
        <v>444</v>
      </c>
      <c r="T12" s="162" t="s">
        <v>375</v>
      </c>
      <c r="U12" s="125" t="n">
        <f aca="false">IF(G12="Preventivo",20%,0%)+IF(G12="Detectivo",10%,0%)+IF(H12="Automático",20%,0%)+IF(H12="Semiautomático",15%,0%)+IF(H12="Manual",10%,0%)+IF(J12="SI",10%,0%)+IF(K12="SI",10%,0%)+IF(M12="SI",10%,0%)+IF(N12="SI",5%,0%)+IF(P12="SI",10%,0%)+IF(Q12="SI",5%,0%)+IF(T12="SI",10%,0%)</f>
        <v>0.9</v>
      </c>
      <c r="V12" s="126" t="str">
        <f aca="false">+IF(AND(U12&gt;=0,U12&lt;=0.5),"DEBIL",IF(AND(U12&gt;=0.51,U12&lt;=0.8),"MODERADO","FUERTE"))</f>
        <v>FUERTE</v>
      </c>
      <c r="W12" s="164" t="s">
        <v>375</v>
      </c>
      <c r="X12" s="165" t="s">
        <v>445</v>
      </c>
      <c r="Y12" s="165" t="s">
        <v>101</v>
      </c>
      <c r="Z12" s="165" t="s">
        <v>446</v>
      </c>
      <c r="AA12" s="166" t="s">
        <v>447</v>
      </c>
      <c r="AB12" s="166" t="s">
        <v>448</v>
      </c>
      <c r="AC12" s="161" t="s">
        <v>449</v>
      </c>
      <c r="AD12" s="161" t="s">
        <v>450</v>
      </c>
      <c r="AE12" s="161" t="s">
        <v>451</v>
      </c>
      <c r="AF12" s="161" t="s">
        <v>452</v>
      </c>
      <c r="AG12" s="161" t="s">
        <v>453</v>
      </c>
      <c r="AH12" s="161" t="s">
        <v>454</v>
      </c>
      <c r="AI12" s="161" t="s">
        <v>455</v>
      </c>
      <c r="AJ12" s="161" t="s">
        <v>456</v>
      </c>
      <c r="AK12" s="161" t="s">
        <v>457</v>
      </c>
      <c r="AL12" s="161" t="s">
        <v>458</v>
      </c>
    </row>
    <row r="13" s="176" customFormat="true" ht="179.25" hidden="false" customHeight="true" outlineLevel="0" collapsed="false">
      <c r="A13" s="168" t="n">
        <v>2</v>
      </c>
      <c r="B13" s="169" t="s">
        <v>93</v>
      </c>
      <c r="C13" s="170" t="s">
        <v>459</v>
      </c>
      <c r="D13" s="170" t="s">
        <v>437</v>
      </c>
      <c r="E13" s="169" t="s">
        <v>460</v>
      </c>
      <c r="F13" s="169" t="s">
        <v>439</v>
      </c>
      <c r="G13" s="169" t="s">
        <v>372</v>
      </c>
      <c r="H13" s="169" t="s">
        <v>373</v>
      </c>
      <c r="I13" s="171" t="s">
        <v>440</v>
      </c>
      <c r="J13" s="171" t="s">
        <v>375</v>
      </c>
      <c r="K13" s="171" t="s">
        <v>375</v>
      </c>
      <c r="L13" s="171" t="s">
        <v>441</v>
      </c>
      <c r="M13" s="171" t="s">
        <v>375</v>
      </c>
      <c r="N13" s="171" t="s">
        <v>375</v>
      </c>
      <c r="O13" s="171" t="s">
        <v>461</v>
      </c>
      <c r="P13" s="171" t="s">
        <v>375</v>
      </c>
      <c r="Q13" s="171" t="s">
        <v>375</v>
      </c>
      <c r="R13" s="172" t="s">
        <v>443</v>
      </c>
      <c r="S13" s="173" t="s">
        <v>462</v>
      </c>
      <c r="T13" s="171" t="s">
        <v>375</v>
      </c>
      <c r="U13" s="125" t="n">
        <f aca="false">IF(G13="Preventivo",20%,0%)+IF(G13="Detectivo",10%,0%)+IF(H13="Automático",20%,0%)+IF(H13="Semiautomático",15%,0%)+IF(H13="Manual",10%,0%)+IF(J13="SI",10%,0%)+IF(K13="SI",10%,0%)+IF(M13="SI",10%,0%)+IF(N13="SI",5%,0%)+IF(P13="SI",10%,0%)+IF(Q13="SI",5%,0%)+IF(T13="SI",10%,0%)</f>
        <v>0.9</v>
      </c>
      <c r="V13" s="126" t="str">
        <f aca="false">+IF(AND(U13&gt;=0,U13&lt;=0.5),"DEBIL",IF(AND(U13&gt;=0.51,U13&lt;=0.8),"MODERADO","FUERTE"))</f>
        <v>FUERTE</v>
      </c>
      <c r="W13" s="174" t="s">
        <v>375</v>
      </c>
      <c r="X13" s="175" t="s">
        <v>463</v>
      </c>
      <c r="Y13" s="175" t="s">
        <v>95</v>
      </c>
      <c r="Z13" s="175" t="s">
        <v>464</v>
      </c>
      <c r="AA13" s="175" t="s">
        <v>465</v>
      </c>
      <c r="AB13" s="175" t="s">
        <v>466</v>
      </c>
      <c r="AC13" s="169" t="s">
        <v>467</v>
      </c>
      <c r="AD13" s="169" t="s">
        <v>468</v>
      </c>
      <c r="AE13" s="169" t="s">
        <v>469</v>
      </c>
      <c r="AF13" s="169" t="s">
        <v>470</v>
      </c>
      <c r="AG13" s="169" t="s">
        <v>471</v>
      </c>
      <c r="AH13" s="169" t="s">
        <v>454</v>
      </c>
      <c r="AI13" s="169" t="s">
        <v>472</v>
      </c>
      <c r="AJ13" s="169" t="s">
        <v>394</v>
      </c>
      <c r="AK13" s="169" t="s">
        <v>473</v>
      </c>
      <c r="AL13" s="169" t="s">
        <v>458</v>
      </c>
    </row>
    <row r="14" customFormat="false" ht="84" hidden="true" customHeight="true" outlineLevel="0" collapsed="false">
      <c r="A14" s="177"/>
      <c r="B14" s="123"/>
      <c r="C14" s="178"/>
      <c r="D14" s="178"/>
      <c r="E14" s="123"/>
      <c r="F14" s="123"/>
      <c r="G14" s="123"/>
      <c r="H14" s="123"/>
      <c r="I14" s="124"/>
      <c r="J14" s="124"/>
      <c r="K14" s="124"/>
      <c r="L14" s="124" t="s">
        <v>474</v>
      </c>
      <c r="M14" s="124"/>
      <c r="N14" s="124"/>
      <c r="O14" s="124"/>
      <c r="P14" s="124"/>
      <c r="Q14" s="124"/>
      <c r="R14" s="124"/>
      <c r="S14" s="123"/>
      <c r="T14" s="124"/>
      <c r="U14" s="125"/>
      <c r="V14" s="126"/>
      <c r="W14" s="127"/>
      <c r="X14" s="128"/>
      <c r="Y14" s="179"/>
      <c r="Z14" s="179"/>
      <c r="AA14" s="180"/>
      <c r="AB14" s="180"/>
      <c r="AC14" s="130"/>
      <c r="AD14" s="130"/>
      <c r="AE14" s="130"/>
      <c r="AF14" s="130"/>
      <c r="AG14" s="130"/>
      <c r="AH14" s="130"/>
      <c r="AI14" s="130"/>
      <c r="AJ14" s="130"/>
      <c r="AK14" s="130"/>
      <c r="AL14" s="123"/>
    </row>
    <row r="16" customFormat="false" ht="15.75" hidden="false" customHeight="false" outlineLevel="0" collapsed="false">
      <c r="A16" s="131" t="s">
        <v>397</v>
      </c>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29"/>
      <c r="Z16" s="129"/>
      <c r="AA16" s="129"/>
      <c r="AB16" s="129"/>
      <c r="AC16" s="130"/>
      <c r="AD16" s="130"/>
      <c r="AE16" s="130"/>
      <c r="AF16" s="130"/>
      <c r="AG16" s="130"/>
      <c r="AH16" s="130"/>
      <c r="AI16" s="130"/>
      <c r="AJ16" s="130"/>
      <c r="AK16" s="130"/>
      <c r="AL16" s="123"/>
    </row>
    <row r="17" customFormat="false" ht="15.75" hidden="false" customHeight="false" outlineLevel="0" collapsed="false">
      <c r="A17" s="181"/>
      <c r="B17" s="182"/>
      <c r="C17" s="124"/>
      <c r="D17" s="124"/>
      <c r="E17" s="124"/>
      <c r="F17" s="124"/>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22"/>
      <c r="B20" s="123"/>
      <c r="C20" s="123"/>
      <c r="D20" s="123"/>
      <c r="E20" s="123"/>
      <c r="F20" s="123"/>
      <c r="G20" s="123"/>
      <c r="H20" s="123"/>
      <c r="I20" s="124"/>
      <c r="J20" s="124"/>
      <c r="K20" s="124"/>
      <c r="L20" s="124"/>
      <c r="M20" s="124"/>
      <c r="N20" s="124"/>
      <c r="O20" s="124"/>
      <c r="P20" s="124"/>
      <c r="Q20" s="124"/>
      <c r="R20" s="124"/>
      <c r="S20" s="123"/>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31" t="s">
        <v>416</v>
      </c>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22"/>
      <c r="B22" s="123"/>
      <c r="C22" s="123"/>
      <c r="D22" s="13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29"/>
      <c r="AB22" s="129"/>
      <c r="AC22" s="130"/>
      <c r="AD22" s="130"/>
      <c r="AE22" s="130"/>
      <c r="AF22" s="130"/>
      <c r="AG22" s="130"/>
      <c r="AH22" s="130"/>
      <c r="AI22" s="130"/>
      <c r="AJ22" s="130"/>
      <c r="AK22" s="130"/>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29"/>
      <c r="Z23" s="129"/>
      <c r="AA23" s="129"/>
      <c r="AB23" s="129"/>
      <c r="AC23" s="130"/>
      <c r="AD23" s="130"/>
      <c r="AE23" s="130"/>
      <c r="AF23" s="130"/>
      <c r="AG23" s="130"/>
      <c r="AH23" s="130"/>
      <c r="AI23" s="130"/>
      <c r="AJ23" s="130"/>
      <c r="AK23" s="130"/>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A25" s="122"/>
      <c r="B25" s="123"/>
      <c r="C25" s="123"/>
      <c r="D25" s="123"/>
      <c r="E25" s="123"/>
      <c r="F25" s="123"/>
      <c r="G25" s="123"/>
      <c r="H25" s="123"/>
      <c r="I25" s="124"/>
      <c r="J25" s="124"/>
      <c r="K25" s="124"/>
      <c r="L25" s="124"/>
      <c r="M25" s="124"/>
      <c r="N25" s="124"/>
      <c r="O25" s="124"/>
      <c r="P25" s="124"/>
      <c r="Q25" s="124"/>
      <c r="R25" s="124"/>
      <c r="S25" s="123"/>
      <c r="T25" s="124"/>
      <c r="U25" s="125" t="n">
        <f aca="false">IF(G25="Preventivo",20%,0%)+IF(G25="Detectivo",10%,0%)+IF(H25="Automático",20%,0%)+IF(H25="Dual",15%,0%)+IF(H25="Manual",10%,0%)+IF(J25="SI",10%,0%)+IF(K25="SI",10%,0%)+IF(M25="SI",10%,0%)+IF(N25="SI",5%,0%)+IF(P25="SI",10%,0%)+IF(Q25="SI",5%,0%)+IF(T25="SI",10%,0%)</f>
        <v>0</v>
      </c>
      <c r="V25" s="126" t="str">
        <f aca="false">+IF(AND(U25&gt;=0,U25&lt;=0.5),"DEBIL",IF(AND(U25&gt;=0.51,U25&lt;=0.8),"MODERADO","FUERTE"))</f>
        <v>DEBIL</v>
      </c>
      <c r="W25" s="127" t="str">
        <f aca="false">IF(AND(V25="DEBIL"),"NO",IF(AND(V25="MODERADO"),"SI",IF(AND(V25="FUERTE"),"SI")))</f>
        <v>NO</v>
      </c>
      <c r="X25" s="128"/>
      <c r="Y25" s="134"/>
      <c r="Z25" s="129"/>
      <c r="AA25" s="134"/>
      <c r="AB25" s="134"/>
      <c r="AC25" s="123"/>
      <c r="AD25" s="123"/>
      <c r="AE25" s="123"/>
      <c r="AF25" s="123"/>
      <c r="AG25" s="123"/>
      <c r="AH25" s="123"/>
      <c r="AI25" s="123"/>
      <c r="AJ25" s="123"/>
      <c r="AK25" s="123"/>
      <c r="AL25" s="123"/>
    </row>
    <row r="26" customFormat="false" ht="15.75" hidden="false" customHeight="false" outlineLevel="0" collapsed="false">
      <c r="I26" s="135"/>
      <c r="J26" s="135"/>
      <c r="K26" s="135"/>
      <c r="L26" s="135"/>
      <c r="M26" s="135"/>
      <c r="N26" s="135"/>
      <c r="O26" s="135"/>
      <c r="P26" s="135"/>
      <c r="Q26" s="135"/>
      <c r="R26" s="135"/>
      <c r="S26" s="47"/>
      <c r="T26" s="135"/>
      <c r="U26" s="136"/>
      <c r="V26" s="137"/>
      <c r="W26" s="138"/>
      <c r="X26" s="47"/>
      <c r="Y26" s="139"/>
      <c r="Z26" s="140"/>
      <c r="AA26" s="139"/>
      <c r="AB26" s="139"/>
    </row>
    <row r="27" customFormat="false" ht="15.75" hidden="false" customHeight="true" outlineLevel="0" collapsed="false">
      <c r="A27" s="141" t="s">
        <v>417</v>
      </c>
      <c r="B27" s="141"/>
      <c r="C27" s="142"/>
      <c r="D27" s="142"/>
      <c r="E27" s="141" t="s">
        <v>419</v>
      </c>
      <c r="F27" s="142"/>
      <c r="G27" s="142"/>
      <c r="H27" s="142"/>
      <c r="I27" s="142"/>
      <c r="J27" s="143"/>
      <c r="K27" s="143"/>
      <c r="L27" s="143"/>
      <c r="M27" s="143"/>
      <c r="N27" s="143"/>
      <c r="O27" s="143"/>
      <c r="P27" s="143"/>
      <c r="Q27" s="143"/>
      <c r="R27" s="143"/>
      <c r="S27" s="143"/>
      <c r="T27" s="143"/>
      <c r="U27" s="143"/>
      <c r="V27" s="143"/>
      <c r="W27" s="143"/>
      <c r="X27" s="143"/>
      <c r="Y27" s="139"/>
      <c r="Z27" s="140"/>
      <c r="AA27" s="139"/>
      <c r="AB27" s="139"/>
    </row>
    <row r="28" customFormat="false" ht="15.75" hidden="false" customHeight="true" outlineLevel="0" collapsed="false">
      <c r="A28" s="141" t="s">
        <v>421</v>
      </c>
      <c r="B28" s="141"/>
      <c r="C28" s="144"/>
      <c r="D28" s="144"/>
      <c r="E28" s="141" t="s">
        <v>423</v>
      </c>
      <c r="F28" s="145"/>
      <c r="G28" s="145"/>
      <c r="H28" s="145"/>
      <c r="I28" s="145"/>
      <c r="J28" s="143"/>
      <c r="K28" s="143"/>
      <c r="L28" s="143"/>
      <c r="M28" s="143"/>
      <c r="N28" s="143"/>
      <c r="O28" s="143"/>
      <c r="P28" s="143"/>
      <c r="Q28" s="143"/>
      <c r="R28" s="143"/>
      <c r="S28" s="143"/>
      <c r="T28" s="143"/>
      <c r="U28" s="143"/>
      <c r="V28" s="143"/>
      <c r="W28" s="143"/>
      <c r="X28" s="143"/>
      <c r="Y28" s="139"/>
      <c r="Z28" s="140"/>
      <c r="AA28" s="139"/>
      <c r="AB28" s="139"/>
    </row>
    <row r="29" customFormat="false" ht="15.75" hidden="false" customHeight="true" outlineLevel="0" collapsed="false">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7" t="s">
        <v>424</v>
      </c>
      <c r="B30" s="147"/>
      <c r="C30" s="147"/>
      <c r="N30" s="146"/>
      <c r="O30" s="146"/>
      <c r="P30" s="47"/>
      <c r="Q30" s="47"/>
      <c r="R30" s="143"/>
      <c r="S30" s="143"/>
      <c r="T30" s="143"/>
      <c r="U30" s="143"/>
      <c r="V30" s="143"/>
      <c r="W30" s="143"/>
      <c r="X30" s="143"/>
      <c r="Y30" s="139"/>
      <c r="Z30" s="140"/>
      <c r="AA30" s="139"/>
      <c r="AB30" s="139"/>
    </row>
    <row r="31" customFormat="false" ht="15.75" hidden="false" customHeight="true" outlineLevel="0" collapsed="false">
      <c r="A31" s="148" t="s">
        <v>425</v>
      </c>
      <c r="B31" s="148"/>
      <c r="C31" s="148" t="s">
        <v>426</v>
      </c>
      <c r="D31" s="148"/>
      <c r="E31" s="148"/>
      <c r="F31" s="148"/>
      <c r="G31" s="149" t="s">
        <v>427</v>
      </c>
      <c r="H31" s="149"/>
      <c r="I31" s="149"/>
      <c r="J31" s="150"/>
      <c r="K31" s="150"/>
      <c r="L31" s="150"/>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A32" s="151" t="n">
        <v>1</v>
      </c>
      <c r="B32" s="151"/>
      <c r="C32" s="151" t="s">
        <v>428</v>
      </c>
      <c r="D32" s="151"/>
      <c r="E32" s="151"/>
      <c r="F32" s="151"/>
      <c r="G32" s="151" t="s">
        <v>429</v>
      </c>
      <c r="H32" s="151"/>
      <c r="I32" s="151"/>
      <c r="J32" s="152"/>
      <c r="K32" s="152"/>
      <c r="L32" s="152"/>
      <c r="M32" s="146"/>
      <c r="N32" s="146"/>
      <c r="O32" s="146"/>
      <c r="P32" s="47"/>
      <c r="Q32" s="47"/>
      <c r="R32" s="143"/>
      <c r="S32" s="143"/>
      <c r="T32" s="143"/>
      <c r="U32" s="143"/>
      <c r="V32" s="143"/>
      <c r="W32" s="143"/>
      <c r="X32" s="143"/>
      <c r="Y32" s="139"/>
      <c r="Z32" s="140"/>
      <c r="AA32" s="139"/>
      <c r="AB32" s="139"/>
    </row>
    <row r="33" customFormat="false" ht="19.5" hidden="false" customHeight="true" outlineLevel="0" collapsed="false">
      <c r="C33" s="146"/>
      <c r="D33" s="146"/>
      <c r="E33" s="146"/>
      <c r="F33" s="146"/>
      <c r="G33" s="146"/>
      <c r="H33" s="146"/>
      <c r="I33" s="146"/>
      <c r="J33" s="146"/>
      <c r="K33" s="146"/>
      <c r="L33" s="146"/>
      <c r="M33" s="146"/>
      <c r="N33" s="146"/>
      <c r="O33" s="146"/>
      <c r="P33" s="47"/>
      <c r="Q33" s="47"/>
      <c r="R33" s="143"/>
      <c r="S33" s="143"/>
      <c r="T33" s="143"/>
      <c r="U33" s="143"/>
      <c r="V33" s="143"/>
      <c r="W33" s="143"/>
      <c r="X33" s="143"/>
      <c r="Y33" s="139"/>
      <c r="Z33" s="140"/>
      <c r="AA33" s="139"/>
      <c r="AB33" s="139"/>
    </row>
    <row r="34" customFormat="false" ht="15.75" hidden="false" customHeight="false" outlineLevel="0" collapsed="false">
      <c r="P34" s="153"/>
      <c r="Q34" s="153"/>
      <c r="R34" s="153"/>
      <c r="Y34" s="154" t="s">
        <v>430</v>
      </c>
      <c r="Z34" s="140" t="s">
        <v>431</v>
      </c>
      <c r="AA34" s="139"/>
      <c r="AB34" s="139"/>
    </row>
    <row r="35" customFormat="false" ht="15.75" hidden="false" customHeight="false" outlineLevel="0" collapsed="false">
      <c r="P35" s="153"/>
      <c r="Q35" s="153"/>
      <c r="R35" s="153"/>
      <c r="Y35" s="154" t="s">
        <v>432</v>
      </c>
      <c r="Z35" s="140" t="s">
        <v>433</v>
      </c>
      <c r="AA35" s="139"/>
      <c r="AB35" s="139"/>
    </row>
    <row r="36" customFormat="false" ht="15.75" hidden="false" customHeight="false" outlineLevel="0" collapsed="false">
      <c r="P36" s="153"/>
      <c r="Q36" s="153"/>
      <c r="R36" s="153"/>
      <c r="Y36" s="139"/>
      <c r="Z36" s="140"/>
      <c r="AA36" s="139"/>
      <c r="AB36" s="139"/>
    </row>
    <row r="37" customFormat="false" ht="15.75" hidden="false" customHeight="false" outlineLevel="0" collapsed="false">
      <c r="P37" s="153"/>
      <c r="Q37" s="153"/>
      <c r="R37" s="153"/>
      <c r="Y37" s="139"/>
      <c r="Z37" s="140"/>
      <c r="AA37" s="139"/>
      <c r="AB37" s="139"/>
    </row>
    <row r="38" customFormat="false" ht="15.75" hidden="false" customHeight="false" outlineLevel="0" collapsed="false">
      <c r="P38" s="153"/>
      <c r="Q38" s="153"/>
      <c r="R38" s="153"/>
      <c r="Y38" s="139"/>
      <c r="Z38" s="140"/>
      <c r="AA38" s="139"/>
      <c r="AB38" s="139"/>
    </row>
    <row r="39" customFormat="false" ht="15.75" hidden="false" customHeight="false" outlineLevel="0" collapsed="false">
      <c r="P39" s="153"/>
      <c r="Q39" s="153"/>
      <c r="R39" s="153"/>
      <c r="Y39" s="139"/>
      <c r="Z39" s="140"/>
      <c r="AA39" s="139"/>
      <c r="AB39" s="139"/>
    </row>
    <row r="40" customFormat="false" ht="15.75" hidden="false" customHeight="false" outlineLevel="0" collapsed="false">
      <c r="P40" s="153"/>
      <c r="Q40" s="153"/>
      <c r="R40" s="153"/>
      <c r="Y40" s="139"/>
      <c r="Z40" s="140"/>
      <c r="AA40" s="139"/>
      <c r="AB40" s="139"/>
    </row>
    <row r="41" customFormat="false" ht="15.75" hidden="false" customHeight="false" outlineLevel="0" collapsed="false">
      <c r="P41" s="153"/>
      <c r="Q41" s="153"/>
      <c r="R41" s="153"/>
      <c r="Y41" s="139"/>
      <c r="Z41" s="140"/>
      <c r="AA41" s="139"/>
      <c r="AB41" s="139"/>
    </row>
    <row r="42" customFormat="false" ht="15.75" hidden="false" customHeight="false" outlineLevel="0" collapsed="false">
      <c r="P42" s="153"/>
      <c r="Q42" s="153"/>
      <c r="R42" s="153"/>
      <c r="Y42" s="139"/>
      <c r="Z42" s="140"/>
      <c r="AA42" s="139"/>
      <c r="AB42" s="139"/>
    </row>
    <row r="43" customFormat="false" ht="15.75" hidden="false" customHeight="false" outlineLevel="0" collapsed="false">
      <c r="P43" s="153"/>
      <c r="Q43" s="153"/>
      <c r="R43" s="153"/>
      <c r="Y43" s="139"/>
      <c r="Z43" s="140"/>
      <c r="AA43" s="139"/>
      <c r="AB43" s="139"/>
    </row>
    <row r="44" customFormat="false" ht="15.75" hidden="false" customHeight="false" outlineLevel="0" collapsed="false">
      <c r="P44" s="153"/>
      <c r="Q44" s="153"/>
      <c r="R44" s="153"/>
      <c r="Y44" s="139"/>
      <c r="Z44" s="140"/>
      <c r="AA44" s="139"/>
      <c r="AB44" s="139"/>
    </row>
    <row r="45" customFormat="false" ht="15.75" hidden="false" customHeight="false" outlineLevel="0" collapsed="false">
      <c r="P45" s="153"/>
      <c r="Q45" s="153"/>
      <c r="R45" s="153"/>
      <c r="Y45" s="139"/>
      <c r="Z45" s="140"/>
      <c r="AA45" s="139"/>
      <c r="AB45" s="139"/>
    </row>
    <row r="46" customFormat="false" ht="15.75" hidden="false" customHeight="false" outlineLevel="0" collapsed="false">
      <c r="P46" s="153"/>
      <c r="Q46" s="153"/>
      <c r="R46" s="153"/>
      <c r="Y46" s="155"/>
      <c r="Z46" s="156"/>
      <c r="AA46" s="155"/>
      <c r="AB46" s="155"/>
    </row>
    <row r="47" customFormat="false" ht="15.75" hidden="false" customHeight="false" outlineLevel="0" collapsed="false">
      <c r="P47" s="153"/>
      <c r="Q47" s="153"/>
      <c r="R47" s="153"/>
      <c r="Y47" s="155"/>
      <c r="Z47" s="156"/>
      <c r="AA47" s="155"/>
      <c r="AB47" s="155"/>
    </row>
    <row r="48" customFormat="false" ht="15.75" hidden="false" customHeight="false" outlineLevel="0" collapsed="false">
      <c r="P48" s="153"/>
      <c r="Q48" s="153"/>
      <c r="R48" s="153"/>
      <c r="Y48" s="155"/>
      <c r="Z48" s="156"/>
      <c r="AA48" s="155"/>
      <c r="AB48" s="155"/>
    </row>
    <row r="49" customFormat="false" ht="15.75" hidden="false" customHeight="false" outlineLevel="0" collapsed="false">
      <c r="Y49" s="155"/>
      <c r="Z49" s="156"/>
      <c r="AA49" s="155"/>
      <c r="AB49" s="155"/>
    </row>
    <row r="50" customFormat="false" ht="15.75" hidden="false" customHeight="false" outlineLevel="0" collapsed="false">
      <c r="Y50" s="155"/>
      <c r="Z50" s="156"/>
      <c r="AA50" s="155"/>
      <c r="AB50" s="155"/>
    </row>
    <row r="51" customFormat="false" ht="15.75" hidden="false" customHeight="false" outlineLevel="0" collapsed="false">
      <c r="Y51" s="155"/>
      <c r="Z51" s="156"/>
      <c r="AA51" s="155"/>
      <c r="AB51" s="155"/>
    </row>
    <row r="52" customFormat="false" ht="15.75" hidden="false" customHeight="false" outlineLevel="0" collapsed="false">
      <c r="Y52" s="155"/>
      <c r="Z52" s="156"/>
      <c r="AA52" s="155"/>
      <c r="AB52" s="155"/>
    </row>
    <row r="53" customFormat="false" ht="15.75" hidden="false" customHeight="false" outlineLevel="0" collapsed="false">
      <c r="Y53" s="155"/>
      <c r="Z53" s="156"/>
      <c r="AA53" s="155"/>
      <c r="AB53" s="155"/>
    </row>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autoFilter ref="C12"/>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7:B27"/>
    <mergeCell ref="C27:D27"/>
    <mergeCell ref="F27:I27"/>
    <mergeCell ref="A28:B28"/>
    <mergeCell ref="C28:D28"/>
    <mergeCell ref="F28:I28"/>
    <mergeCell ref="A30:C30"/>
    <mergeCell ref="A31:B31"/>
    <mergeCell ref="C31:F31"/>
    <mergeCell ref="G31:I31"/>
    <mergeCell ref="A32:B32"/>
    <mergeCell ref="C32:F32"/>
    <mergeCell ref="G32:I32"/>
  </mergeCells>
  <conditionalFormatting sqref="V17:V20 V12:V14">
    <cfRule type="containsText" priority="2" operator="containsText" aboveAverage="0" equalAverage="0" bottom="0" percent="0" rank="0" text="FUERTE" dxfId="0">
      <formula>NOT(ISERROR(SEARCH("FUERTE",V12)))</formula>
    </cfRule>
    <cfRule type="containsText" priority="3" operator="containsText" aboveAverage="0" equalAverage="0" bottom="0" percent="0" rank="0" text="MODERADO" dxfId="1">
      <formula>NOT(ISERROR(SEARCH("MODERADO",V12)))</formula>
    </cfRule>
    <cfRule type="containsText" priority="4" operator="containsText" aboveAverage="0" equalAverage="0" bottom="0" percent="0" rank="0" text="DEBIL" dxfId="2">
      <formula>NOT(ISERROR(SEARCH("DEBIL",V12)))</formula>
    </cfRule>
  </conditionalFormatting>
  <conditionalFormatting sqref="V22:V26">
    <cfRule type="containsText" priority="5" operator="containsText" aboveAverage="0" equalAverage="0" bottom="0" percent="0" rank="0" text="FUERTE" dxfId="3">
      <formula>NOT(ISERROR(SEARCH("FUERTE",V22)))</formula>
    </cfRule>
    <cfRule type="containsText" priority="6" operator="containsText" aboveAverage="0" equalAverage="0" bottom="0" percent="0" rank="0" text="MODERADO" dxfId="4">
      <formula>NOT(ISERROR(SEARCH("MODERADO",V22)))</formula>
    </cfRule>
    <cfRule type="containsText" priority="7" operator="containsText" aboveAverage="0" equalAverage="0" bottom="0" percent="0" rank="0" text="DEBIL" dxfId="5">
      <formula>NOT(ISERROR(SEARCH("DEBIL",V22)))</formula>
    </cfRule>
  </conditionalFormatting>
  <dataValidations count="7">
    <dataValidation allowBlank="true" operator="between" showDropDown="false" showErrorMessage="true" showInputMessage="true" sqref="C12:C14"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7:G20 G22:G26" type="list">
      <formula1>"PREVENTIVO,DETECTIVO"</formula1>
      <formula2>0</formula2>
    </dataValidation>
    <dataValidation allowBlank="true" operator="between" showDropDown="false" showErrorMessage="true" showInputMessage="true" sqref="H12:H14" type="list">
      <formula1>"MANUAL,AUTOMÁTICO,SEMIAUTOMATICO"</formula1>
      <formula2>0</formula2>
    </dataValidation>
    <dataValidation allowBlank="true" operator="between" showDropDown="false" showErrorMessage="true" showInputMessage="true" sqref="J12:K14 N12:N13 P12:Q14 T12:T14 M13 M14:N14 J17:K20 M17:N20 P17:Q20 T17:T20 J22:K26 M22:N26 P22:Q26 T22:T26"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H17:H20 H22:H26" type="list">
      <formula1>"MANUAL,AUTOMÁTICO,DUAL"</formula1>
      <formula2>0</formula2>
    </dataValidation>
    <dataValidation allowBlank="true" operator="between" showDropDown="false" showErrorMessage="true" showInputMessage="true" sqref="Y14:Z14" type="list">
      <formula1>#ref!</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48.57"/>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76.71"/>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475</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476</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477</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49.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365</v>
      </c>
      <c r="AL10" s="72" t="s">
        <v>366</v>
      </c>
    </row>
    <row r="11" s="78" customFormat="true" ht="21.7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customFormat="false" ht="114.9" hidden="false" customHeight="true" outlineLevel="0" collapsed="false">
      <c r="A12" s="177" t="n">
        <v>1</v>
      </c>
      <c r="B12" s="123" t="s">
        <v>61</v>
      </c>
      <c r="C12" s="183" t="s">
        <v>481</v>
      </c>
      <c r="D12" s="124" t="s">
        <v>482</v>
      </c>
      <c r="E12" s="123" t="s">
        <v>483</v>
      </c>
      <c r="F12" s="123" t="s">
        <v>484</v>
      </c>
      <c r="G12" s="123" t="s">
        <v>372</v>
      </c>
      <c r="H12" s="123" t="s">
        <v>373</v>
      </c>
      <c r="I12" s="124" t="s">
        <v>440</v>
      </c>
      <c r="J12" s="124" t="s">
        <v>375</v>
      </c>
      <c r="K12" s="124" t="s">
        <v>375</v>
      </c>
      <c r="L12" s="124" t="s">
        <v>485</v>
      </c>
      <c r="M12" s="124" t="s">
        <v>375</v>
      </c>
      <c r="N12" s="124" t="s">
        <v>375</v>
      </c>
      <c r="O12" s="124" t="s">
        <v>486</v>
      </c>
      <c r="P12" s="124" t="s">
        <v>375</v>
      </c>
      <c r="Q12" s="124" t="s">
        <v>377</v>
      </c>
      <c r="R12" s="124" t="s">
        <v>487</v>
      </c>
      <c r="S12" s="123" t="s">
        <v>488</v>
      </c>
      <c r="T12" s="124" t="s">
        <v>375</v>
      </c>
      <c r="U12" s="125" t="n">
        <f aca="false">IF(G12="Preventivo",20%,0%)+IF(G12="Detectivo",10%,0%)+IF(H12="Automático",20%,0%)+IF(H12="Semiautomático",15%,0%)+IF(H12="Manual",10%,0%)+IF(J12="SI",10%,0%)+IF(K12="SI",10%,0%)+IF(M12="SI",10%,0%)+IF(N12="SI",5%,0%)+IF(P12="SI",10%,0%)+IF(Q12="SI",5%,0%)+IF(T12="SI",10%,0%)</f>
        <v>0.85</v>
      </c>
      <c r="V12" s="126" t="str">
        <f aca="false">+IF(AND(U12&gt;=0,U12&lt;=0.5),"DEBIL",IF(AND(U12&gt;=0.51,U12&lt;=0.8),"MODERADO","FUERTE"))</f>
        <v>FUERTE</v>
      </c>
      <c r="W12" s="127" t="str">
        <f aca="false">IF(AND(V12="DEBIL"),"NO",IF(AND(V12="MODERADO"),"SI",IF(AND(V12="FUERTE"),"SI")))</f>
        <v>SI</v>
      </c>
      <c r="X12" s="128" t="s">
        <v>489</v>
      </c>
      <c r="Y12" s="184" t="s">
        <v>63</v>
      </c>
      <c r="Z12" s="184" t="s">
        <v>490</v>
      </c>
      <c r="AA12" s="180" t="s">
        <v>491</v>
      </c>
      <c r="AB12" s="180" t="s">
        <v>492</v>
      </c>
      <c r="AC12" s="130" t="s">
        <v>493</v>
      </c>
      <c r="AD12" s="130" t="s">
        <v>494</v>
      </c>
      <c r="AE12" s="130" t="s">
        <v>495</v>
      </c>
      <c r="AF12" s="130" t="s">
        <v>496</v>
      </c>
      <c r="AG12" s="130" t="s">
        <v>497</v>
      </c>
      <c r="AH12" s="130" t="s">
        <v>498</v>
      </c>
      <c r="AI12" s="130" t="s">
        <v>499</v>
      </c>
      <c r="AJ12" s="130" t="s">
        <v>500</v>
      </c>
      <c r="AK12" s="130" t="s">
        <v>501</v>
      </c>
      <c r="AL12" s="123"/>
    </row>
    <row r="13" customFormat="false" ht="21.6" hidden="false" customHeight="true" outlineLevel="0" collapsed="false">
      <c r="A13" s="131" t="s">
        <v>397</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29"/>
      <c r="Z13" s="129"/>
      <c r="AA13" s="129"/>
      <c r="AB13" s="129"/>
      <c r="AC13" s="130"/>
      <c r="AD13" s="130"/>
      <c r="AE13" s="130"/>
      <c r="AF13" s="130"/>
      <c r="AG13" s="130"/>
      <c r="AH13" s="130"/>
      <c r="AI13" s="130"/>
      <c r="AJ13" s="130"/>
      <c r="AK13" s="130"/>
      <c r="AL13" s="123"/>
    </row>
    <row r="14" customFormat="false" ht="15.75" hidden="false" customHeight="false" outlineLevel="0" collapsed="false">
      <c r="A14" s="181"/>
      <c r="B14" s="182"/>
      <c r="C14" s="124"/>
      <c r="D14" s="124"/>
      <c r="E14" s="124"/>
      <c r="F14" s="124"/>
      <c r="G14" s="123"/>
      <c r="H14" s="123"/>
      <c r="I14" s="124"/>
      <c r="J14" s="124"/>
      <c r="K14" s="124"/>
      <c r="L14" s="124"/>
      <c r="M14" s="124"/>
      <c r="N14" s="124"/>
      <c r="O14" s="124"/>
      <c r="P14" s="124"/>
      <c r="Q14" s="124"/>
      <c r="R14" s="124"/>
      <c r="S14" s="123"/>
      <c r="T14" s="124"/>
      <c r="U14" s="125" t="n">
        <f aca="false">IF(G14="Preventivo",20%,0%)+IF(G14="Detectivo",10%,0%)+IF(H14="Automático",20%,0%)+IF(H14="Dual",15%,0%)+IF(H14="Manual",10%,0%)+IF(J14="SI",10%,0%)+IF(K14="SI",10%,0%)+IF(M14="SI",10%,0%)+IF(N14="SI",5%,0%)+IF(P14="SI",10%,0%)+IF(Q14="SI",5%,0%)+IF(T14="SI",10%,0%)</f>
        <v>0</v>
      </c>
      <c r="V14" s="126" t="str">
        <f aca="false">+IF(AND(U14&gt;=0,U14&lt;=0.5),"DEBIL",IF(AND(U14&gt;=0.51,U14&lt;=0.8),"MODERADO","FUERTE"))</f>
        <v>DEBIL</v>
      </c>
      <c r="W14" s="127" t="str">
        <f aca="false">IF(AND(V14="DEBIL"),"NO",IF(AND(V14="MODERADO"),"SI",IF(AND(V14="FUERTE"),"SI")))</f>
        <v>NO</v>
      </c>
      <c r="X14" s="128"/>
      <c r="Y14" s="129"/>
      <c r="Z14" s="129"/>
      <c r="AA14" s="129"/>
      <c r="AB14" s="129"/>
      <c r="AC14" s="130"/>
      <c r="AD14" s="130"/>
      <c r="AE14" s="130"/>
      <c r="AF14" s="130"/>
      <c r="AG14" s="130"/>
      <c r="AH14" s="130"/>
      <c r="AI14" s="130"/>
      <c r="AJ14" s="130"/>
      <c r="AK14" s="130"/>
      <c r="AL14" s="123"/>
    </row>
    <row r="15" customFormat="false" ht="15.75" hidden="false" customHeight="false" outlineLevel="0" collapsed="false">
      <c r="A15" s="122"/>
      <c r="B15" s="123"/>
      <c r="C15" s="123"/>
      <c r="D15" s="123"/>
      <c r="E15" s="123"/>
      <c r="F15" s="123"/>
      <c r="G15" s="123"/>
      <c r="H15" s="123"/>
      <c r="I15" s="124"/>
      <c r="J15" s="124"/>
      <c r="K15" s="124"/>
      <c r="L15" s="124"/>
      <c r="M15" s="124"/>
      <c r="N15" s="124"/>
      <c r="O15" s="124"/>
      <c r="P15" s="124"/>
      <c r="Q15" s="124"/>
      <c r="R15" s="124"/>
      <c r="S15" s="123"/>
      <c r="T15" s="124"/>
      <c r="U15" s="125" t="n">
        <f aca="false">IF(G15="Preventivo",20%,0%)+IF(G15="Detectivo",10%,0%)+IF(H15="Automático",20%,0%)+IF(H15="Dual",15%,0%)+IF(H15="Manual",10%,0%)+IF(J15="SI",10%,0%)+IF(K15="SI",10%,0%)+IF(M15="SI",10%,0%)+IF(N15="SI",5%,0%)+IF(P15="SI",10%,0%)+IF(Q15="SI",5%,0%)+IF(T15="SI",10%,0%)</f>
        <v>0</v>
      </c>
      <c r="V15" s="126" t="str">
        <f aca="false">+IF(AND(U15&gt;=0,U15&lt;=0.5),"DEBIL",IF(AND(U15&gt;=0.51,U15&lt;=0.8),"MODERADO","FUERTE"))</f>
        <v>DEBIL</v>
      </c>
      <c r="W15" s="127" t="str">
        <f aca="false">IF(AND(V15="DEBIL"),"NO",IF(AND(V15="MODERADO"),"SI",IF(AND(V15="FUERTE"),"SI")))</f>
        <v>NO</v>
      </c>
      <c r="X15" s="128"/>
      <c r="Y15" s="129"/>
      <c r="Z15" s="129"/>
      <c r="AA15" s="129"/>
      <c r="AB15" s="129"/>
      <c r="AC15" s="130"/>
      <c r="AD15" s="130"/>
      <c r="AE15" s="130"/>
      <c r="AF15" s="130"/>
      <c r="AG15" s="130"/>
      <c r="AH15" s="130"/>
      <c r="AI15" s="130"/>
      <c r="AJ15" s="130"/>
      <c r="AK15" s="130"/>
      <c r="AL15" s="123"/>
    </row>
    <row r="16" customFormat="false" ht="15.75" hidden="false" customHeight="false" outlineLevel="0" collapsed="false">
      <c r="A16" s="122"/>
      <c r="B16" s="123"/>
      <c r="C16" s="123"/>
      <c r="D16" s="123"/>
      <c r="E16" s="123"/>
      <c r="F16" s="123"/>
      <c r="G16" s="123"/>
      <c r="H16" s="123"/>
      <c r="I16" s="124"/>
      <c r="J16" s="124"/>
      <c r="K16" s="124"/>
      <c r="L16" s="124"/>
      <c r="M16" s="124"/>
      <c r="N16" s="124"/>
      <c r="O16" s="124"/>
      <c r="P16" s="124"/>
      <c r="Q16" s="124"/>
      <c r="R16" s="124"/>
      <c r="S16" s="123"/>
      <c r="T16" s="124"/>
      <c r="U16" s="125" t="n">
        <f aca="false">IF(G16="Preventivo",20%,0%)+IF(G16="Detectivo",10%,0%)+IF(H16="Automático",20%,0%)+IF(H16="Dual",15%,0%)+IF(H16="Manual",10%,0%)+IF(J16="SI",10%,0%)+IF(K16="SI",10%,0%)+IF(M16="SI",10%,0%)+IF(N16="SI",5%,0%)+IF(P16="SI",10%,0%)+IF(Q16="SI",5%,0%)+IF(T16="SI",10%,0%)</f>
        <v>0</v>
      </c>
      <c r="V16" s="126" t="str">
        <f aca="false">+IF(AND(U16&gt;=0,U16&lt;=0.5),"DEBIL",IF(AND(U16&gt;=0.51,U16&lt;=0.8),"MODERADO","FUERTE"))</f>
        <v>DEBIL</v>
      </c>
      <c r="W16" s="127" t="str">
        <f aca="false">IF(AND(V16="DEBIL"),"NO",IF(AND(V16="MODERADO"),"SI",IF(AND(V16="FUERTE"),"SI")))</f>
        <v>NO</v>
      </c>
      <c r="X16" s="128"/>
      <c r="Y16" s="129"/>
      <c r="Z16" s="129"/>
      <c r="AA16" s="129"/>
      <c r="AB16" s="129"/>
      <c r="AC16" s="130"/>
      <c r="AD16" s="130"/>
      <c r="AE16" s="130"/>
      <c r="AF16" s="130"/>
      <c r="AG16" s="130"/>
      <c r="AH16" s="130"/>
      <c r="AI16" s="130"/>
      <c r="AJ16" s="130"/>
      <c r="AK16" s="130"/>
      <c r="AL16" s="123"/>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31" t="s">
        <v>416</v>
      </c>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3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22"/>
      <c r="B20" s="123"/>
      <c r="C20" s="123"/>
      <c r="D20" s="123"/>
      <c r="E20" s="123"/>
      <c r="F20" s="123"/>
      <c r="G20" s="123"/>
      <c r="H20" s="123"/>
      <c r="I20" s="124"/>
      <c r="J20" s="124"/>
      <c r="K20" s="124"/>
      <c r="L20" s="124"/>
      <c r="M20" s="124"/>
      <c r="N20" s="124"/>
      <c r="O20" s="124"/>
      <c r="P20" s="124"/>
      <c r="Q20" s="124"/>
      <c r="R20" s="124"/>
      <c r="S20" s="123"/>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34"/>
      <c r="Z21" s="129"/>
      <c r="AA21" s="134"/>
      <c r="AB21" s="134"/>
      <c r="AC21" s="123"/>
      <c r="AD21" s="123"/>
      <c r="AE21" s="123"/>
      <c r="AF21" s="123"/>
      <c r="AG21" s="123"/>
      <c r="AH21" s="123"/>
      <c r="AI21" s="123"/>
      <c r="AJ21" s="123"/>
      <c r="AK21" s="123"/>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34"/>
      <c r="Z22" s="129"/>
      <c r="AA22" s="134"/>
      <c r="AB22" s="134"/>
      <c r="AC22" s="123"/>
      <c r="AD22" s="123"/>
      <c r="AE22" s="123"/>
      <c r="AF22" s="123"/>
      <c r="AG22" s="123"/>
      <c r="AH22" s="123"/>
      <c r="AI22" s="123"/>
      <c r="AJ22" s="123"/>
      <c r="AK22" s="123"/>
      <c r="AL22" s="123"/>
    </row>
    <row r="23" customFormat="false" ht="15.75" hidden="false" customHeight="false" outlineLevel="0" collapsed="false">
      <c r="I23" s="135"/>
      <c r="J23" s="135"/>
      <c r="K23" s="135"/>
      <c r="L23" s="135"/>
      <c r="M23" s="135"/>
      <c r="N23" s="135"/>
      <c r="O23" s="135"/>
      <c r="P23" s="135"/>
      <c r="Q23" s="135"/>
      <c r="R23" s="135"/>
      <c r="S23" s="47"/>
      <c r="T23" s="135"/>
      <c r="U23" s="136"/>
      <c r="V23" s="137"/>
      <c r="W23" s="138"/>
      <c r="X23" s="47"/>
      <c r="Y23" s="139"/>
      <c r="Z23" s="140"/>
      <c r="AA23" s="139"/>
      <c r="AB23" s="139"/>
    </row>
    <row r="24" customFormat="false" ht="15.75" hidden="false" customHeight="true" outlineLevel="0" collapsed="false">
      <c r="A24" s="141" t="s">
        <v>417</v>
      </c>
      <c r="B24" s="141"/>
      <c r="C24" s="142" t="s">
        <v>502</v>
      </c>
      <c r="D24" s="142"/>
      <c r="E24" s="141" t="s">
        <v>419</v>
      </c>
      <c r="F24" s="142"/>
      <c r="G24" s="142"/>
      <c r="H24" s="142"/>
      <c r="I24" s="142"/>
      <c r="J24" s="143"/>
      <c r="K24" s="143"/>
      <c r="L24" s="143"/>
      <c r="M24" s="143"/>
      <c r="N24" s="143"/>
      <c r="O24" s="143"/>
      <c r="P24" s="143"/>
      <c r="Q24" s="143"/>
      <c r="R24" s="143"/>
      <c r="S24" s="143"/>
      <c r="T24" s="143"/>
      <c r="U24" s="143"/>
      <c r="V24" s="143"/>
      <c r="W24" s="143"/>
      <c r="X24" s="143"/>
      <c r="Y24" s="139"/>
      <c r="Z24" s="140"/>
      <c r="AA24" s="139"/>
      <c r="AB24" s="139"/>
    </row>
    <row r="25" customFormat="false" ht="15.75" hidden="false" customHeight="true" outlineLevel="0" collapsed="false">
      <c r="A25" s="141" t="s">
        <v>421</v>
      </c>
      <c r="B25" s="141"/>
      <c r="C25" s="144" t="n">
        <v>44323</v>
      </c>
      <c r="D25" s="144"/>
      <c r="E25" s="141" t="s">
        <v>423</v>
      </c>
      <c r="F25" s="145"/>
      <c r="G25" s="145"/>
      <c r="H25" s="145"/>
      <c r="I25" s="145"/>
      <c r="J25" s="143"/>
      <c r="K25" s="143"/>
      <c r="L25" s="143"/>
      <c r="M25" s="143"/>
      <c r="N25" s="143"/>
      <c r="O25" s="143"/>
      <c r="P25" s="143"/>
      <c r="Q25" s="143"/>
      <c r="R25" s="143"/>
      <c r="S25" s="143"/>
      <c r="T25" s="143"/>
      <c r="U25" s="143"/>
      <c r="V25" s="143"/>
      <c r="W25" s="143"/>
      <c r="X25" s="143"/>
      <c r="Y25" s="139"/>
      <c r="Z25" s="140"/>
      <c r="AA25" s="139"/>
      <c r="AB25" s="139"/>
    </row>
    <row r="26" customFormat="false" ht="15.75" hidden="false" customHeight="true" outlineLevel="0" collapsed="false">
      <c r="N26" s="146"/>
      <c r="O26" s="146"/>
      <c r="P26" s="47"/>
      <c r="Q26" s="47"/>
      <c r="R26" s="143"/>
      <c r="S26" s="143"/>
      <c r="T26" s="143"/>
      <c r="U26" s="143"/>
      <c r="V26" s="143"/>
      <c r="W26" s="143"/>
      <c r="X26" s="143"/>
      <c r="Y26" s="139"/>
      <c r="Z26" s="140"/>
      <c r="AA26" s="139"/>
      <c r="AB26" s="139"/>
    </row>
    <row r="27" customFormat="false" ht="15.75" hidden="false" customHeight="true" outlineLevel="0" collapsed="false">
      <c r="A27" s="147" t="s">
        <v>424</v>
      </c>
      <c r="B27" s="147"/>
      <c r="C27" s="147"/>
      <c r="N27" s="146"/>
      <c r="O27" s="146"/>
      <c r="P27" s="47"/>
      <c r="Q27" s="47"/>
      <c r="R27" s="143"/>
      <c r="S27" s="143"/>
      <c r="T27" s="143"/>
      <c r="U27" s="143"/>
      <c r="V27" s="143"/>
      <c r="W27" s="143"/>
      <c r="X27" s="143"/>
      <c r="Y27" s="139"/>
      <c r="Z27" s="140"/>
      <c r="AA27" s="139"/>
      <c r="AB27" s="139"/>
    </row>
    <row r="28" customFormat="false" ht="15.75" hidden="false" customHeight="true" outlineLevel="0" collapsed="false">
      <c r="A28" s="148" t="s">
        <v>425</v>
      </c>
      <c r="B28" s="148"/>
      <c r="C28" s="148" t="s">
        <v>426</v>
      </c>
      <c r="D28" s="148"/>
      <c r="E28" s="148"/>
      <c r="F28" s="148"/>
      <c r="G28" s="149" t="s">
        <v>427</v>
      </c>
      <c r="H28" s="149"/>
      <c r="I28" s="149"/>
      <c r="J28" s="150"/>
      <c r="K28" s="150"/>
      <c r="L28" s="150"/>
      <c r="M28" s="146"/>
      <c r="N28" s="146"/>
      <c r="O28" s="146"/>
      <c r="P28" s="47"/>
      <c r="Q28" s="47"/>
      <c r="R28" s="143"/>
      <c r="S28" s="143"/>
      <c r="T28" s="143"/>
      <c r="U28" s="143"/>
      <c r="V28" s="143"/>
      <c r="W28" s="143"/>
      <c r="X28" s="143"/>
      <c r="Y28" s="139"/>
      <c r="Z28" s="140"/>
      <c r="AA28" s="139"/>
      <c r="AB28" s="139"/>
    </row>
    <row r="29" customFormat="false" ht="19.5" hidden="false" customHeight="true" outlineLevel="0" collapsed="false">
      <c r="A29" s="151" t="n">
        <v>1</v>
      </c>
      <c r="B29" s="151"/>
      <c r="C29" s="151" t="s">
        <v>428</v>
      </c>
      <c r="D29" s="151"/>
      <c r="E29" s="151"/>
      <c r="F29" s="151"/>
      <c r="G29" s="151" t="s">
        <v>429</v>
      </c>
      <c r="H29" s="151"/>
      <c r="I29" s="151"/>
      <c r="J29" s="152"/>
      <c r="K29" s="152"/>
      <c r="L29" s="152"/>
      <c r="M29" s="146"/>
      <c r="N29" s="146"/>
      <c r="O29" s="146"/>
      <c r="P29" s="47"/>
      <c r="Q29" s="47"/>
      <c r="R29" s="143"/>
      <c r="S29" s="143"/>
      <c r="T29" s="143"/>
      <c r="U29" s="143"/>
      <c r="V29" s="143"/>
      <c r="W29" s="143"/>
      <c r="X29" s="143"/>
      <c r="Y29" s="139"/>
      <c r="Z29" s="140"/>
      <c r="AA29" s="139"/>
      <c r="AB29" s="139"/>
    </row>
    <row r="30" customFormat="false" ht="19.5" hidden="false" customHeight="true" outlineLevel="0" collapsed="false">
      <c r="C30" s="146"/>
      <c r="D30" s="146"/>
      <c r="E30" s="146"/>
      <c r="F30" s="146"/>
      <c r="G30" s="146"/>
      <c r="H30" s="146"/>
      <c r="I30" s="146"/>
      <c r="J30" s="146"/>
      <c r="K30" s="146"/>
      <c r="L30" s="146"/>
      <c r="M30" s="146"/>
      <c r="N30" s="146"/>
      <c r="O30" s="146"/>
      <c r="P30" s="47"/>
      <c r="Q30" s="47"/>
      <c r="R30" s="143"/>
      <c r="S30" s="143"/>
      <c r="T30" s="143"/>
      <c r="U30" s="143"/>
      <c r="V30" s="143"/>
      <c r="W30" s="143"/>
      <c r="X30" s="143"/>
      <c r="Y30" s="139"/>
      <c r="Z30" s="140"/>
      <c r="AA30" s="139"/>
      <c r="AB30" s="139"/>
    </row>
    <row r="31" customFormat="false" ht="15" hidden="false" customHeight="false" outlineLevel="0" collapsed="false">
      <c r="P31" s="153"/>
      <c r="Q31" s="153"/>
      <c r="R31" s="153"/>
      <c r="Y31" s="154" t="s">
        <v>430</v>
      </c>
      <c r="Z31" s="140" t="s">
        <v>431</v>
      </c>
      <c r="AA31" s="139"/>
      <c r="AB31" s="139"/>
    </row>
    <row r="32" customFormat="false" ht="15" hidden="false" customHeight="false" outlineLevel="0" collapsed="false">
      <c r="P32" s="153"/>
      <c r="Q32" s="153"/>
      <c r="R32" s="153"/>
      <c r="Y32" s="154" t="s">
        <v>432</v>
      </c>
      <c r="Z32" s="140" t="s">
        <v>433</v>
      </c>
      <c r="AA32" s="139"/>
      <c r="AB32" s="139"/>
    </row>
    <row r="33" customFormat="false" ht="15" hidden="false" customHeight="false" outlineLevel="0" collapsed="false">
      <c r="P33" s="153"/>
      <c r="Q33" s="153"/>
      <c r="R33" s="153"/>
      <c r="Y33" s="139"/>
      <c r="Z33" s="140"/>
      <c r="AA33" s="139"/>
      <c r="AB33" s="139"/>
    </row>
    <row r="34" customFormat="false" ht="15" hidden="false" customHeight="false" outlineLevel="0" collapsed="false">
      <c r="P34" s="153"/>
      <c r="Q34" s="153"/>
      <c r="R34" s="153"/>
      <c r="Y34" s="139"/>
      <c r="Z34" s="140"/>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55"/>
      <c r="Z43" s="156"/>
      <c r="AA43" s="155"/>
      <c r="AB43" s="155"/>
    </row>
    <row r="44" customFormat="false" ht="15" hidden="false" customHeight="false" outlineLevel="0" collapsed="false">
      <c r="P44" s="153"/>
      <c r="Q44" s="153"/>
      <c r="R44" s="153"/>
      <c r="Y44" s="155"/>
      <c r="Z44" s="156"/>
      <c r="AA44" s="155"/>
      <c r="AB44" s="155"/>
    </row>
    <row r="45" customFormat="false" ht="15" hidden="false" customHeight="false" outlineLevel="0" collapsed="false">
      <c r="P45" s="153"/>
      <c r="Q45" s="153"/>
      <c r="R45" s="153"/>
      <c r="Y45" s="155"/>
      <c r="Z45" s="156"/>
      <c r="AA45" s="155"/>
      <c r="AB45" s="155"/>
    </row>
    <row r="46" customFormat="false" ht="15" hidden="false" customHeight="false" outlineLevel="0" collapsed="false">
      <c r="Y46" s="155"/>
      <c r="Z46" s="156"/>
      <c r="AA46" s="155"/>
      <c r="AB46" s="155"/>
    </row>
    <row r="47" customFormat="false" ht="15" hidden="false" customHeight="false" outlineLevel="0" collapsed="false">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4:B24"/>
    <mergeCell ref="C24:D24"/>
    <mergeCell ref="F24:I24"/>
    <mergeCell ref="A25:B25"/>
    <mergeCell ref="C25:D25"/>
    <mergeCell ref="F25:I25"/>
    <mergeCell ref="A27:C27"/>
    <mergeCell ref="A28:B28"/>
    <mergeCell ref="C28:F28"/>
    <mergeCell ref="G28:I28"/>
    <mergeCell ref="A29:B29"/>
    <mergeCell ref="C29:F29"/>
    <mergeCell ref="G29:I29"/>
  </mergeCells>
  <conditionalFormatting sqref="V14:V17">
    <cfRule type="containsText" priority="2" operator="containsText" aboveAverage="0" equalAverage="0" bottom="0" percent="0" rank="0" text="FUERTE" dxfId="6">
      <formula>NOT(ISERROR(SEARCH("FUERTE",V14)))</formula>
    </cfRule>
    <cfRule type="containsText" priority="3" operator="containsText" aboveAverage="0" equalAverage="0" bottom="0" percent="0" rank="0" text="MODERADO" dxfId="7">
      <formula>NOT(ISERROR(SEARCH("MODERADO",V14)))</formula>
    </cfRule>
    <cfRule type="containsText" priority="4" operator="containsText" aboveAverage="0" equalAverage="0" bottom="0" percent="0" rank="0" text="DEBIL" dxfId="8">
      <formula>NOT(ISERROR(SEARCH("DEBIL",V14)))</formula>
    </cfRule>
  </conditionalFormatting>
  <conditionalFormatting sqref="V12">
    <cfRule type="containsText" priority="5" operator="containsText" aboveAverage="0" equalAverage="0" bottom="0" percent="0" rank="0" text="FUERTE" dxfId="5">
      <formula>NOT(ISERROR(SEARCH("FUERTE",V12)))</formula>
    </cfRule>
    <cfRule type="containsText" priority="6" operator="containsText" aboveAverage="0" equalAverage="0" bottom="0" percent="0" rank="0" text="MODERADO" dxfId="4">
      <formula>NOT(ISERROR(SEARCH("MODERADO",V12)))</formula>
    </cfRule>
    <cfRule type="containsText" priority="7" operator="containsText" aboveAverage="0" equalAverage="0" bottom="0" percent="0" rank="0" text="DEBIL" dxfId="3">
      <formula>NOT(ISERROR(SEARCH("DEBIL",V12)))</formula>
    </cfRule>
  </conditionalFormatting>
  <conditionalFormatting sqref="V19:V23">
    <cfRule type="containsText" priority="8" operator="containsText" aboveAverage="0" equalAverage="0" bottom="0" percent="0" rank="0" text="FUERTE" dxfId="2">
      <formula>NOT(ISERROR(SEARCH("FUERTE",V19)))</formula>
    </cfRule>
    <cfRule type="containsText" priority="9" operator="containsText" aboveAverage="0" equalAverage="0" bottom="0" percent="0" rank="0" text="MODERADO" dxfId="1">
      <formula>NOT(ISERROR(SEARCH("MODERADO",V19)))</formula>
    </cfRule>
    <cfRule type="containsText" priority="10" operator="containsText" aboveAverage="0" equalAverage="0" bottom="0" percent="0" rank="0" text="DEBIL" dxfId="0">
      <formula>NOT(ISERROR(SEARCH("DEBIL",V19)))</formula>
    </cfRule>
  </conditionalFormatting>
  <dataValidations count="6">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C12"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 G14:G17 G19:G23" type="list">
      <formula1>"PREVENTIVO,DETECTIVO"</formula1>
      <formula2>0</formula2>
    </dataValidation>
    <dataValidation allowBlank="true" operator="between" showDropDown="false" showErrorMessage="true" showInputMessage="true" sqref="H12" type="list">
      <formula1>"MANUAL,AUTOMÁTICO,SEMIAUTOMATICO"</formula1>
      <formula2>0</formula2>
    </dataValidation>
    <dataValidation allowBlank="true" operator="between" showDropDown="false" showErrorMessage="true" showInputMessage="true" sqref="H14:H17 H19:H23" type="list">
      <formula1>"MANUAL,AUTOMÁTICO,DUAL"</formula1>
      <formula2>0</formula2>
    </dataValidation>
    <dataValidation allowBlank="true" operator="between" showDropDown="false" showErrorMessage="true" showInputMessage="true" sqref="J12:K12 M12:N12 P12:Q12 T12 J14:K17 M14:N17 P14:Q17 T14:T17 J19:K23 M19:N23 P19:Q23 T19:T23" type="list">
      <formula1>"SI,NO"</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2"/>
  <sheetViews>
    <sheetView showFormulas="false" showGridLines="true" showRowColHeaders="true" showZeros="true" rightToLeft="false" tabSelected="false" showOutlineSymbols="true" defaultGridColor="true" view="normal" topLeftCell="A5" colorId="64" zoomScale="75" zoomScaleNormal="75" zoomScalePageLayoutView="100" workbookViewId="0">
      <selection pane="topLeft" activeCell="A6" activeCellId="0" sqref="A6"/>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48.57"/>
    <col collapsed="false" customWidth="true" hidden="false" outlineLevel="0" max="5" min="5" style="47" width="36"/>
    <col collapsed="false" customWidth="true" hidden="false" outlineLevel="0" max="6" min="6" style="47" width="85.15"/>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29"/>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93.86"/>
    <col collapsed="false" customWidth="false" hidden="false" outlineLevel="0" max="1024" min="39" style="48" width="11.43"/>
  </cols>
  <sheetData>
    <row r="1" s="48" customFormat="true" ht="30" hidden="false" customHeight="true" outlineLevel="0" collapsed="false">
      <c r="A1" s="185"/>
      <c r="B1" s="185"/>
      <c r="C1" s="185"/>
      <c r="D1" s="185"/>
      <c r="E1" s="185"/>
      <c r="F1" s="185"/>
      <c r="G1" s="185"/>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185"/>
      <c r="B2" s="185"/>
      <c r="C2" s="185"/>
      <c r="D2" s="185"/>
      <c r="E2" s="185"/>
      <c r="F2" s="185"/>
      <c r="G2" s="185"/>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185"/>
      <c r="B3" s="185"/>
      <c r="C3" s="185"/>
      <c r="D3" s="185"/>
      <c r="E3" s="185"/>
      <c r="F3" s="185"/>
      <c r="G3" s="185"/>
      <c r="H3" s="54" t="s">
        <v>312</v>
      </c>
      <c r="I3" s="54"/>
      <c r="J3" s="54"/>
      <c r="K3" s="54"/>
      <c r="L3" s="54"/>
      <c r="M3" s="54"/>
      <c r="N3" s="54"/>
      <c r="O3" s="54"/>
      <c r="P3" s="54"/>
      <c r="Q3" s="54"/>
      <c r="R3" s="55" t="s">
        <v>313</v>
      </c>
      <c r="S3" s="55"/>
      <c r="T3" s="55"/>
      <c r="U3" s="55"/>
      <c r="V3" s="55"/>
      <c r="W3" s="55"/>
      <c r="X3" s="55"/>
    </row>
    <row r="4" s="186" customFormat="true" ht="15" hidden="false" customHeight="true" outlineLevel="0" collapsed="false"/>
    <row r="5" s="48" customFormat="true" ht="15.75" hidden="false" customHeight="true" outlineLevel="0" collapsed="false">
      <c r="A5" s="57" t="s">
        <v>314</v>
      </c>
      <c r="B5" s="57"/>
      <c r="C5" s="187" t="s">
        <v>503</v>
      </c>
      <c r="D5" s="187"/>
      <c r="E5" s="187"/>
      <c r="F5" s="187"/>
      <c r="G5" s="187"/>
      <c r="H5" s="187"/>
      <c r="I5" s="187"/>
      <c r="J5" s="187"/>
      <c r="K5" s="187"/>
      <c r="L5" s="187"/>
      <c r="M5" s="187"/>
      <c r="N5" s="187"/>
      <c r="O5" s="187"/>
      <c r="P5" s="187"/>
      <c r="Q5" s="187"/>
      <c r="R5" s="187"/>
      <c r="S5" s="187"/>
      <c r="T5" s="187"/>
      <c r="U5" s="187"/>
      <c r="V5" s="187"/>
      <c r="W5" s="187"/>
      <c r="X5" s="187"/>
    </row>
    <row r="6" s="48" customFormat="true" ht="34.5" hidden="false" customHeight="true" outlineLevel="0" collapsed="false">
      <c r="A6" s="57" t="s">
        <v>316</v>
      </c>
      <c r="B6" s="57"/>
      <c r="C6" s="188" t="s">
        <v>504</v>
      </c>
      <c r="D6" s="188"/>
      <c r="E6" s="188"/>
      <c r="F6" s="188"/>
      <c r="G6" s="188"/>
      <c r="H6" s="188"/>
      <c r="I6" s="188"/>
      <c r="J6" s="188"/>
      <c r="K6" s="188"/>
      <c r="L6" s="188"/>
      <c r="M6" s="188"/>
      <c r="N6" s="188"/>
      <c r="O6" s="188"/>
      <c r="P6" s="188"/>
      <c r="Q6" s="188"/>
      <c r="R6" s="188"/>
      <c r="S6" s="188"/>
      <c r="T6" s="188"/>
      <c r="U6" s="188"/>
      <c r="V6" s="188"/>
      <c r="W6" s="188"/>
      <c r="X6" s="188"/>
    </row>
    <row r="7" s="48" customFormat="true" ht="36" hidden="false" customHeight="true" outlineLevel="0" collapsed="false">
      <c r="A7" s="57" t="s">
        <v>318</v>
      </c>
      <c r="B7" s="57"/>
      <c r="C7" s="189" t="s">
        <v>319</v>
      </c>
      <c r="D7" s="189"/>
      <c r="E7" s="189"/>
      <c r="F7" s="189"/>
      <c r="G7" s="189"/>
      <c r="H7" s="189"/>
      <c r="I7" s="189"/>
      <c r="J7" s="189"/>
      <c r="K7" s="189"/>
      <c r="L7" s="189"/>
      <c r="M7" s="189"/>
      <c r="N7" s="189"/>
      <c r="O7" s="189"/>
      <c r="P7" s="189"/>
      <c r="Q7" s="189"/>
      <c r="R7" s="189"/>
      <c r="S7" s="189"/>
      <c r="T7" s="189"/>
      <c r="U7" s="189"/>
      <c r="V7" s="189"/>
      <c r="W7" s="189"/>
      <c r="X7" s="189"/>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144"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365</v>
      </c>
      <c r="AL10" s="72" t="s">
        <v>366</v>
      </c>
    </row>
    <row r="11" s="78" customFormat="true" ht="51"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customFormat="false" ht="28.95" hidden="false" customHeight="true" outlineLevel="0" collapsed="false">
      <c r="A12" s="190" t="n">
        <v>1</v>
      </c>
      <c r="B12" s="182" t="s">
        <v>505</v>
      </c>
      <c r="C12" s="183" t="s">
        <v>481</v>
      </c>
      <c r="D12" s="124" t="s">
        <v>506</v>
      </c>
      <c r="E12" s="124" t="s">
        <v>507</v>
      </c>
      <c r="F12" s="124" t="s">
        <v>508</v>
      </c>
      <c r="G12" s="123" t="s">
        <v>509</v>
      </c>
      <c r="H12" s="123" t="s">
        <v>373</v>
      </c>
      <c r="I12" s="124" t="s">
        <v>440</v>
      </c>
      <c r="J12" s="124" t="s">
        <v>375</v>
      </c>
      <c r="K12" s="124" t="s">
        <v>375</v>
      </c>
      <c r="L12" s="124" t="s">
        <v>510</v>
      </c>
      <c r="M12" s="124" t="s">
        <v>377</v>
      </c>
      <c r="N12" s="124" t="s">
        <v>377</v>
      </c>
      <c r="O12" s="124" t="s">
        <v>511</v>
      </c>
      <c r="P12" s="124" t="s">
        <v>377</v>
      </c>
      <c r="Q12" s="124" t="s">
        <v>377</v>
      </c>
      <c r="R12" s="124" t="s">
        <v>512</v>
      </c>
      <c r="S12" s="123" t="s">
        <v>513</v>
      </c>
      <c r="T12" s="124" t="s">
        <v>377</v>
      </c>
      <c r="U12" s="191" t="n">
        <f aca="false">IF(G12="Preventivo",20%,0%)+IF(G12="Detectivo",10%,0%)+IF(H12="Automático",20%,0%)+IF(H12="Semiautomático",15%,0%)+IF(H12="Manual",10%,0%)+IF(J12="SI",10%,0%)+IF(K12="SI",10%,0%)+IF(M12="SI",10%,0%)+IF(N12="SI",5%,0%)+IF(P12="SI",10%,0%)+IF(Q12="SI",5%,0%)+IF(T12="SI",10%,0%)</f>
        <v>0.4</v>
      </c>
      <c r="V12" s="192" t="str">
        <f aca="false">+IF(AND(U12&gt;=0,U12&lt;=0.5),"DEBIL",IF(AND(U12&gt;=0.51,U12&lt;=0.8),"MODERADO","FUERTE"))</f>
        <v>DEBIL</v>
      </c>
      <c r="W12" s="193" t="str">
        <f aca="false">IF(AND(V12="DEBIL"),"NO",IF(AND(V12="MODERADO"),"SI",IF(AND(V12="FUERTE"),"SI")))</f>
        <v>NO</v>
      </c>
      <c r="X12" s="128" t="s">
        <v>514</v>
      </c>
      <c r="Y12" s="128" t="s">
        <v>515</v>
      </c>
      <c r="Z12" s="194" t="s">
        <v>516</v>
      </c>
      <c r="AA12" s="194" t="s">
        <v>517</v>
      </c>
      <c r="AB12" s="194" t="s">
        <v>518</v>
      </c>
      <c r="AC12" s="194" t="s">
        <v>519</v>
      </c>
      <c r="AD12" s="194" t="s">
        <v>520</v>
      </c>
      <c r="AE12" s="194" t="s">
        <v>521</v>
      </c>
      <c r="AF12" s="194" t="s">
        <v>522</v>
      </c>
      <c r="AG12" s="194" t="s">
        <v>523</v>
      </c>
      <c r="AH12" s="195" t="s">
        <v>524</v>
      </c>
      <c r="AI12" s="195" t="s">
        <v>525</v>
      </c>
      <c r="AJ12" s="195" t="s">
        <v>526</v>
      </c>
      <c r="AK12" s="195" t="s">
        <v>527</v>
      </c>
      <c r="AL12" s="123" t="s">
        <v>528</v>
      </c>
    </row>
    <row r="13" customFormat="false" ht="28.95" hidden="false" customHeight="true" outlineLevel="0" collapsed="false">
      <c r="A13" s="177" t="n">
        <v>2</v>
      </c>
      <c r="B13" s="123" t="s">
        <v>529</v>
      </c>
      <c r="C13" s="183" t="s">
        <v>481</v>
      </c>
      <c r="D13" s="124" t="s">
        <v>530</v>
      </c>
      <c r="E13" s="123" t="s">
        <v>531</v>
      </c>
      <c r="F13" s="123" t="s">
        <v>508</v>
      </c>
      <c r="G13" s="123" t="s">
        <v>372</v>
      </c>
      <c r="H13" s="123" t="s">
        <v>373</v>
      </c>
      <c r="I13" s="124"/>
      <c r="J13" s="124" t="s">
        <v>375</v>
      </c>
      <c r="K13" s="124" t="s">
        <v>375</v>
      </c>
      <c r="L13" s="124" t="s">
        <v>532</v>
      </c>
      <c r="M13" s="124" t="s">
        <v>377</v>
      </c>
      <c r="N13" s="124" t="s">
        <v>375</v>
      </c>
      <c r="O13" s="124" t="s">
        <v>511</v>
      </c>
      <c r="P13" s="124" t="s">
        <v>377</v>
      </c>
      <c r="Q13" s="124" t="s">
        <v>377</v>
      </c>
      <c r="R13" s="124" t="s">
        <v>512</v>
      </c>
      <c r="S13" s="123" t="s">
        <v>513</v>
      </c>
      <c r="T13" s="124" t="s">
        <v>377</v>
      </c>
      <c r="U13" s="191" t="n">
        <f aca="false">IF(G13="Preventivo",20%,0%)+IF(G13="Detectivo",10%,0%)+IF(H13="Automático",20%,0%)+IF(H13="Semiautomático",15%,0%)+IF(H13="Manual",10%,0%)+IF(J13="SI",10%,0%)+IF(K13="SI",10%,0%)+IF(M13="SI",10%,0%)+IF(N13="SI",5%,0%)+IF(P13="SI",10%,0%)+IF(Q13="SI",5%,0%)+IF(T13="SI",10%,0%)</f>
        <v>0.55</v>
      </c>
      <c r="V13" s="192" t="str">
        <f aca="false">+IF(AND(U13&gt;=0,U13&lt;=0.5),"DEBIL",IF(AND(U13&gt;=0.51,U13&lt;=0.8),"MODERADO","FUERTE"))</f>
        <v>MODERADO</v>
      </c>
      <c r="W13" s="196" t="str">
        <f aca="false">IF(AND(V13="DEBIL"),"NO",IF(AND(V13="MODERADO"),"SI",IF(AND(V13="FUERTE"),"SI")))</f>
        <v>SI</v>
      </c>
      <c r="X13" s="128"/>
      <c r="Y13" s="197"/>
      <c r="Z13" s="194" t="s">
        <v>516</v>
      </c>
      <c r="AA13" s="194" t="s">
        <v>517</v>
      </c>
      <c r="AB13" s="194" t="s">
        <v>518</v>
      </c>
      <c r="AC13" s="194" t="s">
        <v>519</v>
      </c>
      <c r="AD13" s="194" t="s">
        <v>520</v>
      </c>
      <c r="AE13" s="194" t="s">
        <v>521</v>
      </c>
      <c r="AF13" s="194" t="s">
        <v>522</v>
      </c>
      <c r="AG13" s="194" t="s">
        <v>523</v>
      </c>
      <c r="AH13" s="195" t="s">
        <v>524</v>
      </c>
      <c r="AI13" s="195" t="s">
        <v>525</v>
      </c>
      <c r="AJ13" s="195" t="s">
        <v>526</v>
      </c>
      <c r="AK13" s="195" t="s">
        <v>527</v>
      </c>
      <c r="AL13" s="123" t="s">
        <v>533</v>
      </c>
    </row>
    <row r="14" customFormat="false" ht="28.95" hidden="false" customHeight="true" outlineLevel="0" collapsed="false">
      <c r="A14" s="122" t="n">
        <v>3</v>
      </c>
      <c r="B14" s="123" t="s">
        <v>237</v>
      </c>
      <c r="C14" s="183" t="s">
        <v>481</v>
      </c>
      <c r="D14" s="124"/>
      <c r="E14" s="123"/>
      <c r="F14" s="123" t="s">
        <v>534</v>
      </c>
      <c r="G14" s="123" t="s">
        <v>372</v>
      </c>
      <c r="H14" s="123" t="s">
        <v>373</v>
      </c>
      <c r="I14" s="124"/>
      <c r="J14" s="124" t="s">
        <v>375</v>
      </c>
      <c r="K14" s="124" t="s">
        <v>375</v>
      </c>
      <c r="L14" s="124"/>
      <c r="M14" s="124" t="s">
        <v>377</v>
      </c>
      <c r="N14" s="124" t="s">
        <v>375</v>
      </c>
      <c r="O14" s="124" t="s">
        <v>511</v>
      </c>
      <c r="P14" s="124" t="s">
        <v>377</v>
      </c>
      <c r="Q14" s="124" t="s">
        <v>377</v>
      </c>
      <c r="R14" s="124" t="s">
        <v>512</v>
      </c>
      <c r="S14" s="123" t="s">
        <v>513</v>
      </c>
      <c r="T14" s="124" t="s">
        <v>377</v>
      </c>
      <c r="U14" s="191" t="n">
        <f aca="false">IF(G14="Preventivo",20%,0%)+IF(G14="Detectivo",10%,0%)+IF(H14="Automático",20%,0%)+IF(H14="Semiautomático",15%,0%)+IF(H14="Manual",10%,0%)+IF(J14="SI",10%,0%)+IF(K14="SI",10%,0%)+IF(M14="SI",10%,0%)+IF(N14="SI",5%,0%)+IF(P14="SI",10%,0%)+IF(Q14="SI",5%,0%)+IF(T14="SI",10%,0%)</f>
        <v>0.55</v>
      </c>
      <c r="V14" s="192" t="str">
        <f aca="false">+IF(AND(U14&gt;=0,U14&lt;=0.5),"DEBIL",IF(AND(U14&gt;=0.51,U14&lt;=0.8),"MODERADO","FUERTE"))</f>
        <v>MODERADO</v>
      </c>
      <c r="W14" s="196" t="str">
        <f aca="false">IF(AND(V14="DEBIL"),"NO",IF(AND(V14="MODERADO"),"SI",IF(AND(V14="FUERTE"),"SI")))</f>
        <v>SI</v>
      </c>
      <c r="X14" s="128"/>
      <c r="Y14" s="197"/>
      <c r="Z14" s="194" t="s">
        <v>516</v>
      </c>
      <c r="AA14" s="194" t="s">
        <v>517</v>
      </c>
      <c r="AB14" s="194" t="s">
        <v>518</v>
      </c>
      <c r="AC14" s="194" t="s">
        <v>519</v>
      </c>
      <c r="AD14" s="194" t="s">
        <v>520</v>
      </c>
      <c r="AE14" s="194" t="s">
        <v>521</v>
      </c>
      <c r="AF14" s="194" t="s">
        <v>522</v>
      </c>
      <c r="AG14" s="194" t="s">
        <v>523</v>
      </c>
      <c r="AH14" s="195" t="s">
        <v>524</v>
      </c>
      <c r="AI14" s="195" t="s">
        <v>525</v>
      </c>
      <c r="AJ14" s="195" t="s">
        <v>526</v>
      </c>
      <c r="AK14" s="195" t="s">
        <v>527</v>
      </c>
      <c r="AL14" s="123" t="s">
        <v>535</v>
      </c>
    </row>
    <row r="15" customFormat="false" ht="28.95" hidden="false" customHeight="true" outlineLevel="0" collapsed="false">
      <c r="A15" s="131" t="s">
        <v>397</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98"/>
      <c r="Z15" s="198"/>
      <c r="AA15" s="198"/>
      <c r="AB15" s="198"/>
      <c r="AC15" s="195"/>
      <c r="AD15" s="195"/>
      <c r="AE15" s="195"/>
      <c r="AF15" s="195"/>
      <c r="AG15" s="195"/>
      <c r="AH15" s="195"/>
      <c r="AI15" s="195"/>
      <c r="AJ15" s="195"/>
      <c r="AK15" s="195"/>
      <c r="AL15" s="123"/>
    </row>
    <row r="16" customFormat="false" ht="15.75" hidden="false" customHeight="false" outlineLevel="0" collapsed="false">
      <c r="A16" s="181"/>
      <c r="B16" s="182"/>
      <c r="C16" s="124"/>
      <c r="D16" s="124"/>
      <c r="E16" s="124"/>
      <c r="F16" s="124"/>
      <c r="G16" s="123"/>
      <c r="H16" s="123"/>
      <c r="I16" s="124"/>
      <c r="J16" s="124"/>
      <c r="K16" s="124"/>
      <c r="L16" s="124"/>
      <c r="M16" s="124"/>
      <c r="N16" s="124"/>
      <c r="O16" s="124"/>
      <c r="P16" s="124"/>
      <c r="Q16" s="124"/>
      <c r="R16" s="124"/>
      <c r="S16" s="123"/>
      <c r="T16" s="124"/>
      <c r="U16" s="191" t="n">
        <f aca="false">IF(G16="Preventivo",20%,0%)+IF(G16="Detectivo",10%,0%)+IF(H16="Automático",20%,0%)+IF(H16="Dual",15%,0%)+IF(H16="Manual",10%,0%)+IF(J16="SI",10%,0%)+IF(K16="SI",10%,0%)+IF(M16="SI",10%,0%)+IF(N16="SI",5%,0%)+IF(P16="SI",10%,0%)+IF(Q16="SI",5%,0%)+IF(T16="SI",10%,0%)</f>
        <v>0</v>
      </c>
      <c r="V16" s="192" t="str">
        <f aca="false">+IF(AND(U16&gt;=0,U16&lt;=0.5),"DEBIL",IF(AND(U16&gt;=0.51,U16&lt;=0.8),"MODERADO","FUERTE"))</f>
        <v>DEBIL</v>
      </c>
      <c r="W16" s="196" t="str">
        <f aca="false">IF(AND(V16="DEBIL"),"NO",IF(AND(V16="MODERADO"),"SI",IF(AND(V16="FUERTE"),"SI")))</f>
        <v>NO</v>
      </c>
      <c r="X16" s="128"/>
      <c r="Y16" s="198"/>
      <c r="Z16" s="198"/>
      <c r="AA16" s="198"/>
      <c r="AB16" s="198"/>
      <c r="AC16" s="195"/>
      <c r="AD16" s="195"/>
      <c r="AE16" s="195"/>
      <c r="AF16" s="195"/>
      <c r="AG16" s="195"/>
      <c r="AH16" s="195"/>
      <c r="AI16" s="195"/>
      <c r="AJ16" s="195"/>
      <c r="AK16" s="195"/>
      <c r="AL16" s="123"/>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91" t="n">
        <f aca="false">IF(G17="Preventivo",20%,0%)+IF(G17="Detectivo",10%,0%)+IF(H17="Automático",20%,0%)+IF(H17="Dual",15%,0%)+IF(H17="Manual",10%,0%)+IF(J17="SI",10%,0%)+IF(K17="SI",10%,0%)+IF(M17="SI",10%,0%)+IF(N17="SI",5%,0%)+IF(P17="SI",10%,0%)+IF(Q17="SI",5%,0%)+IF(T17="SI",10%,0%)</f>
        <v>0</v>
      </c>
      <c r="V17" s="192" t="str">
        <f aca="false">+IF(AND(U17&gt;=0,U17&lt;=0.5),"DEBIL",IF(AND(U17&gt;=0.51,U17&lt;=0.8),"MODERADO","FUERTE"))</f>
        <v>DEBIL</v>
      </c>
      <c r="W17" s="196" t="str">
        <f aca="false">IF(AND(V17="DEBIL"),"NO",IF(AND(V17="MODERADO"),"SI",IF(AND(V17="FUERTE"),"SI")))</f>
        <v>NO</v>
      </c>
      <c r="X17" s="128"/>
      <c r="Y17" s="198"/>
      <c r="Z17" s="198"/>
      <c r="AA17" s="198"/>
      <c r="AB17" s="198"/>
      <c r="AC17" s="195"/>
      <c r="AD17" s="195"/>
      <c r="AE17" s="195"/>
      <c r="AF17" s="195"/>
      <c r="AG17" s="195"/>
      <c r="AH17" s="195"/>
      <c r="AI17" s="195"/>
      <c r="AJ17" s="195"/>
      <c r="AK17" s="195"/>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91" t="n">
        <f aca="false">IF(G18="Preventivo",20%,0%)+IF(G18="Detectivo",10%,0%)+IF(H18="Automático",20%,0%)+IF(H18="Dual",15%,0%)+IF(H18="Manual",10%,0%)+IF(J18="SI",10%,0%)+IF(K18="SI",10%,0%)+IF(M18="SI",10%,0%)+IF(N18="SI",5%,0%)+IF(P18="SI",10%,0%)+IF(Q18="SI",5%,0%)+IF(T18="SI",10%,0%)</f>
        <v>0</v>
      </c>
      <c r="V18" s="192" t="str">
        <f aca="false">+IF(AND(U18&gt;=0,U18&lt;=0.5),"DEBIL",IF(AND(U18&gt;=0.51,U18&lt;=0.8),"MODERADO","FUERTE"))</f>
        <v>DEBIL</v>
      </c>
      <c r="W18" s="196" t="str">
        <f aca="false">IF(AND(V18="DEBIL"),"NO",IF(AND(V18="MODERADO"),"SI",IF(AND(V18="FUERTE"),"SI")))</f>
        <v>NO</v>
      </c>
      <c r="X18" s="128"/>
      <c r="Y18" s="198"/>
      <c r="Z18" s="198"/>
      <c r="AA18" s="198"/>
      <c r="AB18" s="198"/>
      <c r="AC18" s="195"/>
      <c r="AD18" s="195"/>
      <c r="AE18" s="195"/>
      <c r="AF18" s="195"/>
      <c r="AG18" s="195"/>
      <c r="AH18" s="195"/>
      <c r="AI18" s="195"/>
      <c r="AJ18" s="195"/>
      <c r="AK18" s="195"/>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91" t="n">
        <f aca="false">IF(G19="Preventivo",20%,0%)+IF(G19="Detectivo",10%,0%)+IF(H19="Automático",20%,0%)+IF(H19="Dual",15%,0%)+IF(H19="Manual",10%,0%)+IF(J19="SI",10%,0%)+IF(K19="SI",10%,0%)+IF(M19="SI",10%,0%)+IF(N19="SI",5%,0%)+IF(P19="SI",10%,0%)+IF(Q19="SI",5%,0%)+IF(T19="SI",10%,0%)</f>
        <v>0</v>
      </c>
      <c r="V19" s="192" t="str">
        <f aca="false">+IF(AND(U19&gt;=0,U19&lt;=0.5),"DEBIL",IF(AND(U19&gt;=0.51,U19&lt;=0.8),"MODERADO","FUERTE"))</f>
        <v>DEBIL</v>
      </c>
      <c r="W19" s="196" t="str">
        <f aca="false">IF(AND(V19="DEBIL"),"NO",IF(AND(V19="MODERADO"),"SI",IF(AND(V19="FUERTE"),"SI")))</f>
        <v>NO</v>
      </c>
      <c r="X19" s="128"/>
      <c r="Y19" s="198"/>
      <c r="Z19" s="198"/>
      <c r="AA19" s="198"/>
      <c r="AB19" s="198"/>
      <c r="AC19" s="195"/>
      <c r="AD19" s="195"/>
      <c r="AE19" s="195"/>
      <c r="AF19" s="195"/>
      <c r="AG19" s="195"/>
      <c r="AH19" s="195"/>
      <c r="AI19" s="195"/>
      <c r="AJ19" s="195"/>
      <c r="AK19" s="195"/>
      <c r="AL19" s="123"/>
    </row>
    <row r="20" customFormat="false" ht="15.75" hidden="false" customHeight="false" outlineLevel="0" collapsed="false">
      <c r="A20" s="131" t="s">
        <v>416</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98"/>
      <c r="Z20" s="198"/>
      <c r="AA20" s="198"/>
      <c r="AB20" s="198"/>
      <c r="AC20" s="195"/>
      <c r="AD20" s="195"/>
      <c r="AE20" s="195"/>
      <c r="AF20" s="195"/>
      <c r="AG20" s="195"/>
      <c r="AH20" s="195"/>
      <c r="AI20" s="195"/>
      <c r="AJ20" s="195"/>
      <c r="AK20" s="195"/>
      <c r="AL20" s="123"/>
    </row>
    <row r="21" customFormat="false" ht="15.75" hidden="false" customHeight="false" outlineLevel="0" collapsed="false">
      <c r="A21" s="122"/>
      <c r="B21" s="123"/>
      <c r="C21" s="123"/>
      <c r="D21" s="133"/>
      <c r="E21" s="123"/>
      <c r="F21" s="123"/>
      <c r="G21" s="123"/>
      <c r="H21" s="123"/>
      <c r="I21" s="124"/>
      <c r="J21" s="124"/>
      <c r="K21" s="124"/>
      <c r="L21" s="124"/>
      <c r="M21" s="124"/>
      <c r="N21" s="124"/>
      <c r="O21" s="124"/>
      <c r="P21" s="124"/>
      <c r="Q21" s="124"/>
      <c r="R21" s="124"/>
      <c r="S21" s="123"/>
      <c r="T21" s="124"/>
      <c r="U21" s="191" t="n">
        <f aca="false">IF(G21="Preventivo",20%,0%)+IF(G21="Detectivo",10%,0%)+IF(H21="Automático",20%,0%)+IF(H21="Dual",15%,0%)+IF(H21="Manual",10%,0%)+IF(J21="SI",10%,0%)+IF(K21="SI",10%,0%)+IF(M21="SI",10%,0%)+IF(N21="SI",5%,0%)+IF(P21="SI",10%,0%)+IF(Q21="SI",5%,0%)+IF(T21="SI",10%,0%)</f>
        <v>0</v>
      </c>
      <c r="V21" s="192" t="str">
        <f aca="false">+IF(AND(U21&gt;=0,U21&lt;=0.5),"DEBIL",IF(AND(U21&gt;=0.51,U21&lt;=0.8),"MODERADO","FUERTE"))</f>
        <v>DEBIL</v>
      </c>
      <c r="W21" s="196" t="str">
        <f aca="false">IF(AND(V21="DEBIL"),"NO",IF(AND(V21="MODERADO"),"SI",IF(AND(V21="FUERTE"),"SI")))</f>
        <v>NO</v>
      </c>
      <c r="X21" s="128"/>
      <c r="Y21" s="198"/>
      <c r="Z21" s="198"/>
      <c r="AA21" s="198"/>
      <c r="AB21" s="198"/>
      <c r="AC21" s="195"/>
      <c r="AD21" s="195"/>
      <c r="AE21" s="195"/>
      <c r="AF21" s="195"/>
      <c r="AG21" s="195"/>
      <c r="AH21" s="195"/>
      <c r="AI21" s="195"/>
      <c r="AJ21" s="195"/>
      <c r="AK21" s="195"/>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91" t="n">
        <f aca="false">IF(G22="Preventivo",20%,0%)+IF(G22="Detectivo",10%,0%)+IF(H22="Automático",20%,0%)+IF(H22="Dual",15%,0%)+IF(H22="Manual",10%,0%)+IF(J22="SI",10%,0%)+IF(K22="SI",10%,0%)+IF(M22="SI",10%,0%)+IF(N22="SI",5%,0%)+IF(P22="SI",10%,0%)+IF(Q22="SI",5%,0%)+IF(T22="SI",10%,0%)</f>
        <v>0</v>
      </c>
      <c r="V22" s="192" t="str">
        <f aca="false">+IF(AND(U22&gt;=0,U22&lt;=0.5),"DEBIL",IF(AND(U22&gt;=0.51,U22&lt;=0.8),"MODERADO","FUERTE"))</f>
        <v>DEBIL</v>
      </c>
      <c r="W22" s="196" t="str">
        <f aca="false">IF(AND(V22="DEBIL"),"NO",IF(AND(V22="MODERADO"),"SI",IF(AND(V22="FUERTE"),"SI")))</f>
        <v>NO</v>
      </c>
      <c r="X22" s="128"/>
      <c r="Y22" s="198"/>
      <c r="Z22" s="198"/>
      <c r="AA22" s="198"/>
      <c r="AB22" s="198"/>
      <c r="AC22" s="195"/>
      <c r="AD22" s="195"/>
      <c r="AE22" s="195"/>
      <c r="AF22" s="195"/>
      <c r="AG22" s="195"/>
      <c r="AH22" s="195"/>
      <c r="AI22" s="195"/>
      <c r="AJ22" s="195"/>
      <c r="AK22" s="195"/>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91" t="n">
        <f aca="false">IF(G23="Preventivo",20%,0%)+IF(G23="Detectivo",10%,0%)+IF(H23="Automático",20%,0%)+IF(H23="Dual",15%,0%)+IF(H23="Manual",10%,0%)+IF(J23="SI",10%,0%)+IF(K23="SI",10%,0%)+IF(M23="SI",10%,0%)+IF(N23="SI",5%,0%)+IF(P23="SI",10%,0%)+IF(Q23="SI",5%,0%)+IF(T23="SI",10%,0%)</f>
        <v>0</v>
      </c>
      <c r="V23" s="192" t="str">
        <f aca="false">+IF(AND(U23&gt;=0,U23&lt;=0.5),"DEBIL",IF(AND(U23&gt;=0.51,U23&lt;=0.8),"MODERADO","FUERTE"))</f>
        <v>DEBIL</v>
      </c>
      <c r="W23" s="196" t="str">
        <f aca="false">IF(AND(V23="DEBIL"),"NO",IF(AND(V23="MODERADO"),"SI",IF(AND(V23="FUERTE"),"SI")))</f>
        <v>NO</v>
      </c>
      <c r="X23" s="128"/>
      <c r="Y23" s="134"/>
      <c r="Z23" s="129"/>
      <c r="AA23" s="134"/>
      <c r="AB23" s="134"/>
      <c r="AC23" s="123"/>
      <c r="AD23" s="123"/>
      <c r="AE23" s="123"/>
      <c r="AF23" s="123"/>
      <c r="AG23" s="123"/>
      <c r="AH23" s="123"/>
      <c r="AI23" s="123"/>
      <c r="AJ23" s="123"/>
      <c r="AK23" s="123"/>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91" t="n">
        <f aca="false">IF(G24="Preventivo",20%,0%)+IF(G24="Detectivo",10%,0%)+IF(H24="Automático",20%,0%)+IF(H24="Dual",15%,0%)+IF(H24="Manual",10%,0%)+IF(J24="SI",10%,0%)+IF(K24="SI",10%,0%)+IF(M24="SI",10%,0%)+IF(N24="SI",5%,0%)+IF(P24="SI",10%,0%)+IF(Q24="SI",5%,0%)+IF(T24="SI",10%,0%)</f>
        <v>0</v>
      </c>
      <c r="V24" s="192" t="str">
        <f aca="false">+IF(AND(U24&gt;=0,U24&lt;=0.5),"DEBIL",IF(AND(U24&gt;=0.51,U24&lt;=0.8),"MODERADO","FUERTE"))</f>
        <v>DEBIL</v>
      </c>
      <c r="W24" s="196"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I25" s="135"/>
      <c r="J25" s="135"/>
      <c r="K25" s="135"/>
      <c r="L25" s="135"/>
      <c r="M25" s="135"/>
      <c r="N25" s="135"/>
      <c r="O25" s="135"/>
      <c r="P25" s="135"/>
      <c r="Q25" s="135"/>
      <c r="R25" s="135"/>
      <c r="S25" s="47"/>
      <c r="T25" s="135"/>
      <c r="U25" s="199"/>
      <c r="V25" s="200"/>
      <c r="W25" s="138"/>
      <c r="X25" s="47"/>
      <c r="Y25" s="139"/>
      <c r="Z25" s="140"/>
      <c r="AA25" s="139"/>
      <c r="AB25" s="139"/>
    </row>
    <row r="26" customFormat="false" ht="15" hidden="false" customHeight="true" outlineLevel="0" collapsed="false">
      <c r="A26" s="141" t="s">
        <v>417</v>
      </c>
      <c r="B26" s="141"/>
      <c r="C26" s="201" t="s">
        <v>536</v>
      </c>
      <c r="D26" s="201"/>
      <c r="E26" s="141" t="s">
        <v>419</v>
      </c>
      <c r="F26" s="201" t="str">
        <f aca="false">+C26</f>
        <v> Miguel Angel Pardo Mateus</v>
      </c>
      <c r="G26" s="201"/>
      <c r="H26" s="201"/>
      <c r="I26" s="201"/>
      <c r="J26" s="143"/>
      <c r="K26" s="143"/>
      <c r="L26" s="143"/>
      <c r="M26" s="143"/>
      <c r="N26" s="143"/>
      <c r="O26" s="143"/>
      <c r="P26" s="143"/>
      <c r="Q26" s="143"/>
      <c r="R26" s="143"/>
      <c r="S26" s="143"/>
      <c r="T26" s="143"/>
      <c r="U26" s="143"/>
      <c r="V26" s="143"/>
      <c r="W26" s="143"/>
      <c r="X26" s="143"/>
      <c r="Y26" s="139"/>
      <c r="Z26" s="140"/>
      <c r="AA26" s="139"/>
      <c r="AB26" s="139"/>
    </row>
    <row r="27" customFormat="false" ht="15.75" hidden="false" customHeight="true" outlineLevel="0" collapsed="false">
      <c r="A27" s="141" t="s">
        <v>421</v>
      </c>
      <c r="B27" s="141"/>
      <c r="C27" s="202"/>
      <c r="D27" s="202"/>
      <c r="E27" s="141" t="s">
        <v>423</v>
      </c>
      <c r="F27" s="145"/>
      <c r="G27" s="145"/>
      <c r="H27" s="145"/>
      <c r="I27" s="145"/>
      <c r="J27" s="143"/>
      <c r="K27" s="143"/>
      <c r="L27" s="143"/>
      <c r="M27" s="143"/>
      <c r="N27" s="143"/>
      <c r="O27" s="143"/>
      <c r="P27" s="143"/>
      <c r="Q27" s="143"/>
      <c r="R27" s="143"/>
      <c r="S27" s="143"/>
      <c r="T27" s="143"/>
      <c r="U27" s="143"/>
      <c r="V27" s="143"/>
      <c r="W27" s="143"/>
      <c r="X27" s="143"/>
      <c r="Y27" s="139"/>
      <c r="Z27" s="140"/>
      <c r="AA27" s="139"/>
      <c r="AB27" s="139"/>
    </row>
    <row r="28" customFormat="false" ht="15.75" hidden="false" customHeight="true" outlineLevel="0" collapsed="false">
      <c r="N28" s="146"/>
      <c r="O28" s="146"/>
      <c r="P28" s="47"/>
      <c r="Q28" s="47"/>
      <c r="R28" s="143"/>
      <c r="S28" s="143"/>
      <c r="T28" s="143"/>
      <c r="U28" s="143"/>
      <c r="V28" s="143"/>
      <c r="W28" s="143"/>
      <c r="X28" s="143"/>
      <c r="Y28" s="139"/>
      <c r="Z28" s="140"/>
      <c r="AA28" s="139"/>
      <c r="AB28" s="139"/>
    </row>
    <row r="29" customFormat="false" ht="15.75" hidden="false" customHeight="true" outlineLevel="0" collapsed="false">
      <c r="A29" s="147" t="s">
        <v>424</v>
      </c>
      <c r="B29" s="147"/>
      <c r="C29" s="147"/>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8" t="s">
        <v>425</v>
      </c>
      <c r="B30" s="148"/>
      <c r="C30" s="148" t="s">
        <v>426</v>
      </c>
      <c r="D30" s="148"/>
      <c r="E30" s="148"/>
      <c r="F30" s="148"/>
      <c r="G30" s="149" t="s">
        <v>427</v>
      </c>
      <c r="H30" s="149"/>
      <c r="I30" s="149"/>
      <c r="J30" s="203"/>
      <c r="K30" s="203"/>
      <c r="L30" s="203"/>
      <c r="M30" s="146"/>
      <c r="N30" s="146"/>
      <c r="O30" s="146"/>
      <c r="P30" s="47"/>
      <c r="Q30" s="47"/>
      <c r="R30" s="143"/>
      <c r="S30" s="143"/>
      <c r="T30" s="143"/>
      <c r="U30" s="143"/>
      <c r="V30" s="143"/>
      <c r="W30" s="143"/>
      <c r="X30" s="143"/>
      <c r="Y30" s="139"/>
      <c r="Z30" s="140"/>
      <c r="AA30" s="139"/>
      <c r="AB30" s="139"/>
    </row>
    <row r="31" customFormat="false" ht="19.5" hidden="false" customHeight="true" outlineLevel="0" collapsed="false">
      <c r="A31" s="151" t="n">
        <v>1</v>
      </c>
      <c r="B31" s="151"/>
      <c r="C31" s="151" t="s">
        <v>428</v>
      </c>
      <c r="D31" s="151"/>
      <c r="E31" s="151"/>
      <c r="F31" s="151"/>
      <c r="G31" s="151" t="s">
        <v>429</v>
      </c>
      <c r="H31" s="151"/>
      <c r="I31" s="151"/>
      <c r="J31" s="152"/>
      <c r="K31" s="152"/>
      <c r="L31" s="152"/>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C32" s="146"/>
      <c r="D32" s="146"/>
      <c r="E32" s="146"/>
      <c r="F32" s="146"/>
      <c r="G32" s="146"/>
      <c r="H32" s="146"/>
      <c r="I32" s="146"/>
      <c r="J32" s="146"/>
      <c r="K32" s="146"/>
      <c r="L32" s="146"/>
      <c r="M32" s="146"/>
      <c r="N32" s="146"/>
      <c r="O32" s="146"/>
      <c r="P32" s="47"/>
      <c r="Q32" s="47"/>
      <c r="R32" s="143"/>
      <c r="S32" s="143"/>
      <c r="T32" s="143"/>
      <c r="U32" s="143"/>
      <c r="V32" s="143"/>
      <c r="W32" s="143"/>
      <c r="X32" s="143"/>
      <c r="Y32" s="139"/>
      <c r="Z32" s="140"/>
      <c r="AA32" s="139"/>
      <c r="AB32" s="139"/>
    </row>
    <row r="33" customFormat="false" ht="15" hidden="false" customHeight="false" outlineLevel="0" collapsed="false">
      <c r="P33" s="153"/>
      <c r="Q33" s="153"/>
      <c r="R33" s="153"/>
      <c r="Y33" s="154" t="s">
        <v>430</v>
      </c>
      <c r="Z33" s="140" t="s">
        <v>431</v>
      </c>
      <c r="AA33" s="139"/>
      <c r="AB33" s="139"/>
    </row>
    <row r="34" customFormat="false" ht="15" hidden="false" customHeight="false" outlineLevel="0" collapsed="false">
      <c r="P34" s="153"/>
      <c r="Q34" s="153"/>
      <c r="R34" s="153"/>
      <c r="Y34" s="154" t="s">
        <v>432</v>
      </c>
      <c r="Z34" s="140" t="s">
        <v>433</v>
      </c>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55"/>
      <c r="Z45" s="156"/>
      <c r="AA45" s="155"/>
      <c r="AB45" s="155"/>
    </row>
    <row r="46" customFormat="false" ht="15" hidden="false" customHeight="false" outlineLevel="0" collapsed="false">
      <c r="P46" s="153"/>
      <c r="Q46" s="153"/>
      <c r="R46" s="153"/>
      <c r="Y46" s="155"/>
      <c r="Z46" s="156"/>
      <c r="AA46" s="155"/>
      <c r="AB46" s="155"/>
    </row>
    <row r="47" customFormat="false" ht="15" hidden="false" customHeight="false" outlineLevel="0" collapsed="false">
      <c r="P47" s="153"/>
      <c r="Q47" s="153"/>
      <c r="R47" s="153"/>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sheetData>
  <autoFilter ref="C12"/>
  <mergeCells count="44">
    <mergeCell ref="A1:G3"/>
    <mergeCell ref="H1:X1"/>
    <mergeCell ref="H2:X2"/>
    <mergeCell ref="H3:Q3"/>
    <mergeCell ref="R3:X3"/>
    <mergeCell ref="4:4"/>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6:B26"/>
    <mergeCell ref="C26:D26"/>
    <mergeCell ref="F26:I26"/>
    <mergeCell ref="A27:B27"/>
    <mergeCell ref="C27:D27"/>
    <mergeCell ref="F27:I27"/>
    <mergeCell ref="A29:C29"/>
    <mergeCell ref="A30:B30"/>
    <mergeCell ref="C30:F30"/>
    <mergeCell ref="G30:I30"/>
    <mergeCell ref="A31:B31"/>
    <mergeCell ref="C31:F31"/>
    <mergeCell ref="G31:I31"/>
  </mergeCells>
  <conditionalFormatting sqref="V12 V14 V16:V19">
    <cfRule type="containsText" priority="2" operator="containsText" aboveAverage="0" equalAverage="0" bottom="0" percent="0" rank="0" text="FUERTE" dxfId="9">
      <formula>NOT(ISERROR(SEARCH("FUERTE",V12)))</formula>
    </cfRule>
    <cfRule type="containsText" priority="3" operator="containsText" aboveAverage="0" equalAverage="0" bottom="0" percent="0" rank="0" text="MODERADO" dxfId="10">
      <formula>NOT(ISERROR(SEARCH("MODERADO",V12)))</formula>
    </cfRule>
    <cfRule type="containsText" priority="4" operator="containsText" aboveAverage="0" equalAverage="0" bottom="0" percent="0" rank="0" text="DEBIL" dxfId="11">
      <formula>NOT(ISERROR(SEARCH("DEBIL",V12)))</formula>
    </cfRule>
  </conditionalFormatting>
  <conditionalFormatting sqref="V13">
    <cfRule type="containsText" priority="5" operator="containsText" aboveAverage="0" equalAverage="0" bottom="0" percent="0" rank="0" text="FUERTE" dxfId="12">
      <formula>NOT(ISERROR(SEARCH("FUERTE",V13)))</formula>
    </cfRule>
    <cfRule type="containsText" priority="6" operator="containsText" aboveAverage="0" equalAverage="0" bottom="0" percent="0" rank="0" text="MODERADO" dxfId="13">
      <formula>NOT(ISERROR(SEARCH("MODERADO",V13)))</formula>
    </cfRule>
    <cfRule type="containsText" priority="7" operator="containsText" aboveAverage="0" equalAverage="0" bottom="0" percent="0" rank="0" text="DEBIL" dxfId="14">
      <formula>NOT(ISERROR(SEARCH("DEBIL",V13)))</formula>
    </cfRule>
  </conditionalFormatting>
  <conditionalFormatting sqref="V21:V25">
    <cfRule type="containsText" priority="8" operator="containsText" aboveAverage="0" equalAverage="0" bottom="0" percent="0" rank="0" text="FUERTE" dxfId="15">
      <formula>NOT(ISERROR(SEARCH("FUERTE",V21)))</formula>
    </cfRule>
    <cfRule type="containsText" priority="9" operator="containsText" aboveAverage="0" equalAverage="0" bottom="0" percent="0" rank="0" text="MODERADO" dxfId="16">
      <formula>NOT(ISERROR(SEARCH("MODERADO",V21)))</formula>
    </cfRule>
    <cfRule type="containsText" priority="10" operator="containsText" aboveAverage="0" equalAverage="0" bottom="0" percent="0" rank="0" text="DEBIL" dxfId="17">
      <formula>NOT(ISERROR(SEARCH("DEBIL",V21)))</formula>
    </cfRule>
  </conditionalFormatting>
  <dataValidations count="6">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C12:C14"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6:G19 G21:G25" type="list">
      <formula1>"PREVENTIVO,DETECTIVO"</formula1>
      <formula2>0</formula2>
    </dataValidation>
    <dataValidation allowBlank="true" operator="between" showDropDown="false" showErrorMessage="true" showInputMessage="true" sqref="H12:H14" type="list">
      <formula1>"MANUAL,AUTOMÁTICO,SEMIAUTOMATICO"</formula1>
      <formula2>0</formula2>
    </dataValidation>
    <dataValidation allowBlank="true" operator="between" showDropDown="false" showErrorMessage="true" showInputMessage="true" sqref="H16:H19 H21:H25" type="list">
      <formula1>"MANUAL,AUTOMÁTICO,DUAL"</formula1>
      <formula2>0</formula2>
    </dataValidation>
    <dataValidation allowBlank="true" operator="between" showDropDown="false" showErrorMessage="true" showInputMessage="true" sqref="J12:K14 M12:N14 P12:Q14 T12:T14 J16:K19 M16:N19 P16:Q19 T16:T19 J21:K25 M21:N25 P21:Q25 T21:T25" type="list">
      <formula1>"SI,NO"</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3"/>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1.57"/>
    <col collapsed="false" customWidth="true" hidden="false" outlineLevel="0" max="2" min="2" style="47" width="45"/>
    <col collapsed="false" customWidth="true" hidden="false" outlineLevel="0" max="3" min="3" style="47" width="13.85"/>
    <col collapsed="false" customWidth="true" hidden="false" outlineLevel="0" max="4" min="4" style="47" width="38.28"/>
    <col collapsed="false" customWidth="true" hidden="false" outlineLevel="0" max="5" min="5" style="47" width="17.14"/>
    <col collapsed="false" customWidth="true" hidden="false" outlineLevel="0" max="6" min="6" style="47" width="15.14"/>
    <col collapsed="false" customWidth="true" hidden="false" outlineLevel="0" max="7" min="7" style="47" width="33.28"/>
    <col collapsed="false" customWidth="true" hidden="false" outlineLevel="0" max="8" min="8" style="47" width="22"/>
    <col collapsed="false" customWidth="true" hidden="false" outlineLevel="0" max="9" min="9" style="47" width="30.71"/>
    <col collapsed="false" customWidth="true" hidden="false" outlineLevel="0" max="10" min="10" style="47" width="17"/>
    <col collapsed="false" customWidth="true" hidden="false" outlineLevel="0" max="11" min="11" style="47" width="31.43"/>
    <col collapsed="false" customWidth="true" hidden="false" outlineLevel="0" max="12" min="12" style="47" width="35.43"/>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8.43"/>
    <col collapsed="false" customWidth="true" hidden="false" outlineLevel="0" max="26" min="26" style="50" width="35"/>
    <col collapsed="false" customWidth="true" hidden="false" outlineLevel="0" max="27" min="27" style="49" width="31.86"/>
    <col collapsed="false" customWidth="true" hidden="false" outlineLevel="0" max="28" min="28" style="49" width="60.72"/>
    <col collapsed="false" customWidth="true" hidden="false" outlineLevel="0" max="29" min="29" style="48" width="60.72"/>
    <col collapsed="false" customWidth="true" hidden="false" outlineLevel="0" max="30" min="30" style="48" width="36"/>
    <col collapsed="false" customWidth="true" hidden="false" outlineLevel="0" max="31" min="31" style="48" width="33.86"/>
    <col collapsed="false" customWidth="true" hidden="false" outlineLevel="0" max="32" min="32" style="48" width="36.7"/>
    <col collapsed="false" customWidth="true" hidden="false" outlineLevel="0" max="33" min="33" style="48" width="42.43"/>
    <col collapsed="false" customWidth="true" hidden="false" outlineLevel="0" max="34" min="34" style="48" width="37.57"/>
    <col collapsed="false" customWidth="true" hidden="false" outlineLevel="0" max="35" min="35" style="48" width="39"/>
    <col collapsed="false" customWidth="true" hidden="false" outlineLevel="0" max="36" min="36" style="48" width="39.85"/>
    <col collapsed="false" customWidth="true" hidden="false" outlineLevel="0" max="37" min="37" style="48" width="39.57"/>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537</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538</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70.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365</v>
      </c>
      <c r="AL10" s="72" t="s">
        <v>366</v>
      </c>
    </row>
    <row r="11" s="78" customFormat="true" ht="11.2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s="214" customFormat="true" ht="86.25" hidden="false" customHeight="true" outlineLevel="0" collapsed="false">
      <c r="A12" s="204" t="n">
        <v>1</v>
      </c>
      <c r="B12" s="205" t="s">
        <v>143</v>
      </c>
      <c r="C12" s="206" t="s">
        <v>539</v>
      </c>
      <c r="D12" s="207" t="s">
        <v>540</v>
      </c>
      <c r="E12" s="204" t="s">
        <v>541</v>
      </c>
      <c r="F12" s="204" t="s">
        <v>542</v>
      </c>
      <c r="G12" s="204" t="s">
        <v>372</v>
      </c>
      <c r="H12" s="204" t="s">
        <v>373</v>
      </c>
      <c r="I12" s="208" t="s">
        <v>440</v>
      </c>
      <c r="J12" s="208" t="s">
        <v>375</v>
      </c>
      <c r="K12" s="208" t="s">
        <v>375</v>
      </c>
      <c r="L12" s="208" t="s">
        <v>543</v>
      </c>
      <c r="M12" s="208" t="s">
        <v>375</v>
      </c>
      <c r="N12" s="208" t="s">
        <v>375</v>
      </c>
      <c r="O12" s="208" t="s">
        <v>544</v>
      </c>
      <c r="P12" s="208" t="s">
        <v>375</v>
      </c>
      <c r="Q12" s="208" t="s">
        <v>375</v>
      </c>
      <c r="R12" s="208" t="s">
        <v>545</v>
      </c>
      <c r="S12" s="204" t="s">
        <v>546</v>
      </c>
      <c r="T12" s="208" t="s">
        <v>375</v>
      </c>
      <c r="U12" s="209" t="n">
        <f aca="false">IF(G12="Preventivo",20%,0%)+IF(G12="Detectivo",10%,0%)+IF(H12="Automático",20%,0%)+IF(H12="Semiautomático",15%,0%)+IF(H12="Manual",10%,0%)+IF(J12="SI",10%,0%)+IF(K12="SI",10%,0%)+IF(M12="SI",10%,0%)+IF(N12="SI",5%,0%)+IF(P12="SI",10%,0%)+IF(Q12="SI",5%,0%)+IF(T12="SI",10%,0%)</f>
        <v>0.9</v>
      </c>
      <c r="V12" s="210" t="str">
        <f aca="false">+IF(AND(U12&gt;=0,U12&lt;=0.5),"DEBIL",IF(AND(U12&gt;=0.51,U12&lt;=0.8),"MODERADO","FUERTE"))</f>
        <v>FUERTE</v>
      </c>
      <c r="W12" s="204" t="s">
        <v>375</v>
      </c>
      <c r="X12" s="211" t="s">
        <v>547</v>
      </c>
      <c r="Y12" s="212" t="s">
        <v>548</v>
      </c>
      <c r="Z12" s="213" t="s">
        <v>549</v>
      </c>
      <c r="AA12" s="213" t="s">
        <v>550</v>
      </c>
      <c r="AB12" s="213" t="s">
        <v>551</v>
      </c>
      <c r="AC12" s="60" t="s">
        <v>552</v>
      </c>
      <c r="AD12" s="60" t="s">
        <v>553</v>
      </c>
      <c r="AE12" s="60" t="s">
        <v>544</v>
      </c>
      <c r="AF12" s="213" t="s">
        <v>554</v>
      </c>
      <c r="AG12" s="213" t="s">
        <v>555</v>
      </c>
      <c r="AH12" s="60" t="s">
        <v>556</v>
      </c>
      <c r="AI12" s="60" t="s">
        <v>557</v>
      </c>
      <c r="AJ12" s="60" t="s">
        <v>558</v>
      </c>
      <c r="AK12" s="60" t="s">
        <v>377</v>
      </c>
      <c r="AL12" s="212" t="s">
        <v>559</v>
      </c>
    </row>
    <row r="13" s="214" customFormat="true" ht="90.75" hidden="false" customHeight="true" outlineLevel="0" collapsed="false">
      <c r="A13" s="204" t="n">
        <v>2</v>
      </c>
      <c r="B13" s="205" t="s">
        <v>162</v>
      </c>
      <c r="C13" s="206" t="s">
        <v>560</v>
      </c>
      <c r="D13" s="207" t="s">
        <v>561</v>
      </c>
      <c r="E13" s="204" t="s">
        <v>541</v>
      </c>
      <c r="F13" s="204" t="s">
        <v>541</v>
      </c>
      <c r="G13" s="204" t="s">
        <v>372</v>
      </c>
      <c r="H13" s="204" t="s">
        <v>373</v>
      </c>
      <c r="I13" s="208" t="s">
        <v>440</v>
      </c>
      <c r="J13" s="208" t="s">
        <v>375</v>
      </c>
      <c r="K13" s="208" t="s">
        <v>375</v>
      </c>
      <c r="L13" s="208" t="s">
        <v>562</v>
      </c>
      <c r="M13" s="208" t="s">
        <v>375</v>
      </c>
      <c r="N13" s="208" t="s">
        <v>375</v>
      </c>
      <c r="O13" s="208" t="s">
        <v>563</v>
      </c>
      <c r="P13" s="208" t="s">
        <v>375</v>
      </c>
      <c r="Q13" s="208" t="s">
        <v>375</v>
      </c>
      <c r="R13" s="208" t="s">
        <v>564</v>
      </c>
      <c r="S13" s="204" t="s">
        <v>565</v>
      </c>
      <c r="T13" s="208" t="s">
        <v>375</v>
      </c>
      <c r="U13" s="209" t="n">
        <f aca="false">IF(G13="Preventivo",20%,0%)+IF(G13="Detectivo",10%,0%)+IF(H13="Automático",20%,0%)+IF(H13="Semiautomático",15%,0%)+IF(H13="Manual",10%,0%)+IF(J13="SI",10%,0%)+IF(K13="SI",10%,0%)+IF(M13="SI",10%,0%)+IF(N13="SI",5%,0%)+IF(P13="SI",10%,0%)+IF(Q13="SI",5%,0%)+IF(T13="SI",10%,0%)</f>
        <v>0.9</v>
      </c>
      <c r="V13" s="210" t="str">
        <f aca="false">+IF(AND(U13&gt;=0,U13&lt;=0.5),"DEBIL",IF(AND(U13&gt;=0.51,U13&lt;=0.8),"MODERADO","FUERTE"))</f>
        <v>FUERTE</v>
      </c>
      <c r="W13" s="204" t="s">
        <v>375</v>
      </c>
      <c r="X13" s="211" t="s">
        <v>566</v>
      </c>
      <c r="Y13" s="215" t="s">
        <v>567</v>
      </c>
      <c r="Z13" s="213" t="s">
        <v>549</v>
      </c>
      <c r="AA13" s="213" t="s">
        <v>568</v>
      </c>
      <c r="AB13" s="213" t="s">
        <v>569</v>
      </c>
      <c r="AC13" s="60" t="s">
        <v>570</v>
      </c>
      <c r="AD13" s="60" t="s">
        <v>571</v>
      </c>
      <c r="AE13" s="60" t="s">
        <v>572</v>
      </c>
      <c r="AF13" s="60" t="s">
        <v>573</v>
      </c>
      <c r="AG13" s="60" t="s">
        <v>574</v>
      </c>
      <c r="AH13" s="60" t="s">
        <v>575</v>
      </c>
      <c r="AI13" s="60" t="s">
        <v>557</v>
      </c>
      <c r="AJ13" s="60" t="s">
        <v>558</v>
      </c>
      <c r="AK13" s="60" t="s">
        <v>377</v>
      </c>
      <c r="AL13" s="212" t="s">
        <v>559</v>
      </c>
    </row>
    <row r="14" s="214" customFormat="true" ht="145.5" hidden="false" customHeight="true" outlineLevel="0" collapsed="false">
      <c r="A14" s="204" t="n">
        <v>3</v>
      </c>
      <c r="B14" s="205" t="s">
        <v>167</v>
      </c>
      <c r="C14" s="206" t="s">
        <v>398</v>
      </c>
      <c r="D14" s="216" t="s">
        <v>576</v>
      </c>
      <c r="E14" s="204" t="s">
        <v>541</v>
      </c>
      <c r="F14" s="204" t="s">
        <v>541</v>
      </c>
      <c r="G14" s="204" t="s">
        <v>372</v>
      </c>
      <c r="H14" s="204" t="s">
        <v>373</v>
      </c>
      <c r="I14" s="208" t="s">
        <v>440</v>
      </c>
      <c r="J14" s="208" t="s">
        <v>375</v>
      </c>
      <c r="K14" s="208" t="s">
        <v>375</v>
      </c>
      <c r="L14" s="208" t="s">
        <v>577</v>
      </c>
      <c r="M14" s="208" t="s">
        <v>375</v>
      </c>
      <c r="N14" s="208" t="s">
        <v>375</v>
      </c>
      <c r="O14" s="208" t="s">
        <v>578</v>
      </c>
      <c r="P14" s="208" t="s">
        <v>375</v>
      </c>
      <c r="Q14" s="208" t="s">
        <v>375</v>
      </c>
      <c r="R14" s="208" t="s">
        <v>579</v>
      </c>
      <c r="S14" s="217" t="s">
        <v>580</v>
      </c>
      <c r="T14" s="208" t="s">
        <v>375</v>
      </c>
      <c r="U14" s="209" t="n">
        <f aca="false">IF(G14="Preventivo",20%,0%)+IF(G14="Detectivo",10%,0%)+IF(H14="Automático",20%,0%)+IF(H14="Semiautomático",15%,0%)+IF(H14="Manual",10%,0%)+IF(J14="SI",10%,0%)+IF(K14="SI",10%,0%)+IF(M14="SI",10%,0%)+IF(N14="SI",5%,0%)+IF(P14="SI",10%,0%)+IF(Q14="SI",5%,0%)+IF(T14="SI",10%,0%)</f>
        <v>0.9</v>
      </c>
      <c r="V14" s="210" t="str">
        <f aca="false">+IF(AND(U14&gt;=0,U14&lt;=0.5),"DEBIL",IF(AND(U14&gt;=0.51,U14&lt;=0.8),"MODERADO","FUERTE"))</f>
        <v>FUERTE</v>
      </c>
      <c r="W14" s="204" t="s">
        <v>375</v>
      </c>
      <c r="X14" s="211" t="s">
        <v>566</v>
      </c>
      <c r="Y14" s="213" t="s">
        <v>581</v>
      </c>
      <c r="Z14" s="213" t="s">
        <v>549</v>
      </c>
      <c r="AA14" s="213" t="s">
        <v>582</v>
      </c>
      <c r="AB14" s="213" t="s">
        <v>583</v>
      </c>
      <c r="AC14" s="60" t="s">
        <v>584</v>
      </c>
      <c r="AD14" s="60" t="s">
        <v>585</v>
      </c>
      <c r="AE14" s="60" t="s">
        <v>578</v>
      </c>
      <c r="AF14" s="60" t="s">
        <v>586</v>
      </c>
      <c r="AG14" s="60" t="s">
        <v>587</v>
      </c>
      <c r="AH14" s="60" t="s">
        <v>588</v>
      </c>
      <c r="AI14" s="60" t="s">
        <v>557</v>
      </c>
      <c r="AJ14" s="60" t="s">
        <v>589</v>
      </c>
      <c r="AK14" s="60" t="s">
        <v>377</v>
      </c>
      <c r="AL14" s="218" t="s">
        <v>590</v>
      </c>
    </row>
    <row r="15" customFormat="false" ht="44.25" hidden="false" customHeight="true" outlineLevel="0" collapsed="false">
      <c r="A15" s="177"/>
      <c r="B15" s="219"/>
      <c r="C15" s="183"/>
      <c r="D15" s="220"/>
      <c r="E15" s="123"/>
      <c r="F15" s="123"/>
      <c r="G15" s="123"/>
      <c r="H15" s="123"/>
      <c r="I15" s="124"/>
      <c r="J15" s="124"/>
      <c r="K15" s="124"/>
      <c r="L15" s="124"/>
      <c r="M15" s="124"/>
      <c r="N15" s="124"/>
      <c r="O15" s="124"/>
      <c r="P15" s="124"/>
      <c r="Q15" s="124"/>
      <c r="R15" s="124"/>
      <c r="S15" s="123"/>
      <c r="T15" s="124"/>
      <c r="U15" s="221" t="n">
        <f aca="false">IF(G15="Preventivo",20%,0%)+IF(G15="Detectivo",10%,0%)+IF(H15="Automático",20%,0%)+IF(H15="Semiautomático",15%,0%)+IF(H15="Manual",10%,0%)+IF(J15="SI",10%,0%)+IF(K15="SI",10%,0%)+IF(M15="SI",10%,0%)+IF(N15="SI",5%,0%)+IF(P15="SI",10%,0%)+IF(Q15="SI",5%,0%)+IF(T15="SI",10%,0%)</f>
        <v>0</v>
      </c>
      <c r="V15" s="222" t="str">
        <f aca="false">+IF(AND(U15&gt;=0,U15&lt;=0.5),"DEBIL",IF(AND(U15&gt;=0.51,U15&lt;=0.8),"MODERADO","FUERTE"))</f>
        <v>DEBIL</v>
      </c>
      <c r="W15" s="127"/>
      <c r="X15" s="128"/>
      <c r="Y15" s="223"/>
      <c r="Z15" s="224"/>
      <c r="AA15" s="180"/>
      <c r="AB15" s="180"/>
      <c r="AC15" s="130"/>
      <c r="AD15" s="130"/>
      <c r="AE15" s="130"/>
      <c r="AF15" s="130"/>
      <c r="AG15" s="130"/>
      <c r="AH15" s="130"/>
      <c r="AI15" s="130"/>
      <c r="AJ15" s="130"/>
      <c r="AK15" s="130"/>
      <c r="AL15" s="225"/>
    </row>
    <row r="16" customFormat="false" ht="15.75" hidden="false" customHeight="false" outlineLevel="0" collapsed="false">
      <c r="A16" s="131" t="s">
        <v>397</v>
      </c>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29"/>
      <c r="Z16" s="129"/>
      <c r="AA16" s="129"/>
      <c r="AB16" s="129"/>
      <c r="AC16" s="130"/>
      <c r="AD16" s="130"/>
      <c r="AE16" s="130"/>
      <c r="AF16" s="130"/>
      <c r="AG16" s="130"/>
      <c r="AH16" s="130"/>
      <c r="AI16" s="130"/>
      <c r="AJ16" s="130"/>
      <c r="AK16" s="130"/>
      <c r="AL16" s="123"/>
    </row>
    <row r="17" customFormat="false" ht="15.75" hidden="false" customHeight="false" outlineLevel="0" collapsed="false">
      <c r="A17" s="181"/>
      <c r="B17" s="182"/>
      <c r="C17" s="124"/>
      <c r="D17" s="124"/>
      <c r="E17" s="124"/>
      <c r="F17" s="124"/>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22"/>
      <c r="B20" s="123"/>
      <c r="C20" s="123"/>
      <c r="D20" s="123"/>
      <c r="E20" s="123"/>
      <c r="F20" s="123"/>
      <c r="G20" s="123"/>
      <c r="H20" s="123"/>
      <c r="I20" s="124"/>
      <c r="J20" s="124"/>
      <c r="K20" s="124"/>
      <c r="L20" s="124"/>
      <c r="M20" s="124"/>
      <c r="N20" s="124"/>
      <c r="O20" s="124"/>
      <c r="P20" s="124"/>
      <c r="Q20" s="124"/>
      <c r="R20" s="124"/>
      <c r="S20" s="123"/>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31" t="s">
        <v>416</v>
      </c>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22"/>
      <c r="B22" s="123"/>
      <c r="C22" s="123"/>
      <c r="D22" s="13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29"/>
      <c r="AB22" s="129"/>
      <c r="AC22" s="130"/>
      <c r="AD22" s="130"/>
      <c r="AE22" s="130"/>
      <c r="AF22" s="130"/>
      <c r="AG22" s="130"/>
      <c r="AH22" s="130"/>
      <c r="AI22" s="130"/>
      <c r="AJ22" s="130"/>
      <c r="AK22" s="130"/>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29"/>
      <c r="Z23" s="129"/>
      <c r="AA23" s="129"/>
      <c r="AB23" s="129"/>
      <c r="AC23" s="130"/>
      <c r="AD23" s="130"/>
      <c r="AE23" s="130"/>
      <c r="AF23" s="130"/>
      <c r="AG23" s="130"/>
      <c r="AH23" s="130"/>
      <c r="AI23" s="130"/>
      <c r="AJ23" s="130"/>
      <c r="AK23" s="130"/>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A25" s="122"/>
      <c r="B25" s="123"/>
      <c r="C25" s="123"/>
      <c r="D25" s="123"/>
      <c r="E25" s="123"/>
      <c r="F25" s="123"/>
      <c r="G25" s="123"/>
      <c r="H25" s="123"/>
      <c r="I25" s="124"/>
      <c r="J25" s="124"/>
      <c r="K25" s="124"/>
      <c r="L25" s="124"/>
      <c r="M25" s="124"/>
      <c r="N25" s="124"/>
      <c r="O25" s="124"/>
      <c r="P25" s="124"/>
      <c r="Q25" s="124"/>
      <c r="R25" s="124"/>
      <c r="S25" s="123"/>
      <c r="T25" s="124"/>
      <c r="U25" s="125" t="n">
        <f aca="false">IF(G25="Preventivo",20%,0%)+IF(G25="Detectivo",10%,0%)+IF(H25="Automático",20%,0%)+IF(H25="Dual",15%,0%)+IF(H25="Manual",10%,0%)+IF(J25="SI",10%,0%)+IF(K25="SI",10%,0%)+IF(M25="SI",10%,0%)+IF(N25="SI",5%,0%)+IF(P25="SI",10%,0%)+IF(Q25="SI",5%,0%)+IF(T25="SI",10%,0%)</f>
        <v>0</v>
      </c>
      <c r="V25" s="126" t="str">
        <f aca="false">+IF(AND(U25&gt;=0,U25&lt;=0.5),"DEBIL",IF(AND(U25&gt;=0.51,U25&lt;=0.8),"MODERADO","FUERTE"))</f>
        <v>DEBIL</v>
      </c>
      <c r="W25" s="127" t="str">
        <f aca="false">IF(AND(V25="DEBIL"),"NO",IF(AND(V25="MODERADO"),"SI",IF(AND(V25="FUERTE"),"SI")))</f>
        <v>NO</v>
      </c>
      <c r="X25" s="128"/>
      <c r="Y25" s="134"/>
      <c r="Z25" s="129"/>
      <c r="AA25" s="134"/>
      <c r="AB25" s="134"/>
      <c r="AC25" s="123"/>
      <c r="AD25" s="123"/>
      <c r="AE25" s="123"/>
      <c r="AF25" s="123"/>
      <c r="AG25" s="123"/>
      <c r="AH25" s="123"/>
      <c r="AI25" s="123"/>
      <c r="AJ25" s="123"/>
      <c r="AK25" s="123"/>
      <c r="AL25" s="123"/>
    </row>
    <row r="26" customFormat="false" ht="15.75" hidden="false" customHeight="false" outlineLevel="0" collapsed="false">
      <c r="I26" s="135"/>
      <c r="J26" s="135"/>
      <c r="K26" s="135"/>
      <c r="L26" s="135"/>
      <c r="M26" s="135"/>
      <c r="N26" s="135"/>
      <c r="O26" s="135"/>
      <c r="P26" s="135"/>
      <c r="Q26" s="135"/>
      <c r="R26" s="135"/>
      <c r="S26" s="47"/>
      <c r="T26" s="135"/>
      <c r="U26" s="136"/>
      <c r="V26" s="137"/>
      <c r="W26" s="138"/>
      <c r="X26" s="47"/>
      <c r="Y26" s="139"/>
      <c r="Z26" s="140"/>
      <c r="AA26" s="139"/>
      <c r="AB26" s="139"/>
    </row>
    <row r="27" customFormat="false" ht="15.75" hidden="false" customHeight="true" outlineLevel="0" collapsed="false">
      <c r="A27" s="141" t="s">
        <v>417</v>
      </c>
      <c r="B27" s="141"/>
      <c r="C27" s="226" t="s">
        <v>591</v>
      </c>
      <c r="D27" s="226"/>
      <c r="E27" s="141" t="s">
        <v>419</v>
      </c>
      <c r="F27" s="142"/>
      <c r="G27" s="142"/>
      <c r="H27" s="142"/>
      <c r="I27" s="142"/>
      <c r="J27" s="143"/>
      <c r="K27" s="143"/>
      <c r="L27" s="143"/>
      <c r="M27" s="143"/>
      <c r="N27" s="143"/>
      <c r="O27" s="143"/>
      <c r="P27" s="143"/>
      <c r="Q27" s="143"/>
      <c r="R27" s="143"/>
      <c r="S27" s="143"/>
      <c r="T27" s="143"/>
      <c r="U27" s="143"/>
      <c r="V27" s="143"/>
      <c r="W27" s="143"/>
      <c r="X27" s="143"/>
      <c r="Y27" s="139"/>
      <c r="Z27" s="140"/>
      <c r="AA27" s="139"/>
      <c r="AB27" s="139"/>
    </row>
    <row r="28" customFormat="false" ht="31.5" hidden="false" customHeight="true" outlineLevel="0" collapsed="false">
      <c r="A28" s="141" t="s">
        <v>421</v>
      </c>
      <c r="B28" s="141"/>
      <c r="C28" s="144" t="s">
        <v>592</v>
      </c>
      <c r="D28" s="144"/>
      <c r="E28" s="141" t="s">
        <v>423</v>
      </c>
      <c r="F28" s="145"/>
      <c r="G28" s="145"/>
      <c r="H28" s="145"/>
      <c r="I28" s="145"/>
      <c r="J28" s="143"/>
      <c r="K28" s="143"/>
      <c r="L28" s="143"/>
      <c r="M28" s="143"/>
      <c r="N28" s="143"/>
      <c r="O28" s="143"/>
      <c r="P28" s="143"/>
      <c r="Q28" s="143"/>
      <c r="R28" s="143"/>
      <c r="S28" s="143"/>
      <c r="T28" s="143"/>
      <c r="U28" s="143"/>
      <c r="V28" s="143"/>
      <c r="W28" s="143"/>
      <c r="X28" s="143"/>
      <c r="Y28" s="139"/>
      <c r="Z28" s="140"/>
      <c r="AA28" s="139"/>
      <c r="AB28" s="139"/>
    </row>
    <row r="29" customFormat="false" ht="15.75" hidden="false" customHeight="true" outlineLevel="0" collapsed="false">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7" t="s">
        <v>424</v>
      </c>
      <c r="B30" s="147"/>
      <c r="C30" s="147"/>
      <c r="N30" s="146"/>
      <c r="O30" s="146"/>
      <c r="P30" s="47"/>
      <c r="Q30" s="47"/>
      <c r="R30" s="143"/>
      <c r="S30" s="143"/>
      <c r="T30" s="143"/>
      <c r="U30" s="143"/>
      <c r="V30" s="143"/>
      <c r="W30" s="143"/>
      <c r="X30" s="143"/>
      <c r="Y30" s="139"/>
      <c r="Z30" s="140"/>
      <c r="AA30" s="139"/>
      <c r="AB30" s="139"/>
    </row>
    <row r="31" customFormat="false" ht="15.75" hidden="false" customHeight="true" outlineLevel="0" collapsed="false">
      <c r="A31" s="148" t="s">
        <v>425</v>
      </c>
      <c r="B31" s="148"/>
      <c r="C31" s="148" t="s">
        <v>426</v>
      </c>
      <c r="D31" s="148"/>
      <c r="E31" s="148"/>
      <c r="F31" s="148"/>
      <c r="G31" s="149" t="s">
        <v>427</v>
      </c>
      <c r="H31" s="149"/>
      <c r="I31" s="149"/>
      <c r="J31" s="150"/>
      <c r="K31" s="150"/>
      <c r="L31" s="150"/>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A32" s="151" t="n">
        <v>1</v>
      </c>
      <c r="B32" s="151"/>
      <c r="C32" s="151" t="s">
        <v>428</v>
      </c>
      <c r="D32" s="151"/>
      <c r="E32" s="151"/>
      <c r="F32" s="151"/>
      <c r="G32" s="151" t="s">
        <v>429</v>
      </c>
      <c r="H32" s="151"/>
      <c r="I32" s="151"/>
      <c r="J32" s="152"/>
      <c r="K32" s="152"/>
      <c r="L32" s="152"/>
      <c r="M32" s="146"/>
      <c r="N32" s="146"/>
      <c r="O32" s="146"/>
      <c r="P32" s="47"/>
      <c r="Q32" s="47"/>
      <c r="R32" s="143"/>
      <c r="S32" s="143"/>
      <c r="T32" s="143"/>
      <c r="U32" s="143"/>
      <c r="V32" s="143"/>
      <c r="W32" s="143"/>
      <c r="X32" s="143"/>
      <c r="Y32" s="139"/>
      <c r="Z32" s="140"/>
      <c r="AA32" s="139"/>
      <c r="AB32" s="139"/>
    </row>
    <row r="33" customFormat="false" ht="19.5" hidden="false" customHeight="true" outlineLevel="0" collapsed="false">
      <c r="C33" s="146"/>
      <c r="D33" s="146"/>
      <c r="E33" s="146"/>
      <c r="F33" s="146"/>
      <c r="G33" s="146"/>
      <c r="H33" s="146"/>
      <c r="I33" s="146"/>
      <c r="J33" s="146"/>
      <c r="K33" s="146"/>
      <c r="L33" s="146"/>
      <c r="M33" s="146"/>
      <c r="N33" s="146"/>
      <c r="O33" s="146"/>
      <c r="P33" s="47"/>
      <c r="Q33" s="47"/>
      <c r="R33" s="143"/>
      <c r="S33" s="143"/>
      <c r="T33" s="143"/>
      <c r="U33" s="143"/>
      <c r="V33" s="143"/>
      <c r="W33" s="143"/>
      <c r="X33" s="143"/>
      <c r="Y33" s="139"/>
      <c r="Z33" s="140"/>
      <c r="AA33" s="139"/>
      <c r="AB33" s="139"/>
    </row>
    <row r="34" customFormat="false" ht="15" hidden="false" customHeight="false" outlineLevel="0" collapsed="false">
      <c r="P34" s="153"/>
      <c r="Q34" s="153"/>
      <c r="R34" s="153"/>
      <c r="Y34" s="154" t="s">
        <v>430</v>
      </c>
      <c r="Z34" s="140" t="s">
        <v>431</v>
      </c>
      <c r="AA34" s="139"/>
      <c r="AB34" s="139"/>
    </row>
    <row r="35" customFormat="false" ht="15" hidden="false" customHeight="false" outlineLevel="0" collapsed="false">
      <c r="P35" s="153"/>
      <c r="Q35" s="153"/>
      <c r="R35" s="153"/>
      <c r="Y35" s="154" t="s">
        <v>432</v>
      </c>
      <c r="Z35" s="140" t="s">
        <v>433</v>
      </c>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39"/>
      <c r="Z45" s="140"/>
      <c r="AA45" s="139"/>
      <c r="AB45" s="139"/>
    </row>
    <row r="46" customFormat="false" ht="15" hidden="false" customHeight="false" outlineLevel="0" collapsed="false">
      <c r="P46" s="153"/>
      <c r="Q46" s="153"/>
      <c r="R46" s="153"/>
      <c r="Y46" s="155"/>
      <c r="Z46" s="156"/>
      <c r="AA46" s="155"/>
      <c r="AB46" s="155"/>
    </row>
    <row r="47" customFormat="false" ht="15" hidden="false" customHeight="false" outlineLevel="0" collapsed="false">
      <c r="P47" s="153"/>
      <c r="Q47" s="153"/>
      <c r="R47" s="153"/>
      <c r="Y47" s="155"/>
      <c r="Z47" s="156"/>
      <c r="AA47" s="155"/>
      <c r="AB47" s="155"/>
    </row>
    <row r="48" customFormat="false" ht="15" hidden="false" customHeight="false" outlineLevel="0" collapsed="false">
      <c r="P48" s="153"/>
      <c r="Q48" s="153"/>
      <c r="R48" s="153"/>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row r="53" customFormat="false" ht="15" hidden="false" customHeight="false" outlineLevel="0" collapsed="false">
      <c r="Y53" s="155"/>
      <c r="Z53" s="156"/>
      <c r="AA53" s="155"/>
      <c r="AB53"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7:B27"/>
    <mergeCell ref="C27:D27"/>
    <mergeCell ref="F27:I27"/>
    <mergeCell ref="A28:B28"/>
    <mergeCell ref="C28:D28"/>
    <mergeCell ref="F28:I28"/>
    <mergeCell ref="A30:C30"/>
    <mergeCell ref="A31:B31"/>
    <mergeCell ref="C31:F31"/>
    <mergeCell ref="G31:I31"/>
    <mergeCell ref="A32:B32"/>
    <mergeCell ref="C32:F32"/>
    <mergeCell ref="G32:I32"/>
  </mergeCells>
  <conditionalFormatting sqref="V17:V20">
    <cfRule type="containsText" priority="2" operator="containsText" aboveAverage="0" equalAverage="0" bottom="0" percent="0" rank="0" text="FUERTE" dxfId="0">
      <formula>NOT(ISERROR(SEARCH("FUERTE",V17)))</formula>
    </cfRule>
    <cfRule type="containsText" priority="3" operator="containsText" aboveAverage="0" equalAverage="0" bottom="0" percent="0" rank="0" text="MODERADO" dxfId="1">
      <formula>NOT(ISERROR(SEARCH("MODERADO",V17)))</formula>
    </cfRule>
    <cfRule type="containsText" priority="4" operator="containsText" aboveAverage="0" equalAverage="0" bottom="0" percent="0" rank="0" text="DEBIL" dxfId="2">
      <formula>NOT(ISERROR(SEARCH("DEBIL",V17)))</formula>
    </cfRule>
  </conditionalFormatting>
  <conditionalFormatting sqref="V22:V26">
    <cfRule type="containsText" priority="5" operator="containsText" aboveAverage="0" equalAverage="0" bottom="0" percent="0" rank="0" text="FUERTE" dxfId="3">
      <formula>NOT(ISERROR(SEARCH("FUERTE",V22)))</formula>
    </cfRule>
    <cfRule type="containsText" priority="6" operator="containsText" aboveAverage="0" equalAverage="0" bottom="0" percent="0" rank="0" text="MODERADO" dxfId="4">
      <formula>NOT(ISERROR(SEARCH("MODERADO",V22)))</formula>
    </cfRule>
    <cfRule type="containsText" priority="7" operator="containsText" aboveAverage="0" equalAverage="0" bottom="0" percent="0" rank="0" text="DEBIL" dxfId="5">
      <formula>NOT(ISERROR(SEARCH("DEBIL",V22)))</formula>
    </cfRule>
  </conditionalFormatting>
  <conditionalFormatting sqref="V12:V15">
    <cfRule type="containsText" priority="8" operator="containsText" aboveAverage="0" equalAverage="0" bottom="0" percent="0" rank="0" text="FUERTE" dxfId="8">
      <formula>NOT(ISERROR(SEARCH("FUERTE",V12)))</formula>
    </cfRule>
    <cfRule type="containsText" priority="9" operator="containsText" aboveAverage="0" equalAverage="0" bottom="0" percent="0" rank="0" text="MODERADO" dxfId="7">
      <formula>NOT(ISERROR(SEARCH("MODERADO",V12)))</formula>
    </cfRule>
    <cfRule type="containsText" priority="10" operator="containsText" aboveAverage="0" equalAverage="0" bottom="0" percent="0" rank="0" text="DEBIL" dxfId="6">
      <formula>NOT(ISERROR(SEARCH("DEBIL",V12)))</formula>
    </cfRule>
  </conditionalFormatting>
  <dataValidations count="7">
    <dataValidation allowBlank="true" operator="between" showDropDown="false" showErrorMessage="true" showInputMessage="true" sqref="C12:C15"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5 G17:G20 G22:G26" type="list">
      <formula1>"PREVENTIVO,DETECTIVO"</formula1>
      <formula2>0</formula2>
    </dataValidation>
    <dataValidation allowBlank="true" operator="between" showDropDown="false" showErrorMessage="true" showInputMessage="true" sqref="H12:H15" type="list">
      <formula1>"MANUAL,AUTOMÁTICO,SEMIAUTOMATICO"</formula1>
      <formula2>0</formula2>
    </dataValidation>
    <dataValidation allowBlank="true" operator="between" showDropDown="false" showErrorMessage="true" showInputMessage="true" sqref="H17:H20 H22:H26" type="list">
      <formula1>"MANUAL,AUTOMÁTICO,DUAL"</formula1>
      <formula2>0</formula2>
    </dataValidation>
    <dataValidation allowBlank="true" operator="between" showDropDown="false" showErrorMessage="true" showInputMessage="true" sqref="J12:K15 M12:N15 P12:Q15 T12:T15 J17:K20 M17:N20 P17:Q20 T17:T20 J22:K26 M22:N26 P22:Q26 T22:T26"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Z15" type="list">
      <formula1>#ref!</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1"/>
  <sheetViews>
    <sheetView showFormulas="false" showGridLines="true" showRowColHeaders="true" showZeros="true" rightToLeft="false" tabSelected="false" showOutlineSymbols="true" defaultGridColor="true" view="normal" topLeftCell="A5"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48.57"/>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593</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594</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95.2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365</v>
      </c>
      <c r="AL10" s="72" t="s">
        <v>366</v>
      </c>
    </row>
    <row r="11" s="78" customFormat="true" ht="51"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customFormat="false" ht="252.75" hidden="false" customHeight="true" outlineLevel="0" collapsed="false">
      <c r="A12" s="177" t="n">
        <v>1</v>
      </c>
      <c r="B12" s="123" t="s">
        <v>84</v>
      </c>
      <c r="C12" s="183" t="s">
        <v>481</v>
      </c>
      <c r="D12" s="124" t="s">
        <v>595</v>
      </c>
      <c r="E12" s="123" t="s">
        <v>596</v>
      </c>
      <c r="F12" s="123" t="s">
        <v>597</v>
      </c>
      <c r="G12" s="123" t="s">
        <v>372</v>
      </c>
      <c r="H12" s="123" t="s">
        <v>373</v>
      </c>
      <c r="I12" s="124" t="s">
        <v>440</v>
      </c>
      <c r="J12" s="124" t="s">
        <v>375</v>
      </c>
      <c r="K12" s="124" t="s">
        <v>375</v>
      </c>
      <c r="L12" s="124" t="s">
        <v>598</v>
      </c>
      <c r="M12" s="124" t="s">
        <v>375</v>
      </c>
      <c r="N12" s="124" t="s">
        <v>377</v>
      </c>
      <c r="O12" s="124" t="s">
        <v>599</v>
      </c>
      <c r="P12" s="124" t="s">
        <v>375</v>
      </c>
      <c r="Q12" s="124" t="s">
        <v>375</v>
      </c>
      <c r="R12" s="124" t="s">
        <v>600</v>
      </c>
      <c r="S12" s="123" t="s">
        <v>601</v>
      </c>
      <c r="T12" s="124" t="s">
        <v>375</v>
      </c>
      <c r="U12" s="125" t="n">
        <f aca="false">IF(G12="Preventivo",20%,0%)+IF(G12="Detectivo",10%,0%)+IF(H12="Automático",20%,0%)+IF(H12="Semiautomático",15%,0%)+IF(H12="Manual",10%,0%)+IF(J12="SI",10%,0%)+IF(K12="SI",10%,0%)+IF(M12="SI",10%,0%)+IF(N12="SI",5%,0%)+IF(P12="SI",10%,0%)+IF(Q12="SI",5%,0%)+IF(T12="SI",10%,0%)</f>
        <v>0.85</v>
      </c>
      <c r="V12" s="126" t="str">
        <f aca="false">+IF(AND(U12&gt;=0,U12&lt;=0.5),"DEBIL",IF(AND(U12&gt;=0.51,U12&lt;=0.8),"MODERADO","FUERTE"))</f>
        <v>FUERTE</v>
      </c>
      <c r="W12" s="227" t="str">
        <f aca="false">IF(AND(V12="DEBIL"),"NO",IF(AND(V12="MODERADO"),"SI",IF(AND(V12="FUERTE"),"SI")))</f>
        <v>SI</v>
      </c>
      <c r="X12" s="128" t="s">
        <v>602</v>
      </c>
      <c r="Y12" s="184" t="s">
        <v>85</v>
      </c>
      <c r="Z12" s="228" t="s">
        <v>603</v>
      </c>
      <c r="AA12" s="180" t="s">
        <v>604</v>
      </c>
      <c r="AB12" s="180" t="s">
        <v>605</v>
      </c>
      <c r="AC12" s="130" t="s">
        <v>606</v>
      </c>
      <c r="AD12" s="130" t="s">
        <v>607</v>
      </c>
      <c r="AE12" s="130" t="s">
        <v>608</v>
      </c>
      <c r="AF12" s="130" t="s">
        <v>609</v>
      </c>
      <c r="AG12" s="130" t="s">
        <v>610</v>
      </c>
      <c r="AH12" s="130" t="s">
        <v>611</v>
      </c>
      <c r="AI12" s="130" t="s">
        <v>612</v>
      </c>
      <c r="AJ12" s="130" t="s">
        <v>613</v>
      </c>
      <c r="AK12" s="130" t="s">
        <v>614</v>
      </c>
      <c r="AL12" s="123"/>
    </row>
    <row r="13" customFormat="false" ht="230.25" hidden="false" customHeight="true" outlineLevel="0" collapsed="false">
      <c r="A13" s="181" t="n">
        <v>2</v>
      </c>
      <c r="B13" s="182" t="s">
        <v>615</v>
      </c>
      <c r="C13" s="183" t="s">
        <v>481</v>
      </c>
      <c r="D13" s="124" t="s">
        <v>616</v>
      </c>
      <c r="E13" s="124" t="s">
        <v>617</v>
      </c>
      <c r="F13" s="124" t="s">
        <v>618</v>
      </c>
      <c r="G13" s="123" t="s">
        <v>372</v>
      </c>
      <c r="H13" s="123" t="s">
        <v>373</v>
      </c>
      <c r="I13" s="124" t="s">
        <v>619</v>
      </c>
      <c r="J13" s="124" t="s">
        <v>375</v>
      </c>
      <c r="K13" s="124" t="s">
        <v>375</v>
      </c>
      <c r="L13" s="124" t="s">
        <v>620</v>
      </c>
      <c r="M13" s="124" t="s">
        <v>375</v>
      </c>
      <c r="N13" s="124" t="s">
        <v>377</v>
      </c>
      <c r="O13" s="124" t="s">
        <v>511</v>
      </c>
      <c r="P13" s="124" t="s">
        <v>377</v>
      </c>
      <c r="Q13" s="124" t="s">
        <v>377</v>
      </c>
      <c r="R13" s="124" t="s">
        <v>512</v>
      </c>
      <c r="S13" s="123" t="s">
        <v>512</v>
      </c>
      <c r="T13" s="124" t="s">
        <v>377</v>
      </c>
      <c r="U13" s="125" t="n">
        <f aca="false">IF(G13="Preventivo",20%,0%)+IF(G13="Detectivo",10%,0%)+IF(H13="Automático",20%,0%)+IF(H13="Semiautomático",15%,0%)+IF(H13="Manual",10%,0%)+IF(J13="SI",10%,0%)+IF(K13="SI",10%,0%)+IF(M13="SI",10%,0%)+IF(N13="SI",5%,0%)+IF(P13="SI",10%,0%)+IF(Q13="SI",5%,0%)+IF(T13="SI",10%,0%)</f>
        <v>0.6</v>
      </c>
      <c r="V13" s="126" t="str">
        <f aca="false">+IF(AND(U13&gt;=0,U13&lt;=0.5),"DEBIL",IF(AND(U13&gt;=0.51,U13&lt;=0.8),"MODERADO","FUERTE"))</f>
        <v>MODERADO</v>
      </c>
      <c r="W13" s="227" t="str">
        <f aca="false">IF(AND(V13="DEBIL"),"NO",IF(AND(V13="MODERADO"),"SI",IF(AND(V13="FUERTE"),"SI")))</f>
        <v>SI</v>
      </c>
      <c r="X13" s="128" t="s">
        <v>621</v>
      </c>
      <c r="Y13" s="128" t="s">
        <v>90</v>
      </c>
      <c r="Z13" s="184" t="s">
        <v>622</v>
      </c>
      <c r="AA13" s="184" t="s">
        <v>623</v>
      </c>
      <c r="AB13" s="184" t="s">
        <v>624</v>
      </c>
      <c r="AC13" s="184" t="s">
        <v>625</v>
      </c>
      <c r="AD13" s="184" t="s">
        <v>626</v>
      </c>
      <c r="AE13" s="184" t="s">
        <v>627</v>
      </c>
      <c r="AF13" s="184" t="s">
        <v>628</v>
      </c>
      <c r="AG13" s="184" t="s">
        <v>629</v>
      </c>
      <c r="AH13" s="130" t="s">
        <v>611</v>
      </c>
      <c r="AI13" s="130" t="s">
        <v>630</v>
      </c>
      <c r="AJ13" s="130" t="s">
        <v>613</v>
      </c>
      <c r="AK13" s="130" t="s">
        <v>631</v>
      </c>
      <c r="AL13" s="123"/>
    </row>
    <row r="14" customFormat="false" ht="15.75" hidden="false" customHeight="false" outlineLevel="0" collapsed="false">
      <c r="A14" s="131" t="s">
        <v>397</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29"/>
      <c r="Z14" s="129"/>
      <c r="AA14" s="129"/>
      <c r="AB14" s="129"/>
      <c r="AC14" s="130"/>
      <c r="AD14" s="130"/>
      <c r="AE14" s="130"/>
      <c r="AF14" s="130"/>
      <c r="AG14" s="130"/>
      <c r="AH14" s="130"/>
      <c r="AI14" s="130"/>
      <c r="AJ14" s="130"/>
      <c r="AK14" s="130"/>
      <c r="AL14" s="123"/>
    </row>
    <row r="15" customFormat="false" ht="15.75" hidden="false" customHeight="false" outlineLevel="0" collapsed="false">
      <c r="A15" s="181"/>
      <c r="B15" s="182"/>
      <c r="C15" s="124"/>
      <c r="D15" s="124"/>
      <c r="E15" s="124"/>
      <c r="F15" s="124"/>
      <c r="G15" s="123"/>
      <c r="H15" s="123"/>
      <c r="I15" s="124"/>
      <c r="J15" s="124"/>
      <c r="K15" s="124"/>
      <c r="L15" s="124"/>
      <c r="M15" s="124"/>
      <c r="N15" s="124"/>
      <c r="O15" s="124"/>
      <c r="P15" s="124"/>
      <c r="Q15" s="124"/>
      <c r="R15" s="124"/>
      <c r="S15" s="123"/>
      <c r="T15" s="124"/>
      <c r="U15" s="125" t="n">
        <f aca="false">IF(G15="Preventivo",20%,0%)+IF(G15="Detectivo",10%,0%)+IF(H15="Automático",20%,0%)+IF(H15="Dual",15%,0%)+IF(H15="Manual",10%,0%)+IF(J15="SI",10%,0%)+IF(K15="SI",10%,0%)+IF(M15="SI",10%,0%)+IF(N15="SI",5%,0%)+IF(P15="SI",10%,0%)+IF(Q15="SI",5%,0%)+IF(T15="SI",10%,0%)</f>
        <v>0</v>
      </c>
      <c r="V15" s="126" t="str">
        <f aca="false">+IF(AND(U15&gt;=0,U15&lt;=0.5),"DEBIL",IF(AND(U15&gt;=0.51,U15&lt;=0.8),"MODERADO","FUERTE"))</f>
        <v>DEBIL</v>
      </c>
      <c r="W15" s="127" t="str">
        <f aca="false">IF(AND(V15="DEBIL"),"NO",IF(AND(V15="MODERADO"),"SI",IF(AND(V15="FUERTE"),"SI")))</f>
        <v>NO</v>
      </c>
      <c r="X15" s="128"/>
      <c r="Y15" s="129"/>
      <c r="Z15" s="129"/>
      <c r="AA15" s="129"/>
      <c r="AB15" s="129"/>
      <c r="AC15" s="130"/>
      <c r="AD15" s="130"/>
      <c r="AE15" s="130"/>
      <c r="AF15" s="130"/>
      <c r="AG15" s="130"/>
      <c r="AH15" s="130"/>
      <c r="AI15" s="130"/>
      <c r="AJ15" s="130"/>
      <c r="AK15" s="130"/>
      <c r="AL15" s="123"/>
    </row>
    <row r="16" customFormat="false" ht="15.75" hidden="false" customHeight="false" outlineLevel="0" collapsed="false">
      <c r="A16" s="122"/>
      <c r="B16" s="123"/>
      <c r="C16" s="123"/>
      <c r="D16" s="123"/>
      <c r="E16" s="123"/>
      <c r="F16" s="123"/>
      <c r="G16" s="123"/>
      <c r="H16" s="123"/>
      <c r="I16" s="124"/>
      <c r="J16" s="124"/>
      <c r="K16" s="124"/>
      <c r="L16" s="124"/>
      <c r="M16" s="124"/>
      <c r="N16" s="124"/>
      <c r="O16" s="124"/>
      <c r="P16" s="124"/>
      <c r="Q16" s="124"/>
      <c r="R16" s="124"/>
      <c r="S16" s="123"/>
      <c r="T16" s="124"/>
      <c r="U16" s="125" t="n">
        <f aca="false">IF(G16="Preventivo",20%,0%)+IF(G16="Detectivo",10%,0%)+IF(H16="Automático",20%,0%)+IF(H16="Dual",15%,0%)+IF(H16="Manual",10%,0%)+IF(J16="SI",10%,0%)+IF(K16="SI",10%,0%)+IF(M16="SI",10%,0%)+IF(N16="SI",5%,0%)+IF(P16="SI",10%,0%)+IF(Q16="SI",5%,0%)+IF(T16="SI",10%,0%)</f>
        <v>0</v>
      </c>
      <c r="V16" s="126" t="str">
        <f aca="false">+IF(AND(U16&gt;=0,U16&lt;=0.5),"DEBIL",IF(AND(U16&gt;=0.51,U16&lt;=0.8),"MODERADO","FUERTE"))</f>
        <v>DEBIL</v>
      </c>
      <c r="W16" s="127" t="str">
        <f aca="false">IF(AND(V16="DEBIL"),"NO",IF(AND(V16="MODERADO"),"SI",IF(AND(V16="FUERTE"),"SI")))</f>
        <v>NO</v>
      </c>
      <c r="X16" s="128"/>
      <c r="Y16" s="129"/>
      <c r="Z16" s="129"/>
      <c r="AA16" s="129"/>
      <c r="AB16" s="129"/>
      <c r="AC16" s="130"/>
      <c r="AD16" s="130"/>
      <c r="AE16" s="130"/>
      <c r="AF16" s="130"/>
      <c r="AG16" s="130"/>
      <c r="AH16" s="130"/>
      <c r="AI16" s="130"/>
      <c r="AJ16" s="130"/>
      <c r="AK16" s="130"/>
      <c r="AL16" s="123"/>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31" t="s">
        <v>416</v>
      </c>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22"/>
      <c r="B20" s="123"/>
      <c r="C20" s="123"/>
      <c r="D20" s="133"/>
      <c r="E20" s="123"/>
      <c r="F20" s="123"/>
      <c r="G20" s="123"/>
      <c r="H20" s="123"/>
      <c r="I20" s="124"/>
      <c r="J20" s="124"/>
      <c r="K20" s="124"/>
      <c r="L20" s="124"/>
      <c r="M20" s="124"/>
      <c r="N20" s="124"/>
      <c r="O20" s="124"/>
      <c r="P20" s="124"/>
      <c r="Q20" s="124"/>
      <c r="R20" s="124"/>
      <c r="S20" s="123"/>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34"/>
      <c r="Z22" s="129"/>
      <c r="AA22" s="134"/>
      <c r="AB22" s="134"/>
      <c r="AC22" s="123"/>
      <c r="AD22" s="123"/>
      <c r="AE22" s="123"/>
      <c r="AF22" s="123"/>
      <c r="AG22" s="123"/>
      <c r="AH22" s="123"/>
      <c r="AI22" s="123"/>
      <c r="AJ22" s="123"/>
      <c r="AK22" s="123"/>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34"/>
      <c r="Z23" s="129"/>
      <c r="AA23" s="134"/>
      <c r="AB23" s="134"/>
      <c r="AC23" s="123"/>
      <c r="AD23" s="123"/>
      <c r="AE23" s="123"/>
      <c r="AF23" s="123"/>
      <c r="AG23" s="123"/>
      <c r="AH23" s="123"/>
      <c r="AI23" s="123"/>
      <c r="AJ23" s="123"/>
      <c r="AK23" s="123"/>
      <c r="AL23" s="123"/>
    </row>
    <row r="24" customFormat="false" ht="15.75" hidden="false" customHeight="false" outlineLevel="0" collapsed="false">
      <c r="I24" s="135"/>
      <c r="J24" s="135"/>
      <c r="K24" s="135"/>
      <c r="L24" s="135"/>
      <c r="M24" s="135"/>
      <c r="N24" s="135"/>
      <c r="O24" s="135"/>
      <c r="P24" s="135"/>
      <c r="Q24" s="135"/>
      <c r="R24" s="135"/>
      <c r="S24" s="47"/>
      <c r="T24" s="135"/>
      <c r="U24" s="136"/>
      <c r="V24" s="137"/>
      <c r="W24" s="138"/>
      <c r="X24" s="47"/>
      <c r="Y24" s="139"/>
      <c r="Z24" s="140"/>
      <c r="AA24" s="139"/>
      <c r="AB24" s="139"/>
    </row>
    <row r="25" customFormat="false" ht="15.75" hidden="false" customHeight="true" outlineLevel="0" collapsed="false">
      <c r="A25" s="141" t="s">
        <v>417</v>
      </c>
      <c r="B25" s="141"/>
      <c r="C25" s="142" t="s">
        <v>502</v>
      </c>
      <c r="D25" s="142"/>
      <c r="E25" s="141" t="s">
        <v>419</v>
      </c>
      <c r="F25" s="142"/>
      <c r="G25" s="142"/>
      <c r="H25" s="142"/>
      <c r="I25" s="142"/>
      <c r="J25" s="143"/>
      <c r="K25" s="143"/>
      <c r="L25" s="143"/>
      <c r="M25" s="143"/>
      <c r="N25" s="143"/>
      <c r="O25" s="143"/>
      <c r="P25" s="143"/>
      <c r="Q25" s="143"/>
      <c r="R25" s="143"/>
      <c r="S25" s="143"/>
      <c r="T25" s="143"/>
      <c r="U25" s="143"/>
      <c r="V25" s="143"/>
      <c r="W25" s="143"/>
      <c r="X25" s="143"/>
      <c r="Y25" s="139"/>
      <c r="Z25" s="140"/>
      <c r="AA25" s="139"/>
      <c r="AB25" s="139"/>
    </row>
    <row r="26" customFormat="false" ht="15.75" hidden="false" customHeight="true" outlineLevel="0" collapsed="false">
      <c r="A26" s="141" t="s">
        <v>421</v>
      </c>
      <c r="B26" s="141"/>
      <c r="C26" s="144" t="n">
        <v>44326</v>
      </c>
      <c r="D26" s="144"/>
      <c r="E26" s="141" t="s">
        <v>423</v>
      </c>
      <c r="F26" s="145"/>
      <c r="G26" s="145"/>
      <c r="H26" s="145"/>
      <c r="I26" s="145"/>
      <c r="J26" s="143"/>
      <c r="K26" s="143"/>
      <c r="L26" s="143"/>
      <c r="M26" s="143"/>
      <c r="N26" s="143"/>
      <c r="O26" s="143"/>
      <c r="P26" s="143"/>
      <c r="Q26" s="143"/>
      <c r="R26" s="143"/>
      <c r="S26" s="143"/>
      <c r="T26" s="143"/>
      <c r="U26" s="143"/>
      <c r="V26" s="143"/>
      <c r="W26" s="143"/>
      <c r="X26" s="143"/>
      <c r="Y26" s="139"/>
      <c r="Z26" s="140"/>
      <c r="AA26" s="139"/>
      <c r="AB26" s="139"/>
    </row>
    <row r="27" customFormat="false" ht="15.75" hidden="false" customHeight="true" outlineLevel="0" collapsed="false">
      <c r="N27" s="146"/>
      <c r="O27" s="146"/>
      <c r="P27" s="47"/>
      <c r="Q27" s="47"/>
      <c r="R27" s="143"/>
      <c r="S27" s="143"/>
      <c r="T27" s="143"/>
      <c r="U27" s="143"/>
      <c r="V27" s="143"/>
      <c r="W27" s="143"/>
      <c r="X27" s="143"/>
      <c r="Y27" s="139"/>
      <c r="Z27" s="140"/>
      <c r="AA27" s="139"/>
      <c r="AB27" s="139"/>
    </row>
    <row r="28" customFormat="false" ht="15.75" hidden="false" customHeight="true" outlineLevel="0" collapsed="false">
      <c r="A28" s="147" t="s">
        <v>424</v>
      </c>
      <c r="B28" s="147"/>
      <c r="C28" s="147"/>
      <c r="N28" s="146"/>
      <c r="O28" s="146"/>
      <c r="P28" s="47"/>
      <c r="Q28" s="47"/>
      <c r="R28" s="143"/>
      <c r="S28" s="143"/>
      <c r="T28" s="143"/>
      <c r="U28" s="143"/>
      <c r="V28" s="143"/>
      <c r="W28" s="143"/>
      <c r="X28" s="143"/>
      <c r="Y28" s="139"/>
      <c r="Z28" s="140"/>
      <c r="AA28" s="139"/>
      <c r="AB28" s="139"/>
    </row>
    <row r="29" customFormat="false" ht="15.75" hidden="false" customHeight="true" outlineLevel="0" collapsed="false">
      <c r="A29" s="148" t="s">
        <v>425</v>
      </c>
      <c r="B29" s="148"/>
      <c r="C29" s="148" t="s">
        <v>426</v>
      </c>
      <c r="D29" s="148"/>
      <c r="E29" s="148"/>
      <c r="F29" s="148"/>
      <c r="G29" s="149" t="s">
        <v>427</v>
      </c>
      <c r="H29" s="149"/>
      <c r="I29" s="149"/>
      <c r="J29" s="150"/>
      <c r="K29" s="150"/>
      <c r="L29" s="150"/>
      <c r="M29" s="146"/>
      <c r="N29" s="146"/>
      <c r="O29" s="146"/>
      <c r="P29" s="47"/>
      <c r="Q29" s="47"/>
      <c r="R29" s="143"/>
      <c r="S29" s="143"/>
      <c r="T29" s="143"/>
      <c r="U29" s="143"/>
      <c r="V29" s="143"/>
      <c r="W29" s="143"/>
      <c r="X29" s="143"/>
      <c r="Y29" s="139"/>
      <c r="Z29" s="140"/>
      <c r="AA29" s="139"/>
      <c r="AB29" s="139"/>
    </row>
    <row r="30" customFormat="false" ht="19.5" hidden="false" customHeight="true" outlineLevel="0" collapsed="false">
      <c r="A30" s="151" t="n">
        <v>1</v>
      </c>
      <c r="B30" s="151"/>
      <c r="C30" s="151" t="s">
        <v>428</v>
      </c>
      <c r="D30" s="151"/>
      <c r="E30" s="151"/>
      <c r="F30" s="151"/>
      <c r="G30" s="151" t="s">
        <v>429</v>
      </c>
      <c r="H30" s="151"/>
      <c r="I30" s="151"/>
      <c r="J30" s="152"/>
      <c r="K30" s="152"/>
      <c r="L30" s="152"/>
      <c r="M30" s="146"/>
      <c r="N30" s="146"/>
      <c r="O30" s="146"/>
      <c r="P30" s="47"/>
      <c r="Q30" s="47"/>
      <c r="R30" s="143"/>
      <c r="S30" s="143"/>
      <c r="T30" s="143"/>
      <c r="U30" s="143"/>
      <c r="V30" s="143"/>
      <c r="W30" s="143"/>
      <c r="X30" s="143"/>
      <c r="Y30" s="139"/>
      <c r="Z30" s="140"/>
      <c r="AA30" s="139"/>
      <c r="AB30" s="139"/>
    </row>
    <row r="31" customFormat="false" ht="19.5" hidden="false" customHeight="true" outlineLevel="0" collapsed="false">
      <c r="C31" s="146"/>
      <c r="D31" s="146"/>
      <c r="E31" s="146"/>
      <c r="F31" s="146"/>
      <c r="G31" s="146"/>
      <c r="H31" s="146"/>
      <c r="I31" s="146"/>
      <c r="J31" s="146"/>
      <c r="K31" s="146"/>
      <c r="L31" s="146"/>
      <c r="M31" s="146"/>
      <c r="N31" s="146"/>
      <c r="O31" s="146"/>
      <c r="P31" s="47"/>
      <c r="Q31" s="47"/>
      <c r="R31" s="143"/>
      <c r="S31" s="143"/>
      <c r="T31" s="143"/>
      <c r="U31" s="143"/>
      <c r="V31" s="143"/>
      <c r="W31" s="143"/>
      <c r="X31" s="143"/>
      <c r="Y31" s="139"/>
      <c r="Z31" s="140"/>
      <c r="AA31" s="139"/>
      <c r="AB31" s="139"/>
    </row>
    <row r="32" customFormat="false" ht="15" hidden="false" customHeight="false" outlineLevel="0" collapsed="false">
      <c r="P32" s="153"/>
      <c r="Q32" s="153"/>
      <c r="R32" s="153"/>
      <c r="Y32" s="154" t="s">
        <v>430</v>
      </c>
      <c r="Z32" s="140" t="s">
        <v>431</v>
      </c>
      <c r="AA32" s="139"/>
      <c r="AB32" s="139"/>
    </row>
    <row r="33" customFormat="false" ht="15" hidden="false" customHeight="false" outlineLevel="0" collapsed="false">
      <c r="P33" s="153"/>
      <c r="Q33" s="153"/>
      <c r="R33" s="153"/>
      <c r="Y33" s="154" t="s">
        <v>432</v>
      </c>
      <c r="Z33" s="140" t="s">
        <v>433</v>
      </c>
      <c r="AA33" s="139"/>
      <c r="AB33" s="139"/>
    </row>
    <row r="34" customFormat="false" ht="15" hidden="false" customHeight="false" outlineLevel="0" collapsed="false">
      <c r="P34" s="153"/>
      <c r="Q34" s="153"/>
      <c r="R34" s="153"/>
      <c r="Y34" s="139"/>
      <c r="Z34" s="140"/>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55"/>
      <c r="Z44" s="156"/>
      <c r="AA44" s="155"/>
      <c r="AB44" s="155"/>
    </row>
    <row r="45" customFormat="false" ht="15" hidden="false" customHeight="false" outlineLevel="0" collapsed="false">
      <c r="P45" s="153"/>
      <c r="Q45" s="153"/>
      <c r="R45" s="153"/>
      <c r="Y45" s="155"/>
      <c r="Z45" s="156"/>
      <c r="AA45" s="155"/>
      <c r="AB45" s="155"/>
    </row>
    <row r="46" customFormat="false" ht="15" hidden="false" customHeight="false" outlineLevel="0" collapsed="false">
      <c r="P46" s="153"/>
      <c r="Q46" s="153"/>
      <c r="R46" s="153"/>
      <c r="Y46" s="155"/>
      <c r="Z46" s="156"/>
      <c r="AA46" s="155"/>
      <c r="AB46" s="155"/>
    </row>
    <row r="47" customFormat="false" ht="15" hidden="false" customHeight="false" outlineLevel="0" collapsed="false">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5:B25"/>
    <mergeCell ref="C25:D25"/>
    <mergeCell ref="F25:I25"/>
    <mergeCell ref="A26:B26"/>
    <mergeCell ref="C26:D26"/>
    <mergeCell ref="F26:I26"/>
    <mergeCell ref="A28:C28"/>
    <mergeCell ref="A29:B29"/>
    <mergeCell ref="C29:F29"/>
    <mergeCell ref="G29:I29"/>
    <mergeCell ref="A30:B30"/>
    <mergeCell ref="C30:F30"/>
    <mergeCell ref="G30:I30"/>
  </mergeCells>
  <conditionalFormatting sqref="V15:V18 V12:V13">
    <cfRule type="containsText" priority="2" operator="containsText" aboveAverage="0" equalAverage="0" bottom="0" percent="0" rank="0" text="FUERTE" dxfId="5">
      <formula>NOT(ISERROR(SEARCH("FUERTE",V12)))</formula>
    </cfRule>
    <cfRule type="containsText" priority="3" operator="containsText" aboveAverage="0" equalAverage="0" bottom="0" percent="0" rank="0" text="MODERADO" dxfId="4">
      <formula>NOT(ISERROR(SEARCH("MODERADO",V12)))</formula>
    </cfRule>
    <cfRule type="containsText" priority="4" operator="containsText" aboveAverage="0" equalAverage="0" bottom="0" percent="0" rank="0" text="DEBIL" dxfId="3">
      <formula>NOT(ISERROR(SEARCH("DEBIL",V12)))</formula>
    </cfRule>
  </conditionalFormatting>
  <conditionalFormatting sqref="V20:V24">
    <cfRule type="containsText" priority="5" operator="containsText" aboveAverage="0" equalAverage="0" bottom="0" percent="0" rank="0" text="FUERTE" dxfId="2">
      <formula>NOT(ISERROR(SEARCH("FUERTE",V20)))</formula>
    </cfRule>
    <cfRule type="containsText" priority="6" operator="containsText" aboveAverage="0" equalAverage="0" bottom="0" percent="0" rank="0" text="MODERADO" dxfId="1">
      <formula>NOT(ISERROR(SEARCH("MODERADO",V20)))</formula>
    </cfRule>
    <cfRule type="containsText" priority="7" operator="containsText" aboveAverage="0" equalAverage="0" bottom="0" percent="0" rank="0" text="DEBIL" dxfId="0">
      <formula>NOT(ISERROR(SEARCH("DEBIL",V20)))</formula>
    </cfRule>
  </conditionalFormatting>
  <dataValidations count="6">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C12:C13"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3 G15:G18 G20:G24" type="list">
      <formula1>"PREVENTIVO,DETECTIVO"</formula1>
      <formula2>0</formula2>
    </dataValidation>
    <dataValidation allowBlank="true" operator="between" showDropDown="false" showErrorMessage="true" showInputMessage="true" sqref="H12:H13" type="list">
      <formula1>"MANUAL,AUTOMÁTICO,SEMIAUTOMATICO"</formula1>
      <formula2>0</formula2>
    </dataValidation>
    <dataValidation allowBlank="true" operator="between" showDropDown="false" showErrorMessage="true" showInputMessage="true" sqref="H15:H18 H20:H24" type="list">
      <formula1>"MANUAL,AUTOMÁTICO,DUAL"</formula1>
      <formula2>0</formula2>
    </dataValidation>
    <dataValidation allowBlank="true" operator="between" showDropDown="false" showErrorMessage="true" showInputMessage="true" sqref="J12:K13 M12:N13 P12:Q13 T12:T13 J15:K18 M15:N18 P15:Q18 T15:T18 J20:K24 M20:N24 P20:Q24 T20:T24" type="list">
      <formula1>"SI,NO"</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N51"/>
  <sheetViews>
    <sheetView showFormulas="false" showGridLines="true" showRowColHeaders="true" showZeros="true" rightToLeft="false" tabSelected="false" showOutlineSymbols="true" defaultGridColor="true" view="normal" topLeftCell="A4"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77.14"/>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229" width="34.71"/>
    <col collapsed="false" customWidth="true" hidden="false" outlineLevel="0" max="19" min="19" style="229"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50" width="60.72"/>
    <col collapsed="false" customWidth="true" hidden="false" outlineLevel="0" max="26" min="26" style="50" width="74.14"/>
    <col collapsed="false" customWidth="true" hidden="false" outlineLevel="0" max="28" min="27" style="49" width="60.72"/>
    <col collapsed="false" customWidth="true" hidden="false" outlineLevel="0" max="29" min="29" style="48" width="60.72"/>
    <col collapsed="false" customWidth="true" hidden="false" outlineLevel="0" max="30" min="30" style="229" width="60.72"/>
    <col collapsed="false" customWidth="true" hidden="false" outlineLevel="0" max="37" min="31" style="48" width="60.72"/>
    <col collapsed="false" customWidth="true" hidden="false" outlineLevel="0" max="38" min="38" style="229"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c r="Y1" s="229"/>
      <c r="AD1" s="229"/>
      <c r="AL1" s="229"/>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c r="Y2" s="229"/>
      <c r="AD2" s="229"/>
      <c r="AL2" s="229"/>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c r="Y3" s="229"/>
      <c r="AD3" s="229"/>
      <c r="AL3" s="229"/>
    </row>
    <row r="4" s="56" customFormat="true" ht="15" hidden="false" customHeight="true" outlineLevel="0" collapsed="false"/>
    <row r="5" s="48" customFormat="true" ht="15" hidden="false" customHeight="true" outlineLevel="0" collapsed="false">
      <c r="A5" s="57" t="s">
        <v>314</v>
      </c>
      <c r="B5" s="57"/>
      <c r="C5" s="58" t="s">
        <v>632</v>
      </c>
      <c r="D5" s="58"/>
      <c r="E5" s="58"/>
      <c r="F5" s="58"/>
      <c r="G5" s="58"/>
      <c r="H5" s="58"/>
      <c r="I5" s="58"/>
      <c r="J5" s="58"/>
      <c r="K5" s="58"/>
      <c r="L5" s="58"/>
      <c r="M5" s="58"/>
      <c r="N5" s="58"/>
      <c r="O5" s="58"/>
      <c r="P5" s="58"/>
      <c r="Q5" s="58"/>
      <c r="R5" s="58"/>
      <c r="S5" s="58"/>
      <c r="T5" s="58"/>
      <c r="U5" s="58"/>
      <c r="V5" s="58"/>
      <c r="W5" s="58"/>
      <c r="X5" s="58"/>
      <c r="Y5" s="229"/>
      <c r="AD5" s="229"/>
      <c r="AL5" s="229"/>
    </row>
    <row r="6" s="48" customFormat="true" ht="34.5" hidden="false" customHeight="true" outlineLevel="0" collapsed="false">
      <c r="A6" s="57" t="s">
        <v>316</v>
      </c>
      <c r="B6" s="57"/>
      <c r="C6" s="59" t="s">
        <v>633</v>
      </c>
      <c r="D6" s="59"/>
      <c r="E6" s="59"/>
      <c r="F6" s="59"/>
      <c r="G6" s="59"/>
      <c r="H6" s="59"/>
      <c r="I6" s="59"/>
      <c r="J6" s="59"/>
      <c r="K6" s="59"/>
      <c r="L6" s="59"/>
      <c r="M6" s="59"/>
      <c r="N6" s="59"/>
      <c r="O6" s="59"/>
      <c r="P6" s="59"/>
      <c r="Q6" s="59"/>
      <c r="R6" s="59"/>
      <c r="S6" s="59"/>
      <c r="T6" s="59"/>
      <c r="U6" s="59"/>
      <c r="V6" s="59"/>
      <c r="W6" s="59"/>
      <c r="X6" s="59"/>
      <c r="Y6" s="229"/>
      <c r="AD6" s="229"/>
      <c r="AL6" s="22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c r="Y7" s="229"/>
      <c r="AD7" s="229"/>
      <c r="AL7" s="229"/>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230" t="s">
        <v>321</v>
      </c>
      <c r="S8" s="230"/>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231"/>
      <c r="Z9" s="71"/>
      <c r="AA9" s="71"/>
      <c r="AB9" s="71"/>
      <c r="AC9" s="71"/>
      <c r="AD9" s="231"/>
      <c r="AE9" s="71"/>
      <c r="AF9" s="71"/>
      <c r="AG9" s="71"/>
      <c r="AH9" s="71"/>
      <c r="AI9" s="71"/>
      <c r="AJ9" s="71"/>
      <c r="AK9" s="71"/>
    </row>
    <row r="10" customFormat="false" ht="144"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365</v>
      </c>
      <c r="AL10" s="72" t="s">
        <v>366</v>
      </c>
    </row>
    <row r="11" s="78" customFormat="true" ht="21.7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6"/>
      <c r="Z11" s="76"/>
      <c r="AA11" s="76"/>
      <c r="AB11" s="76"/>
      <c r="AC11" s="76"/>
      <c r="AD11" s="76"/>
      <c r="AE11" s="76"/>
      <c r="AF11" s="76"/>
      <c r="AG11" s="76"/>
      <c r="AH11" s="76"/>
      <c r="AI11" s="76"/>
      <c r="AJ11" s="76"/>
      <c r="AK11" s="76"/>
      <c r="AL11" s="76"/>
    </row>
    <row r="12" customFormat="false" ht="224.25" hidden="false" customHeight="true" outlineLevel="0" collapsed="false">
      <c r="A12" s="181" t="n">
        <v>1</v>
      </c>
      <c r="B12" s="182" t="s">
        <v>131</v>
      </c>
      <c r="C12" s="183" t="s">
        <v>459</v>
      </c>
      <c r="D12" s="124" t="s">
        <v>634</v>
      </c>
      <c r="E12" s="124" t="s">
        <v>635</v>
      </c>
      <c r="F12" s="124" t="s">
        <v>636</v>
      </c>
      <c r="G12" s="123" t="s">
        <v>372</v>
      </c>
      <c r="H12" s="123" t="s">
        <v>373</v>
      </c>
      <c r="I12" s="124" t="s">
        <v>440</v>
      </c>
      <c r="J12" s="124" t="s">
        <v>375</v>
      </c>
      <c r="K12" s="124" t="s">
        <v>375</v>
      </c>
      <c r="L12" s="124" t="s">
        <v>637</v>
      </c>
      <c r="M12" s="124" t="s">
        <v>375</v>
      </c>
      <c r="N12" s="124" t="s">
        <v>375</v>
      </c>
      <c r="O12" s="124" t="s">
        <v>638</v>
      </c>
      <c r="P12" s="124" t="s">
        <v>375</v>
      </c>
      <c r="Q12" s="124" t="s">
        <v>375</v>
      </c>
      <c r="R12" s="232" t="s">
        <v>639</v>
      </c>
      <c r="S12" s="130" t="s">
        <v>640</v>
      </c>
      <c r="T12" s="124" t="s">
        <v>375</v>
      </c>
      <c r="U12" s="125" t="n">
        <f aca="false">IF(G12="Preventivo",20%,0%)+IF(G12="Detectivo",10%,0%)+IF(H12="Automático",20%,0%)+IF(H12="Semiautomático",15%,0%)+IF(H12="Manual",10%,0%)+IF(J12="SI",10%,0%)+IF(K12="SI",10%,0%)+IF(M12="SI",10%,0%)+IF(N12="SI",5%,0%)+IF(P12="SI",10%,0%)+IF(Q12="SI",5%,0%)+IF(T12="SI",10%,0%)</f>
        <v>0.9</v>
      </c>
      <c r="V12" s="126" t="str">
        <f aca="false">+IF(AND(U12&gt;=0,U12&lt;=0.5),"DEBIL",IF(AND(U12&gt;=0.51,U12&lt;=0.8),"MODERADO","FUERTE"))</f>
        <v>FUERTE</v>
      </c>
      <c r="W12" s="227" t="str">
        <f aca="false">IF(AND(V12="DEBIL"),"NO",IF(AND(V12="MODERADO"),"SI",IF(AND(V12="FUERTE"),"SI")))</f>
        <v>SI</v>
      </c>
      <c r="X12" s="233" t="s">
        <v>641</v>
      </c>
      <c r="Y12" s="233" t="s">
        <v>132</v>
      </c>
      <c r="Z12" s="233" t="s">
        <v>642</v>
      </c>
      <c r="AA12" s="233" t="s">
        <v>643</v>
      </c>
      <c r="AB12" s="233" t="s">
        <v>644</v>
      </c>
      <c r="AC12" s="184" t="s">
        <v>645</v>
      </c>
      <c r="AD12" s="184" t="s">
        <v>646</v>
      </c>
      <c r="AE12" s="184" t="s">
        <v>647</v>
      </c>
      <c r="AF12" s="184" t="s">
        <v>648</v>
      </c>
      <c r="AG12" s="184" t="s">
        <v>649</v>
      </c>
      <c r="AH12" s="184" t="s">
        <v>650</v>
      </c>
      <c r="AI12" s="184" t="s">
        <v>651</v>
      </c>
      <c r="AJ12" s="184" t="s">
        <v>652</v>
      </c>
      <c r="AK12" s="184" t="s">
        <v>653</v>
      </c>
      <c r="AL12" s="184" t="s">
        <v>654</v>
      </c>
    </row>
    <row r="13" customFormat="false" ht="210.75" hidden="false" customHeight="true" outlineLevel="0" collapsed="false">
      <c r="A13" s="177" t="n">
        <v>2</v>
      </c>
      <c r="B13" s="123" t="s">
        <v>139</v>
      </c>
      <c r="C13" s="183" t="s">
        <v>459</v>
      </c>
      <c r="D13" s="124" t="s">
        <v>655</v>
      </c>
      <c r="E13" s="124" t="s">
        <v>656</v>
      </c>
      <c r="F13" s="124" t="s">
        <v>657</v>
      </c>
      <c r="G13" s="123" t="s">
        <v>372</v>
      </c>
      <c r="H13" s="123" t="s">
        <v>658</v>
      </c>
      <c r="I13" s="124" t="s">
        <v>440</v>
      </c>
      <c r="J13" s="124" t="s">
        <v>375</v>
      </c>
      <c r="K13" s="124" t="s">
        <v>375</v>
      </c>
      <c r="L13" s="124" t="s">
        <v>659</v>
      </c>
      <c r="M13" s="124" t="s">
        <v>375</v>
      </c>
      <c r="N13" s="124" t="s">
        <v>375</v>
      </c>
      <c r="O13" s="124" t="s">
        <v>660</v>
      </c>
      <c r="P13" s="124" t="s">
        <v>375</v>
      </c>
      <c r="Q13" s="124" t="s">
        <v>375</v>
      </c>
      <c r="R13" s="232" t="s">
        <v>661</v>
      </c>
      <c r="S13" s="232" t="s">
        <v>662</v>
      </c>
      <c r="T13" s="124" t="s">
        <v>375</v>
      </c>
      <c r="U13" s="125" t="n">
        <f aca="false">IF(G13="Preventivo",20%,0%)+IF(G13="Detectivo",10%,0%)+IF(H13="Automático",20%,0%)+IF(H13="Semiautomático",15%,0%)+IF(H13="Manual",10%,0%)+IF(J13="SI",10%,0%)+IF(K13="SI",10%,0%)+IF(M13="SI",10%,0%)+IF(N13="SI",5%,0%)+IF(P13="SI",10%,0%)+IF(Q13="SI",5%,0%)+IF(T13="SI",10%,0%)</f>
        <v>0.95</v>
      </c>
      <c r="V13" s="126" t="str">
        <f aca="false">+IF(AND(U13&gt;=0,U13&lt;=0.5),"DEBIL",IF(AND(U13&gt;=0.51,U13&lt;=0.8),"MODERADO","FUERTE"))</f>
        <v>FUERTE</v>
      </c>
      <c r="W13" s="127" t="str">
        <f aca="false">IF(AND(V13="DEBIL"),"NO",IF(AND(V13="MODERADO"),"SI",IF(AND(V13="FUERTE"),"SI")))</f>
        <v>SI</v>
      </c>
      <c r="X13" s="233" t="s">
        <v>641</v>
      </c>
      <c r="Y13" s="184" t="s">
        <v>140</v>
      </c>
      <c r="Z13" s="233" t="s">
        <v>642</v>
      </c>
      <c r="AA13" s="233" t="s">
        <v>663</v>
      </c>
      <c r="AB13" s="233" t="s">
        <v>664</v>
      </c>
      <c r="AC13" s="233" t="s">
        <v>665</v>
      </c>
      <c r="AD13" s="233" t="s">
        <v>666</v>
      </c>
      <c r="AE13" s="130" t="s">
        <v>667</v>
      </c>
      <c r="AF13" s="130" t="s">
        <v>668</v>
      </c>
      <c r="AG13" s="130" t="s">
        <v>669</v>
      </c>
      <c r="AH13" s="130" t="s">
        <v>670</v>
      </c>
      <c r="AI13" s="184" t="s">
        <v>671</v>
      </c>
      <c r="AJ13" s="184" t="s">
        <v>652</v>
      </c>
      <c r="AK13" s="130" t="s">
        <v>672</v>
      </c>
      <c r="AL13" s="130" t="s">
        <v>654</v>
      </c>
    </row>
    <row r="14" s="236" customFormat="true" ht="15.75" hidden="false" customHeight="false" outlineLevel="0" collapsed="false">
      <c r="A14" s="131" t="s">
        <v>397</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234"/>
      <c r="Z14" s="234"/>
      <c r="AA14" s="234"/>
      <c r="AB14" s="234"/>
      <c r="AC14" s="235"/>
      <c r="AD14" s="235"/>
      <c r="AE14" s="235"/>
      <c r="AF14" s="235"/>
      <c r="AG14" s="235"/>
      <c r="AH14" s="235"/>
      <c r="AI14" s="235"/>
      <c r="AJ14" s="235"/>
      <c r="AK14" s="235"/>
      <c r="AL14" s="235"/>
      <c r="AM14" s="229"/>
      <c r="AN14" s="229"/>
    </row>
    <row r="15" customFormat="false" ht="217.5" hidden="false" customHeight="true" outlineLevel="0" collapsed="false">
      <c r="A15" s="181" t="n">
        <v>3</v>
      </c>
      <c r="B15" s="182" t="s">
        <v>149</v>
      </c>
      <c r="C15" s="124" t="s">
        <v>673</v>
      </c>
      <c r="D15" s="124" t="s">
        <v>674</v>
      </c>
      <c r="E15" s="124" t="s">
        <v>675</v>
      </c>
      <c r="F15" s="124" t="s">
        <v>676</v>
      </c>
      <c r="G15" s="123" t="s">
        <v>372</v>
      </c>
      <c r="H15" s="123" t="s">
        <v>373</v>
      </c>
      <c r="I15" s="124" t="s">
        <v>440</v>
      </c>
      <c r="J15" s="124" t="s">
        <v>375</v>
      </c>
      <c r="K15" s="124" t="s">
        <v>375</v>
      </c>
      <c r="L15" s="124" t="s">
        <v>677</v>
      </c>
      <c r="M15" s="124" t="s">
        <v>375</v>
      </c>
      <c r="N15" s="124" t="s">
        <v>375</v>
      </c>
      <c r="O15" s="124" t="s">
        <v>678</v>
      </c>
      <c r="P15" s="124" t="s">
        <v>375</v>
      </c>
      <c r="Q15" s="124" t="s">
        <v>375</v>
      </c>
      <c r="R15" s="232" t="s">
        <v>679</v>
      </c>
      <c r="S15" s="232" t="s">
        <v>680</v>
      </c>
      <c r="T15" s="124" t="s">
        <v>375</v>
      </c>
      <c r="U15" s="125" t="n">
        <f aca="false">IF(G15="Preventivo",20%,0%)+IF(G15="Detectivo",10%,0%)+IF(H15="Automático",20%,0%)+IF(H15="Dual",15%,0%)+IF(H15="Manual",10%,0%)+IF(J15="SI",10%,0%)+IF(K15="SI",10%,0%)+IF(M15="SI",10%,0%)+IF(N15="SI",5%,0%)+IF(P15="SI",10%,0%)+IF(Q15="SI",5%,0%)+IF(T15="SI",10%,0%)</f>
        <v>0.9</v>
      </c>
      <c r="V15" s="126" t="str">
        <f aca="false">+IF(AND(U15&gt;=0,U15&lt;=0.5),"DEBIL",IF(AND(U15&gt;=0.51,U15&lt;=0.8),"MODERADO","FUERTE"))</f>
        <v>FUERTE</v>
      </c>
      <c r="W15" s="127" t="str">
        <f aca="false">IF(AND(V15="DEBIL"),"NO",IF(AND(V15="MODERADO"),"SI",IF(AND(V15="FUERTE"),"SI")))</f>
        <v>SI</v>
      </c>
      <c r="X15" s="233" t="s">
        <v>641</v>
      </c>
      <c r="Y15" s="233" t="s">
        <v>681</v>
      </c>
      <c r="Z15" s="233" t="s">
        <v>642</v>
      </c>
      <c r="AA15" s="233" t="s">
        <v>682</v>
      </c>
      <c r="AB15" s="233" t="s">
        <v>683</v>
      </c>
      <c r="AC15" s="130" t="s">
        <v>684</v>
      </c>
      <c r="AD15" s="130" t="s">
        <v>685</v>
      </c>
      <c r="AE15" s="130" t="s">
        <v>686</v>
      </c>
      <c r="AF15" s="130" t="s">
        <v>687</v>
      </c>
      <c r="AG15" s="130" t="s">
        <v>677</v>
      </c>
      <c r="AH15" s="130" t="s">
        <v>688</v>
      </c>
      <c r="AI15" s="184" t="s">
        <v>671</v>
      </c>
      <c r="AJ15" s="184" t="s">
        <v>652</v>
      </c>
      <c r="AK15" s="184" t="s">
        <v>689</v>
      </c>
      <c r="AL15" s="184" t="s">
        <v>654</v>
      </c>
    </row>
    <row r="16" customFormat="false" ht="15.75" hidden="false" customHeight="false" outlineLevel="0" collapsed="false">
      <c r="A16" s="122"/>
      <c r="B16" s="123"/>
      <c r="C16" s="123"/>
      <c r="D16" s="123"/>
      <c r="E16" s="123"/>
      <c r="F16" s="123"/>
      <c r="G16" s="123"/>
      <c r="H16" s="123"/>
      <c r="I16" s="124"/>
      <c r="J16" s="124"/>
      <c r="K16" s="124"/>
      <c r="L16" s="124"/>
      <c r="M16" s="124"/>
      <c r="N16" s="124"/>
      <c r="O16" s="124"/>
      <c r="P16" s="124"/>
      <c r="Q16" s="124"/>
      <c r="R16" s="232"/>
      <c r="S16" s="130"/>
      <c r="T16" s="124"/>
      <c r="U16" s="125" t="n">
        <f aca="false">IF(G16="Preventivo",20%,0%)+IF(G16="Detectivo",10%,0%)+IF(H16="Automático",20%,0%)+IF(H16="Dual",15%,0%)+IF(H16="Manual",10%,0%)+IF(J16="SI",10%,0%)+IF(K16="SI",10%,0%)+IF(M16="SI",10%,0%)+IF(N16="SI",5%,0%)+IF(P16="SI",10%,0%)+IF(Q16="SI",5%,0%)+IF(T16="SI",10%,0%)</f>
        <v>0</v>
      </c>
      <c r="V16" s="126" t="str">
        <f aca="false">+IF(AND(U16&gt;=0,U16&lt;=0.5),"DEBIL",IF(AND(U16&gt;=0.51,U16&lt;=0.8),"MODERADO","FUERTE"))</f>
        <v>DEBIL</v>
      </c>
      <c r="W16" s="127" t="str">
        <f aca="false">IF(AND(V16="DEBIL"),"NO",IF(AND(V16="MODERADO"),"SI",IF(AND(V16="FUERTE"),"SI")))</f>
        <v>NO</v>
      </c>
      <c r="X16" s="128"/>
      <c r="Y16" s="129"/>
      <c r="Z16" s="129"/>
      <c r="AA16" s="129"/>
      <c r="AB16" s="129"/>
      <c r="AC16" s="130"/>
      <c r="AD16" s="130"/>
      <c r="AE16" s="130"/>
      <c r="AF16" s="130"/>
      <c r="AG16" s="130"/>
      <c r="AH16" s="130"/>
      <c r="AI16" s="130"/>
      <c r="AJ16" s="130"/>
      <c r="AK16" s="130"/>
      <c r="AL16" s="130"/>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232"/>
      <c r="S17" s="130"/>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30"/>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232"/>
      <c r="S18" s="130"/>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30"/>
    </row>
    <row r="19" customFormat="false" ht="15.75" hidden="false" customHeight="false" outlineLevel="0" collapsed="false">
      <c r="A19" s="131" t="s">
        <v>416</v>
      </c>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29"/>
      <c r="Z19" s="129"/>
      <c r="AA19" s="129"/>
      <c r="AB19" s="129"/>
      <c r="AC19" s="130"/>
      <c r="AD19" s="130"/>
      <c r="AE19" s="130"/>
      <c r="AF19" s="130"/>
      <c r="AG19" s="130"/>
      <c r="AH19" s="130"/>
      <c r="AI19" s="130"/>
      <c r="AJ19" s="130"/>
      <c r="AK19" s="130"/>
      <c r="AL19" s="130"/>
    </row>
    <row r="20" customFormat="false" ht="15.75" hidden="false" customHeight="false" outlineLevel="0" collapsed="false">
      <c r="A20" s="122"/>
      <c r="B20" s="123"/>
      <c r="C20" s="123"/>
      <c r="D20" s="133"/>
      <c r="E20" s="123"/>
      <c r="F20" s="123"/>
      <c r="G20" s="123"/>
      <c r="H20" s="123"/>
      <c r="I20" s="124"/>
      <c r="J20" s="124"/>
      <c r="K20" s="124"/>
      <c r="L20" s="124"/>
      <c r="M20" s="124"/>
      <c r="N20" s="124"/>
      <c r="O20" s="124"/>
      <c r="P20" s="124"/>
      <c r="Q20" s="124"/>
      <c r="R20" s="232"/>
      <c r="S20" s="130"/>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30"/>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232"/>
      <c r="S21" s="130"/>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30"/>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232"/>
      <c r="S22" s="130"/>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34"/>
      <c r="AB22" s="134"/>
      <c r="AC22" s="123"/>
      <c r="AD22" s="130"/>
      <c r="AE22" s="123"/>
      <c r="AF22" s="123"/>
      <c r="AG22" s="123"/>
      <c r="AH22" s="123"/>
      <c r="AI22" s="123"/>
      <c r="AJ22" s="123"/>
      <c r="AK22" s="123"/>
      <c r="AL22" s="130"/>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232"/>
      <c r="S23" s="130"/>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29"/>
      <c r="Z23" s="129"/>
      <c r="AA23" s="134"/>
      <c r="AB23" s="134"/>
      <c r="AC23" s="123"/>
      <c r="AD23" s="130"/>
      <c r="AE23" s="123"/>
      <c r="AF23" s="123"/>
      <c r="AG23" s="123"/>
      <c r="AH23" s="123"/>
      <c r="AI23" s="123"/>
      <c r="AJ23" s="123"/>
      <c r="AK23" s="123"/>
      <c r="AL23" s="130"/>
    </row>
    <row r="24" customFormat="false" ht="15.75" hidden="false" customHeight="false" outlineLevel="0" collapsed="false">
      <c r="I24" s="135"/>
      <c r="J24" s="135"/>
      <c r="K24" s="135"/>
      <c r="L24" s="135"/>
      <c r="M24" s="135"/>
      <c r="N24" s="135"/>
      <c r="O24" s="135"/>
      <c r="P24" s="135"/>
      <c r="Q24" s="135"/>
      <c r="R24" s="237"/>
      <c r="S24" s="238"/>
      <c r="T24" s="135"/>
      <c r="U24" s="136"/>
      <c r="V24" s="137"/>
      <c r="W24" s="138"/>
      <c r="X24" s="47"/>
      <c r="Y24" s="140"/>
      <c r="Z24" s="140"/>
      <c r="AA24" s="139"/>
      <c r="AB24" s="139"/>
    </row>
    <row r="25" customFormat="false" ht="15.75" hidden="false" customHeight="true" outlineLevel="0" collapsed="false">
      <c r="A25" s="141" t="s">
        <v>417</v>
      </c>
      <c r="B25" s="141"/>
      <c r="C25" s="142" t="s">
        <v>690</v>
      </c>
      <c r="D25" s="142"/>
      <c r="E25" s="141" t="s">
        <v>419</v>
      </c>
      <c r="F25" s="142"/>
      <c r="G25" s="142"/>
      <c r="H25" s="142"/>
      <c r="I25" s="142"/>
      <c r="J25" s="143"/>
      <c r="K25" s="143"/>
      <c r="L25" s="143"/>
      <c r="M25" s="143"/>
      <c r="N25" s="143"/>
      <c r="O25" s="143"/>
      <c r="P25" s="143"/>
      <c r="Q25" s="143"/>
      <c r="R25" s="239"/>
      <c r="S25" s="239"/>
      <c r="T25" s="143"/>
      <c r="U25" s="143"/>
      <c r="V25" s="143"/>
      <c r="W25" s="143"/>
      <c r="X25" s="143"/>
      <c r="Y25" s="140"/>
      <c r="Z25" s="140"/>
      <c r="AA25" s="139"/>
      <c r="AB25" s="139"/>
    </row>
    <row r="26" customFormat="false" ht="15.75" hidden="false" customHeight="true" outlineLevel="0" collapsed="false">
      <c r="A26" s="141" t="s">
        <v>421</v>
      </c>
      <c r="B26" s="141"/>
      <c r="C26" s="144" t="s">
        <v>691</v>
      </c>
      <c r="D26" s="144"/>
      <c r="E26" s="141" t="s">
        <v>423</v>
      </c>
      <c r="F26" s="145"/>
      <c r="G26" s="145"/>
      <c r="H26" s="145"/>
      <c r="I26" s="145"/>
      <c r="J26" s="143"/>
      <c r="K26" s="143"/>
      <c r="L26" s="143"/>
      <c r="M26" s="143"/>
      <c r="N26" s="143"/>
      <c r="O26" s="143"/>
      <c r="P26" s="143"/>
      <c r="Q26" s="143"/>
      <c r="R26" s="239"/>
      <c r="S26" s="239"/>
      <c r="T26" s="143"/>
      <c r="U26" s="143"/>
      <c r="V26" s="143"/>
      <c r="W26" s="143"/>
      <c r="X26" s="143"/>
      <c r="Y26" s="140"/>
      <c r="Z26" s="140"/>
      <c r="AA26" s="139"/>
      <c r="AB26" s="139"/>
    </row>
    <row r="27" customFormat="false" ht="15.75" hidden="false" customHeight="true" outlineLevel="0" collapsed="false">
      <c r="N27" s="146"/>
      <c r="O27" s="146"/>
      <c r="P27" s="47"/>
      <c r="Q27" s="47"/>
      <c r="R27" s="239"/>
      <c r="S27" s="239"/>
      <c r="T27" s="143"/>
      <c r="U27" s="143"/>
      <c r="V27" s="143"/>
      <c r="W27" s="143"/>
      <c r="X27" s="143"/>
      <c r="Y27" s="140"/>
      <c r="Z27" s="140"/>
      <c r="AA27" s="139"/>
      <c r="AB27" s="139"/>
    </row>
    <row r="28" customFormat="false" ht="15.75" hidden="false" customHeight="true" outlineLevel="0" collapsed="false">
      <c r="A28" s="147" t="s">
        <v>424</v>
      </c>
      <c r="B28" s="147"/>
      <c r="C28" s="147"/>
      <c r="N28" s="146"/>
      <c r="O28" s="146"/>
      <c r="P28" s="47"/>
      <c r="Q28" s="47"/>
      <c r="R28" s="239"/>
      <c r="S28" s="239"/>
      <c r="T28" s="143"/>
      <c r="U28" s="143"/>
      <c r="V28" s="143"/>
      <c r="W28" s="143"/>
      <c r="X28" s="143"/>
      <c r="Y28" s="140"/>
      <c r="Z28" s="140"/>
      <c r="AA28" s="139"/>
      <c r="AB28" s="139"/>
    </row>
    <row r="29" customFormat="false" ht="15.75" hidden="false" customHeight="true" outlineLevel="0" collapsed="false">
      <c r="A29" s="148" t="s">
        <v>425</v>
      </c>
      <c r="B29" s="148"/>
      <c r="C29" s="148" t="s">
        <v>426</v>
      </c>
      <c r="D29" s="148"/>
      <c r="E29" s="148"/>
      <c r="F29" s="148"/>
      <c r="G29" s="149" t="s">
        <v>427</v>
      </c>
      <c r="H29" s="149"/>
      <c r="I29" s="149"/>
      <c r="J29" s="150"/>
      <c r="K29" s="150"/>
      <c r="L29" s="150"/>
      <c r="M29" s="146"/>
      <c r="N29" s="146"/>
      <c r="O29" s="146"/>
      <c r="P29" s="47"/>
      <c r="Q29" s="47"/>
      <c r="R29" s="239"/>
      <c r="S29" s="239"/>
      <c r="T29" s="143"/>
      <c r="U29" s="143"/>
      <c r="V29" s="143"/>
      <c r="W29" s="143"/>
      <c r="X29" s="143"/>
      <c r="Y29" s="140"/>
      <c r="Z29" s="140"/>
      <c r="AA29" s="139"/>
      <c r="AB29" s="139"/>
    </row>
    <row r="30" customFormat="false" ht="19.5" hidden="false" customHeight="true" outlineLevel="0" collapsed="false">
      <c r="A30" s="151" t="n">
        <v>1</v>
      </c>
      <c r="B30" s="151"/>
      <c r="C30" s="151" t="s">
        <v>428</v>
      </c>
      <c r="D30" s="151"/>
      <c r="E30" s="151"/>
      <c r="F30" s="151"/>
      <c r="G30" s="151" t="s">
        <v>429</v>
      </c>
      <c r="H30" s="151"/>
      <c r="I30" s="151"/>
      <c r="J30" s="152"/>
      <c r="K30" s="152"/>
      <c r="L30" s="152"/>
      <c r="M30" s="146"/>
      <c r="N30" s="146"/>
      <c r="O30" s="146"/>
      <c r="P30" s="47"/>
      <c r="Q30" s="47"/>
      <c r="R30" s="239"/>
      <c r="S30" s="239"/>
      <c r="T30" s="143"/>
      <c r="U30" s="143"/>
      <c r="V30" s="143"/>
      <c r="W30" s="143"/>
      <c r="X30" s="143"/>
      <c r="Y30" s="140"/>
      <c r="Z30" s="140"/>
      <c r="AA30" s="139"/>
      <c r="AB30" s="139"/>
    </row>
    <row r="31" customFormat="false" ht="19.5" hidden="false" customHeight="true" outlineLevel="0" collapsed="false">
      <c r="C31" s="146"/>
      <c r="D31" s="146"/>
      <c r="E31" s="146"/>
      <c r="F31" s="146"/>
      <c r="G31" s="146"/>
      <c r="H31" s="146"/>
      <c r="I31" s="146"/>
      <c r="J31" s="146"/>
      <c r="K31" s="146"/>
      <c r="L31" s="146"/>
      <c r="M31" s="146"/>
      <c r="N31" s="146"/>
      <c r="O31" s="146"/>
      <c r="P31" s="47"/>
      <c r="Q31" s="47"/>
      <c r="R31" s="239"/>
      <c r="S31" s="239"/>
      <c r="T31" s="143"/>
      <c r="U31" s="143"/>
      <c r="V31" s="143"/>
      <c r="W31" s="143"/>
      <c r="X31" s="143"/>
      <c r="Y31" s="140"/>
      <c r="Z31" s="140"/>
      <c r="AA31" s="139"/>
      <c r="AB31" s="139"/>
    </row>
    <row r="32" customFormat="false" ht="15" hidden="false" customHeight="false" outlineLevel="0" collapsed="false">
      <c r="P32" s="153"/>
      <c r="Q32" s="153"/>
      <c r="R32" s="240"/>
      <c r="Y32" s="241" t="s">
        <v>430</v>
      </c>
      <c r="Z32" s="140" t="s">
        <v>431</v>
      </c>
      <c r="AA32" s="139"/>
      <c r="AB32" s="139"/>
    </row>
    <row r="33" customFormat="false" ht="15" hidden="false" customHeight="false" outlineLevel="0" collapsed="false">
      <c r="P33" s="153"/>
      <c r="Q33" s="153"/>
      <c r="R33" s="240"/>
      <c r="Y33" s="241" t="s">
        <v>432</v>
      </c>
      <c r="Z33" s="140" t="s">
        <v>433</v>
      </c>
      <c r="AA33" s="139"/>
      <c r="AB33" s="139"/>
    </row>
    <row r="34" customFormat="false" ht="15" hidden="false" customHeight="false" outlineLevel="0" collapsed="false">
      <c r="P34" s="153"/>
      <c r="Q34" s="153"/>
      <c r="R34" s="240"/>
      <c r="Y34" s="140"/>
      <c r="Z34" s="140"/>
      <c r="AA34" s="139"/>
      <c r="AB34" s="139"/>
    </row>
    <row r="35" customFormat="false" ht="15" hidden="false" customHeight="false" outlineLevel="0" collapsed="false">
      <c r="P35" s="153"/>
      <c r="Q35" s="153"/>
      <c r="R35" s="240"/>
      <c r="Y35" s="140"/>
      <c r="Z35" s="140"/>
      <c r="AA35" s="139"/>
      <c r="AB35" s="139"/>
    </row>
    <row r="36" customFormat="false" ht="15" hidden="false" customHeight="false" outlineLevel="0" collapsed="false">
      <c r="P36" s="153"/>
      <c r="Q36" s="153"/>
      <c r="R36" s="240"/>
      <c r="Y36" s="140"/>
      <c r="Z36" s="140"/>
      <c r="AA36" s="139"/>
      <c r="AB36" s="139"/>
    </row>
    <row r="37" customFormat="false" ht="15" hidden="false" customHeight="false" outlineLevel="0" collapsed="false">
      <c r="P37" s="153"/>
      <c r="Q37" s="153"/>
      <c r="R37" s="240"/>
      <c r="Y37" s="140"/>
      <c r="Z37" s="140"/>
      <c r="AA37" s="139"/>
      <c r="AB37" s="139"/>
    </row>
    <row r="38" customFormat="false" ht="15" hidden="false" customHeight="false" outlineLevel="0" collapsed="false">
      <c r="P38" s="153"/>
      <c r="Q38" s="153"/>
      <c r="R38" s="240"/>
      <c r="Y38" s="140"/>
      <c r="Z38" s="140"/>
      <c r="AA38" s="139"/>
      <c r="AB38" s="139"/>
    </row>
    <row r="39" customFormat="false" ht="15" hidden="false" customHeight="false" outlineLevel="0" collapsed="false">
      <c r="P39" s="153"/>
      <c r="Q39" s="153"/>
      <c r="R39" s="240"/>
      <c r="Y39" s="140"/>
      <c r="Z39" s="140"/>
      <c r="AA39" s="139"/>
      <c r="AB39" s="139"/>
    </row>
    <row r="40" customFormat="false" ht="15" hidden="false" customHeight="false" outlineLevel="0" collapsed="false">
      <c r="P40" s="153"/>
      <c r="Q40" s="153"/>
      <c r="R40" s="240"/>
      <c r="Y40" s="140"/>
      <c r="Z40" s="140"/>
      <c r="AA40" s="139"/>
      <c r="AB40" s="139"/>
    </row>
    <row r="41" customFormat="false" ht="15" hidden="false" customHeight="false" outlineLevel="0" collapsed="false">
      <c r="P41" s="153"/>
      <c r="Q41" s="153"/>
      <c r="R41" s="240"/>
      <c r="Y41" s="140"/>
      <c r="Z41" s="140"/>
      <c r="AA41" s="139"/>
      <c r="AB41" s="139"/>
    </row>
    <row r="42" customFormat="false" ht="15" hidden="false" customHeight="false" outlineLevel="0" collapsed="false">
      <c r="P42" s="153"/>
      <c r="Q42" s="153"/>
      <c r="R42" s="240"/>
      <c r="Y42" s="140"/>
      <c r="Z42" s="140"/>
      <c r="AA42" s="139"/>
      <c r="AB42" s="139"/>
    </row>
    <row r="43" customFormat="false" ht="15" hidden="false" customHeight="false" outlineLevel="0" collapsed="false">
      <c r="P43" s="153"/>
      <c r="Q43" s="153"/>
      <c r="R43" s="240"/>
      <c r="Y43" s="140"/>
      <c r="Z43" s="140"/>
      <c r="AA43" s="139"/>
      <c r="AB43" s="139"/>
    </row>
    <row r="44" customFormat="false" ht="15" hidden="false" customHeight="false" outlineLevel="0" collapsed="false">
      <c r="P44" s="153"/>
      <c r="Q44" s="153"/>
      <c r="R44" s="240"/>
      <c r="Y44" s="156"/>
      <c r="Z44" s="156"/>
      <c r="AA44" s="155"/>
      <c r="AB44" s="155"/>
    </row>
    <row r="45" customFormat="false" ht="15" hidden="false" customHeight="false" outlineLevel="0" collapsed="false">
      <c r="P45" s="153"/>
      <c r="Q45" s="153"/>
      <c r="R45" s="240"/>
      <c r="Y45" s="156"/>
      <c r="Z45" s="156"/>
      <c r="AA45" s="155"/>
      <c r="AB45" s="155"/>
    </row>
    <row r="46" customFormat="false" ht="15" hidden="false" customHeight="false" outlineLevel="0" collapsed="false">
      <c r="P46" s="153"/>
      <c r="Q46" s="153"/>
      <c r="R46" s="240"/>
      <c r="Y46" s="156"/>
      <c r="Z46" s="156"/>
      <c r="AA46" s="155"/>
      <c r="AB46" s="155"/>
    </row>
    <row r="47" customFormat="false" ht="15" hidden="false" customHeight="false" outlineLevel="0" collapsed="false">
      <c r="Y47" s="156"/>
      <c r="Z47" s="156"/>
      <c r="AA47" s="155"/>
      <c r="AB47" s="155"/>
    </row>
    <row r="48" customFormat="false" ht="15" hidden="false" customHeight="false" outlineLevel="0" collapsed="false">
      <c r="Y48" s="156"/>
      <c r="Z48" s="156"/>
      <c r="AA48" s="155"/>
      <c r="AB48" s="155"/>
    </row>
    <row r="49" customFormat="false" ht="15" hidden="false" customHeight="false" outlineLevel="0" collapsed="false">
      <c r="Y49" s="156"/>
      <c r="Z49" s="156"/>
      <c r="AA49" s="155"/>
      <c r="AB49" s="155"/>
    </row>
    <row r="50" customFormat="false" ht="15" hidden="false" customHeight="false" outlineLevel="0" collapsed="false">
      <c r="Y50" s="156"/>
      <c r="Z50" s="156"/>
      <c r="AA50" s="155"/>
      <c r="AB50" s="155"/>
    </row>
    <row r="51" customFormat="false" ht="15" hidden="false" customHeight="false" outlineLevel="0" collapsed="false">
      <c r="Y51" s="156"/>
      <c r="Z51" s="156"/>
      <c r="AA51" s="155"/>
      <c r="AB51"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5:B25"/>
    <mergeCell ref="C25:D25"/>
    <mergeCell ref="F25:I25"/>
    <mergeCell ref="A26:B26"/>
    <mergeCell ref="C26:D26"/>
    <mergeCell ref="F26:I26"/>
    <mergeCell ref="A28:C28"/>
    <mergeCell ref="A29:B29"/>
    <mergeCell ref="C29:F29"/>
    <mergeCell ref="G29:I29"/>
    <mergeCell ref="A30:B30"/>
    <mergeCell ref="C30:F30"/>
    <mergeCell ref="G30:I30"/>
  </mergeCells>
  <conditionalFormatting sqref="V12 V15:V18">
    <cfRule type="containsText" priority="2" operator="containsText" aboveAverage="0" equalAverage="0" bottom="0" percent="0" rank="0" text="FUERTE" dxfId="6">
      <formula>NOT(ISERROR(SEARCH("FUERTE",V12)))</formula>
    </cfRule>
    <cfRule type="containsText" priority="3" operator="containsText" aboveAverage="0" equalAverage="0" bottom="0" percent="0" rank="0" text="MODERADO" dxfId="7">
      <formula>NOT(ISERROR(SEARCH("MODERADO",V12)))</formula>
    </cfRule>
    <cfRule type="containsText" priority="4" operator="containsText" aboveAverage="0" equalAverage="0" bottom="0" percent="0" rank="0" text="DEBIL" dxfId="8">
      <formula>NOT(ISERROR(SEARCH("DEBIL",V12)))</formula>
    </cfRule>
  </conditionalFormatting>
  <conditionalFormatting sqref="V13">
    <cfRule type="containsText" priority="5" operator="containsText" aboveAverage="0" equalAverage="0" bottom="0" percent="0" rank="0" text="FUERTE" dxfId="5">
      <formula>NOT(ISERROR(SEARCH("FUERTE",V13)))</formula>
    </cfRule>
    <cfRule type="containsText" priority="6" operator="containsText" aboveAverage="0" equalAverage="0" bottom="0" percent="0" rank="0" text="MODERADO" dxfId="4">
      <formula>NOT(ISERROR(SEARCH("MODERADO",V13)))</formula>
    </cfRule>
    <cfRule type="containsText" priority="7" operator="containsText" aboveAverage="0" equalAverage="0" bottom="0" percent="0" rank="0" text="DEBIL" dxfId="3">
      <formula>NOT(ISERROR(SEARCH("DEBIL",V13)))</formula>
    </cfRule>
  </conditionalFormatting>
  <conditionalFormatting sqref="V20:V24">
    <cfRule type="containsText" priority="8" operator="containsText" aboveAverage="0" equalAverage="0" bottom="0" percent="0" rank="0" text="FUERTE" dxfId="2">
      <formula>NOT(ISERROR(SEARCH("FUERTE",V20)))</formula>
    </cfRule>
    <cfRule type="containsText" priority="9" operator="containsText" aboveAverage="0" equalAverage="0" bottom="0" percent="0" rank="0" text="MODERADO" dxfId="1">
      <formula>NOT(ISERROR(SEARCH("MODERADO",V20)))</formula>
    </cfRule>
    <cfRule type="containsText" priority="10" operator="containsText" aboveAverage="0" equalAverage="0" bottom="0" percent="0" rank="0" text="DEBIL" dxfId="0">
      <formula>NOT(ISERROR(SEARCH("DEBIL",V20)))</formula>
    </cfRule>
  </conditionalFormatting>
  <dataValidations count="6">
    <dataValidation allowBlank="true" operator="between" showDropDown="false" showErrorMessage="true" showInputMessage="true" sqref="C12:C13"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3 G15:G18 G20:G24" type="list">
      <formula1>"PREVENTIVO,DETECTIVO"</formula1>
      <formula2>0</formula2>
    </dataValidation>
    <dataValidation allowBlank="true" operator="between" showDropDown="false" showErrorMessage="true" showInputMessage="true" sqref="H12:H13" type="list">
      <formula1>"MANUAL,AUTOMÁTICO,SEMIAUTOMATICO"</formula1>
      <formula2>0</formula2>
    </dataValidation>
    <dataValidation allowBlank="true" operator="between" showDropDown="false" showErrorMessage="true" showInputMessage="true" sqref="J12:K13 M12:N13 P12:Q13 T12:T13 J15:K18 M15:N18 P15:Q18 T15:T18 J20:K24 M20:N24 P20:Q24 T20:T24"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H15:H18 H20:H24" type="list">
      <formula1>"MANUAL,AUTOMÁTICO,DUAL"</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6"/>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123.85"/>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29"/>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64.57"/>
    <col collapsed="false" customWidth="false" hidden="false" outlineLevel="0" max="1024" min="39" style="48" width="11.43"/>
  </cols>
  <sheetData>
    <row r="1" s="48" customFormat="true" ht="30" hidden="false" customHeight="true" outlineLevel="0" collapsed="false">
      <c r="A1" s="185"/>
      <c r="B1" s="185"/>
      <c r="C1" s="185"/>
      <c r="D1" s="185"/>
      <c r="E1" s="185"/>
      <c r="F1" s="185"/>
      <c r="G1" s="185"/>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185"/>
      <c r="B2" s="185"/>
      <c r="C2" s="185"/>
      <c r="D2" s="185"/>
      <c r="E2" s="185"/>
      <c r="F2" s="185"/>
      <c r="G2" s="185"/>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185"/>
      <c r="B3" s="185"/>
      <c r="C3" s="185"/>
      <c r="D3" s="185"/>
      <c r="E3" s="185"/>
      <c r="F3" s="185"/>
      <c r="G3" s="185"/>
      <c r="H3" s="54" t="s">
        <v>312</v>
      </c>
      <c r="I3" s="54"/>
      <c r="J3" s="54"/>
      <c r="K3" s="54"/>
      <c r="L3" s="54"/>
      <c r="M3" s="54"/>
      <c r="N3" s="54"/>
      <c r="O3" s="54"/>
      <c r="P3" s="54"/>
      <c r="Q3" s="54"/>
      <c r="R3" s="55" t="s">
        <v>313</v>
      </c>
      <c r="S3" s="55"/>
      <c r="T3" s="55"/>
      <c r="U3" s="55"/>
      <c r="V3" s="55"/>
      <c r="W3" s="55"/>
      <c r="X3" s="55"/>
    </row>
    <row r="4" s="186" customFormat="true" ht="15" hidden="false" customHeight="true" outlineLevel="0" collapsed="false"/>
    <row r="5" s="48" customFormat="true" ht="15" hidden="false" customHeight="true" outlineLevel="0" collapsed="false">
      <c r="A5" s="57" t="s">
        <v>314</v>
      </c>
      <c r="B5" s="57"/>
      <c r="C5" s="187" t="s">
        <v>692</v>
      </c>
      <c r="D5" s="187"/>
      <c r="E5" s="187"/>
      <c r="F5" s="187"/>
      <c r="G5" s="187"/>
      <c r="H5" s="187"/>
      <c r="I5" s="187"/>
      <c r="J5" s="187"/>
      <c r="K5" s="187"/>
      <c r="L5" s="187"/>
      <c r="M5" s="187"/>
      <c r="N5" s="187"/>
      <c r="O5" s="187"/>
      <c r="P5" s="187"/>
      <c r="Q5" s="187"/>
      <c r="R5" s="187"/>
      <c r="S5" s="187"/>
      <c r="T5" s="187"/>
      <c r="U5" s="187"/>
      <c r="V5" s="187"/>
      <c r="W5" s="187"/>
      <c r="X5" s="187"/>
    </row>
    <row r="6" s="48" customFormat="true" ht="34.5" hidden="false" customHeight="true" outlineLevel="0" collapsed="false">
      <c r="A6" s="57" t="s">
        <v>316</v>
      </c>
      <c r="B6" s="57"/>
      <c r="C6" s="188" t="s">
        <v>693</v>
      </c>
      <c r="D6" s="188"/>
      <c r="E6" s="188"/>
      <c r="F6" s="188"/>
      <c r="G6" s="188"/>
      <c r="H6" s="188"/>
      <c r="I6" s="188"/>
      <c r="J6" s="188"/>
      <c r="K6" s="188"/>
      <c r="L6" s="188"/>
      <c r="M6" s="188"/>
      <c r="N6" s="188"/>
      <c r="O6" s="188"/>
      <c r="P6" s="188"/>
      <c r="Q6" s="188"/>
      <c r="R6" s="188"/>
      <c r="S6" s="188"/>
      <c r="T6" s="188"/>
      <c r="U6" s="188"/>
      <c r="V6" s="188"/>
      <c r="W6" s="188"/>
      <c r="X6" s="188"/>
    </row>
    <row r="7" s="48" customFormat="true" ht="36" hidden="false" customHeight="true" outlineLevel="0" collapsed="false">
      <c r="A7" s="57" t="s">
        <v>318</v>
      </c>
      <c r="B7" s="57"/>
      <c r="C7" s="189" t="s">
        <v>319</v>
      </c>
      <c r="D7" s="189"/>
      <c r="E7" s="189"/>
      <c r="F7" s="189"/>
      <c r="G7" s="189"/>
      <c r="H7" s="189"/>
      <c r="I7" s="189"/>
      <c r="J7" s="189"/>
      <c r="K7" s="189"/>
      <c r="L7" s="189"/>
      <c r="M7" s="189"/>
      <c r="N7" s="189"/>
      <c r="O7" s="189"/>
      <c r="P7" s="189"/>
      <c r="Q7" s="189"/>
      <c r="R7" s="189"/>
      <c r="S7" s="189"/>
      <c r="T7" s="189"/>
      <c r="U7" s="189"/>
      <c r="V7" s="189"/>
      <c r="W7" s="189"/>
      <c r="X7" s="189"/>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16.4"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365</v>
      </c>
      <c r="AL10" s="72" t="s">
        <v>366</v>
      </c>
    </row>
    <row r="11" s="78" customFormat="true" ht="16.4"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customFormat="false" ht="230.25" hidden="false" customHeight="true" outlineLevel="0" collapsed="false">
      <c r="A12" s="181" t="n">
        <v>1</v>
      </c>
      <c r="B12" s="182" t="s">
        <v>694</v>
      </c>
      <c r="C12" s="183" t="s">
        <v>481</v>
      </c>
      <c r="D12" s="124" t="s">
        <v>695</v>
      </c>
      <c r="E12" s="124" t="s">
        <v>507</v>
      </c>
      <c r="F12" s="124" t="s">
        <v>508</v>
      </c>
      <c r="G12" s="123" t="s">
        <v>509</v>
      </c>
      <c r="H12" s="123" t="s">
        <v>373</v>
      </c>
      <c r="I12" s="124" t="s">
        <v>440</v>
      </c>
      <c r="J12" s="124" t="s">
        <v>375</v>
      </c>
      <c r="K12" s="124" t="s">
        <v>375</v>
      </c>
      <c r="L12" s="124" t="s">
        <v>510</v>
      </c>
      <c r="M12" s="124" t="s">
        <v>377</v>
      </c>
      <c r="N12" s="124" t="s">
        <v>377</v>
      </c>
      <c r="O12" s="124" t="s">
        <v>511</v>
      </c>
      <c r="P12" s="124" t="s">
        <v>377</v>
      </c>
      <c r="Q12" s="124" t="s">
        <v>377</v>
      </c>
      <c r="R12" s="124" t="s">
        <v>512</v>
      </c>
      <c r="S12" s="123" t="s">
        <v>513</v>
      </c>
      <c r="T12" s="124" t="s">
        <v>377</v>
      </c>
      <c r="U12" s="191" t="n">
        <f aca="false">IF(G12="Preventivo",20%,0%)+IF(G12="Detectivo",10%,0%)+IF(H12="Automático",20%,0%)+IF(H12="Semiautomático",15%,0%)+IF(H12="Manual",10%,0%)+IF(J12="SI",10%,0%)+IF(K12="SI",10%,0%)+IF(M12="SI",10%,0%)+IF(N12="SI",5%,0%)+IF(P12="SI",10%,0%)+IF(Q12="SI",5%,0%)+IF(T12="SI",10%,0%)</f>
        <v>0.4</v>
      </c>
      <c r="V12" s="192" t="str">
        <f aca="false">+IF(AND(U12&gt;=0,U12&lt;=0.5),"DEBIL",IF(AND(U12&gt;=0.51,U12&lt;=0.8),"MODERADO","FUERTE"))</f>
        <v>DEBIL</v>
      </c>
      <c r="W12" s="193" t="str">
        <f aca="false">IF(AND(V12="DEBIL"),"NO",IF(AND(V12="MODERADO"),"SI",IF(AND(V12="FUERTE"),"SI")))</f>
        <v>NO</v>
      </c>
      <c r="X12" s="128" t="s">
        <v>514</v>
      </c>
      <c r="Y12" s="128" t="s">
        <v>515</v>
      </c>
      <c r="Z12" s="194" t="s">
        <v>696</v>
      </c>
      <c r="AA12" s="194" t="s">
        <v>517</v>
      </c>
      <c r="AB12" s="194" t="s">
        <v>518</v>
      </c>
      <c r="AC12" s="194" t="s">
        <v>519</v>
      </c>
      <c r="AD12" s="194" t="s">
        <v>520</v>
      </c>
      <c r="AE12" s="194" t="s">
        <v>521</v>
      </c>
      <c r="AF12" s="194" t="s">
        <v>522</v>
      </c>
      <c r="AG12" s="194" t="s">
        <v>523</v>
      </c>
      <c r="AH12" s="195" t="s">
        <v>524</v>
      </c>
      <c r="AI12" s="195" t="s">
        <v>525</v>
      </c>
      <c r="AJ12" s="195" t="s">
        <v>526</v>
      </c>
      <c r="AK12" s="195" t="s">
        <v>527</v>
      </c>
      <c r="AL12" s="123" t="s">
        <v>528</v>
      </c>
    </row>
    <row r="13" customFormat="false" ht="237.75" hidden="false" customHeight="true" outlineLevel="0" collapsed="false">
      <c r="A13" s="177" t="n">
        <v>2</v>
      </c>
      <c r="B13" s="123" t="s">
        <v>253</v>
      </c>
      <c r="C13" s="183" t="s">
        <v>481</v>
      </c>
      <c r="D13" s="124" t="s">
        <v>697</v>
      </c>
      <c r="E13" s="123" t="s">
        <v>531</v>
      </c>
      <c r="F13" s="123" t="s">
        <v>508</v>
      </c>
      <c r="G13" s="123" t="s">
        <v>372</v>
      </c>
      <c r="H13" s="123" t="s">
        <v>373</v>
      </c>
      <c r="I13" s="124"/>
      <c r="J13" s="124" t="s">
        <v>375</v>
      </c>
      <c r="K13" s="124" t="s">
        <v>375</v>
      </c>
      <c r="L13" s="124" t="s">
        <v>532</v>
      </c>
      <c r="M13" s="124" t="s">
        <v>377</v>
      </c>
      <c r="N13" s="124" t="s">
        <v>375</v>
      </c>
      <c r="O13" s="124" t="s">
        <v>511</v>
      </c>
      <c r="P13" s="124" t="s">
        <v>377</v>
      </c>
      <c r="Q13" s="124" t="s">
        <v>377</v>
      </c>
      <c r="R13" s="124" t="s">
        <v>512</v>
      </c>
      <c r="S13" s="123" t="s">
        <v>513</v>
      </c>
      <c r="T13" s="124"/>
      <c r="U13" s="191" t="n">
        <f aca="false">IF(G13="Preventivo",20%,0%)+IF(G13="Detectivo",10%,0%)+IF(H13="Automático",20%,0%)+IF(H13="Semiautomático",15%,0%)+IF(H13="Manual",10%,0%)+IF(J13="SI",10%,0%)+IF(K13="SI",10%,0%)+IF(M13="SI",10%,0%)+IF(N13="SI",5%,0%)+IF(P13="SI",10%,0%)+IF(Q13="SI",5%,0%)+IF(T13="SI",10%,0%)</f>
        <v>0.55</v>
      </c>
      <c r="V13" s="192" t="str">
        <f aca="false">+IF(AND(U13&gt;=0,U13&lt;=0.5),"DEBIL",IF(AND(U13&gt;=0.51,U13&lt;=0.8),"MODERADO","FUERTE"))</f>
        <v>MODERADO</v>
      </c>
      <c r="W13" s="196" t="str">
        <f aca="false">IF(AND(V13="DEBIL"),"NO",IF(AND(V13="MODERADO"),"SI",IF(AND(V13="FUERTE"),"SI")))</f>
        <v>SI</v>
      </c>
      <c r="X13" s="128" t="s">
        <v>698</v>
      </c>
      <c r="Y13" s="197" t="s">
        <v>699</v>
      </c>
      <c r="Z13" s="194" t="s">
        <v>516</v>
      </c>
      <c r="AA13" s="194" t="s">
        <v>517</v>
      </c>
      <c r="AB13" s="194" t="s">
        <v>518</v>
      </c>
      <c r="AC13" s="194" t="s">
        <v>519</v>
      </c>
      <c r="AD13" s="194" t="s">
        <v>520</v>
      </c>
      <c r="AE13" s="194" t="s">
        <v>521</v>
      </c>
      <c r="AF13" s="194" t="s">
        <v>522</v>
      </c>
      <c r="AG13" s="194" t="s">
        <v>523</v>
      </c>
      <c r="AH13" s="195" t="s">
        <v>524</v>
      </c>
      <c r="AI13" s="195" t="s">
        <v>525</v>
      </c>
      <c r="AJ13" s="195" t="s">
        <v>526</v>
      </c>
      <c r="AK13" s="195" t="s">
        <v>527</v>
      </c>
      <c r="AL13" s="123" t="s">
        <v>700</v>
      </c>
    </row>
    <row r="14" customFormat="false" ht="204.75" hidden="false" customHeight="true" outlineLevel="0" collapsed="false">
      <c r="A14" s="122" t="n">
        <v>3</v>
      </c>
      <c r="B14" s="123" t="s">
        <v>258</v>
      </c>
      <c r="C14" s="183" t="s">
        <v>481</v>
      </c>
      <c r="D14" s="124" t="s">
        <v>701</v>
      </c>
      <c r="E14" s="123" t="s">
        <v>531</v>
      </c>
      <c r="F14" s="123" t="s">
        <v>508</v>
      </c>
      <c r="G14" s="123" t="s">
        <v>372</v>
      </c>
      <c r="H14" s="123" t="s">
        <v>373</v>
      </c>
      <c r="I14" s="124"/>
      <c r="J14" s="124" t="s">
        <v>375</v>
      </c>
      <c r="K14" s="124" t="s">
        <v>375</v>
      </c>
      <c r="L14" s="124" t="s">
        <v>532</v>
      </c>
      <c r="M14" s="124" t="s">
        <v>377</v>
      </c>
      <c r="N14" s="124" t="s">
        <v>375</v>
      </c>
      <c r="O14" s="124" t="s">
        <v>511</v>
      </c>
      <c r="P14" s="124" t="s">
        <v>377</v>
      </c>
      <c r="Q14" s="124" t="s">
        <v>377</v>
      </c>
      <c r="R14" s="124" t="s">
        <v>512</v>
      </c>
      <c r="S14" s="123" t="s">
        <v>513</v>
      </c>
      <c r="T14" s="124"/>
      <c r="U14" s="191" t="n">
        <f aca="false">IF(G14="Preventivo",20%,0%)+IF(G14="Detectivo",10%,0%)+IF(H14="Automático",20%,0%)+IF(H14="Semiautomático",15%,0%)+IF(H14="Manual",10%,0%)+IF(J14="SI",10%,0%)+IF(K14="SI",10%,0%)+IF(M14="SI",10%,0%)+IF(N14="SI",5%,0%)+IF(P14="SI",10%,0%)+IF(Q14="SI",5%,0%)+IF(T14="SI",10%,0%)</f>
        <v>0.55</v>
      </c>
      <c r="V14" s="192" t="str">
        <f aca="false">+IF(AND(U14&gt;=0,U14&lt;=0.5),"DEBIL",IF(AND(U14&gt;=0.51,U14&lt;=0.8),"MODERADO","FUERTE"))</f>
        <v>MODERADO</v>
      </c>
      <c r="W14" s="196" t="str">
        <f aca="false">IF(AND(V14="DEBIL"),"NO",IF(AND(V14="MODERADO"),"SI",IF(AND(V14="FUERTE"),"SI")))</f>
        <v>SI</v>
      </c>
      <c r="X14" s="128" t="s">
        <v>698</v>
      </c>
      <c r="Y14" s="197" t="s">
        <v>699</v>
      </c>
      <c r="Z14" s="194" t="s">
        <v>516</v>
      </c>
      <c r="AA14" s="194" t="s">
        <v>517</v>
      </c>
      <c r="AB14" s="194" t="s">
        <v>518</v>
      </c>
      <c r="AC14" s="194" t="s">
        <v>519</v>
      </c>
      <c r="AD14" s="194" t="s">
        <v>520</v>
      </c>
      <c r="AE14" s="194" t="s">
        <v>521</v>
      </c>
      <c r="AF14" s="194" t="s">
        <v>522</v>
      </c>
      <c r="AG14" s="194" t="s">
        <v>523</v>
      </c>
      <c r="AH14" s="195" t="s">
        <v>524</v>
      </c>
      <c r="AI14" s="195" t="s">
        <v>525</v>
      </c>
      <c r="AJ14" s="195" t="s">
        <v>526</v>
      </c>
      <c r="AK14" s="195" t="s">
        <v>527</v>
      </c>
      <c r="AL14" s="123" t="s">
        <v>702</v>
      </c>
    </row>
    <row r="15" customFormat="false" ht="155.25" hidden="false" customHeight="true" outlineLevel="0" collapsed="false">
      <c r="A15" s="122" t="n">
        <v>3</v>
      </c>
      <c r="B15" s="123" t="s">
        <v>261</v>
      </c>
      <c r="C15" s="183" t="s">
        <v>481</v>
      </c>
      <c r="D15" s="124" t="s">
        <v>703</v>
      </c>
      <c r="E15" s="123" t="s">
        <v>531</v>
      </c>
      <c r="F15" s="123" t="s">
        <v>508</v>
      </c>
      <c r="G15" s="123" t="s">
        <v>372</v>
      </c>
      <c r="H15" s="123" t="s">
        <v>373</v>
      </c>
      <c r="I15" s="124"/>
      <c r="J15" s="124" t="s">
        <v>375</v>
      </c>
      <c r="K15" s="124" t="s">
        <v>375</v>
      </c>
      <c r="L15" s="124" t="s">
        <v>532</v>
      </c>
      <c r="M15" s="124" t="s">
        <v>377</v>
      </c>
      <c r="N15" s="124" t="s">
        <v>375</v>
      </c>
      <c r="O15" s="124" t="s">
        <v>511</v>
      </c>
      <c r="P15" s="124" t="s">
        <v>377</v>
      </c>
      <c r="Q15" s="124" t="s">
        <v>377</v>
      </c>
      <c r="R15" s="124" t="s">
        <v>512</v>
      </c>
      <c r="S15" s="123" t="s">
        <v>513</v>
      </c>
      <c r="T15" s="124"/>
      <c r="U15" s="191" t="n">
        <f aca="false">IF(G15="Preventivo",20%,0%)+IF(G15="Detectivo",10%,0%)+IF(H15="Automático",20%,0%)+IF(H15="Semiautomático",15%,0%)+IF(H15="Manual",10%,0%)+IF(J15="SI",10%,0%)+IF(K15="SI",10%,0%)+IF(M15="SI",10%,0%)+IF(N15="SI",5%,0%)+IF(P15="SI",10%,0%)+IF(Q15="SI",5%,0%)+IF(T15="SI",10%,0%)</f>
        <v>0.55</v>
      </c>
      <c r="V15" s="192" t="str">
        <f aca="false">+IF(AND(U15&gt;=0,U15&lt;=0.5),"DEBIL",IF(AND(U15&gt;=0.51,U15&lt;=0.8),"MODERADO","FUERTE"))</f>
        <v>MODERADO</v>
      </c>
      <c r="W15" s="196" t="str">
        <f aca="false">IF(AND(V15="DEBIL"),"NO",IF(AND(V15="MODERADO"),"SI",IF(AND(V15="FUERTE"),"SI")))</f>
        <v>SI</v>
      </c>
      <c r="X15" s="128" t="s">
        <v>698</v>
      </c>
      <c r="Y15" s="197" t="s">
        <v>699</v>
      </c>
      <c r="Z15" s="194" t="s">
        <v>516</v>
      </c>
      <c r="AA15" s="194" t="s">
        <v>517</v>
      </c>
      <c r="AB15" s="194" t="s">
        <v>518</v>
      </c>
      <c r="AC15" s="194" t="s">
        <v>519</v>
      </c>
      <c r="AD15" s="194" t="s">
        <v>520</v>
      </c>
      <c r="AE15" s="194" t="s">
        <v>521</v>
      </c>
      <c r="AF15" s="194" t="s">
        <v>522</v>
      </c>
      <c r="AG15" s="194" t="s">
        <v>523</v>
      </c>
      <c r="AH15" s="195" t="s">
        <v>524</v>
      </c>
      <c r="AI15" s="195" t="s">
        <v>525</v>
      </c>
      <c r="AJ15" s="195" t="s">
        <v>526</v>
      </c>
      <c r="AK15" s="195" t="s">
        <v>527</v>
      </c>
      <c r="AL15" s="123" t="s">
        <v>704</v>
      </c>
    </row>
    <row r="16" customFormat="false" ht="83.25" hidden="false" customHeight="true" outlineLevel="0" collapsed="false">
      <c r="A16" s="122" t="n">
        <v>3</v>
      </c>
      <c r="B16" s="123" t="s">
        <v>265</v>
      </c>
      <c r="C16" s="183" t="s">
        <v>481</v>
      </c>
      <c r="D16" s="124" t="s">
        <v>705</v>
      </c>
      <c r="E16" s="123" t="s">
        <v>531</v>
      </c>
      <c r="F16" s="123" t="s">
        <v>508</v>
      </c>
      <c r="G16" s="123" t="s">
        <v>372</v>
      </c>
      <c r="H16" s="123" t="s">
        <v>373</v>
      </c>
      <c r="I16" s="124"/>
      <c r="J16" s="124" t="s">
        <v>375</v>
      </c>
      <c r="K16" s="124" t="s">
        <v>375</v>
      </c>
      <c r="L16" s="124" t="s">
        <v>532</v>
      </c>
      <c r="M16" s="124" t="s">
        <v>377</v>
      </c>
      <c r="N16" s="124" t="s">
        <v>375</v>
      </c>
      <c r="O16" s="124" t="s">
        <v>511</v>
      </c>
      <c r="P16" s="124" t="s">
        <v>377</v>
      </c>
      <c r="Q16" s="124" t="s">
        <v>377</v>
      </c>
      <c r="R16" s="124" t="s">
        <v>512</v>
      </c>
      <c r="S16" s="123" t="s">
        <v>513</v>
      </c>
      <c r="T16" s="124"/>
      <c r="U16" s="191" t="n">
        <f aca="false">IF(G16="Preventivo",20%,0%)+IF(G16="Detectivo",10%,0%)+IF(H16="Automático",20%,0%)+IF(H16="Semiautomático",15%,0%)+IF(H16="Manual",10%,0%)+IF(J16="SI",10%,0%)+IF(K16="SI",10%,0%)+IF(M16="SI",10%,0%)+IF(N16="SI",5%,0%)+IF(P16="SI",10%,0%)+IF(Q16="SI",5%,0%)+IF(T16="SI",10%,0%)</f>
        <v>0.55</v>
      </c>
      <c r="V16" s="192" t="str">
        <f aca="false">+IF(AND(U16&gt;=0,U16&lt;=0.5),"DEBIL",IF(AND(U16&gt;=0.51,U16&lt;=0.8),"MODERADO","FUERTE"))</f>
        <v>MODERADO</v>
      </c>
      <c r="W16" s="196" t="str">
        <f aca="false">IF(AND(V16="DEBIL"),"NO",IF(AND(V16="MODERADO"),"SI",IF(AND(V16="FUERTE"),"SI")))</f>
        <v>SI</v>
      </c>
      <c r="X16" s="128" t="s">
        <v>698</v>
      </c>
      <c r="Y16" s="197" t="s">
        <v>699</v>
      </c>
      <c r="Z16" s="194" t="s">
        <v>516</v>
      </c>
      <c r="AA16" s="194" t="s">
        <v>517</v>
      </c>
      <c r="AB16" s="194" t="s">
        <v>518</v>
      </c>
      <c r="AC16" s="194" t="s">
        <v>519</v>
      </c>
      <c r="AD16" s="194" t="s">
        <v>520</v>
      </c>
      <c r="AE16" s="194" t="s">
        <v>521</v>
      </c>
      <c r="AF16" s="194" t="s">
        <v>522</v>
      </c>
      <c r="AG16" s="194" t="s">
        <v>523</v>
      </c>
      <c r="AH16" s="195" t="s">
        <v>524</v>
      </c>
      <c r="AI16" s="195" t="s">
        <v>525</v>
      </c>
      <c r="AJ16" s="195" t="s">
        <v>526</v>
      </c>
      <c r="AK16" s="195" t="s">
        <v>527</v>
      </c>
      <c r="AL16" s="123"/>
    </row>
    <row r="17" customFormat="false" ht="83.25" hidden="false" customHeight="true" outlineLevel="0" collapsed="false">
      <c r="A17" s="122" t="n">
        <v>3</v>
      </c>
      <c r="B17" s="123" t="s">
        <v>706</v>
      </c>
      <c r="C17" s="183" t="s">
        <v>481</v>
      </c>
      <c r="D17" s="124" t="s">
        <v>705</v>
      </c>
      <c r="E17" s="123" t="s">
        <v>531</v>
      </c>
      <c r="F17" s="123" t="s">
        <v>508</v>
      </c>
      <c r="G17" s="123" t="s">
        <v>372</v>
      </c>
      <c r="H17" s="123" t="s">
        <v>373</v>
      </c>
      <c r="I17" s="124"/>
      <c r="J17" s="124" t="s">
        <v>375</v>
      </c>
      <c r="K17" s="124" t="s">
        <v>375</v>
      </c>
      <c r="L17" s="124" t="s">
        <v>532</v>
      </c>
      <c r="M17" s="124" t="s">
        <v>377</v>
      </c>
      <c r="N17" s="124" t="s">
        <v>375</v>
      </c>
      <c r="O17" s="124" t="s">
        <v>511</v>
      </c>
      <c r="P17" s="124" t="s">
        <v>377</v>
      </c>
      <c r="Q17" s="124" t="s">
        <v>377</v>
      </c>
      <c r="R17" s="124" t="s">
        <v>512</v>
      </c>
      <c r="S17" s="123" t="s">
        <v>513</v>
      </c>
      <c r="T17" s="124"/>
      <c r="U17" s="191" t="n">
        <f aca="false">IF(G17="Preventivo",20%,0%)+IF(G17="Detectivo",10%,0%)+IF(H17="Automático",20%,0%)+IF(H17="Semiautomático",15%,0%)+IF(H17="Manual",10%,0%)+IF(J17="SI",10%,0%)+IF(K17="SI",10%,0%)+IF(M17="SI",10%,0%)+IF(N17="SI",5%,0%)+IF(P17="SI",10%,0%)+IF(Q17="SI",5%,0%)+IF(T17="SI",10%,0%)</f>
        <v>0.55</v>
      </c>
      <c r="V17" s="192" t="str">
        <f aca="false">+IF(AND(U17&gt;=0,U17&lt;=0.5),"DEBIL",IF(AND(U17&gt;=0.51,U17&lt;=0.8),"MODERADO","FUERTE"))</f>
        <v>MODERADO</v>
      </c>
      <c r="W17" s="196" t="str">
        <f aca="false">IF(AND(V17="DEBIL"),"NO",IF(AND(V17="MODERADO"),"SI",IF(AND(V17="FUERTE"),"SI")))</f>
        <v>SI</v>
      </c>
      <c r="X17" s="128" t="s">
        <v>698</v>
      </c>
      <c r="Y17" s="197" t="s">
        <v>699</v>
      </c>
      <c r="Z17" s="194" t="s">
        <v>516</v>
      </c>
      <c r="AA17" s="194" t="s">
        <v>517</v>
      </c>
      <c r="AB17" s="194" t="s">
        <v>518</v>
      </c>
      <c r="AC17" s="194" t="s">
        <v>519</v>
      </c>
      <c r="AD17" s="194" t="s">
        <v>520</v>
      </c>
      <c r="AE17" s="194" t="s">
        <v>521</v>
      </c>
      <c r="AF17" s="194" t="s">
        <v>522</v>
      </c>
      <c r="AG17" s="194" t="s">
        <v>523</v>
      </c>
      <c r="AH17" s="195" t="s">
        <v>524</v>
      </c>
      <c r="AI17" s="195" t="s">
        <v>525</v>
      </c>
      <c r="AJ17" s="195" t="s">
        <v>526</v>
      </c>
      <c r="AK17" s="195" t="s">
        <v>527</v>
      </c>
      <c r="AL17" s="123" t="s">
        <v>707</v>
      </c>
    </row>
    <row r="18" customFormat="false" ht="83.25" hidden="false" customHeight="true" outlineLevel="0" collapsed="false">
      <c r="A18" s="122" t="n">
        <v>3</v>
      </c>
      <c r="B18" s="123" t="s">
        <v>278</v>
      </c>
      <c r="C18" s="183" t="s">
        <v>481</v>
      </c>
      <c r="D18" s="124" t="s">
        <v>708</v>
      </c>
      <c r="E18" s="123" t="s">
        <v>531</v>
      </c>
      <c r="F18" s="123" t="s">
        <v>508</v>
      </c>
      <c r="G18" s="123" t="s">
        <v>372</v>
      </c>
      <c r="H18" s="123" t="s">
        <v>373</v>
      </c>
      <c r="I18" s="124"/>
      <c r="J18" s="124" t="s">
        <v>375</v>
      </c>
      <c r="K18" s="124" t="s">
        <v>375</v>
      </c>
      <c r="L18" s="124" t="s">
        <v>532</v>
      </c>
      <c r="M18" s="124" t="s">
        <v>377</v>
      </c>
      <c r="N18" s="124" t="s">
        <v>375</v>
      </c>
      <c r="O18" s="124" t="s">
        <v>511</v>
      </c>
      <c r="P18" s="124" t="s">
        <v>377</v>
      </c>
      <c r="Q18" s="124" t="s">
        <v>377</v>
      </c>
      <c r="R18" s="124" t="s">
        <v>512</v>
      </c>
      <c r="S18" s="123" t="s">
        <v>513</v>
      </c>
      <c r="T18" s="124"/>
      <c r="U18" s="191" t="n">
        <f aca="false">IF(G18="Preventivo",20%,0%)+IF(G18="Detectivo",10%,0%)+IF(H18="Automático",20%,0%)+IF(H18="Semiautomático",15%,0%)+IF(H18="Manual",10%,0%)+IF(J18="SI",10%,0%)+IF(K18="SI",10%,0%)+IF(M18="SI",10%,0%)+IF(N18="SI",5%,0%)+IF(P18="SI",10%,0%)+IF(Q18="SI",5%,0%)+IF(T18="SI",10%,0%)</f>
        <v>0.55</v>
      </c>
      <c r="V18" s="192" t="str">
        <f aca="false">+IF(AND(U18&gt;=0,U18&lt;=0.5),"DEBIL",IF(AND(U18&gt;=0.51,U18&lt;=0.8),"MODERADO","FUERTE"))</f>
        <v>MODERADO</v>
      </c>
      <c r="W18" s="196" t="str">
        <f aca="false">IF(AND(V18="DEBIL"),"NO",IF(AND(V18="MODERADO"),"SI",IF(AND(V18="FUERTE"),"SI")))</f>
        <v>SI</v>
      </c>
      <c r="X18" s="128" t="s">
        <v>698</v>
      </c>
      <c r="Y18" s="197" t="s">
        <v>699</v>
      </c>
      <c r="Z18" s="194" t="s">
        <v>516</v>
      </c>
      <c r="AA18" s="194" t="s">
        <v>517</v>
      </c>
      <c r="AB18" s="194" t="s">
        <v>518</v>
      </c>
      <c r="AC18" s="194" t="s">
        <v>519</v>
      </c>
      <c r="AD18" s="194" t="s">
        <v>520</v>
      </c>
      <c r="AE18" s="194" t="s">
        <v>521</v>
      </c>
      <c r="AF18" s="194" t="s">
        <v>522</v>
      </c>
      <c r="AG18" s="194" t="s">
        <v>523</v>
      </c>
      <c r="AH18" s="195" t="s">
        <v>524</v>
      </c>
      <c r="AI18" s="195" t="s">
        <v>525</v>
      </c>
      <c r="AJ18" s="195" t="s">
        <v>526</v>
      </c>
      <c r="AK18" s="195" t="s">
        <v>527</v>
      </c>
      <c r="AL18" s="123" t="s">
        <v>707</v>
      </c>
    </row>
    <row r="19" customFormat="false" ht="15.75" hidden="false" customHeight="false" outlineLevel="0" collapsed="false">
      <c r="A19" s="131" t="s">
        <v>397</v>
      </c>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98"/>
      <c r="Z19" s="198"/>
      <c r="AA19" s="198"/>
      <c r="AB19" s="198"/>
      <c r="AC19" s="195"/>
      <c r="AD19" s="195"/>
      <c r="AE19" s="195"/>
      <c r="AF19" s="195"/>
      <c r="AG19" s="195"/>
      <c r="AH19" s="195"/>
      <c r="AI19" s="195"/>
      <c r="AJ19" s="195"/>
      <c r="AK19" s="195"/>
      <c r="AL19" s="123"/>
    </row>
    <row r="20" customFormat="false" ht="15.75" hidden="false" customHeight="false" outlineLevel="0" collapsed="false">
      <c r="A20" s="181"/>
      <c r="B20" s="182"/>
      <c r="C20" s="124"/>
      <c r="D20" s="124"/>
      <c r="E20" s="124"/>
      <c r="F20" s="124"/>
      <c r="G20" s="123"/>
      <c r="H20" s="123"/>
      <c r="I20" s="124"/>
      <c r="J20" s="124"/>
      <c r="K20" s="124"/>
      <c r="L20" s="124"/>
      <c r="M20" s="124"/>
      <c r="N20" s="124"/>
      <c r="O20" s="124"/>
      <c r="P20" s="124"/>
      <c r="Q20" s="124"/>
      <c r="R20" s="124"/>
      <c r="S20" s="123"/>
      <c r="T20" s="124"/>
      <c r="U20" s="191" t="n">
        <f aca="false">IF(G20="Preventivo",20%,0%)+IF(G20="Detectivo",10%,0%)+IF(H20="Automático",20%,0%)+IF(H20="Dual",15%,0%)+IF(H20="Manual",10%,0%)+IF(J20="SI",10%,0%)+IF(K20="SI",10%,0%)+IF(M20="SI",10%,0%)+IF(N20="SI",5%,0%)+IF(P20="SI",10%,0%)+IF(Q20="SI",5%,0%)+IF(T20="SI",10%,0%)</f>
        <v>0</v>
      </c>
      <c r="V20" s="192" t="str">
        <f aca="false">+IF(AND(U20&gt;=0,U20&lt;=0.5),"DEBIL",IF(AND(U20&gt;=0.51,U20&lt;=0.8),"MODERADO","FUERTE"))</f>
        <v>DEBIL</v>
      </c>
      <c r="W20" s="196" t="str">
        <f aca="false">IF(AND(V20="DEBIL"),"NO",IF(AND(V20="MODERADO"),"SI",IF(AND(V20="FUERTE"),"SI")))</f>
        <v>NO</v>
      </c>
      <c r="X20" s="128"/>
      <c r="Y20" s="198"/>
      <c r="Z20" s="198"/>
      <c r="AA20" s="198"/>
      <c r="AB20" s="198"/>
      <c r="AC20" s="195"/>
      <c r="AD20" s="195"/>
      <c r="AE20" s="195"/>
      <c r="AF20" s="195"/>
      <c r="AG20" s="195"/>
      <c r="AH20" s="195"/>
      <c r="AI20" s="195"/>
      <c r="AJ20" s="195"/>
      <c r="AK20" s="195"/>
      <c r="AL20" s="123"/>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124"/>
      <c r="S21" s="123"/>
      <c r="T21" s="124"/>
      <c r="U21" s="191" t="n">
        <f aca="false">IF(G21="Preventivo",20%,0%)+IF(G21="Detectivo",10%,0%)+IF(H21="Automático",20%,0%)+IF(H21="Dual",15%,0%)+IF(H21="Manual",10%,0%)+IF(J21="SI",10%,0%)+IF(K21="SI",10%,0%)+IF(M21="SI",10%,0%)+IF(N21="SI",5%,0%)+IF(P21="SI",10%,0%)+IF(Q21="SI",5%,0%)+IF(T21="SI",10%,0%)</f>
        <v>0</v>
      </c>
      <c r="V21" s="192" t="str">
        <f aca="false">+IF(AND(U21&gt;=0,U21&lt;=0.5),"DEBIL",IF(AND(U21&gt;=0.51,U21&lt;=0.8),"MODERADO","FUERTE"))</f>
        <v>DEBIL</v>
      </c>
      <c r="W21" s="196" t="str">
        <f aca="false">IF(AND(V21="DEBIL"),"NO",IF(AND(V21="MODERADO"),"SI",IF(AND(V21="FUERTE"),"SI")))</f>
        <v>NO</v>
      </c>
      <c r="X21" s="128"/>
      <c r="Y21" s="198"/>
      <c r="Z21" s="198"/>
      <c r="AA21" s="198"/>
      <c r="AB21" s="198"/>
      <c r="AC21" s="195"/>
      <c r="AD21" s="195"/>
      <c r="AE21" s="195"/>
      <c r="AF21" s="195"/>
      <c r="AG21" s="195"/>
      <c r="AH21" s="195"/>
      <c r="AI21" s="195"/>
      <c r="AJ21" s="195"/>
      <c r="AK21" s="195"/>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91" t="n">
        <f aca="false">IF(G22="Preventivo",20%,0%)+IF(G22="Detectivo",10%,0%)+IF(H22="Automático",20%,0%)+IF(H22="Dual",15%,0%)+IF(H22="Manual",10%,0%)+IF(J22="SI",10%,0%)+IF(K22="SI",10%,0%)+IF(M22="SI",10%,0%)+IF(N22="SI",5%,0%)+IF(P22="SI",10%,0%)+IF(Q22="SI",5%,0%)+IF(T22="SI",10%,0%)</f>
        <v>0</v>
      </c>
      <c r="V22" s="192" t="str">
        <f aca="false">+IF(AND(U22&gt;=0,U22&lt;=0.5),"DEBIL",IF(AND(U22&gt;=0.51,U22&lt;=0.8),"MODERADO","FUERTE"))</f>
        <v>DEBIL</v>
      </c>
      <c r="W22" s="196" t="str">
        <f aca="false">IF(AND(V22="DEBIL"),"NO",IF(AND(V22="MODERADO"),"SI",IF(AND(V22="FUERTE"),"SI")))</f>
        <v>NO</v>
      </c>
      <c r="X22" s="128"/>
      <c r="Y22" s="198"/>
      <c r="Z22" s="198"/>
      <c r="AA22" s="198"/>
      <c r="AB22" s="198"/>
      <c r="AC22" s="195"/>
      <c r="AD22" s="195"/>
      <c r="AE22" s="195"/>
      <c r="AF22" s="195"/>
      <c r="AG22" s="195"/>
      <c r="AH22" s="195"/>
      <c r="AI22" s="195"/>
      <c r="AJ22" s="195"/>
      <c r="AK22" s="195"/>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91" t="n">
        <f aca="false">IF(G23="Preventivo",20%,0%)+IF(G23="Detectivo",10%,0%)+IF(H23="Automático",20%,0%)+IF(H23="Dual",15%,0%)+IF(H23="Manual",10%,0%)+IF(J23="SI",10%,0%)+IF(K23="SI",10%,0%)+IF(M23="SI",10%,0%)+IF(N23="SI",5%,0%)+IF(P23="SI",10%,0%)+IF(Q23="SI",5%,0%)+IF(T23="SI",10%,0%)</f>
        <v>0</v>
      </c>
      <c r="V23" s="192" t="str">
        <f aca="false">+IF(AND(U23&gt;=0,U23&lt;=0.5),"DEBIL",IF(AND(U23&gt;=0.51,U23&lt;=0.8),"MODERADO","FUERTE"))</f>
        <v>DEBIL</v>
      </c>
      <c r="W23" s="196" t="str">
        <f aca="false">IF(AND(V23="DEBIL"),"NO",IF(AND(V23="MODERADO"),"SI",IF(AND(V23="FUERTE"),"SI")))</f>
        <v>NO</v>
      </c>
      <c r="X23" s="128"/>
      <c r="Y23" s="198"/>
      <c r="Z23" s="198"/>
      <c r="AA23" s="198"/>
      <c r="AB23" s="198"/>
      <c r="AC23" s="195"/>
      <c r="AD23" s="195"/>
      <c r="AE23" s="195"/>
      <c r="AF23" s="195"/>
      <c r="AG23" s="195"/>
      <c r="AH23" s="195"/>
      <c r="AI23" s="195"/>
      <c r="AJ23" s="195"/>
      <c r="AK23" s="195"/>
      <c r="AL23" s="123"/>
    </row>
    <row r="24" customFormat="false" ht="15.75" hidden="false" customHeight="false" outlineLevel="0" collapsed="false">
      <c r="A24" s="131" t="s">
        <v>416</v>
      </c>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98"/>
      <c r="Z24" s="198"/>
      <c r="AA24" s="198"/>
      <c r="AB24" s="198"/>
      <c r="AC24" s="195"/>
      <c r="AD24" s="195"/>
      <c r="AE24" s="195"/>
      <c r="AF24" s="195"/>
      <c r="AG24" s="195"/>
      <c r="AH24" s="195"/>
      <c r="AI24" s="195"/>
      <c r="AJ24" s="195"/>
      <c r="AK24" s="195"/>
      <c r="AL24" s="123"/>
    </row>
    <row r="25" customFormat="false" ht="15.75" hidden="false" customHeight="false" outlineLevel="0" collapsed="false">
      <c r="A25" s="122"/>
      <c r="B25" s="123"/>
      <c r="C25" s="123"/>
      <c r="D25" s="133"/>
      <c r="E25" s="123"/>
      <c r="F25" s="123"/>
      <c r="G25" s="123"/>
      <c r="H25" s="123"/>
      <c r="I25" s="124"/>
      <c r="J25" s="124"/>
      <c r="K25" s="124"/>
      <c r="L25" s="124"/>
      <c r="M25" s="124"/>
      <c r="N25" s="124"/>
      <c r="O25" s="124"/>
      <c r="P25" s="124"/>
      <c r="Q25" s="124"/>
      <c r="R25" s="124"/>
      <c r="S25" s="123"/>
      <c r="T25" s="124"/>
      <c r="U25" s="191" t="n">
        <f aca="false">IF(G25="Preventivo",20%,0%)+IF(G25="Detectivo",10%,0%)+IF(H25="Automático",20%,0%)+IF(H25="Dual",15%,0%)+IF(H25="Manual",10%,0%)+IF(J25="SI",10%,0%)+IF(K25="SI",10%,0%)+IF(M25="SI",10%,0%)+IF(N25="SI",5%,0%)+IF(P25="SI",10%,0%)+IF(Q25="SI",5%,0%)+IF(T25="SI",10%,0%)</f>
        <v>0</v>
      </c>
      <c r="V25" s="192" t="str">
        <f aca="false">+IF(AND(U25&gt;=0,U25&lt;=0.5),"DEBIL",IF(AND(U25&gt;=0.51,U25&lt;=0.8),"MODERADO","FUERTE"))</f>
        <v>DEBIL</v>
      </c>
      <c r="W25" s="196" t="str">
        <f aca="false">IF(AND(V25="DEBIL"),"NO",IF(AND(V25="MODERADO"),"SI",IF(AND(V25="FUERTE"),"SI")))</f>
        <v>NO</v>
      </c>
      <c r="X25" s="128"/>
      <c r="Y25" s="198"/>
      <c r="Z25" s="198"/>
      <c r="AA25" s="198"/>
      <c r="AB25" s="198"/>
      <c r="AC25" s="195"/>
      <c r="AD25" s="195"/>
      <c r="AE25" s="195"/>
      <c r="AF25" s="195"/>
      <c r="AG25" s="195"/>
      <c r="AH25" s="195"/>
      <c r="AI25" s="195"/>
      <c r="AJ25" s="195"/>
      <c r="AK25" s="195"/>
      <c r="AL25" s="123"/>
    </row>
    <row r="26" customFormat="false" ht="15.75" hidden="false" customHeight="false" outlineLevel="0" collapsed="false">
      <c r="A26" s="122"/>
      <c r="B26" s="123"/>
      <c r="C26" s="123"/>
      <c r="D26" s="123"/>
      <c r="E26" s="123"/>
      <c r="F26" s="123"/>
      <c r="G26" s="123"/>
      <c r="H26" s="123"/>
      <c r="I26" s="124"/>
      <c r="J26" s="124"/>
      <c r="K26" s="124"/>
      <c r="L26" s="124"/>
      <c r="M26" s="124"/>
      <c r="N26" s="124"/>
      <c r="O26" s="124"/>
      <c r="P26" s="124"/>
      <c r="Q26" s="124"/>
      <c r="R26" s="124"/>
      <c r="S26" s="123"/>
      <c r="T26" s="124"/>
      <c r="U26" s="191" t="n">
        <f aca="false">IF(G26="Preventivo",20%,0%)+IF(G26="Detectivo",10%,0%)+IF(H26="Automático",20%,0%)+IF(H26="Dual",15%,0%)+IF(H26="Manual",10%,0%)+IF(J26="SI",10%,0%)+IF(K26="SI",10%,0%)+IF(M26="SI",10%,0%)+IF(N26="SI",5%,0%)+IF(P26="SI",10%,0%)+IF(Q26="SI",5%,0%)+IF(T26="SI",10%,0%)</f>
        <v>0</v>
      </c>
      <c r="V26" s="192" t="str">
        <f aca="false">+IF(AND(U26&gt;=0,U26&lt;=0.5),"DEBIL",IF(AND(U26&gt;=0.51,U26&lt;=0.8),"MODERADO","FUERTE"))</f>
        <v>DEBIL</v>
      </c>
      <c r="W26" s="196" t="str">
        <f aca="false">IF(AND(V26="DEBIL"),"NO",IF(AND(V26="MODERADO"),"SI",IF(AND(V26="FUERTE"),"SI")))</f>
        <v>NO</v>
      </c>
      <c r="X26" s="128"/>
      <c r="Y26" s="198"/>
      <c r="Z26" s="198"/>
      <c r="AA26" s="198"/>
      <c r="AB26" s="198"/>
      <c r="AC26" s="195"/>
      <c r="AD26" s="195"/>
      <c r="AE26" s="195"/>
      <c r="AF26" s="195"/>
      <c r="AG26" s="195"/>
      <c r="AH26" s="195"/>
      <c r="AI26" s="195"/>
      <c r="AJ26" s="195"/>
      <c r="AK26" s="195"/>
      <c r="AL26" s="123"/>
    </row>
    <row r="27" customFormat="false" ht="15.75" hidden="false" customHeight="false" outlineLevel="0" collapsed="false">
      <c r="A27" s="122"/>
      <c r="B27" s="123"/>
      <c r="C27" s="123"/>
      <c r="D27" s="123"/>
      <c r="E27" s="123"/>
      <c r="F27" s="123"/>
      <c r="G27" s="123"/>
      <c r="H27" s="123"/>
      <c r="I27" s="124"/>
      <c r="J27" s="124"/>
      <c r="K27" s="124"/>
      <c r="L27" s="124"/>
      <c r="M27" s="124"/>
      <c r="N27" s="124"/>
      <c r="O27" s="124"/>
      <c r="P27" s="124"/>
      <c r="Q27" s="124"/>
      <c r="R27" s="124"/>
      <c r="S27" s="123"/>
      <c r="T27" s="124"/>
      <c r="U27" s="191" t="n">
        <f aca="false">IF(G27="Preventivo",20%,0%)+IF(G27="Detectivo",10%,0%)+IF(H27="Automático",20%,0%)+IF(H27="Dual",15%,0%)+IF(H27="Manual",10%,0%)+IF(J27="SI",10%,0%)+IF(K27="SI",10%,0%)+IF(M27="SI",10%,0%)+IF(N27="SI",5%,0%)+IF(P27="SI",10%,0%)+IF(Q27="SI",5%,0%)+IF(T27="SI",10%,0%)</f>
        <v>0</v>
      </c>
      <c r="V27" s="192" t="str">
        <f aca="false">+IF(AND(U27&gt;=0,U27&lt;=0.5),"DEBIL",IF(AND(U27&gt;=0.51,U27&lt;=0.8),"MODERADO","FUERTE"))</f>
        <v>DEBIL</v>
      </c>
      <c r="W27" s="196" t="str">
        <f aca="false">IF(AND(V27="DEBIL"),"NO",IF(AND(V27="MODERADO"),"SI",IF(AND(V27="FUERTE"),"SI")))</f>
        <v>NO</v>
      </c>
      <c r="X27" s="128"/>
      <c r="Y27" s="134"/>
      <c r="Z27" s="129"/>
      <c r="AA27" s="134"/>
      <c r="AB27" s="134"/>
      <c r="AC27" s="123"/>
      <c r="AD27" s="123"/>
      <c r="AE27" s="123"/>
      <c r="AF27" s="123"/>
      <c r="AG27" s="123"/>
      <c r="AH27" s="123"/>
      <c r="AI27" s="123"/>
      <c r="AJ27" s="123"/>
      <c r="AK27" s="123"/>
      <c r="AL27" s="123"/>
    </row>
    <row r="28" customFormat="false" ht="15.75" hidden="false" customHeight="false" outlineLevel="0" collapsed="false">
      <c r="A28" s="122"/>
      <c r="B28" s="123"/>
      <c r="C28" s="123"/>
      <c r="D28" s="123"/>
      <c r="E28" s="123"/>
      <c r="F28" s="123"/>
      <c r="G28" s="123"/>
      <c r="H28" s="123"/>
      <c r="I28" s="124"/>
      <c r="J28" s="124"/>
      <c r="K28" s="124"/>
      <c r="L28" s="124"/>
      <c r="M28" s="124"/>
      <c r="N28" s="124"/>
      <c r="O28" s="124"/>
      <c r="P28" s="124"/>
      <c r="Q28" s="124"/>
      <c r="R28" s="124"/>
      <c r="S28" s="123"/>
      <c r="T28" s="124"/>
      <c r="U28" s="191" t="n">
        <f aca="false">IF(G28="Preventivo",20%,0%)+IF(G28="Detectivo",10%,0%)+IF(H28="Automático",20%,0%)+IF(H28="Dual",15%,0%)+IF(H28="Manual",10%,0%)+IF(J28="SI",10%,0%)+IF(K28="SI",10%,0%)+IF(M28="SI",10%,0%)+IF(N28="SI",5%,0%)+IF(P28="SI",10%,0%)+IF(Q28="SI",5%,0%)+IF(T28="SI",10%,0%)</f>
        <v>0</v>
      </c>
      <c r="V28" s="192" t="str">
        <f aca="false">+IF(AND(U28&gt;=0,U28&lt;=0.5),"DEBIL",IF(AND(U28&gt;=0.51,U28&lt;=0.8),"MODERADO","FUERTE"))</f>
        <v>DEBIL</v>
      </c>
      <c r="W28" s="196" t="str">
        <f aca="false">IF(AND(V28="DEBIL"),"NO",IF(AND(V28="MODERADO"),"SI",IF(AND(V28="FUERTE"),"SI")))</f>
        <v>NO</v>
      </c>
      <c r="X28" s="128"/>
      <c r="Y28" s="134"/>
      <c r="Z28" s="129"/>
      <c r="AA28" s="134"/>
      <c r="AB28" s="134"/>
      <c r="AC28" s="123"/>
      <c r="AD28" s="123"/>
      <c r="AE28" s="123"/>
      <c r="AF28" s="123"/>
      <c r="AG28" s="123"/>
      <c r="AH28" s="123"/>
      <c r="AI28" s="123"/>
      <c r="AJ28" s="123"/>
      <c r="AK28" s="123"/>
      <c r="AL28" s="123"/>
    </row>
    <row r="29" customFormat="false" ht="15.75" hidden="false" customHeight="false" outlineLevel="0" collapsed="false">
      <c r="I29" s="135"/>
      <c r="J29" s="135"/>
      <c r="K29" s="135"/>
      <c r="L29" s="135"/>
      <c r="M29" s="135"/>
      <c r="N29" s="135"/>
      <c r="O29" s="135"/>
      <c r="P29" s="135"/>
      <c r="Q29" s="135"/>
      <c r="R29" s="135"/>
      <c r="S29" s="47"/>
      <c r="T29" s="135"/>
      <c r="U29" s="199"/>
      <c r="V29" s="200"/>
      <c r="W29" s="138"/>
      <c r="X29" s="47"/>
      <c r="Y29" s="139"/>
      <c r="Z29" s="140"/>
      <c r="AA29" s="139"/>
      <c r="AB29" s="139"/>
    </row>
    <row r="30" customFormat="false" ht="15" hidden="false" customHeight="true" outlineLevel="0" collapsed="false">
      <c r="A30" s="141" t="s">
        <v>417</v>
      </c>
      <c r="B30" s="141"/>
      <c r="C30" s="201" t="s">
        <v>709</v>
      </c>
      <c r="D30" s="201"/>
      <c r="E30" s="141" t="s">
        <v>419</v>
      </c>
      <c r="F30" s="201" t="str">
        <f aca="false">+C30</f>
        <v>Miguel Angel Pardo M</v>
      </c>
      <c r="G30" s="201"/>
      <c r="H30" s="201"/>
      <c r="I30" s="201"/>
      <c r="J30" s="143"/>
      <c r="K30" s="143"/>
      <c r="L30" s="143"/>
      <c r="M30" s="143"/>
      <c r="N30" s="143"/>
      <c r="O30" s="143"/>
      <c r="P30" s="143"/>
      <c r="Q30" s="143"/>
      <c r="R30" s="143"/>
      <c r="S30" s="143"/>
      <c r="T30" s="143"/>
      <c r="U30" s="143"/>
      <c r="V30" s="143"/>
      <c r="W30" s="143"/>
      <c r="X30" s="143"/>
      <c r="Y30" s="139"/>
      <c r="Z30" s="140"/>
      <c r="AA30" s="139"/>
      <c r="AB30" s="139"/>
    </row>
    <row r="31" customFormat="false" ht="15.75" hidden="false" customHeight="true" outlineLevel="0" collapsed="false">
      <c r="A31" s="141" t="s">
        <v>421</v>
      </c>
      <c r="B31" s="141"/>
      <c r="C31" s="202"/>
      <c r="D31" s="202"/>
      <c r="E31" s="141" t="s">
        <v>423</v>
      </c>
      <c r="F31" s="145"/>
      <c r="G31" s="145"/>
      <c r="H31" s="145"/>
      <c r="I31" s="145"/>
      <c r="J31" s="143"/>
      <c r="K31" s="143"/>
      <c r="L31" s="143"/>
      <c r="M31" s="143"/>
      <c r="N31" s="143"/>
      <c r="O31" s="143"/>
      <c r="P31" s="143"/>
      <c r="Q31" s="143"/>
      <c r="R31" s="143"/>
      <c r="S31" s="143"/>
      <c r="T31" s="143"/>
      <c r="U31" s="143"/>
      <c r="V31" s="143"/>
      <c r="W31" s="143"/>
      <c r="X31" s="143"/>
      <c r="Y31" s="139"/>
      <c r="Z31" s="140"/>
      <c r="AA31" s="139"/>
      <c r="AB31" s="139"/>
    </row>
    <row r="32" customFormat="false" ht="15.75" hidden="false" customHeight="true" outlineLevel="0" collapsed="false">
      <c r="N32" s="146"/>
      <c r="O32" s="146"/>
      <c r="P32" s="47"/>
      <c r="Q32" s="47"/>
      <c r="R32" s="143"/>
      <c r="S32" s="143"/>
      <c r="T32" s="143"/>
      <c r="U32" s="143"/>
      <c r="V32" s="143"/>
      <c r="W32" s="143"/>
      <c r="X32" s="143"/>
      <c r="Y32" s="139"/>
      <c r="Z32" s="140"/>
      <c r="AA32" s="139"/>
      <c r="AB32" s="139"/>
    </row>
    <row r="33" customFormat="false" ht="15.75" hidden="false" customHeight="true" outlineLevel="0" collapsed="false">
      <c r="A33" s="147" t="s">
        <v>424</v>
      </c>
      <c r="B33" s="147"/>
      <c r="C33" s="147"/>
      <c r="N33" s="146"/>
      <c r="O33" s="146"/>
      <c r="P33" s="47"/>
      <c r="Q33" s="47"/>
      <c r="R33" s="143"/>
      <c r="S33" s="143"/>
      <c r="T33" s="143"/>
      <c r="U33" s="143"/>
      <c r="V33" s="143"/>
      <c r="W33" s="143"/>
      <c r="X33" s="143"/>
      <c r="Y33" s="139"/>
      <c r="Z33" s="140"/>
      <c r="AA33" s="139"/>
      <c r="AB33" s="139"/>
    </row>
    <row r="34" customFormat="false" ht="15.75" hidden="false" customHeight="true" outlineLevel="0" collapsed="false">
      <c r="A34" s="148" t="s">
        <v>425</v>
      </c>
      <c r="B34" s="148"/>
      <c r="C34" s="148" t="s">
        <v>426</v>
      </c>
      <c r="D34" s="148"/>
      <c r="E34" s="148"/>
      <c r="F34" s="148"/>
      <c r="G34" s="149" t="s">
        <v>427</v>
      </c>
      <c r="H34" s="149"/>
      <c r="I34" s="149"/>
      <c r="J34" s="203"/>
      <c r="K34" s="203"/>
      <c r="L34" s="203"/>
      <c r="M34" s="146"/>
      <c r="N34" s="146"/>
      <c r="O34" s="146"/>
      <c r="P34" s="47"/>
      <c r="Q34" s="47"/>
      <c r="R34" s="143"/>
      <c r="S34" s="143"/>
      <c r="T34" s="143"/>
      <c r="U34" s="143"/>
      <c r="V34" s="143"/>
      <c r="W34" s="143"/>
      <c r="X34" s="143"/>
      <c r="Y34" s="139"/>
      <c r="Z34" s="140"/>
      <c r="AA34" s="139"/>
      <c r="AB34" s="139"/>
    </row>
    <row r="35" customFormat="false" ht="19.5" hidden="false" customHeight="true" outlineLevel="0" collapsed="false">
      <c r="A35" s="151" t="n">
        <v>1</v>
      </c>
      <c r="B35" s="151"/>
      <c r="C35" s="151" t="s">
        <v>428</v>
      </c>
      <c r="D35" s="151"/>
      <c r="E35" s="151"/>
      <c r="F35" s="151"/>
      <c r="G35" s="151" t="s">
        <v>429</v>
      </c>
      <c r="H35" s="151"/>
      <c r="I35" s="151"/>
      <c r="J35" s="152"/>
      <c r="K35" s="152"/>
      <c r="L35" s="152"/>
      <c r="M35" s="146"/>
      <c r="N35" s="146"/>
      <c r="O35" s="146"/>
      <c r="P35" s="47"/>
      <c r="Q35" s="47"/>
      <c r="R35" s="143"/>
      <c r="S35" s="143"/>
      <c r="T35" s="143"/>
      <c r="U35" s="143"/>
      <c r="V35" s="143"/>
      <c r="W35" s="143"/>
      <c r="X35" s="143"/>
      <c r="Y35" s="139"/>
      <c r="Z35" s="140"/>
      <c r="AA35" s="139"/>
      <c r="AB35" s="139"/>
    </row>
    <row r="36" customFormat="false" ht="19.5" hidden="false" customHeight="true" outlineLevel="0" collapsed="false">
      <c r="C36" s="146"/>
      <c r="D36" s="146"/>
      <c r="E36" s="146"/>
      <c r="F36" s="146"/>
      <c r="G36" s="146"/>
      <c r="H36" s="146"/>
      <c r="I36" s="146"/>
      <c r="J36" s="146"/>
      <c r="K36" s="146"/>
      <c r="L36" s="146"/>
      <c r="M36" s="146"/>
      <c r="N36" s="146"/>
      <c r="O36" s="146"/>
      <c r="P36" s="47"/>
      <c r="Q36" s="47"/>
      <c r="R36" s="143"/>
      <c r="S36" s="143"/>
      <c r="T36" s="143"/>
      <c r="U36" s="143"/>
      <c r="V36" s="143"/>
      <c r="W36" s="143"/>
      <c r="X36" s="143"/>
      <c r="Y36" s="139"/>
      <c r="Z36" s="140"/>
      <c r="AA36" s="139"/>
      <c r="AB36" s="139"/>
    </row>
    <row r="37" customFormat="false" ht="15" hidden="false" customHeight="false" outlineLevel="0" collapsed="false">
      <c r="P37" s="153"/>
      <c r="Q37" s="153"/>
      <c r="R37" s="153"/>
      <c r="Y37" s="154" t="s">
        <v>430</v>
      </c>
      <c r="Z37" s="140" t="s">
        <v>431</v>
      </c>
      <c r="AA37" s="139"/>
      <c r="AB37" s="139"/>
    </row>
    <row r="38" customFormat="false" ht="15" hidden="false" customHeight="false" outlineLevel="0" collapsed="false">
      <c r="P38" s="153"/>
      <c r="Q38" s="153"/>
      <c r="R38" s="153"/>
      <c r="Y38" s="154" t="s">
        <v>432</v>
      </c>
      <c r="Z38" s="140" t="s">
        <v>433</v>
      </c>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39"/>
      <c r="Z45" s="140"/>
      <c r="AA45" s="139"/>
      <c r="AB45" s="139"/>
    </row>
    <row r="46" customFormat="false" ht="15" hidden="false" customHeight="false" outlineLevel="0" collapsed="false">
      <c r="P46" s="153"/>
      <c r="Q46" s="153"/>
      <c r="R46" s="153"/>
      <c r="Y46" s="139"/>
      <c r="Z46" s="140"/>
      <c r="AA46" s="139"/>
      <c r="AB46" s="139"/>
    </row>
    <row r="47" customFormat="false" ht="15" hidden="false" customHeight="false" outlineLevel="0" collapsed="false">
      <c r="P47" s="153"/>
      <c r="Q47" s="153"/>
      <c r="R47" s="153"/>
      <c r="Y47" s="139"/>
      <c r="Z47" s="140"/>
      <c r="AA47" s="139"/>
      <c r="AB47" s="139"/>
    </row>
    <row r="48" customFormat="false" ht="15" hidden="false" customHeight="false" outlineLevel="0" collapsed="false">
      <c r="P48" s="153"/>
      <c r="Q48" s="153"/>
      <c r="R48" s="153"/>
      <c r="Y48" s="139"/>
      <c r="Z48" s="140"/>
      <c r="AA48" s="139"/>
      <c r="AB48" s="139"/>
    </row>
    <row r="49" customFormat="false" ht="15" hidden="false" customHeight="false" outlineLevel="0" collapsed="false">
      <c r="P49" s="153"/>
      <c r="Q49" s="153"/>
      <c r="R49" s="153"/>
      <c r="Y49" s="155"/>
      <c r="Z49" s="156"/>
      <c r="AA49" s="155"/>
      <c r="AB49" s="155"/>
    </row>
    <row r="50" customFormat="false" ht="15" hidden="false" customHeight="false" outlineLevel="0" collapsed="false">
      <c r="P50" s="153"/>
      <c r="Q50" s="153"/>
      <c r="R50" s="153"/>
      <c r="Y50" s="155"/>
      <c r="Z50" s="156"/>
      <c r="AA50" s="155"/>
      <c r="AB50" s="155"/>
    </row>
    <row r="51" customFormat="false" ht="15" hidden="false" customHeight="false" outlineLevel="0" collapsed="false">
      <c r="P51" s="153"/>
      <c r="Q51" s="153"/>
      <c r="R51" s="153"/>
      <c r="Y51" s="155"/>
      <c r="Z51" s="156"/>
      <c r="AA51" s="155"/>
      <c r="AB51" s="155"/>
    </row>
    <row r="52" customFormat="false" ht="15" hidden="false" customHeight="false" outlineLevel="0" collapsed="false">
      <c r="Y52" s="155"/>
      <c r="Z52" s="156"/>
      <c r="AA52" s="155"/>
      <c r="AB52" s="155"/>
    </row>
    <row r="53" customFormat="false" ht="15" hidden="false" customHeight="false" outlineLevel="0" collapsed="false">
      <c r="Y53" s="155"/>
      <c r="Z53" s="156"/>
      <c r="AA53" s="155"/>
      <c r="AB53" s="155"/>
    </row>
    <row r="54" customFormat="false" ht="15" hidden="false" customHeight="false" outlineLevel="0" collapsed="false">
      <c r="Y54" s="155"/>
      <c r="Z54" s="156"/>
      <c r="AA54" s="155"/>
      <c r="AB54" s="155"/>
    </row>
    <row r="55" customFormat="false" ht="15" hidden="false" customHeight="false" outlineLevel="0" collapsed="false">
      <c r="Y55" s="155"/>
      <c r="Z55" s="156"/>
      <c r="AA55" s="155"/>
      <c r="AB55" s="155"/>
    </row>
    <row r="56" customFormat="false" ht="15" hidden="false" customHeight="false" outlineLevel="0" collapsed="false">
      <c r="Y56" s="155"/>
      <c r="Z56" s="156"/>
      <c r="AA56" s="155"/>
      <c r="AB56" s="155"/>
    </row>
  </sheetData>
  <autoFilter ref="C12"/>
  <mergeCells count="44">
    <mergeCell ref="A1:G3"/>
    <mergeCell ref="H1:X1"/>
    <mergeCell ref="H2:X2"/>
    <mergeCell ref="H3:Q3"/>
    <mergeCell ref="R3:X3"/>
    <mergeCell ref="4:4"/>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30:B30"/>
    <mergeCell ref="C30:D30"/>
    <mergeCell ref="F30:I30"/>
    <mergeCell ref="A31:B31"/>
    <mergeCell ref="C31:D31"/>
    <mergeCell ref="F31:I31"/>
    <mergeCell ref="A33:C33"/>
    <mergeCell ref="A34:B34"/>
    <mergeCell ref="C34:F34"/>
    <mergeCell ref="G34:I34"/>
    <mergeCell ref="A35:B35"/>
    <mergeCell ref="C35:F35"/>
    <mergeCell ref="G35:I35"/>
  </mergeCells>
  <conditionalFormatting sqref="V12 V18 V20:V23">
    <cfRule type="containsText" priority="2" operator="containsText" aboveAverage="0" equalAverage="0" bottom="0" percent="0" rank="0" text="FUERTE" dxfId="18">
      <formula>NOT(ISERROR(SEARCH("FUERTE",V12)))</formula>
    </cfRule>
    <cfRule type="containsText" priority="3" operator="containsText" aboveAverage="0" equalAverage="0" bottom="0" percent="0" rank="0" text="MODERADO" dxfId="19">
      <formula>NOT(ISERROR(SEARCH("MODERADO",V12)))</formula>
    </cfRule>
    <cfRule type="containsText" priority="4" operator="containsText" aboveAverage="0" equalAverage="0" bottom="0" percent="0" rank="0" text="DEBIL" dxfId="20">
      <formula>NOT(ISERROR(SEARCH("DEBIL",V12)))</formula>
    </cfRule>
  </conditionalFormatting>
  <conditionalFormatting sqref="V13">
    <cfRule type="containsText" priority="5" operator="containsText" aboveAverage="0" equalAverage="0" bottom="0" percent="0" rank="0" text="FUERTE" dxfId="21">
      <formula>NOT(ISERROR(SEARCH("FUERTE",V13)))</formula>
    </cfRule>
    <cfRule type="containsText" priority="6" operator="containsText" aboveAverage="0" equalAverage="0" bottom="0" percent="0" rank="0" text="MODERADO" dxfId="22">
      <formula>NOT(ISERROR(SEARCH("MODERADO",V13)))</formula>
    </cfRule>
    <cfRule type="containsText" priority="7" operator="containsText" aboveAverage="0" equalAverage="0" bottom="0" percent="0" rank="0" text="DEBIL" dxfId="23">
      <formula>NOT(ISERROR(SEARCH("DEBIL",V13)))</formula>
    </cfRule>
  </conditionalFormatting>
  <conditionalFormatting sqref="V25:V29">
    <cfRule type="containsText" priority="8" operator="containsText" aboveAverage="0" equalAverage="0" bottom="0" percent="0" rank="0" text="FUERTE" dxfId="24">
      <formula>NOT(ISERROR(SEARCH("FUERTE",V25)))</formula>
    </cfRule>
    <cfRule type="containsText" priority="9" operator="containsText" aboveAverage="0" equalAverage="0" bottom="0" percent="0" rank="0" text="MODERADO" dxfId="25">
      <formula>NOT(ISERROR(SEARCH("MODERADO",V25)))</formula>
    </cfRule>
    <cfRule type="containsText" priority="10" operator="containsText" aboveAverage="0" equalAverage="0" bottom="0" percent="0" rank="0" text="DEBIL" dxfId="26">
      <formula>NOT(ISERROR(SEARCH("DEBIL",V25)))</formula>
    </cfRule>
  </conditionalFormatting>
  <conditionalFormatting sqref="V14">
    <cfRule type="containsText" priority="11" operator="containsText" aboveAverage="0" equalAverage="0" bottom="0" percent="0" rank="0" text="FUERTE" dxfId="27">
      <formula>NOT(ISERROR(SEARCH("FUERTE",V14)))</formula>
    </cfRule>
    <cfRule type="containsText" priority="12" operator="containsText" aboveAverage="0" equalAverage="0" bottom="0" percent="0" rank="0" text="MODERADO" dxfId="28">
      <formula>NOT(ISERROR(SEARCH("MODERADO",V14)))</formula>
    </cfRule>
    <cfRule type="containsText" priority="13" operator="containsText" aboveAverage="0" equalAverage="0" bottom="0" percent="0" rank="0" text="DEBIL" dxfId="29">
      <formula>NOT(ISERROR(SEARCH("DEBIL",V14)))</formula>
    </cfRule>
  </conditionalFormatting>
  <conditionalFormatting sqref="V15">
    <cfRule type="containsText" priority="14" operator="containsText" aboveAverage="0" equalAverage="0" bottom="0" percent="0" rank="0" text="FUERTE" dxfId="30">
      <formula>NOT(ISERROR(SEARCH("FUERTE",V15)))</formula>
    </cfRule>
    <cfRule type="containsText" priority="15" operator="containsText" aboveAverage="0" equalAverage="0" bottom="0" percent="0" rank="0" text="MODERADO" dxfId="31">
      <formula>NOT(ISERROR(SEARCH("MODERADO",V15)))</formula>
    </cfRule>
    <cfRule type="containsText" priority="16" operator="containsText" aboveAverage="0" equalAverage="0" bottom="0" percent="0" rank="0" text="DEBIL" dxfId="32">
      <formula>NOT(ISERROR(SEARCH("DEBIL",V15)))</formula>
    </cfRule>
  </conditionalFormatting>
  <conditionalFormatting sqref="V16">
    <cfRule type="containsText" priority="17" operator="containsText" aboveAverage="0" equalAverage="0" bottom="0" percent="0" rank="0" text="FUERTE" dxfId="0">
      <formula>NOT(ISERROR(SEARCH("FUERTE",V16)))</formula>
    </cfRule>
    <cfRule type="containsText" priority="18" operator="containsText" aboveAverage="0" equalAverage="0" bottom="0" percent="0" rank="0" text="MODERADO" dxfId="1">
      <formula>NOT(ISERROR(SEARCH("MODERADO",V16)))</formula>
    </cfRule>
    <cfRule type="containsText" priority="19" operator="containsText" aboveAverage="0" equalAverage="0" bottom="0" percent="0" rank="0" text="DEBIL" dxfId="2">
      <formula>NOT(ISERROR(SEARCH("DEBIL",V16)))</formula>
    </cfRule>
  </conditionalFormatting>
  <conditionalFormatting sqref="V17">
    <cfRule type="containsText" priority="20" operator="containsText" aboveAverage="0" equalAverage="0" bottom="0" percent="0" rank="0" text="FUERTE" dxfId="3">
      <formula>NOT(ISERROR(SEARCH("FUERTE",V17)))</formula>
    </cfRule>
    <cfRule type="containsText" priority="21" operator="containsText" aboveAverage="0" equalAverage="0" bottom="0" percent="0" rank="0" text="MODERADO" dxfId="4">
      <formula>NOT(ISERROR(SEARCH("MODERADO",V17)))</formula>
    </cfRule>
    <cfRule type="containsText" priority="22" operator="containsText" aboveAverage="0" equalAverage="0" bottom="0" percent="0" rank="0" text="DEBIL" dxfId="5">
      <formula>NOT(ISERROR(SEARCH("DEBIL",V17)))</formula>
    </cfRule>
  </conditionalFormatting>
  <dataValidations count="6">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C12:C18"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H12:H18" type="list">
      <formula1>"MANUAL,AUTOMÁTICO,SEMIAUTOMATICO"</formula1>
      <formula2>0</formula2>
    </dataValidation>
    <dataValidation allowBlank="true" operator="between" showDropDown="false" showErrorMessage="true" showInputMessage="true" sqref="G12:G18 G20:G23 G25:G29" type="list">
      <formula1>"PREVENTIVO,DETECTIVO"</formula1>
      <formula2>0</formula2>
    </dataValidation>
    <dataValidation allowBlank="true" operator="between" showDropDown="false" showErrorMessage="true" showInputMessage="true" sqref="H20:H23 H25:H29" type="list">
      <formula1>"MANUAL,AUTOMÁTICO,DUAL"</formula1>
      <formula2>0</formula2>
    </dataValidation>
    <dataValidation allowBlank="true" operator="between" showDropDown="false" showErrorMessage="true" showInputMessage="true" sqref="J12:K18 M12:N18 P12:Q18 T12:T18 J20:K23 M20:N23 P20:Q23 T20:T23 J25:K29 M25:N29 P25:Q29 T25:T29" type="list">
      <formula1>"SI,NO"</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45"/>
  <sheetViews>
    <sheetView showFormulas="false" showGridLines="true" showRowColHeaders="true" showZeros="true" rightToLeft="false" tabSelected="false" showOutlineSymbols="true" defaultGridColor="true" view="normal" topLeftCell="A4" colorId="64" zoomScale="75" zoomScaleNormal="75" zoomScalePageLayoutView="100" workbookViewId="0">
      <selection pane="topLeft" activeCell="C6" activeCellId="0" sqref="C6"/>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30.14"/>
    <col collapsed="false" customWidth="true" hidden="false" outlineLevel="0" max="3" min="3" style="47" width="20.57"/>
    <col collapsed="false" customWidth="true" hidden="false" outlineLevel="0" max="4" min="4" style="47" width="48.57"/>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12.71"/>
    <col collapsed="false" customWidth="true" hidden="false" outlineLevel="0" max="9" min="9" style="47" width="26.42"/>
    <col collapsed="false" customWidth="true" hidden="false" outlineLevel="0" max="10" min="10" style="47" width="17.71"/>
    <col collapsed="false" customWidth="true" hidden="false" outlineLevel="0" max="11" min="11" style="47" width="14.14"/>
    <col collapsed="false" customWidth="true" hidden="false" outlineLevel="0" max="12" min="12" style="47" width="21.28"/>
    <col collapsed="false" customWidth="true" hidden="false" outlineLevel="0" max="13" min="13" style="47" width="18.71"/>
    <col collapsed="false" customWidth="true" hidden="false" outlineLevel="0" max="14" min="14" style="47" width="17"/>
    <col collapsed="false" customWidth="true" hidden="false" outlineLevel="0" max="15" min="15" style="47" width="26"/>
    <col collapsed="false" customWidth="true" hidden="false" outlineLevel="0" max="16" min="16" style="48" width="18.43"/>
    <col collapsed="false" customWidth="true" hidden="false" outlineLevel="0" max="17" min="17" style="48" width="19.71"/>
    <col collapsed="false" customWidth="true" hidden="false" outlineLevel="0" max="18" min="18" style="48" width="34.71"/>
    <col collapsed="false" customWidth="true" hidden="false" outlineLevel="0" max="19" min="19" style="48" width="60.3"/>
    <col collapsed="false" customWidth="true" hidden="false" outlineLevel="0" max="20" min="20" style="48" width="23.85"/>
    <col collapsed="false" customWidth="true" hidden="false" outlineLevel="0" max="21" min="21" style="48" width="18.57"/>
    <col collapsed="false" customWidth="true" hidden="false" outlineLevel="0" max="22" min="22" style="48" width="19.14"/>
    <col collapsed="false" customWidth="true" hidden="false" outlineLevel="0" max="23" min="23" style="48" width="17"/>
    <col collapsed="false" customWidth="true" hidden="false" outlineLevel="0" max="24" min="24" style="48" width="24.85"/>
    <col collapsed="false" customWidth="true" hidden="false" outlineLevel="0" max="25" min="25" style="49" width="55.85"/>
    <col collapsed="false" customWidth="true" hidden="false" outlineLevel="0" max="26" min="26" style="50" width="31.86"/>
    <col collapsed="false" customWidth="true" hidden="false" outlineLevel="0" max="27" min="27" style="49" width="47.57"/>
    <col collapsed="false" customWidth="true" hidden="false" outlineLevel="0" max="28" min="28" style="49" width="45"/>
    <col collapsed="false" customWidth="true" hidden="false" outlineLevel="0" max="29" min="29" style="48" width="33.86"/>
    <col collapsed="false" customWidth="true" hidden="false" outlineLevel="0" max="30" min="30" style="48" width="39.85"/>
    <col collapsed="false" customWidth="true" hidden="false" outlineLevel="0" max="31" min="31" style="48" width="24.28"/>
    <col collapsed="false" customWidth="true" hidden="false" outlineLevel="0" max="32" min="32" style="48" width="35"/>
    <col collapsed="false" customWidth="true" hidden="false" outlineLevel="0" max="33" min="33" style="48" width="26.57"/>
    <col collapsed="false" customWidth="true" hidden="false" outlineLevel="0" max="34" min="34" style="48" width="42.43"/>
    <col collapsed="false" customWidth="true" hidden="false" outlineLevel="0" max="35" min="35" style="48" width="61.72"/>
    <col collapsed="false" customWidth="true" hidden="false" outlineLevel="0" max="36" min="36" style="48" width="35.43"/>
    <col collapsed="false" customWidth="true" hidden="false" outlineLevel="0" max="37" min="37" style="48" width="36.43"/>
    <col collapsed="false" customWidth="true" hidden="false" outlineLevel="0" max="38" min="38" style="48" width="32.14"/>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75" hidden="false" customHeight="true" outlineLevel="0" collapsed="false">
      <c r="A5" s="57" t="s">
        <v>314</v>
      </c>
      <c r="B5" s="57"/>
      <c r="C5" s="58" t="s">
        <v>710</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711</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242" t="s">
        <v>320</v>
      </c>
      <c r="B8" s="242"/>
      <c r="C8" s="242"/>
      <c r="D8" s="242"/>
      <c r="E8" s="243" t="s">
        <v>321</v>
      </c>
      <c r="F8" s="243"/>
      <c r="G8" s="244" t="s">
        <v>322</v>
      </c>
      <c r="H8" s="244"/>
      <c r="I8" s="243" t="s">
        <v>321</v>
      </c>
      <c r="J8" s="244" t="s">
        <v>322</v>
      </c>
      <c r="K8" s="244"/>
      <c r="L8" s="243" t="s">
        <v>321</v>
      </c>
      <c r="M8" s="245" t="s">
        <v>322</v>
      </c>
      <c r="N8" s="245"/>
      <c r="O8" s="243" t="s">
        <v>321</v>
      </c>
      <c r="P8" s="245" t="s">
        <v>322</v>
      </c>
      <c r="Q8" s="245"/>
      <c r="R8" s="243" t="s">
        <v>321</v>
      </c>
      <c r="S8" s="243"/>
      <c r="T8" s="244" t="s">
        <v>322</v>
      </c>
      <c r="U8" s="246" t="s">
        <v>323</v>
      </c>
      <c r="V8" s="246"/>
      <c r="W8" s="246"/>
      <c r="X8" s="66" t="s">
        <v>324</v>
      </c>
      <c r="Y8" s="247" t="s">
        <v>325</v>
      </c>
      <c r="Z8" s="247"/>
      <c r="AA8" s="247"/>
      <c r="AB8" s="247"/>
      <c r="AC8" s="247"/>
      <c r="AD8" s="247"/>
      <c r="AE8" s="247"/>
      <c r="AF8" s="247"/>
      <c r="AG8" s="247"/>
      <c r="AH8" s="247"/>
      <c r="AI8" s="247"/>
      <c r="AJ8" s="247"/>
      <c r="AK8" s="247"/>
    </row>
    <row r="9" customFormat="false" ht="15.75" hidden="false" customHeight="true" outlineLevel="0" collapsed="false">
      <c r="A9" s="57" t="s">
        <v>326</v>
      </c>
      <c r="B9" s="57" t="s">
        <v>3</v>
      </c>
      <c r="C9" s="57" t="s">
        <v>327</v>
      </c>
      <c r="D9" s="57" t="s">
        <v>328</v>
      </c>
      <c r="E9" s="248" t="s">
        <v>329</v>
      </c>
      <c r="F9" s="248"/>
      <c r="G9" s="248"/>
      <c r="H9" s="248"/>
      <c r="I9" s="69" t="s">
        <v>330</v>
      </c>
      <c r="J9" s="69"/>
      <c r="K9" s="69"/>
      <c r="L9" s="242" t="s">
        <v>331</v>
      </c>
      <c r="M9" s="242"/>
      <c r="N9" s="242"/>
      <c r="O9" s="70" t="s">
        <v>332</v>
      </c>
      <c r="P9" s="70"/>
      <c r="Q9" s="70"/>
      <c r="R9" s="242" t="s">
        <v>333</v>
      </c>
      <c r="S9" s="242"/>
      <c r="T9" s="242"/>
      <c r="U9" s="246"/>
      <c r="V9" s="246"/>
      <c r="W9" s="246"/>
      <c r="X9" s="66"/>
      <c r="Y9" s="71"/>
      <c r="Z9" s="71"/>
      <c r="AA9" s="71"/>
      <c r="AB9" s="71"/>
      <c r="AC9" s="71"/>
      <c r="AD9" s="71"/>
      <c r="AE9" s="71"/>
      <c r="AF9" s="71"/>
      <c r="AG9" s="71"/>
      <c r="AH9" s="71"/>
      <c r="AI9" s="71"/>
      <c r="AJ9" s="71"/>
      <c r="AK9" s="71"/>
    </row>
    <row r="10" customFormat="false" ht="144"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249" t="s">
        <v>345</v>
      </c>
      <c r="Q10" s="70" t="s">
        <v>346</v>
      </c>
      <c r="R10" s="70" t="s">
        <v>347</v>
      </c>
      <c r="S10" s="70" t="s">
        <v>348</v>
      </c>
      <c r="T10" s="70" t="s">
        <v>349</v>
      </c>
      <c r="U10" s="70" t="s">
        <v>350</v>
      </c>
      <c r="V10" s="70" t="s">
        <v>351</v>
      </c>
      <c r="W10" s="70" t="s">
        <v>352</v>
      </c>
      <c r="X10" s="66"/>
      <c r="Y10" s="72" t="s">
        <v>353</v>
      </c>
      <c r="Z10" s="72" t="s">
        <v>712</v>
      </c>
      <c r="AA10" s="72" t="s">
        <v>355</v>
      </c>
      <c r="AB10" s="250" t="s">
        <v>713</v>
      </c>
      <c r="AC10" s="72" t="s">
        <v>714</v>
      </c>
      <c r="AD10" s="72" t="s">
        <v>358</v>
      </c>
      <c r="AE10" s="72" t="s">
        <v>359</v>
      </c>
      <c r="AF10" s="72" t="s">
        <v>479</v>
      </c>
      <c r="AG10" s="72" t="s">
        <v>361</v>
      </c>
      <c r="AH10" s="72" t="s">
        <v>480</v>
      </c>
      <c r="AI10" s="72" t="s">
        <v>363</v>
      </c>
      <c r="AJ10" s="72" t="s">
        <v>364</v>
      </c>
      <c r="AK10" s="72" t="s">
        <v>715</v>
      </c>
      <c r="AL10" s="72" t="s">
        <v>366</v>
      </c>
    </row>
    <row r="11" s="78" customFormat="true" ht="17.25" hidden="false" customHeight="true" outlineLevel="0" collapsed="false">
      <c r="A11" s="251" t="s">
        <v>367</v>
      </c>
      <c r="B11" s="252"/>
      <c r="C11" s="252"/>
      <c r="D11" s="252"/>
      <c r="E11" s="253"/>
      <c r="F11" s="253"/>
      <c r="G11" s="253"/>
      <c r="H11" s="253"/>
      <c r="I11" s="253"/>
      <c r="J11" s="253"/>
      <c r="K11" s="253"/>
      <c r="L11" s="253"/>
      <c r="M11" s="253"/>
      <c r="N11" s="253"/>
      <c r="O11" s="253"/>
      <c r="P11" s="253"/>
      <c r="Q11" s="253"/>
      <c r="R11" s="253"/>
      <c r="S11" s="253"/>
      <c r="T11" s="253"/>
      <c r="U11" s="253"/>
      <c r="V11" s="253"/>
      <c r="W11" s="253"/>
      <c r="X11" s="253"/>
      <c r="Y11" s="253"/>
      <c r="Z11" s="254"/>
      <c r="AA11" s="254"/>
      <c r="AB11" s="254"/>
      <c r="AC11" s="254"/>
      <c r="AD11" s="254"/>
      <c r="AE11" s="254"/>
      <c r="AF11" s="254"/>
      <c r="AG11" s="254"/>
      <c r="AH11" s="254"/>
      <c r="AI11" s="254"/>
      <c r="AJ11" s="254"/>
      <c r="AK11" s="254"/>
      <c r="AL11" s="255"/>
    </row>
    <row r="12" customFormat="false" ht="381" hidden="false" customHeight="true" outlineLevel="0" collapsed="false">
      <c r="A12" s="181" t="n">
        <v>1</v>
      </c>
      <c r="B12" s="182" t="s">
        <v>299</v>
      </c>
      <c r="C12" s="183" t="s">
        <v>560</v>
      </c>
      <c r="D12" s="124" t="s">
        <v>716</v>
      </c>
      <c r="E12" s="124" t="s">
        <v>717</v>
      </c>
      <c r="F12" s="124" t="s">
        <v>718</v>
      </c>
      <c r="G12" s="123" t="s">
        <v>372</v>
      </c>
      <c r="H12" s="123" t="s">
        <v>373</v>
      </c>
      <c r="I12" s="124" t="s">
        <v>719</v>
      </c>
      <c r="J12" s="124" t="s">
        <v>375</v>
      </c>
      <c r="K12" s="124" t="s">
        <v>375</v>
      </c>
      <c r="L12" s="124" t="s">
        <v>720</v>
      </c>
      <c r="M12" s="124" t="s">
        <v>375</v>
      </c>
      <c r="N12" s="124" t="s">
        <v>375</v>
      </c>
      <c r="O12" s="124" t="s">
        <v>721</v>
      </c>
      <c r="P12" s="124" t="s">
        <v>375</v>
      </c>
      <c r="Q12" s="124" t="s">
        <v>377</v>
      </c>
      <c r="R12" s="124" t="s">
        <v>722</v>
      </c>
      <c r="S12" s="123" t="s">
        <v>723</v>
      </c>
      <c r="T12" s="124" t="s">
        <v>375</v>
      </c>
      <c r="U12" s="125" t="n">
        <f aca="false">IF(G12="Preventivo",20%,0%)+IF(G12="Detectivo",10%,0%)+IF(H12="Automático",20%,0%)+IF(H12="Semiautomático",15%,0%)+IF(H12="Manual",10%,0%)+IF(J12="SI",10%,0%)+IF(K12="SI",10%,0%)+IF(M12="SI",10%,0%)+IF(N12="SI",5%,0%)+IF(P12="SI",10%,0%)+IF(Q12="SI",5%,0%)+IF(T12="SI",10%,0%)</f>
        <v>0.85</v>
      </c>
      <c r="V12" s="126" t="str">
        <f aca="false">+IF(AND(U12&gt;=0,U12&lt;=0.5),"DEBIL",IF(AND(U12&gt;=0.51,U12&lt;=0.8),"MODERADO","FUERTE"))</f>
        <v>FUERTE</v>
      </c>
      <c r="W12" s="227" t="str">
        <f aca="false">IF(AND(V12="DEBIL"),"NO",IF(AND(V12="MODERADO"),"SI",IF(AND(V12="FUERTE"),"SI")))</f>
        <v>SI</v>
      </c>
      <c r="X12" s="128" t="s">
        <v>724</v>
      </c>
      <c r="Y12" s="128" t="s">
        <v>725</v>
      </c>
      <c r="Z12" s="184" t="s">
        <v>726</v>
      </c>
      <c r="AA12" s="184" t="s">
        <v>727</v>
      </c>
      <c r="AB12" s="184" t="s">
        <v>728</v>
      </c>
      <c r="AC12" s="184" t="s">
        <v>729</v>
      </c>
      <c r="AD12" s="184" t="s">
        <v>730</v>
      </c>
      <c r="AE12" s="184" t="s">
        <v>731</v>
      </c>
      <c r="AF12" s="184" t="s">
        <v>732</v>
      </c>
      <c r="AG12" s="184" t="s">
        <v>733</v>
      </c>
      <c r="AH12" s="130" t="s">
        <v>734</v>
      </c>
      <c r="AI12" s="130" t="s">
        <v>735</v>
      </c>
      <c r="AJ12" s="130" t="s">
        <v>736</v>
      </c>
      <c r="AK12" s="130" t="s">
        <v>737</v>
      </c>
      <c r="AL12" s="123" t="s">
        <v>654</v>
      </c>
    </row>
    <row r="13" customFormat="false" ht="371.25" hidden="false" customHeight="true" outlineLevel="0" collapsed="false">
      <c r="A13" s="177" t="n">
        <v>2</v>
      </c>
      <c r="B13" s="123" t="s">
        <v>303</v>
      </c>
      <c r="C13" s="183" t="s">
        <v>560</v>
      </c>
      <c r="D13" s="124" t="s">
        <v>738</v>
      </c>
      <c r="E13" s="123" t="s">
        <v>739</v>
      </c>
      <c r="F13" s="123" t="s">
        <v>740</v>
      </c>
      <c r="G13" s="123" t="s">
        <v>372</v>
      </c>
      <c r="H13" s="123" t="s">
        <v>373</v>
      </c>
      <c r="I13" s="124" t="s">
        <v>719</v>
      </c>
      <c r="J13" s="124" t="s">
        <v>375</v>
      </c>
      <c r="K13" s="124" t="s">
        <v>375</v>
      </c>
      <c r="L13" s="124" t="s">
        <v>741</v>
      </c>
      <c r="M13" s="124" t="s">
        <v>375</v>
      </c>
      <c r="N13" s="124" t="s">
        <v>377</v>
      </c>
      <c r="O13" s="124" t="s">
        <v>742</v>
      </c>
      <c r="P13" s="124" t="s">
        <v>375</v>
      </c>
      <c r="Q13" s="124" t="s">
        <v>375</v>
      </c>
      <c r="R13" s="124" t="s">
        <v>743</v>
      </c>
      <c r="S13" s="123" t="s">
        <v>744</v>
      </c>
      <c r="T13" s="124" t="s">
        <v>375</v>
      </c>
      <c r="U13" s="125" t="n">
        <f aca="false">IF(G13="Preventivo",20%,0%)+IF(G13="Detectivo",10%,0%)+IF(H13="Automático",20%,0%)+IF(H13="Semiautomático",15%,0%)+IF(H13="Manual",10%,0%)+IF(J13="SI",10%,0%)+IF(K13="SI",10%,0%)+IF(M13="SI",10%,0%)+IF(N13="SI",5%,0%)+IF(P13="SI",10%,0%)+IF(Q13="SI",5%,0%)+IF(T13="SI",10%,0%)</f>
        <v>0.85</v>
      </c>
      <c r="V13" s="126" t="str">
        <f aca="false">+IF(AND(U13&gt;=0,U13&lt;=0.5),"DEBIL",IF(AND(U13&gt;=0.51,U13&lt;=0.8),"MODERADO","FUERTE"))</f>
        <v>FUERTE</v>
      </c>
      <c r="W13" s="127" t="str">
        <f aca="false">IF(AND(V13="DEBIL"),"NO",IF(AND(V13="MODERADO"),"SI",IF(AND(V13="FUERTE"),"SI")))</f>
        <v>SI</v>
      </c>
      <c r="X13" s="128" t="s">
        <v>745</v>
      </c>
      <c r="Y13" s="184" t="s">
        <v>746</v>
      </c>
      <c r="Z13" s="184" t="s">
        <v>747</v>
      </c>
      <c r="AA13" s="184" t="s">
        <v>748</v>
      </c>
      <c r="AB13" s="184" t="s">
        <v>749</v>
      </c>
      <c r="AC13" s="184" t="s">
        <v>729</v>
      </c>
      <c r="AD13" s="130" t="s">
        <v>750</v>
      </c>
      <c r="AE13" s="130" t="s">
        <v>751</v>
      </c>
      <c r="AF13" s="130" t="s">
        <v>752</v>
      </c>
      <c r="AG13" s="130" t="s">
        <v>741</v>
      </c>
      <c r="AH13" s="130" t="s">
        <v>753</v>
      </c>
      <c r="AI13" s="130" t="s">
        <v>754</v>
      </c>
      <c r="AJ13" s="130" t="s">
        <v>755</v>
      </c>
      <c r="AK13" s="130" t="s">
        <v>737</v>
      </c>
      <c r="AL13" s="123" t="s">
        <v>654</v>
      </c>
    </row>
    <row r="14" customFormat="false" ht="409.5" hidden="false" customHeight="true" outlineLevel="0" collapsed="false">
      <c r="A14" s="177" t="n">
        <v>3</v>
      </c>
      <c r="B14" s="123" t="s">
        <v>307</v>
      </c>
      <c r="C14" s="183" t="s">
        <v>560</v>
      </c>
      <c r="D14" s="124" t="s">
        <v>756</v>
      </c>
      <c r="E14" s="124" t="s">
        <v>717</v>
      </c>
      <c r="F14" s="124" t="s">
        <v>757</v>
      </c>
      <c r="G14" s="123" t="s">
        <v>372</v>
      </c>
      <c r="H14" s="123" t="s">
        <v>373</v>
      </c>
      <c r="I14" s="124" t="s">
        <v>719</v>
      </c>
      <c r="J14" s="124" t="s">
        <v>375</v>
      </c>
      <c r="K14" s="124" t="s">
        <v>375</v>
      </c>
      <c r="L14" s="124" t="s">
        <v>720</v>
      </c>
      <c r="M14" s="124" t="s">
        <v>375</v>
      </c>
      <c r="N14" s="124" t="s">
        <v>375</v>
      </c>
      <c r="O14" s="124" t="s">
        <v>721</v>
      </c>
      <c r="P14" s="124" t="s">
        <v>375</v>
      </c>
      <c r="Q14" s="124" t="s">
        <v>377</v>
      </c>
      <c r="R14" s="124" t="s">
        <v>758</v>
      </c>
      <c r="S14" s="123" t="s">
        <v>723</v>
      </c>
      <c r="T14" s="124" t="s">
        <v>375</v>
      </c>
      <c r="U14" s="125" t="n">
        <f aca="false">IF(G14="Preventivo",20%,0%)+IF(G14="Detectivo",10%,0%)+IF(H14="Automático",20%,0%)+IF(H14="Semiautomático",15%,0%)+IF(H14="Manual",10%,0%)+IF(J14="SI",10%,0%)+IF(K14="SI",10%,0%)+IF(M14="SI",10%,0%)+IF(N14="SI",5%,0%)+IF(P14="SI",10%,0%)+IF(Q14="SI",5%,0%)+IF(T14="SI",10%,0%)</f>
        <v>0.85</v>
      </c>
      <c r="V14" s="126" t="str">
        <f aca="false">+IF(AND(U14&gt;=0,U14&lt;=0.5),"DEBIL",IF(AND(U14&gt;=0.51,U14&lt;=0.8),"MODERADO","FUERTE"))</f>
        <v>FUERTE</v>
      </c>
      <c r="W14" s="127" t="str">
        <f aca="false">IF(AND(V14="DEBIL"),"NO",IF(AND(V14="MODERADO"),"SI",IF(AND(V14="FUERTE"),"SI")))</f>
        <v>SI</v>
      </c>
      <c r="X14" s="128" t="s">
        <v>759</v>
      </c>
      <c r="Y14" s="184" t="s">
        <v>760</v>
      </c>
      <c r="Z14" s="184" t="s">
        <v>761</v>
      </c>
      <c r="AA14" s="184" t="s">
        <v>762</v>
      </c>
      <c r="AB14" s="184" t="s">
        <v>728</v>
      </c>
      <c r="AC14" s="184" t="s">
        <v>729</v>
      </c>
      <c r="AD14" s="184" t="s">
        <v>730</v>
      </c>
      <c r="AE14" s="184" t="s">
        <v>731</v>
      </c>
      <c r="AF14" s="184" t="s">
        <v>732</v>
      </c>
      <c r="AG14" s="184" t="s">
        <v>733</v>
      </c>
      <c r="AH14" s="130" t="s">
        <v>763</v>
      </c>
      <c r="AI14" s="130" t="s">
        <v>764</v>
      </c>
      <c r="AJ14" s="130" t="s">
        <v>765</v>
      </c>
      <c r="AK14" s="130" t="s">
        <v>737</v>
      </c>
      <c r="AL14" s="123" t="s">
        <v>654</v>
      </c>
    </row>
    <row r="15" customFormat="false" ht="15.75" hidden="false" customHeight="false" outlineLevel="0" collapsed="false">
      <c r="A15" s="256" t="s">
        <v>397</v>
      </c>
      <c r="B15" s="257"/>
      <c r="C15" s="257"/>
      <c r="D15" s="257"/>
      <c r="E15" s="257"/>
      <c r="F15" s="257"/>
      <c r="G15" s="257"/>
      <c r="H15" s="257"/>
      <c r="I15" s="257"/>
      <c r="J15" s="257"/>
      <c r="K15" s="257"/>
      <c r="L15" s="257"/>
      <c r="M15" s="257"/>
      <c r="N15" s="257"/>
      <c r="O15" s="257"/>
      <c r="P15" s="257"/>
      <c r="Q15" s="257"/>
      <c r="R15" s="257"/>
      <c r="S15" s="257"/>
      <c r="T15" s="257"/>
      <c r="U15" s="257"/>
      <c r="V15" s="257"/>
      <c r="W15" s="257"/>
      <c r="X15" s="257"/>
      <c r="Y15" s="129"/>
      <c r="Z15" s="129"/>
      <c r="AA15" s="129"/>
      <c r="AB15" s="129"/>
      <c r="AC15" s="130"/>
      <c r="AD15" s="130"/>
      <c r="AE15" s="130"/>
      <c r="AF15" s="130"/>
      <c r="AG15" s="130"/>
      <c r="AH15" s="130"/>
      <c r="AI15" s="130"/>
      <c r="AJ15" s="130"/>
      <c r="AK15" s="130"/>
      <c r="AL15" s="123"/>
    </row>
    <row r="16" customFormat="false" ht="393" hidden="false" customHeight="true" outlineLevel="0" collapsed="false">
      <c r="A16" s="181" t="n">
        <v>1</v>
      </c>
      <c r="B16" s="182" t="s">
        <v>227</v>
      </c>
      <c r="C16" s="183" t="s">
        <v>398</v>
      </c>
      <c r="D16" s="124" t="s">
        <v>766</v>
      </c>
      <c r="E16" s="124" t="s">
        <v>767</v>
      </c>
      <c r="F16" s="124" t="s">
        <v>768</v>
      </c>
      <c r="G16" s="123" t="s">
        <v>372</v>
      </c>
      <c r="H16" s="123" t="s">
        <v>373</v>
      </c>
      <c r="I16" s="124" t="s">
        <v>769</v>
      </c>
      <c r="J16" s="124" t="s">
        <v>375</v>
      </c>
      <c r="K16" s="124" t="s">
        <v>375</v>
      </c>
      <c r="L16" s="124" t="s">
        <v>770</v>
      </c>
      <c r="M16" s="124" t="s">
        <v>375</v>
      </c>
      <c r="N16" s="124" t="s">
        <v>375</v>
      </c>
      <c r="O16" s="124" t="s">
        <v>771</v>
      </c>
      <c r="P16" s="124" t="s">
        <v>375</v>
      </c>
      <c r="Q16" s="124" t="s">
        <v>375</v>
      </c>
      <c r="R16" s="124" t="s">
        <v>772</v>
      </c>
      <c r="S16" s="123" t="s">
        <v>773</v>
      </c>
      <c r="T16" s="124" t="s">
        <v>375</v>
      </c>
      <c r="U16" s="125" t="n">
        <f aca="false">IF(G16="Preventivo",20%,0%)+IF(G16="Detectivo",10%,0%)+IF(H16="Automático",20%,0%)+IF(H16="Dual",15%,0%)+IF(H16="Manual",10%,0%)+IF(J16="SI",10%,0%)+IF(K16="SI",10%,0%)+IF(M16="SI",10%,0%)+IF(N16="SI",5%,0%)+IF(P16="SI",10%,0%)+IF(Q16="SI",5%,0%)+IF(T16="SI",10%,0%)</f>
        <v>0.9</v>
      </c>
      <c r="V16" s="126" t="str">
        <f aca="false">+IF(AND(U16&gt;=0,U16&lt;=0.5),"DEBIL",IF(AND(U16&gt;=0.51,U16&lt;=0.8),"MODERADO","FUERTE"))</f>
        <v>FUERTE</v>
      </c>
      <c r="W16" s="127" t="str">
        <f aca="false">IF(AND(V16="DEBIL"),"NO",IF(AND(V16="MODERADO"),"SI",IF(AND(V16="FUERTE"),"SI")))</f>
        <v>SI</v>
      </c>
      <c r="X16" s="128" t="s">
        <v>774</v>
      </c>
      <c r="Y16" s="228" t="s">
        <v>775</v>
      </c>
      <c r="Z16" s="228" t="s">
        <v>776</v>
      </c>
      <c r="AA16" s="228" t="s">
        <v>777</v>
      </c>
      <c r="AB16" s="228" t="s">
        <v>778</v>
      </c>
      <c r="AC16" s="130" t="s">
        <v>779</v>
      </c>
      <c r="AD16" s="130" t="s">
        <v>780</v>
      </c>
      <c r="AE16" s="130" t="s">
        <v>781</v>
      </c>
      <c r="AF16" s="130" t="s">
        <v>781</v>
      </c>
      <c r="AG16" s="130" t="s">
        <v>782</v>
      </c>
      <c r="AH16" s="130" t="s">
        <v>783</v>
      </c>
      <c r="AI16" s="130" t="s">
        <v>784</v>
      </c>
      <c r="AJ16" s="130" t="s">
        <v>785</v>
      </c>
      <c r="AK16" s="130" t="s">
        <v>737</v>
      </c>
      <c r="AL16" s="123" t="s">
        <v>654</v>
      </c>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228"/>
      <c r="AB17" s="129"/>
      <c r="AC17" s="130"/>
      <c r="AD17" s="130"/>
      <c r="AE17" s="130"/>
      <c r="AF17" s="130"/>
      <c r="AG17" s="130"/>
      <c r="AH17" s="130"/>
      <c r="AI17" s="130"/>
      <c r="AJ17" s="130"/>
      <c r="AK17" s="130"/>
      <c r="AL17" s="123"/>
    </row>
    <row r="18" customFormat="false" ht="15.75" hidden="false" customHeight="false" outlineLevel="0" collapsed="false">
      <c r="I18" s="135"/>
      <c r="J18" s="135"/>
      <c r="K18" s="135"/>
      <c r="L18" s="135"/>
      <c r="M18" s="135"/>
      <c r="N18" s="135"/>
      <c r="O18" s="135"/>
      <c r="P18" s="135"/>
      <c r="Q18" s="135"/>
      <c r="R18" s="135"/>
      <c r="S18" s="47"/>
      <c r="T18" s="135"/>
      <c r="U18" s="136"/>
      <c r="V18" s="137"/>
      <c r="W18" s="138"/>
      <c r="X18" s="47"/>
      <c r="Y18" s="139"/>
      <c r="Z18" s="140"/>
      <c r="AA18" s="139"/>
      <c r="AB18" s="139"/>
    </row>
    <row r="19" customFormat="false" ht="15.75" hidden="false" customHeight="true" outlineLevel="0" collapsed="false">
      <c r="A19" s="141" t="s">
        <v>417</v>
      </c>
      <c r="B19" s="141"/>
      <c r="C19" s="142"/>
      <c r="D19" s="142"/>
      <c r="E19" s="141" t="s">
        <v>419</v>
      </c>
      <c r="F19" s="142"/>
      <c r="G19" s="142"/>
      <c r="H19" s="142"/>
      <c r="I19" s="142"/>
      <c r="J19" s="143"/>
      <c r="K19" s="143"/>
      <c r="L19" s="143"/>
      <c r="M19" s="143"/>
      <c r="N19" s="143"/>
      <c r="O19" s="143"/>
      <c r="P19" s="143"/>
      <c r="Q19" s="143"/>
      <c r="R19" s="143"/>
      <c r="S19" s="143"/>
      <c r="T19" s="143"/>
      <c r="U19" s="143"/>
      <c r="V19" s="143"/>
      <c r="W19" s="143"/>
      <c r="X19" s="143"/>
      <c r="Y19" s="139"/>
      <c r="Z19" s="140"/>
      <c r="AA19" s="139"/>
      <c r="AB19" s="139"/>
    </row>
    <row r="20" customFormat="false" ht="15.75" hidden="false" customHeight="true" outlineLevel="0" collapsed="false">
      <c r="A20" s="141" t="s">
        <v>421</v>
      </c>
      <c r="B20" s="141"/>
      <c r="C20" s="144"/>
      <c r="D20" s="144"/>
      <c r="E20" s="141" t="s">
        <v>423</v>
      </c>
      <c r="F20" s="145"/>
      <c r="G20" s="145"/>
      <c r="H20" s="145"/>
      <c r="I20" s="145"/>
      <c r="J20" s="143"/>
      <c r="K20" s="143"/>
      <c r="L20" s="143"/>
      <c r="M20" s="143"/>
      <c r="N20" s="143"/>
      <c r="O20" s="143"/>
      <c r="P20" s="143"/>
      <c r="Q20" s="143"/>
      <c r="R20" s="143"/>
      <c r="S20" s="143"/>
      <c r="T20" s="143"/>
      <c r="U20" s="143"/>
      <c r="V20" s="143"/>
      <c r="W20" s="143"/>
      <c r="X20" s="143"/>
      <c r="Y20" s="139"/>
      <c r="Z20" s="140"/>
      <c r="AA20" s="139"/>
      <c r="AB20" s="139"/>
    </row>
    <row r="21" customFormat="false" ht="15.75" hidden="false" customHeight="true" outlineLevel="0" collapsed="false">
      <c r="N21" s="146"/>
      <c r="O21" s="146"/>
      <c r="P21" s="47"/>
      <c r="Q21" s="47"/>
      <c r="R21" s="143"/>
      <c r="S21" s="143"/>
      <c r="T21" s="143"/>
      <c r="U21" s="143"/>
      <c r="V21" s="143"/>
      <c r="W21" s="143"/>
      <c r="X21" s="143"/>
      <c r="Y21" s="139"/>
      <c r="Z21" s="140"/>
      <c r="AA21" s="139"/>
      <c r="AB21" s="139"/>
    </row>
    <row r="22" customFormat="false" ht="15.75" hidden="false" customHeight="true" outlineLevel="0" collapsed="false">
      <c r="A22" s="147" t="s">
        <v>424</v>
      </c>
      <c r="B22" s="147"/>
      <c r="C22" s="147"/>
      <c r="N22" s="146"/>
      <c r="O22" s="146"/>
      <c r="P22" s="47"/>
      <c r="Q22" s="47"/>
      <c r="R22" s="143"/>
      <c r="S22" s="143"/>
      <c r="T22" s="143"/>
      <c r="U22" s="143"/>
      <c r="V22" s="143"/>
      <c r="W22" s="143"/>
      <c r="X22" s="143"/>
      <c r="Y22" s="139"/>
      <c r="Z22" s="140"/>
      <c r="AA22" s="139"/>
      <c r="AB22" s="139"/>
    </row>
    <row r="23" customFormat="false" ht="15.75" hidden="false" customHeight="true" outlineLevel="0" collapsed="false">
      <c r="A23" s="148" t="s">
        <v>425</v>
      </c>
      <c r="B23" s="148"/>
      <c r="C23" s="148" t="s">
        <v>426</v>
      </c>
      <c r="D23" s="148"/>
      <c r="E23" s="148"/>
      <c r="F23" s="148"/>
      <c r="G23" s="149" t="s">
        <v>427</v>
      </c>
      <c r="H23" s="149"/>
      <c r="I23" s="149"/>
      <c r="J23" s="150"/>
      <c r="K23" s="150"/>
      <c r="L23" s="150"/>
      <c r="M23" s="146"/>
      <c r="N23" s="146"/>
      <c r="O23" s="146"/>
      <c r="P23" s="47"/>
      <c r="Q23" s="47"/>
      <c r="R23" s="143"/>
      <c r="S23" s="143"/>
      <c r="T23" s="143"/>
      <c r="U23" s="143"/>
      <c r="V23" s="143"/>
      <c r="W23" s="143"/>
      <c r="X23" s="143"/>
      <c r="Y23" s="139"/>
      <c r="Z23" s="140"/>
      <c r="AA23" s="139"/>
      <c r="AB23" s="139"/>
    </row>
    <row r="24" customFormat="false" ht="19.5" hidden="false" customHeight="true" outlineLevel="0" collapsed="false">
      <c r="A24" s="151" t="n">
        <v>1</v>
      </c>
      <c r="B24" s="151"/>
      <c r="C24" s="151" t="s">
        <v>428</v>
      </c>
      <c r="D24" s="151"/>
      <c r="E24" s="151"/>
      <c r="F24" s="151"/>
      <c r="G24" s="151" t="s">
        <v>429</v>
      </c>
      <c r="H24" s="151"/>
      <c r="I24" s="151"/>
      <c r="J24" s="152"/>
      <c r="K24" s="152"/>
      <c r="L24" s="152"/>
      <c r="M24" s="146"/>
      <c r="N24" s="146"/>
      <c r="O24" s="146"/>
      <c r="P24" s="47"/>
      <c r="Q24" s="47"/>
      <c r="R24" s="143"/>
      <c r="S24" s="143"/>
      <c r="T24" s="143"/>
      <c r="U24" s="143"/>
      <c r="V24" s="143"/>
      <c r="W24" s="143"/>
      <c r="X24" s="143"/>
      <c r="Y24" s="139"/>
      <c r="Z24" s="140"/>
      <c r="AA24" s="139"/>
      <c r="AB24" s="139"/>
    </row>
    <row r="25" customFormat="false" ht="19.5" hidden="false" customHeight="true" outlineLevel="0" collapsed="false">
      <c r="C25" s="146"/>
      <c r="D25" s="146"/>
      <c r="E25" s="146"/>
      <c r="F25" s="146"/>
      <c r="G25" s="146"/>
      <c r="H25" s="146"/>
      <c r="I25" s="146"/>
      <c r="J25" s="146"/>
      <c r="K25" s="146"/>
      <c r="L25" s="146"/>
      <c r="M25" s="146"/>
      <c r="N25" s="146"/>
      <c r="O25" s="146"/>
      <c r="P25" s="47"/>
      <c r="Q25" s="47"/>
      <c r="R25" s="143"/>
      <c r="S25" s="143"/>
      <c r="T25" s="143"/>
      <c r="U25" s="143"/>
      <c r="V25" s="143"/>
      <c r="W25" s="143"/>
      <c r="X25" s="143"/>
      <c r="Y25" s="139"/>
      <c r="Z25" s="140"/>
      <c r="AA25" s="139"/>
      <c r="AB25" s="139"/>
    </row>
    <row r="26" customFormat="false" ht="15" hidden="false" customHeight="false" outlineLevel="0" collapsed="false">
      <c r="P26" s="153"/>
      <c r="Q26" s="153"/>
      <c r="R26" s="153"/>
      <c r="Y26" s="154" t="s">
        <v>430</v>
      </c>
      <c r="Z26" s="140" t="s">
        <v>431</v>
      </c>
      <c r="AA26" s="139"/>
      <c r="AB26" s="139"/>
    </row>
    <row r="27" customFormat="false" ht="15" hidden="false" customHeight="false" outlineLevel="0" collapsed="false">
      <c r="P27" s="153"/>
      <c r="Q27" s="153"/>
      <c r="R27" s="153"/>
      <c r="Y27" s="154" t="s">
        <v>432</v>
      </c>
      <c r="Z27" s="140" t="s">
        <v>433</v>
      </c>
      <c r="AA27" s="139"/>
      <c r="AB27" s="139"/>
    </row>
    <row r="28" customFormat="false" ht="15" hidden="false" customHeight="false" outlineLevel="0" collapsed="false">
      <c r="P28" s="153"/>
      <c r="Q28" s="153"/>
      <c r="R28" s="153"/>
      <c r="Y28" s="139"/>
      <c r="Z28" s="140"/>
      <c r="AA28" s="139"/>
      <c r="AB28" s="139"/>
    </row>
    <row r="29" customFormat="false" ht="15" hidden="false" customHeight="false" outlineLevel="0" collapsed="false">
      <c r="P29" s="153"/>
      <c r="Q29" s="153"/>
      <c r="R29" s="153"/>
      <c r="Y29" s="139"/>
      <c r="Z29" s="140"/>
      <c r="AA29" s="139"/>
      <c r="AB29" s="139"/>
    </row>
    <row r="30" customFormat="false" ht="15" hidden="false" customHeight="false" outlineLevel="0" collapsed="false">
      <c r="P30" s="153"/>
      <c r="Q30" s="153"/>
      <c r="R30" s="153"/>
      <c r="Y30" s="139"/>
      <c r="Z30" s="140"/>
      <c r="AA30" s="139"/>
      <c r="AB30" s="139"/>
    </row>
    <row r="31" customFormat="false" ht="15" hidden="false" customHeight="false" outlineLevel="0" collapsed="false">
      <c r="P31" s="153"/>
      <c r="Q31" s="153"/>
      <c r="R31" s="153"/>
      <c r="Y31" s="139"/>
      <c r="Z31" s="140"/>
      <c r="AA31" s="139"/>
      <c r="AB31" s="139"/>
    </row>
    <row r="32" customFormat="false" ht="15" hidden="false" customHeight="false" outlineLevel="0" collapsed="false">
      <c r="P32" s="153"/>
      <c r="Q32" s="153"/>
      <c r="R32" s="153"/>
      <c r="Y32" s="139"/>
      <c r="Z32" s="140"/>
      <c r="AA32" s="139"/>
      <c r="AB32" s="139"/>
    </row>
    <row r="33" customFormat="false" ht="15" hidden="false" customHeight="false" outlineLevel="0" collapsed="false">
      <c r="P33" s="153"/>
      <c r="Q33" s="153"/>
      <c r="R33" s="153"/>
      <c r="Y33" s="139"/>
      <c r="Z33" s="140"/>
      <c r="AA33" s="139"/>
      <c r="AB33" s="139"/>
    </row>
    <row r="34" customFormat="false" ht="15" hidden="false" customHeight="false" outlineLevel="0" collapsed="false">
      <c r="P34" s="153"/>
      <c r="Q34" s="153"/>
      <c r="R34" s="153"/>
      <c r="Y34" s="139"/>
      <c r="Z34" s="140"/>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55"/>
      <c r="Z38" s="156"/>
      <c r="AA38" s="155"/>
      <c r="AB38" s="155"/>
    </row>
    <row r="39" customFormat="false" ht="15" hidden="false" customHeight="false" outlineLevel="0" collapsed="false">
      <c r="P39" s="153"/>
      <c r="Q39" s="153"/>
      <c r="R39" s="153"/>
      <c r="Y39" s="155"/>
      <c r="Z39" s="156"/>
      <c r="AA39" s="155"/>
      <c r="AB39" s="155"/>
    </row>
    <row r="40" customFormat="false" ht="15" hidden="false" customHeight="false" outlineLevel="0" collapsed="false">
      <c r="P40" s="153"/>
      <c r="Q40" s="153"/>
      <c r="R40" s="153"/>
      <c r="Y40" s="155"/>
      <c r="Z40" s="156"/>
      <c r="AA40" s="155"/>
      <c r="AB40" s="155"/>
    </row>
    <row r="41" customFormat="false" ht="15" hidden="false" customHeight="false" outlineLevel="0" collapsed="false">
      <c r="Y41" s="155"/>
      <c r="Z41" s="156"/>
      <c r="AA41" s="155"/>
      <c r="AB41" s="155"/>
    </row>
    <row r="42" customFormat="false" ht="15" hidden="false" customHeight="false" outlineLevel="0" collapsed="false">
      <c r="Y42" s="155"/>
      <c r="Z42" s="156"/>
      <c r="AA42" s="155"/>
      <c r="AB42" s="155"/>
    </row>
    <row r="43" customFormat="false" ht="15" hidden="false" customHeight="false" outlineLevel="0" collapsed="false">
      <c r="Y43" s="155"/>
      <c r="Z43" s="156"/>
      <c r="AA43" s="155"/>
      <c r="AB43" s="155"/>
    </row>
    <row r="44" customFormat="false" ht="15" hidden="false" customHeight="false" outlineLevel="0" collapsed="false">
      <c r="Y44" s="155"/>
      <c r="Z44" s="156"/>
      <c r="AA44" s="155"/>
      <c r="AB44" s="155"/>
    </row>
    <row r="45" customFormat="false" ht="15" hidden="false" customHeight="false" outlineLevel="0" collapsed="false">
      <c r="Y45" s="155"/>
      <c r="Z45" s="156"/>
      <c r="AA45" s="155"/>
      <c r="AB45"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19:B19"/>
    <mergeCell ref="C19:D19"/>
    <mergeCell ref="F19:I19"/>
    <mergeCell ref="A20:B20"/>
    <mergeCell ref="C20:D20"/>
    <mergeCell ref="F20:I20"/>
    <mergeCell ref="A22:C22"/>
    <mergeCell ref="A23:B23"/>
    <mergeCell ref="C23:F23"/>
    <mergeCell ref="G23:I23"/>
    <mergeCell ref="A24:B24"/>
    <mergeCell ref="C24:F24"/>
    <mergeCell ref="G24:I24"/>
  </mergeCells>
  <conditionalFormatting sqref="V12 V16:V18">
    <cfRule type="containsText" priority="2" operator="containsText" aboveAverage="0" equalAverage="0" bottom="0" percent="0" rank="0" text="FUERTE" dxfId="6">
      <formula>NOT(ISERROR(SEARCH("FUERTE",V12)))</formula>
    </cfRule>
    <cfRule type="containsText" priority="3" operator="containsText" aboveAverage="0" equalAverage="0" bottom="0" percent="0" rank="0" text="MODERADO" dxfId="7">
      <formula>NOT(ISERROR(SEARCH("MODERADO",V12)))</formula>
    </cfRule>
    <cfRule type="containsText" priority="4" operator="containsText" aboveAverage="0" equalAverage="0" bottom="0" percent="0" rank="0" text="DEBIL" dxfId="8">
      <formula>NOT(ISERROR(SEARCH("DEBIL",V12)))</formula>
    </cfRule>
  </conditionalFormatting>
  <conditionalFormatting sqref="V13">
    <cfRule type="containsText" priority="5" operator="containsText" aboveAverage="0" equalAverage="0" bottom="0" percent="0" rank="0" text="FUERTE" dxfId="5">
      <formula>NOT(ISERROR(SEARCH("FUERTE",V13)))</formula>
    </cfRule>
    <cfRule type="containsText" priority="6" operator="containsText" aboveAverage="0" equalAverage="0" bottom="0" percent="0" rank="0" text="MODERADO" dxfId="4">
      <formula>NOT(ISERROR(SEARCH("MODERADO",V13)))</formula>
    </cfRule>
    <cfRule type="containsText" priority="7" operator="containsText" aboveAverage="0" equalAverage="0" bottom="0" percent="0" rank="0" text="DEBIL" dxfId="3">
      <formula>NOT(ISERROR(SEARCH("DEBIL",V13)))</formula>
    </cfRule>
  </conditionalFormatting>
  <conditionalFormatting sqref="V14">
    <cfRule type="containsText" priority="8" operator="containsText" aboveAverage="0" equalAverage="0" bottom="0" percent="0" rank="0" text="FUERTE" dxfId="2">
      <formula>NOT(ISERROR(SEARCH("FUERTE",V14)))</formula>
    </cfRule>
    <cfRule type="containsText" priority="9" operator="containsText" aboveAverage="0" equalAverage="0" bottom="0" percent="0" rank="0" text="MODERADO" dxfId="1">
      <formula>NOT(ISERROR(SEARCH("MODERADO",V14)))</formula>
    </cfRule>
    <cfRule type="containsText" priority="10" operator="containsText" aboveAverage="0" equalAverage="0" bottom="0" percent="0" rank="0" text="DEBIL" dxfId="0">
      <formula>NOT(ISERROR(SEARCH("DEBIL",V14)))</formula>
    </cfRule>
  </conditionalFormatting>
  <dataValidations count="6">
    <dataValidation allowBlank="true" operator="between" showDropDown="false" showErrorMessage="true" showInputMessage="true" sqref="C12:C14 C16"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6:G18" type="list">
      <formula1>"PREVENTIVO,DETECTIVO"</formula1>
      <formula2>0</formula2>
    </dataValidation>
    <dataValidation allowBlank="true" operator="between" showDropDown="false" showErrorMessage="true" showInputMessage="true" sqref="H12:H14" type="list">
      <formula1>"MANUAL,AUTOMÁTICO,SEMIAUTOMATICO"</formula1>
      <formula2>0</formula2>
    </dataValidation>
    <dataValidation allowBlank="true" operator="between" showDropDown="false" showErrorMessage="true" showInputMessage="true" sqref="H16:H18" type="list">
      <formula1>"MANUAL,AUTOMÁTICO,DUAL"</formula1>
      <formula2>0</formula2>
    </dataValidation>
    <dataValidation allowBlank="true" operator="between" showDropDown="false" showErrorMessage="true" showInputMessage="true" sqref="J12:K14 M12:N14 P12:Q14 T12:T14 J16:K18 M16:N18 P16:Q18 T16:T18"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2"/>
  <sheetViews>
    <sheetView showFormulas="false" showGridLines="true" showRowColHeaders="true" showZeros="true" rightToLeft="false" tabSelected="false" showOutlineSymbols="true" defaultGridColor="true" view="normal" topLeftCell="A4"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77.14"/>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229" width="34.71"/>
    <col collapsed="false" customWidth="true" hidden="false" outlineLevel="0" max="19" min="19" style="229"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50" width="60.72"/>
    <col collapsed="false" customWidth="true" hidden="false" outlineLevel="0" max="26" min="26" style="50" width="74.14"/>
    <col collapsed="false" customWidth="true" hidden="false" outlineLevel="0" max="28" min="27" style="49" width="60.72"/>
    <col collapsed="false" customWidth="true" hidden="false" outlineLevel="0" max="29" min="29" style="48" width="60.72"/>
    <col collapsed="false" customWidth="true" hidden="false" outlineLevel="0" max="30" min="30" style="229" width="60.72"/>
    <col collapsed="false" customWidth="true" hidden="false" outlineLevel="0" max="33" min="31" style="48" width="60.72"/>
    <col collapsed="false" customWidth="true" hidden="false" outlineLevel="0" max="34" min="34" style="48" width="72"/>
    <col collapsed="false" customWidth="true" hidden="false" outlineLevel="0" max="37" min="35" style="48" width="60.72"/>
    <col collapsed="false" customWidth="true" hidden="false" outlineLevel="0" max="38" min="38" style="229"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c r="Y1" s="229"/>
      <c r="AD1" s="229"/>
      <c r="AL1" s="229"/>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c r="Y2" s="229"/>
      <c r="AD2" s="229"/>
      <c r="AL2" s="229"/>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c r="Y3" s="229"/>
      <c r="AD3" s="229"/>
      <c r="AL3" s="229"/>
    </row>
    <row r="4" s="56" customFormat="true" ht="15" hidden="false" customHeight="true" outlineLevel="0" collapsed="false"/>
    <row r="5" s="48" customFormat="true" ht="15" hidden="false" customHeight="true" outlineLevel="0" collapsed="false">
      <c r="A5" s="57" t="s">
        <v>314</v>
      </c>
      <c r="B5" s="57"/>
      <c r="C5" s="58" t="s">
        <v>786</v>
      </c>
      <c r="D5" s="58"/>
      <c r="E5" s="58"/>
      <c r="F5" s="58"/>
      <c r="G5" s="58"/>
      <c r="H5" s="58"/>
      <c r="I5" s="58"/>
      <c r="J5" s="58"/>
      <c r="K5" s="58"/>
      <c r="L5" s="58"/>
      <c r="M5" s="58"/>
      <c r="N5" s="58"/>
      <c r="O5" s="58"/>
      <c r="P5" s="58"/>
      <c r="Q5" s="58"/>
      <c r="R5" s="58"/>
      <c r="S5" s="58"/>
      <c r="T5" s="58"/>
      <c r="U5" s="58"/>
      <c r="V5" s="58"/>
      <c r="W5" s="58"/>
      <c r="X5" s="58"/>
      <c r="Y5" s="229"/>
      <c r="AD5" s="229"/>
      <c r="AL5" s="229"/>
    </row>
    <row r="6" s="48" customFormat="true" ht="34.5" hidden="false" customHeight="true" outlineLevel="0" collapsed="false">
      <c r="A6" s="57" t="s">
        <v>316</v>
      </c>
      <c r="B6" s="57"/>
      <c r="C6" s="59" t="s">
        <v>787</v>
      </c>
      <c r="D6" s="59"/>
      <c r="E6" s="59"/>
      <c r="F6" s="59"/>
      <c r="G6" s="59"/>
      <c r="H6" s="59"/>
      <c r="I6" s="59"/>
      <c r="J6" s="59"/>
      <c r="K6" s="59"/>
      <c r="L6" s="59"/>
      <c r="M6" s="59"/>
      <c r="N6" s="59"/>
      <c r="O6" s="59"/>
      <c r="P6" s="59"/>
      <c r="Q6" s="59"/>
      <c r="R6" s="59"/>
      <c r="S6" s="59"/>
      <c r="T6" s="59"/>
      <c r="U6" s="59"/>
      <c r="V6" s="59"/>
      <c r="W6" s="59"/>
      <c r="X6" s="59"/>
      <c r="Y6" s="229"/>
      <c r="AD6" s="229"/>
      <c r="AL6" s="22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c r="Y7" s="229"/>
      <c r="AD7" s="229"/>
      <c r="AL7" s="229"/>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230" t="s">
        <v>321</v>
      </c>
      <c r="S8" s="230"/>
      <c r="T8" s="63" t="s">
        <v>322</v>
      </c>
      <c r="U8" s="65" t="s">
        <v>323</v>
      </c>
      <c r="V8" s="65"/>
      <c r="W8" s="65"/>
      <c r="X8" s="66" t="s">
        <v>324</v>
      </c>
      <c r="Y8" s="67" t="s">
        <v>325</v>
      </c>
      <c r="Z8" s="67"/>
      <c r="AA8" s="67"/>
      <c r="AB8" s="67"/>
      <c r="AC8" s="67"/>
      <c r="AD8" s="67"/>
      <c r="AE8" s="67"/>
      <c r="AF8" s="67"/>
      <c r="AG8" s="67"/>
      <c r="AH8" s="67"/>
      <c r="AI8" s="67"/>
      <c r="AJ8" s="67"/>
      <c r="AK8" s="67"/>
    </row>
    <row r="9" customFormat="false" ht="31.5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231"/>
      <c r="Z9" s="71"/>
      <c r="AA9" s="71"/>
      <c r="AB9" s="71"/>
      <c r="AC9" s="71"/>
      <c r="AD9" s="231"/>
      <c r="AE9" s="71"/>
      <c r="AF9" s="71"/>
      <c r="AG9" s="71"/>
      <c r="AH9" s="71"/>
      <c r="AI9" s="71"/>
      <c r="AJ9" s="71"/>
      <c r="AK9" s="71"/>
    </row>
    <row r="10" customFormat="false" ht="31.5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258" t="s">
        <v>788</v>
      </c>
      <c r="AB10" s="258" t="s">
        <v>789</v>
      </c>
      <c r="AC10" s="72" t="s">
        <v>478</v>
      </c>
      <c r="AD10" s="258" t="s">
        <v>358</v>
      </c>
      <c r="AE10" s="72" t="s">
        <v>359</v>
      </c>
      <c r="AF10" s="72" t="s">
        <v>479</v>
      </c>
      <c r="AG10" s="72" t="s">
        <v>361</v>
      </c>
      <c r="AH10" s="72" t="s">
        <v>480</v>
      </c>
      <c r="AI10" s="72" t="s">
        <v>363</v>
      </c>
      <c r="AJ10" s="72" t="s">
        <v>364</v>
      </c>
      <c r="AK10" s="72" t="s">
        <v>715</v>
      </c>
      <c r="AL10" s="72" t="s">
        <v>366</v>
      </c>
    </row>
    <row r="11" s="78" customFormat="true" ht="35.2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6"/>
      <c r="Z11" s="76"/>
      <c r="AA11" s="76"/>
      <c r="AB11" s="76"/>
      <c r="AC11" s="76"/>
      <c r="AD11" s="76"/>
      <c r="AE11" s="76"/>
      <c r="AF11" s="76"/>
      <c r="AG11" s="76"/>
      <c r="AH11" s="76"/>
      <c r="AI11" s="76"/>
      <c r="AJ11" s="76"/>
      <c r="AK11" s="76"/>
      <c r="AL11" s="76"/>
    </row>
    <row r="12" customFormat="false" ht="180" hidden="false" customHeight="true" outlineLevel="0" collapsed="false">
      <c r="A12" s="181" t="n">
        <v>1</v>
      </c>
      <c r="B12" s="182" t="s">
        <v>232</v>
      </c>
      <c r="C12" s="183" t="s">
        <v>560</v>
      </c>
      <c r="D12" s="124" t="s">
        <v>790</v>
      </c>
      <c r="E12" s="124" t="s">
        <v>791</v>
      </c>
      <c r="F12" s="124" t="s">
        <v>792</v>
      </c>
      <c r="G12" s="123" t="s">
        <v>372</v>
      </c>
      <c r="H12" s="123" t="s">
        <v>373</v>
      </c>
      <c r="I12" s="124" t="s">
        <v>440</v>
      </c>
      <c r="J12" s="124" t="s">
        <v>375</v>
      </c>
      <c r="K12" s="124" t="s">
        <v>375</v>
      </c>
      <c r="L12" s="124" t="s">
        <v>793</v>
      </c>
      <c r="M12" s="124" t="s">
        <v>375</v>
      </c>
      <c r="N12" s="124" t="s">
        <v>375</v>
      </c>
      <c r="O12" s="124" t="s">
        <v>794</v>
      </c>
      <c r="P12" s="124" t="s">
        <v>375</v>
      </c>
      <c r="Q12" s="124" t="s">
        <v>375</v>
      </c>
      <c r="R12" s="232" t="s">
        <v>795</v>
      </c>
      <c r="S12" s="130" t="s">
        <v>796</v>
      </c>
      <c r="T12" s="124" t="s">
        <v>375</v>
      </c>
      <c r="U12" s="125" t="n">
        <f aca="false">IF(G12="Preventivo",20%,0%)+IF(G12="Detectivo",10%,0%)+IF(H12="Automático",20%,0%)+IF(H12="Semiautomático",15%,0%)+IF(H12="Manual",10%,0%)+IF(J12="SI",10%,0%)+IF(K12="SI",10%,0%)+IF(M12="SI",10%,0%)+IF(N12="SI",5%,0%)+IF(P12="SI",10%,0%)+IF(Q12="SI",5%,0%)+IF(T12="SI",10%,0%)</f>
        <v>0.9</v>
      </c>
      <c r="V12" s="126" t="str">
        <f aca="false">+IF(AND(U12&gt;=0,U12&lt;=0.5),"DEBIL",IF(AND(U12&gt;=0.51,U12&lt;=0.8),"MODERADO","FUERTE"))</f>
        <v>FUERTE</v>
      </c>
      <c r="W12" s="227" t="str">
        <f aca="false">IF(AND(V12="DEBIL"),"NO",IF(AND(V12="MODERADO"),"SI",IF(AND(V12="FUERTE"),"SI")))</f>
        <v>SI</v>
      </c>
      <c r="X12" s="128" t="s">
        <v>797</v>
      </c>
      <c r="Y12" s="233" t="s">
        <v>798</v>
      </c>
      <c r="Z12" s="128" t="s">
        <v>799</v>
      </c>
      <c r="AA12" s="184" t="s">
        <v>800</v>
      </c>
      <c r="AB12" s="184" t="s">
        <v>801</v>
      </c>
      <c r="AC12" s="184" t="s">
        <v>802</v>
      </c>
      <c r="AD12" s="184" t="s">
        <v>803</v>
      </c>
      <c r="AE12" s="184" t="s">
        <v>804</v>
      </c>
      <c r="AF12" s="184" t="s">
        <v>805</v>
      </c>
      <c r="AG12" s="184" t="s">
        <v>806</v>
      </c>
      <c r="AH12" s="130" t="s">
        <v>807</v>
      </c>
      <c r="AI12" s="130" t="s">
        <v>808</v>
      </c>
      <c r="AJ12" s="130" t="s">
        <v>809</v>
      </c>
      <c r="AK12" s="130" t="s">
        <v>810</v>
      </c>
      <c r="AL12" s="130" t="s">
        <v>811</v>
      </c>
    </row>
    <row r="13" customFormat="false" ht="180" hidden="false" customHeight="true" outlineLevel="0" collapsed="false">
      <c r="A13" s="181" t="n">
        <v>1</v>
      </c>
      <c r="B13" s="182" t="s">
        <v>232</v>
      </c>
      <c r="C13" s="183" t="s">
        <v>560</v>
      </c>
      <c r="D13" s="124" t="s">
        <v>812</v>
      </c>
      <c r="E13" s="124" t="s">
        <v>813</v>
      </c>
      <c r="F13" s="124" t="s">
        <v>814</v>
      </c>
      <c r="G13" s="123" t="s">
        <v>372</v>
      </c>
      <c r="H13" s="123" t="s">
        <v>658</v>
      </c>
      <c r="I13" s="124" t="s">
        <v>440</v>
      </c>
      <c r="J13" s="124" t="s">
        <v>375</v>
      </c>
      <c r="K13" s="124" t="s">
        <v>375</v>
      </c>
      <c r="L13" s="124" t="s">
        <v>815</v>
      </c>
      <c r="M13" s="124" t="s">
        <v>375</v>
      </c>
      <c r="N13" s="124" t="s">
        <v>375</v>
      </c>
      <c r="O13" s="124" t="s">
        <v>816</v>
      </c>
      <c r="P13" s="124" t="s">
        <v>375</v>
      </c>
      <c r="Q13" s="124" t="s">
        <v>377</v>
      </c>
      <c r="R13" s="232" t="s">
        <v>817</v>
      </c>
      <c r="S13" s="130" t="s">
        <v>818</v>
      </c>
      <c r="T13" s="124" t="s">
        <v>375</v>
      </c>
      <c r="U13" s="125" t="n">
        <f aca="false">IF(G13="Preventivo",20%,0%)+IF(G13="Detectivo",10%,0%)+IF(H13="Automático",20%,0%)+IF(H13="Semiautomático",15%,0%)+IF(H13="Manual",10%,0%)+IF(J13="SI",10%,0%)+IF(K13="SI",10%,0%)+IF(M13="SI",10%,0%)+IF(N13="SI",5%,0%)+IF(P13="SI",10%,0%)+IF(Q13="SI",5%,0%)+IF(T13="SI",10%,0%)</f>
        <v>0.9</v>
      </c>
      <c r="V13" s="126" t="str">
        <f aca="false">+IF(AND(U13&gt;=0,U13&lt;=0.5),"DEBIL",IF(AND(U13&gt;=0.51,U13&lt;=0.8),"MODERADO","FUERTE"))</f>
        <v>FUERTE</v>
      </c>
      <c r="W13" s="227" t="str">
        <f aca="false">IF(AND(V13="DEBIL"),"NO",IF(AND(V13="MODERADO"),"SI",IF(AND(V13="FUERTE"),"SI")))</f>
        <v>SI</v>
      </c>
      <c r="X13" s="128" t="s">
        <v>797</v>
      </c>
      <c r="Y13" s="233" t="s">
        <v>819</v>
      </c>
      <c r="Z13" s="184" t="s">
        <v>799</v>
      </c>
      <c r="AA13" s="184" t="s">
        <v>820</v>
      </c>
      <c r="AB13" s="184" t="s">
        <v>821</v>
      </c>
      <c r="AC13" s="184" t="s">
        <v>802</v>
      </c>
      <c r="AD13" s="184" t="s">
        <v>822</v>
      </c>
      <c r="AE13" s="184" t="s">
        <v>823</v>
      </c>
      <c r="AF13" s="184" t="s">
        <v>824</v>
      </c>
      <c r="AG13" s="184" t="s">
        <v>815</v>
      </c>
      <c r="AH13" s="130" t="s">
        <v>825</v>
      </c>
      <c r="AI13" s="130" t="s">
        <v>808</v>
      </c>
      <c r="AJ13" s="130" t="s">
        <v>809</v>
      </c>
      <c r="AK13" s="130" t="s">
        <v>810</v>
      </c>
      <c r="AL13" s="130" t="s">
        <v>811</v>
      </c>
    </row>
    <row r="14" customFormat="false" ht="180" hidden="false" customHeight="true" outlineLevel="0" collapsed="false">
      <c r="A14" s="181" t="n">
        <v>1</v>
      </c>
      <c r="B14" s="182" t="s">
        <v>232</v>
      </c>
      <c r="C14" s="183" t="s">
        <v>560</v>
      </c>
      <c r="D14" s="124" t="s">
        <v>826</v>
      </c>
      <c r="E14" s="124" t="s">
        <v>827</v>
      </c>
      <c r="F14" s="124" t="s">
        <v>828</v>
      </c>
      <c r="G14" s="123" t="s">
        <v>372</v>
      </c>
      <c r="H14" s="123" t="s">
        <v>373</v>
      </c>
      <c r="I14" s="124" t="s">
        <v>440</v>
      </c>
      <c r="J14" s="124" t="s">
        <v>375</v>
      </c>
      <c r="K14" s="124" t="s">
        <v>375</v>
      </c>
      <c r="L14" s="124" t="s">
        <v>829</v>
      </c>
      <c r="M14" s="124" t="s">
        <v>375</v>
      </c>
      <c r="N14" s="124" t="s">
        <v>375</v>
      </c>
      <c r="O14" s="124" t="s">
        <v>816</v>
      </c>
      <c r="P14" s="124" t="s">
        <v>375</v>
      </c>
      <c r="Q14" s="124" t="s">
        <v>377</v>
      </c>
      <c r="R14" s="232" t="s">
        <v>830</v>
      </c>
      <c r="S14" s="130" t="s">
        <v>830</v>
      </c>
      <c r="T14" s="124" t="s">
        <v>375</v>
      </c>
      <c r="U14" s="125" t="n">
        <f aca="false">IF(G14="Preventivo",20%,0%)+IF(G14="Detectivo",10%,0%)+IF(H14="Automático",20%,0%)+IF(H14="Semiautomático",15%,0%)+IF(H14="Manual",10%,0%)+IF(J14="SI",10%,0%)+IF(K14="SI",10%,0%)+IF(M14="SI",10%,0%)+IF(N14="SI",5%,0%)+IF(P14="SI",10%,0%)+IF(Q14="SI",5%,0%)+IF(T14="SI",10%,0%)</f>
        <v>0.85</v>
      </c>
      <c r="V14" s="126" t="str">
        <f aca="false">+IF(AND(U14&gt;=0,U14&lt;=0.5),"DEBIL",IF(AND(U14&gt;=0.51,U14&lt;=0.8),"MODERADO","FUERTE"))</f>
        <v>FUERTE</v>
      </c>
      <c r="W14" s="227" t="str">
        <f aca="false">IF(AND(V14="DEBIL"),"NO",IF(AND(V14="MODERADO"),"SI",IF(AND(V14="FUERTE"),"SI")))</f>
        <v>SI</v>
      </c>
      <c r="X14" s="128" t="s">
        <v>797</v>
      </c>
      <c r="Y14" s="233" t="s">
        <v>831</v>
      </c>
      <c r="Z14" s="184" t="s">
        <v>799</v>
      </c>
      <c r="AA14" s="184" t="s">
        <v>832</v>
      </c>
      <c r="AB14" s="184" t="s">
        <v>833</v>
      </c>
      <c r="AC14" s="184" t="s">
        <v>802</v>
      </c>
      <c r="AD14" s="184" t="s">
        <v>830</v>
      </c>
      <c r="AE14" s="184" t="s">
        <v>834</v>
      </c>
      <c r="AF14" s="184" t="s">
        <v>835</v>
      </c>
      <c r="AG14" s="184" t="s">
        <v>829</v>
      </c>
      <c r="AH14" s="130" t="s">
        <v>825</v>
      </c>
      <c r="AI14" s="130" t="s">
        <v>808</v>
      </c>
      <c r="AJ14" s="130" t="s">
        <v>809</v>
      </c>
      <c r="AK14" s="130" t="s">
        <v>810</v>
      </c>
      <c r="AL14" s="130" t="s">
        <v>811</v>
      </c>
    </row>
    <row r="15" customFormat="false" ht="15.75" hidden="false" customHeight="false" outlineLevel="0" collapsed="false">
      <c r="A15" s="131" t="s">
        <v>397</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row>
    <row r="16" customFormat="false" ht="180" hidden="false" customHeight="true" outlineLevel="0" collapsed="false">
      <c r="A16" s="177" t="n">
        <v>2</v>
      </c>
      <c r="B16" s="123" t="s">
        <v>291</v>
      </c>
      <c r="C16" s="183" t="s">
        <v>398</v>
      </c>
      <c r="D16" s="124" t="s">
        <v>836</v>
      </c>
      <c r="E16" s="123" t="s">
        <v>837</v>
      </c>
      <c r="F16" s="123" t="s">
        <v>838</v>
      </c>
      <c r="G16" s="123" t="s">
        <v>372</v>
      </c>
      <c r="H16" s="123" t="s">
        <v>658</v>
      </c>
      <c r="I16" s="124" t="s">
        <v>440</v>
      </c>
      <c r="J16" s="124" t="s">
        <v>375</v>
      </c>
      <c r="K16" s="124" t="s">
        <v>375</v>
      </c>
      <c r="L16" s="124" t="s">
        <v>839</v>
      </c>
      <c r="M16" s="124" t="s">
        <v>375</v>
      </c>
      <c r="N16" s="124" t="s">
        <v>375</v>
      </c>
      <c r="O16" s="124" t="s">
        <v>816</v>
      </c>
      <c r="P16" s="124" t="s">
        <v>375</v>
      </c>
      <c r="Q16" s="124" t="s">
        <v>377</v>
      </c>
      <c r="R16" s="232" t="s">
        <v>840</v>
      </c>
      <c r="S16" s="130" t="s">
        <v>841</v>
      </c>
      <c r="T16" s="124" t="s">
        <v>375</v>
      </c>
      <c r="U16" s="125" t="n">
        <f aca="false">IF(G16="Preventivo",20%,0%)+IF(G16="Detectivo",10%,0%)+IF(H16="Automático",20%,0%)+IF(H16="Semiautomático",15%,0%)+IF(H16="Manual",10%,0%)+IF(J16="SI",10%,0%)+IF(K16="SI",10%,0%)+IF(M16="SI",10%,0%)+IF(N16="SI",5%,0%)+IF(P16="SI",10%,0%)+IF(Q16="SI",5%,0%)+IF(T16="SI",10%,0%)</f>
        <v>0.9</v>
      </c>
      <c r="V16" s="126" t="str">
        <f aca="false">+IF(AND(U16&gt;=0,U16&lt;=0.5),"DEBIL",IF(AND(U16&gt;=0.51,U16&lt;=0.8),"MODERADO","FUERTE"))</f>
        <v>FUERTE</v>
      </c>
      <c r="W16" s="127" t="str">
        <f aca="false">IF(AND(V16="DEBIL"),"NO",IF(AND(V16="MODERADO"),"SI",IF(AND(V16="FUERTE"),"SI")))</f>
        <v>SI</v>
      </c>
      <c r="X16" s="128" t="s">
        <v>797</v>
      </c>
      <c r="Y16" s="184" t="s">
        <v>292</v>
      </c>
      <c r="Z16" s="184" t="s">
        <v>799</v>
      </c>
      <c r="AA16" s="184" t="s">
        <v>842</v>
      </c>
      <c r="AB16" s="184" t="s">
        <v>821</v>
      </c>
      <c r="AC16" s="130" t="s">
        <v>802</v>
      </c>
      <c r="AD16" s="130" t="s">
        <v>843</v>
      </c>
      <c r="AE16" s="130" t="s">
        <v>844</v>
      </c>
      <c r="AF16" s="130" t="s">
        <v>824</v>
      </c>
      <c r="AG16" s="130" t="s">
        <v>845</v>
      </c>
      <c r="AH16" s="130" t="s">
        <v>846</v>
      </c>
      <c r="AI16" s="130" t="s">
        <v>808</v>
      </c>
      <c r="AJ16" s="130" t="s">
        <v>809</v>
      </c>
      <c r="AK16" s="130" t="s">
        <v>810</v>
      </c>
      <c r="AL16" s="130" t="s">
        <v>811</v>
      </c>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232"/>
      <c r="S17" s="130"/>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30"/>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232"/>
      <c r="S18" s="130"/>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30"/>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232"/>
      <c r="S19" s="130"/>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30"/>
    </row>
    <row r="20" customFormat="false" ht="15.75" hidden="false" customHeight="false" outlineLevel="0" collapsed="false">
      <c r="A20" s="131" t="s">
        <v>416</v>
      </c>
      <c r="B20" s="132"/>
      <c r="C20" s="132"/>
      <c r="D20" s="132"/>
      <c r="E20" s="132"/>
      <c r="F20" s="132"/>
      <c r="G20" s="132"/>
      <c r="H20" s="132"/>
      <c r="I20" s="132"/>
      <c r="J20" s="132"/>
      <c r="K20" s="132"/>
      <c r="L20" s="132"/>
      <c r="M20" s="132"/>
      <c r="N20" s="132"/>
      <c r="O20" s="132"/>
      <c r="P20" s="132"/>
      <c r="Q20" s="132"/>
      <c r="R20" s="259"/>
      <c r="S20" s="259"/>
      <c r="T20" s="132"/>
      <c r="U20" s="132"/>
      <c r="V20" s="132"/>
      <c r="W20" s="132"/>
      <c r="X20" s="132"/>
      <c r="Y20" s="129"/>
      <c r="Z20" s="129"/>
      <c r="AA20" s="129"/>
      <c r="AB20" s="129"/>
      <c r="AC20" s="130"/>
      <c r="AD20" s="130"/>
      <c r="AE20" s="130"/>
      <c r="AF20" s="130"/>
      <c r="AG20" s="130"/>
      <c r="AH20" s="130"/>
      <c r="AI20" s="130"/>
      <c r="AJ20" s="130"/>
      <c r="AK20" s="130"/>
      <c r="AL20" s="130"/>
    </row>
    <row r="21" customFormat="false" ht="15.75" hidden="false" customHeight="false" outlineLevel="0" collapsed="false">
      <c r="A21" s="122"/>
      <c r="B21" s="123"/>
      <c r="C21" s="123"/>
      <c r="D21" s="133"/>
      <c r="E21" s="123"/>
      <c r="F21" s="123"/>
      <c r="G21" s="123"/>
      <c r="H21" s="123"/>
      <c r="I21" s="124"/>
      <c r="J21" s="124"/>
      <c r="K21" s="124"/>
      <c r="L21" s="124"/>
      <c r="M21" s="124"/>
      <c r="N21" s="124"/>
      <c r="O21" s="124"/>
      <c r="P21" s="124"/>
      <c r="Q21" s="124"/>
      <c r="R21" s="232"/>
      <c r="S21" s="130"/>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30"/>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232"/>
      <c r="S22" s="130"/>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29"/>
      <c r="AB22" s="129"/>
      <c r="AC22" s="130"/>
      <c r="AD22" s="130"/>
      <c r="AE22" s="130"/>
      <c r="AF22" s="130"/>
      <c r="AG22" s="130"/>
      <c r="AH22" s="130"/>
      <c r="AI22" s="130"/>
      <c r="AJ22" s="130"/>
      <c r="AK22" s="130"/>
      <c r="AL22" s="130"/>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232"/>
      <c r="S23" s="130"/>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29"/>
      <c r="Z23" s="129"/>
      <c r="AA23" s="134"/>
      <c r="AB23" s="134"/>
      <c r="AC23" s="123"/>
      <c r="AD23" s="130"/>
      <c r="AE23" s="123"/>
      <c r="AF23" s="123"/>
      <c r="AG23" s="123"/>
      <c r="AH23" s="123"/>
      <c r="AI23" s="123"/>
      <c r="AJ23" s="123"/>
      <c r="AK23" s="123"/>
      <c r="AL23" s="130"/>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232"/>
      <c r="S24" s="130"/>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29"/>
      <c r="Z24" s="129"/>
      <c r="AA24" s="134"/>
      <c r="AB24" s="134"/>
      <c r="AC24" s="123"/>
      <c r="AD24" s="130"/>
      <c r="AE24" s="123"/>
      <c r="AF24" s="123"/>
      <c r="AG24" s="123"/>
      <c r="AH24" s="123"/>
      <c r="AI24" s="123"/>
      <c r="AJ24" s="123"/>
      <c r="AK24" s="123"/>
      <c r="AL24" s="130"/>
    </row>
    <row r="25" customFormat="false" ht="15.75" hidden="false" customHeight="false" outlineLevel="0" collapsed="false">
      <c r="I25" s="135"/>
      <c r="J25" s="135"/>
      <c r="K25" s="135"/>
      <c r="L25" s="135"/>
      <c r="M25" s="135"/>
      <c r="N25" s="135"/>
      <c r="O25" s="135"/>
      <c r="P25" s="135"/>
      <c r="Q25" s="135"/>
      <c r="R25" s="237"/>
      <c r="S25" s="238"/>
      <c r="T25" s="135"/>
      <c r="U25" s="136"/>
      <c r="V25" s="137"/>
      <c r="W25" s="138"/>
      <c r="X25" s="47"/>
      <c r="Y25" s="140"/>
      <c r="Z25" s="140"/>
      <c r="AA25" s="139"/>
      <c r="AB25" s="139"/>
    </row>
    <row r="26" customFormat="false" ht="15.75" hidden="false" customHeight="true" outlineLevel="0" collapsed="false">
      <c r="A26" s="141" t="s">
        <v>417</v>
      </c>
      <c r="B26" s="141"/>
      <c r="C26" s="142" t="s">
        <v>847</v>
      </c>
      <c r="D26" s="142"/>
      <c r="E26" s="141" t="s">
        <v>419</v>
      </c>
      <c r="F26" s="142"/>
      <c r="G26" s="142"/>
      <c r="H26" s="142"/>
      <c r="I26" s="142"/>
      <c r="J26" s="143"/>
      <c r="K26" s="143"/>
      <c r="L26" s="143"/>
      <c r="M26" s="143"/>
      <c r="N26" s="143"/>
      <c r="O26" s="143"/>
      <c r="P26" s="143"/>
      <c r="Q26" s="143"/>
      <c r="R26" s="239"/>
      <c r="S26" s="239"/>
      <c r="T26" s="143"/>
      <c r="U26" s="143"/>
      <c r="V26" s="143"/>
      <c r="W26" s="143"/>
      <c r="X26" s="143"/>
      <c r="Y26" s="140"/>
      <c r="Z26" s="140"/>
      <c r="AA26" s="139"/>
      <c r="AB26" s="139"/>
    </row>
    <row r="27" customFormat="false" ht="15.75" hidden="false" customHeight="true" outlineLevel="0" collapsed="false">
      <c r="A27" s="141" t="s">
        <v>421</v>
      </c>
      <c r="B27" s="141"/>
      <c r="C27" s="144" t="s">
        <v>848</v>
      </c>
      <c r="D27" s="144"/>
      <c r="E27" s="141" t="s">
        <v>423</v>
      </c>
      <c r="F27" s="145"/>
      <c r="G27" s="145"/>
      <c r="H27" s="145"/>
      <c r="I27" s="145"/>
      <c r="J27" s="143"/>
      <c r="K27" s="143"/>
      <c r="L27" s="143"/>
      <c r="M27" s="143"/>
      <c r="N27" s="143"/>
      <c r="O27" s="143"/>
      <c r="P27" s="143"/>
      <c r="Q27" s="143"/>
      <c r="R27" s="239"/>
      <c r="S27" s="239"/>
      <c r="T27" s="143"/>
      <c r="U27" s="143"/>
      <c r="V27" s="143"/>
      <c r="W27" s="143"/>
      <c r="X27" s="143"/>
      <c r="Y27" s="140"/>
      <c r="Z27" s="140"/>
      <c r="AA27" s="139"/>
      <c r="AB27" s="139"/>
    </row>
    <row r="28" customFormat="false" ht="15.75" hidden="false" customHeight="true" outlineLevel="0" collapsed="false">
      <c r="N28" s="146"/>
      <c r="O28" s="146"/>
      <c r="P28" s="47"/>
      <c r="Q28" s="47"/>
      <c r="R28" s="239"/>
      <c r="S28" s="239"/>
      <c r="T28" s="143"/>
      <c r="U28" s="143"/>
      <c r="V28" s="143"/>
      <c r="W28" s="143"/>
      <c r="X28" s="143"/>
      <c r="Y28" s="140"/>
      <c r="Z28" s="140"/>
      <c r="AA28" s="139"/>
      <c r="AB28" s="139"/>
    </row>
    <row r="29" customFormat="false" ht="15.75" hidden="false" customHeight="true" outlineLevel="0" collapsed="false">
      <c r="A29" s="147" t="s">
        <v>424</v>
      </c>
      <c r="B29" s="147"/>
      <c r="C29" s="147"/>
      <c r="N29" s="146"/>
      <c r="O29" s="146"/>
      <c r="P29" s="47"/>
      <c r="Q29" s="47"/>
      <c r="R29" s="239"/>
      <c r="S29" s="239"/>
      <c r="T29" s="143"/>
      <c r="U29" s="143"/>
      <c r="V29" s="143"/>
      <c r="W29" s="143"/>
      <c r="X29" s="143"/>
      <c r="Y29" s="140"/>
      <c r="Z29" s="140"/>
      <c r="AA29" s="139"/>
      <c r="AB29" s="139"/>
    </row>
    <row r="30" customFormat="false" ht="15.75" hidden="false" customHeight="true" outlineLevel="0" collapsed="false">
      <c r="A30" s="148" t="s">
        <v>425</v>
      </c>
      <c r="B30" s="148"/>
      <c r="C30" s="148" t="s">
        <v>426</v>
      </c>
      <c r="D30" s="148"/>
      <c r="E30" s="148"/>
      <c r="F30" s="148"/>
      <c r="G30" s="149" t="s">
        <v>427</v>
      </c>
      <c r="H30" s="149"/>
      <c r="I30" s="149"/>
      <c r="J30" s="150"/>
      <c r="K30" s="150"/>
      <c r="L30" s="150"/>
      <c r="M30" s="146"/>
      <c r="N30" s="146"/>
      <c r="O30" s="146"/>
      <c r="P30" s="47"/>
      <c r="Q30" s="47"/>
      <c r="R30" s="239"/>
      <c r="S30" s="239"/>
      <c r="T30" s="143"/>
      <c r="U30" s="143"/>
      <c r="V30" s="143"/>
      <c r="W30" s="143"/>
      <c r="X30" s="143"/>
      <c r="Y30" s="140"/>
      <c r="Z30" s="140"/>
      <c r="AA30" s="139"/>
      <c r="AB30" s="139"/>
    </row>
    <row r="31" customFormat="false" ht="19.5" hidden="false" customHeight="true" outlineLevel="0" collapsed="false">
      <c r="A31" s="151" t="n">
        <v>1</v>
      </c>
      <c r="B31" s="151"/>
      <c r="C31" s="151" t="s">
        <v>428</v>
      </c>
      <c r="D31" s="151"/>
      <c r="E31" s="151"/>
      <c r="F31" s="151"/>
      <c r="G31" s="151" t="s">
        <v>429</v>
      </c>
      <c r="H31" s="151"/>
      <c r="I31" s="151"/>
      <c r="J31" s="152"/>
      <c r="K31" s="152"/>
      <c r="L31" s="152"/>
      <c r="M31" s="146"/>
      <c r="N31" s="146"/>
      <c r="O31" s="146"/>
      <c r="P31" s="47"/>
      <c r="Q31" s="47"/>
      <c r="R31" s="239"/>
      <c r="S31" s="239"/>
      <c r="T31" s="143"/>
      <c r="U31" s="143"/>
      <c r="V31" s="143"/>
      <c r="W31" s="143"/>
      <c r="X31" s="143"/>
      <c r="Y31" s="140"/>
      <c r="Z31" s="140"/>
      <c r="AA31" s="139"/>
      <c r="AB31" s="139"/>
    </row>
    <row r="32" customFormat="false" ht="19.5" hidden="false" customHeight="true" outlineLevel="0" collapsed="false">
      <c r="C32" s="146"/>
      <c r="D32" s="146"/>
      <c r="E32" s="146"/>
      <c r="F32" s="146"/>
      <c r="G32" s="146"/>
      <c r="H32" s="146"/>
      <c r="I32" s="146"/>
      <c r="J32" s="146"/>
      <c r="K32" s="146"/>
      <c r="L32" s="146"/>
      <c r="M32" s="146"/>
      <c r="N32" s="146"/>
      <c r="O32" s="146"/>
      <c r="P32" s="47"/>
      <c r="Q32" s="47"/>
      <c r="R32" s="239"/>
      <c r="S32" s="239"/>
      <c r="T32" s="143"/>
      <c r="U32" s="143"/>
      <c r="V32" s="143"/>
      <c r="W32" s="143"/>
      <c r="X32" s="143"/>
      <c r="Y32" s="140"/>
      <c r="Z32" s="140"/>
      <c r="AA32" s="139"/>
      <c r="AB32" s="139"/>
    </row>
    <row r="33" customFormat="false" ht="15" hidden="false" customHeight="false" outlineLevel="0" collapsed="false">
      <c r="P33" s="153"/>
      <c r="Q33" s="153"/>
      <c r="R33" s="240"/>
      <c r="Y33" s="241" t="s">
        <v>430</v>
      </c>
      <c r="Z33" s="140" t="s">
        <v>431</v>
      </c>
      <c r="AA33" s="139"/>
      <c r="AB33" s="139"/>
    </row>
    <row r="34" customFormat="false" ht="15" hidden="false" customHeight="false" outlineLevel="0" collapsed="false">
      <c r="P34" s="153"/>
      <c r="Q34" s="153"/>
      <c r="R34" s="240"/>
      <c r="Y34" s="241" t="s">
        <v>432</v>
      </c>
      <c r="Z34" s="140" t="s">
        <v>433</v>
      </c>
      <c r="AA34" s="139"/>
      <c r="AB34" s="139"/>
    </row>
    <row r="35" customFormat="false" ht="15" hidden="false" customHeight="false" outlineLevel="0" collapsed="false">
      <c r="P35" s="153"/>
      <c r="Q35" s="153"/>
      <c r="R35" s="240"/>
      <c r="Y35" s="140"/>
      <c r="Z35" s="140"/>
      <c r="AA35" s="139"/>
      <c r="AB35" s="139"/>
    </row>
    <row r="36" customFormat="false" ht="15" hidden="false" customHeight="false" outlineLevel="0" collapsed="false">
      <c r="P36" s="153"/>
      <c r="Q36" s="153"/>
      <c r="R36" s="240"/>
      <c r="Y36" s="140"/>
      <c r="Z36" s="140"/>
      <c r="AA36" s="139"/>
      <c r="AB36" s="139"/>
    </row>
    <row r="37" customFormat="false" ht="15" hidden="false" customHeight="false" outlineLevel="0" collapsed="false">
      <c r="P37" s="153"/>
      <c r="Q37" s="153"/>
      <c r="R37" s="240"/>
      <c r="Y37" s="140"/>
      <c r="Z37" s="140"/>
      <c r="AA37" s="139"/>
      <c r="AB37" s="139"/>
    </row>
    <row r="38" customFormat="false" ht="15" hidden="false" customHeight="false" outlineLevel="0" collapsed="false">
      <c r="P38" s="153"/>
      <c r="Q38" s="153"/>
      <c r="R38" s="240"/>
      <c r="Y38" s="140"/>
      <c r="Z38" s="140"/>
      <c r="AA38" s="139"/>
      <c r="AB38" s="139"/>
    </row>
    <row r="39" customFormat="false" ht="15" hidden="false" customHeight="false" outlineLevel="0" collapsed="false">
      <c r="P39" s="153"/>
      <c r="Q39" s="153"/>
      <c r="R39" s="240"/>
      <c r="Y39" s="140"/>
      <c r="Z39" s="140"/>
      <c r="AA39" s="139"/>
      <c r="AB39" s="139"/>
    </row>
    <row r="40" customFormat="false" ht="15" hidden="false" customHeight="false" outlineLevel="0" collapsed="false">
      <c r="P40" s="153"/>
      <c r="Q40" s="153"/>
      <c r="R40" s="240"/>
      <c r="Y40" s="140"/>
      <c r="Z40" s="140"/>
      <c r="AA40" s="139"/>
      <c r="AB40" s="139"/>
    </row>
    <row r="41" customFormat="false" ht="15" hidden="false" customHeight="false" outlineLevel="0" collapsed="false">
      <c r="P41" s="153"/>
      <c r="Q41" s="153"/>
      <c r="R41" s="240"/>
      <c r="Y41" s="140"/>
      <c r="Z41" s="140"/>
      <c r="AA41" s="139"/>
      <c r="AB41" s="139"/>
    </row>
    <row r="42" customFormat="false" ht="15" hidden="false" customHeight="false" outlineLevel="0" collapsed="false">
      <c r="P42" s="153"/>
      <c r="Q42" s="153"/>
      <c r="R42" s="240"/>
      <c r="Y42" s="140"/>
      <c r="Z42" s="140"/>
      <c r="AA42" s="139"/>
      <c r="AB42" s="139"/>
    </row>
    <row r="43" customFormat="false" ht="15" hidden="false" customHeight="false" outlineLevel="0" collapsed="false">
      <c r="P43" s="153"/>
      <c r="Q43" s="153"/>
      <c r="R43" s="240"/>
      <c r="Y43" s="140"/>
      <c r="Z43" s="140"/>
      <c r="AA43" s="139"/>
      <c r="AB43" s="139"/>
    </row>
    <row r="44" customFormat="false" ht="15" hidden="false" customHeight="false" outlineLevel="0" collapsed="false">
      <c r="P44" s="153"/>
      <c r="Q44" s="153"/>
      <c r="R44" s="240"/>
      <c r="Y44" s="140"/>
      <c r="Z44" s="140"/>
      <c r="AA44" s="139"/>
      <c r="AB44" s="139"/>
    </row>
    <row r="45" customFormat="false" ht="15" hidden="false" customHeight="false" outlineLevel="0" collapsed="false">
      <c r="P45" s="153"/>
      <c r="Q45" s="153"/>
      <c r="R45" s="240"/>
      <c r="Y45" s="156"/>
      <c r="Z45" s="156"/>
      <c r="AA45" s="155"/>
      <c r="AB45" s="155"/>
    </row>
    <row r="46" customFormat="false" ht="15" hidden="false" customHeight="false" outlineLevel="0" collapsed="false">
      <c r="P46" s="153"/>
      <c r="Q46" s="153"/>
      <c r="R46" s="240"/>
      <c r="Y46" s="156"/>
      <c r="Z46" s="156"/>
      <c r="AA46" s="155"/>
      <c r="AB46" s="155"/>
    </row>
    <row r="47" customFormat="false" ht="15" hidden="false" customHeight="false" outlineLevel="0" collapsed="false">
      <c r="P47" s="153"/>
      <c r="Q47" s="153"/>
      <c r="R47" s="240"/>
      <c r="Y47" s="156"/>
      <c r="Z47" s="156"/>
      <c r="AA47" s="155"/>
      <c r="AB47" s="155"/>
    </row>
    <row r="48" customFormat="false" ht="15" hidden="false" customHeight="false" outlineLevel="0" collapsed="false">
      <c r="Y48" s="156"/>
      <c r="Z48" s="156"/>
      <c r="AA48" s="155"/>
      <c r="AB48" s="155"/>
    </row>
    <row r="49" customFormat="false" ht="15" hidden="false" customHeight="false" outlineLevel="0" collapsed="false">
      <c r="Y49" s="156"/>
      <c r="Z49" s="156"/>
      <c r="AA49" s="155"/>
      <c r="AB49" s="155"/>
    </row>
    <row r="50" customFormat="false" ht="15" hidden="false" customHeight="false" outlineLevel="0" collapsed="false">
      <c r="Y50" s="156"/>
      <c r="Z50" s="156"/>
      <c r="AA50" s="155"/>
      <c r="AB50" s="155"/>
    </row>
    <row r="51" customFormat="false" ht="15" hidden="false" customHeight="false" outlineLevel="0" collapsed="false">
      <c r="Y51" s="156"/>
      <c r="Z51" s="156"/>
      <c r="AA51" s="155"/>
      <c r="AB51" s="155"/>
    </row>
    <row r="52" customFormat="false" ht="15" hidden="false" customHeight="false" outlineLevel="0" collapsed="false">
      <c r="Y52" s="156"/>
      <c r="Z52" s="156"/>
      <c r="AA52" s="155"/>
      <c r="AB52"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6:B26"/>
    <mergeCell ref="C26:D26"/>
    <mergeCell ref="F26:I26"/>
    <mergeCell ref="A27:B27"/>
    <mergeCell ref="C27:D27"/>
    <mergeCell ref="F27:I27"/>
    <mergeCell ref="A29:C29"/>
    <mergeCell ref="A30:B30"/>
    <mergeCell ref="C30:F30"/>
    <mergeCell ref="G30:I30"/>
    <mergeCell ref="A31:B31"/>
    <mergeCell ref="C31:F31"/>
    <mergeCell ref="G31:I31"/>
  </mergeCells>
  <conditionalFormatting sqref="V12 V17:V19">
    <cfRule type="containsText" priority="2" operator="containsText" aboveAverage="0" equalAverage="0" bottom="0" percent="0" rank="0" text="FUERTE" dxfId="32">
      <formula>NOT(ISERROR(SEARCH("FUERTE",V12)))</formula>
    </cfRule>
    <cfRule type="containsText" priority="3" operator="containsText" aboveAverage="0" equalAverage="0" bottom="0" percent="0" rank="0" text="MODERADO" dxfId="31">
      <formula>NOT(ISERROR(SEARCH("MODERADO",V12)))</formula>
    </cfRule>
    <cfRule type="containsText" priority="4" operator="containsText" aboveAverage="0" equalAverage="0" bottom="0" percent="0" rank="0" text="DEBIL" dxfId="30">
      <formula>NOT(ISERROR(SEARCH("DEBIL",V12)))</formula>
    </cfRule>
  </conditionalFormatting>
  <conditionalFormatting sqref="V21:V25">
    <cfRule type="containsText" priority="5" operator="containsText" aboveAverage="0" equalAverage="0" bottom="0" percent="0" rank="0" text="FUERTE" dxfId="29">
      <formula>NOT(ISERROR(SEARCH("FUERTE",V21)))</formula>
    </cfRule>
    <cfRule type="containsText" priority="6" operator="containsText" aboveAverage="0" equalAverage="0" bottom="0" percent="0" rank="0" text="MODERADO" dxfId="28">
      <formula>NOT(ISERROR(SEARCH("MODERADO",V21)))</formula>
    </cfRule>
    <cfRule type="containsText" priority="7" operator="containsText" aboveAverage="0" equalAverage="0" bottom="0" percent="0" rank="0" text="DEBIL" dxfId="27">
      <formula>NOT(ISERROR(SEARCH("DEBIL",V21)))</formula>
    </cfRule>
  </conditionalFormatting>
  <conditionalFormatting sqref="V13">
    <cfRule type="containsText" priority="8" operator="containsText" aboveAverage="0" equalAverage="0" bottom="0" percent="0" rank="0" text="FUERTE" dxfId="6">
      <formula>NOT(ISERROR(SEARCH("FUERTE",V13)))</formula>
    </cfRule>
    <cfRule type="containsText" priority="9" operator="containsText" aboveAverage="0" equalAverage="0" bottom="0" percent="0" rank="0" text="MODERADO" dxfId="7">
      <formula>NOT(ISERROR(SEARCH("MODERADO",V13)))</formula>
    </cfRule>
    <cfRule type="containsText" priority="10" operator="containsText" aboveAverage="0" equalAverage="0" bottom="0" percent="0" rank="0" text="DEBIL" dxfId="8">
      <formula>NOT(ISERROR(SEARCH("DEBIL",V13)))</formula>
    </cfRule>
  </conditionalFormatting>
  <conditionalFormatting sqref="V14">
    <cfRule type="containsText" priority="11" operator="containsText" aboveAverage="0" equalAverage="0" bottom="0" percent="0" rank="0" text="FUERTE" dxfId="5">
      <formula>NOT(ISERROR(SEARCH("FUERTE",V14)))</formula>
    </cfRule>
    <cfRule type="containsText" priority="12" operator="containsText" aboveAverage="0" equalAverage="0" bottom="0" percent="0" rank="0" text="MODERADO" dxfId="4">
      <formula>NOT(ISERROR(SEARCH("MODERADO",V14)))</formula>
    </cfRule>
    <cfRule type="containsText" priority="13" operator="containsText" aboveAverage="0" equalAverage="0" bottom="0" percent="0" rank="0" text="DEBIL" dxfId="3">
      <formula>NOT(ISERROR(SEARCH("DEBIL",V14)))</formula>
    </cfRule>
  </conditionalFormatting>
  <conditionalFormatting sqref="V16">
    <cfRule type="containsText" priority="14" operator="containsText" aboveAverage="0" equalAverage="0" bottom="0" percent="0" rank="0" text="FUERTE" dxfId="2">
      <formula>NOT(ISERROR(SEARCH("FUERTE",V16)))</formula>
    </cfRule>
    <cfRule type="containsText" priority="15" operator="containsText" aboveAverage="0" equalAverage="0" bottom="0" percent="0" rank="0" text="MODERADO" dxfId="1">
      <formula>NOT(ISERROR(SEARCH("MODERADO",V16)))</formula>
    </cfRule>
    <cfRule type="containsText" priority="16" operator="containsText" aboveAverage="0" equalAverage="0" bottom="0" percent="0" rank="0" text="DEBIL" dxfId="0">
      <formula>NOT(ISERROR(SEARCH("DEBIL",V16)))</formula>
    </cfRule>
  </conditionalFormatting>
  <dataValidations count="6">
    <dataValidation allowBlank="true" operator="between" showDropDown="false" showErrorMessage="true" showInputMessage="true" sqref="C12:C14 C16"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6:G19 G21:G25" type="list">
      <formula1>"PREVENTIVO,DETECTIVO"</formula1>
      <formula2>0</formula2>
    </dataValidation>
    <dataValidation allowBlank="true" operator="between" showDropDown="false" showErrorMessage="true" showInputMessage="true" sqref="H12:H14 H16" type="list">
      <formula1>"MANUAL,AUTOMÁTICO,SEMIAUTOMATICO"</formula1>
      <formula2>0</formula2>
    </dataValidation>
    <dataValidation allowBlank="true" operator="between" showDropDown="false" showErrorMessage="true" showInputMessage="true" sqref="H17:H19 H21:H25" type="list">
      <formula1>"MANUAL,AUTOMÁTICO,DUAL"</formula1>
      <formula2>0</formula2>
    </dataValidation>
    <dataValidation allowBlank="true" operator="between" showDropDown="false" showErrorMessage="true" showInputMessage="true" sqref="J12:K14 M12:N14 P12:Q14 T12:T14 J16:K19 M16:N19 P16:Q19 T16:T19 J21:K25 M21:N25 P21:Q25 T21:T25"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2"/>
  <sheetViews>
    <sheetView showFormulas="false" showGridLines="true" showRowColHeaders="true" showZeros="true" rightToLeft="false" tabSelected="false" showOutlineSymbols="true" defaultGridColor="true" view="normal" topLeftCell="A5"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70.7"/>
    <col collapsed="false" customWidth="true" hidden="false" outlineLevel="0" max="5" min="5" style="47" width="51.43"/>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45"/>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7" min="27" style="49" width="60.72"/>
    <col collapsed="false" customWidth="true" hidden="false" outlineLevel="0" max="28" min="28" style="49" width="84.57"/>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849</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850</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43.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715</v>
      </c>
      <c r="AL10" s="72" t="s">
        <v>366</v>
      </c>
    </row>
    <row r="11" s="78" customFormat="true" ht="51"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customFormat="false" ht="337.5" hidden="false" customHeight="true" outlineLevel="0" collapsed="false">
      <c r="A12" s="177" t="n">
        <v>1</v>
      </c>
      <c r="B12" s="123" t="s">
        <v>107</v>
      </c>
      <c r="C12" s="183" t="s">
        <v>481</v>
      </c>
      <c r="D12" s="124" t="s">
        <v>851</v>
      </c>
      <c r="E12" s="123" t="s">
        <v>852</v>
      </c>
      <c r="F12" s="123" t="s">
        <v>853</v>
      </c>
      <c r="G12" s="123" t="s">
        <v>372</v>
      </c>
      <c r="H12" s="123" t="s">
        <v>658</v>
      </c>
      <c r="I12" s="124" t="s">
        <v>440</v>
      </c>
      <c r="J12" s="124" t="s">
        <v>375</v>
      </c>
      <c r="K12" s="124" t="s">
        <v>375</v>
      </c>
      <c r="L12" s="124" t="s">
        <v>854</v>
      </c>
      <c r="M12" s="124" t="s">
        <v>375</v>
      </c>
      <c r="N12" s="124" t="s">
        <v>377</v>
      </c>
      <c r="O12" s="124" t="s">
        <v>855</v>
      </c>
      <c r="P12" s="124" t="s">
        <v>375</v>
      </c>
      <c r="Q12" s="124" t="s">
        <v>375</v>
      </c>
      <c r="R12" s="124" t="s">
        <v>856</v>
      </c>
      <c r="S12" s="124" t="s">
        <v>856</v>
      </c>
      <c r="T12" s="124" t="s">
        <v>377</v>
      </c>
      <c r="U12" s="125" t="n">
        <f aca="false">IF(G12="Preventivo",20%,0%)+IF(G12="Detectivo",10%,0%)+IF(H12="Automático",20%,0%)+IF(H12="Semiautomático",15%,0%)+IF(H12="Manual",10%,0%)+IF(J12="SI",10%,0%)+IF(K12="SI",10%,0%)+IF(M12="SI",10%,0%)+IF(N12="SI",5%,0%)+IF(P12="SI",10%,0%)+IF(Q12="SI",5%,0%)+IF(T12="SI",10%,0%)</f>
        <v>0.8</v>
      </c>
      <c r="V12" s="126" t="str">
        <f aca="false">+IF(AND(U12&gt;=0,U12&lt;=0.5),"DEBIL",IF(AND(U12&gt;=0.51,U12&lt;=0.8),"MODERADO","FUERTE"))</f>
        <v>MODERADO</v>
      </c>
      <c r="W12" s="127" t="str">
        <f aca="false">IF(AND(V12="DEBIL"),"NO",IF(AND(V12="MODERADO"),"SI",IF(AND(V12="FUERTE"),"SI")))</f>
        <v>SI</v>
      </c>
      <c r="X12" s="128" t="s">
        <v>857</v>
      </c>
      <c r="Y12" s="184" t="s">
        <v>109</v>
      </c>
      <c r="Z12" s="184" t="s">
        <v>858</v>
      </c>
      <c r="AA12" s="184" t="s">
        <v>859</v>
      </c>
      <c r="AB12" s="180" t="s">
        <v>860</v>
      </c>
      <c r="AC12" s="130" t="s">
        <v>861</v>
      </c>
      <c r="AD12" s="130" t="s">
        <v>860</v>
      </c>
      <c r="AE12" s="130" t="s">
        <v>862</v>
      </c>
      <c r="AF12" s="130" t="s">
        <v>863</v>
      </c>
      <c r="AG12" s="130" t="s">
        <v>864</v>
      </c>
      <c r="AH12" s="130" t="s">
        <v>865</v>
      </c>
      <c r="AI12" s="130" t="s">
        <v>866</v>
      </c>
      <c r="AJ12" s="130" t="s">
        <v>867</v>
      </c>
      <c r="AK12" s="130" t="s">
        <v>868</v>
      </c>
      <c r="AL12" s="123"/>
    </row>
    <row r="13" customFormat="false" ht="234.75" hidden="false" customHeight="true" outlineLevel="0" collapsed="false">
      <c r="A13" s="122" t="n">
        <v>2</v>
      </c>
      <c r="B13" s="123" t="s">
        <v>113</v>
      </c>
      <c r="C13" s="183" t="s">
        <v>481</v>
      </c>
      <c r="D13" s="124" t="s">
        <v>869</v>
      </c>
      <c r="E13" s="123" t="s">
        <v>870</v>
      </c>
      <c r="F13" s="123" t="s">
        <v>871</v>
      </c>
      <c r="G13" s="123" t="s">
        <v>372</v>
      </c>
      <c r="H13" s="123" t="s">
        <v>373</v>
      </c>
      <c r="I13" s="124" t="s">
        <v>440</v>
      </c>
      <c r="J13" s="124" t="s">
        <v>375</v>
      </c>
      <c r="K13" s="124" t="s">
        <v>375</v>
      </c>
      <c r="L13" s="124" t="s">
        <v>872</v>
      </c>
      <c r="M13" s="124" t="s">
        <v>375</v>
      </c>
      <c r="N13" s="124" t="s">
        <v>375</v>
      </c>
      <c r="O13" s="124" t="s">
        <v>873</v>
      </c>
      <c r="P13" s="124" t="s">
        <v>375</v>
      </c>
      <c r="Q13" s="124" t="s">
        <v>375</v>
      </c>
      <c r="R13" s="124" t="s">
        <v>874</v>
      </c>
      <c r="S13" s="123" t="s">
        <v>875</v>
      </c>
      <c r="T13" s="124" t="s">
        <v>375</v>
      </c>
      <c r="U13" s="125" t="n">
        <f aca="false">IF(G13="Preventivo",20%,0%)+IF(G13="Detectivo",10%,0%)+IF(H13="Automático",20%,0%)+IF(H13="Semiautomático",15%,0%)+IF(H13="Manual",10%,0%)+IF(J13="SI",10%,0%)+IF(K13="SI",10%,0%)+IF(M13="SI",10%,0%)+IF(N13="SI",5%,0%)+IF(P13="SI",10%,0%)+IF(Q13="SI",5%,0%)+IF(T13="SI",10%,0%)</f>
        <v>0.9</v>
      </c>
      <c r="V13" s="126" t="str">
        <f aca="false">+IF(AND(U13&gt;=0,U13&lt;=0.5),"DEBIL",IF(AND(U13&gt;=0.51,U13&lt;=0.8),"MODERADO","FUERTE"))</f>
        <v>FUERTE</v>
      </c>
      <c r="W13" s="127" t="str">
        <f aca="false">IF(AND(V13="DEBIL"),"NO",IF(AND(V13="MODERADO"),"SI",IF(AND(V13="FUERTE"),"SI")))</f>
        <v>SI</v>
      </c>
      <c r="X13" s="128" t="s">
        <v>876</v>
      </c>
      <c r="Y13" s="184" t="s">
        <v>114</v>
      </c>
      <c r="Z13" s="179" t="s">
        <v>877</v>
      </c>
      <c r="AA13" s="179" t="s">
        <v>878</v>
      </c>
      <c r="AB13" s="179" t="s">
        <v>879</v>
      </c>
      <c r="AC13" s="130" t="s">
        <v>880</v>
      </c>
      <c r="AD13" s="130" t="s">
        <v>881</v>
      </c>
      <c r="AE13" s="130" t="s">
        <v>882</v>
      </c>
      <c r="AF13" s="130" t="s">
        <v>883</v>
      </c>
      <c r="AG13" s="130" t="s">
        <v>884</v>
      </c>
      <c r="AH13" s="130" t="s">
        <v>885</v>
      </c>
      <c r="AI13" s="130" t="s">
        <v>886</v>
      </c>
      <c r="AJ13" s="130" t="s">
        <v>867</v>
      </c>
      <c r="AK13" s="130" t="s">
        <v>887</v>
      </c>
      <c r="AL13" s="123"/>
    </row>
    <row r="14" customFormat="false" ht="195" hidden="false" customHeight="true" outlineLevel="0" collapsed="false">
      <c r="A14" s="122" t="n">
        <v>3</v>
      </c>
      <c r="B14" s="123" t="s">
        <v>117</v>
      </c>
      <c r="C14" s="183" t="s">
        <v>481</v>
      </c>
      <c r="D14" s="124" t="s">
        <v>888</v>
      </c>
      <c r="E14" s="123" t="s">
        <v>889</v>
      </c>
      <c r="F14" s="123" t="s">
        <v>890</v>
      </c>
      <c r="G14" s="123" t="s">
        <v>509</v>
      </c>
      <c r="H14" s="123" t="s">
        <v>373</v>
      </c>
      <c r="I14" s="124" t="s">
        <v>440</v>
      </c>
      <c r="J14" s="124" t="s">
        <v>375</v>
      </c>
      <c r="K14" s="124" t="s">
        <v>375</v>
      </c>
      <c r="L14" s="124" t="s">
        <v>891</v>
      </c>
      <c r="M14" s="124" t="s">
        <v>375</v>
      </c>
      <c r="N14" s="124" t="s">
        <v>375</v>
      </c>
      <c r="O14" s="124" t="s">
        <v>892</v>
      </c>
      <c r="P14" s="124" t="s">
        <v>375</v>
      </c>
      <c r="Q14" s="124" t="s">
        <v>377</v>
      </c>
      <c r="R14" s="124" t="s">
        <v>856</v>
      </c>
      <c r="S14" s="123" t="s">
        <v>856</v>
      </c>
      <c r="T14" s="124" t="s">
        <v>377</v>
      </c>
      <c r="U14" s="125" t="n">
        <f aca="false">IF(G14="Preventivo",20%,0%)+IF(G14="Detectivo",10%,0%)+IF(H14="Automático",20%,0%)+IF(H14="Semiautomático",15%,0%)+IF(H14="Manual",10%,0%)+IF(J14="SI",10%,0%)+IF(K14="SI",10%,0%)+IF(M14="SI",10%,0%)+IF(N14="SI",5%,0%)+IF(P14="SI",10%,0%)+IF(Q14="SI",5%,0%)+IF(T14="SI",10%,0%)</f>
        <v>0.65</v>
      </c>
      <c r="V14" s="126" t="str">
        <f aca="false">+IF(AND(U14&gt;=0,U14&lt;=0.5),"DEBIL",IF(AND(U14&gt;=0.51,U14&lt;=0.8),"MODERADO","FUERTE"))</f>
        <v>MODERADO</v>
      </c>
      <c r="W14" s="127" t="str">
        <f aca="false">IF(AND(V14="DEBIL"),"NO",IF(AND(V14="MODERADO"),"SI",IF(AND(V14="FUERTE"),"SI")))</f>
        <v>SI</v>
      </c>
      <c r="X14" s="128" t="s">
        <v>876</v>
      </c>
      <c r="Y14" s="184" t="s">
        <v>118</v>
      </c>
      <c r="Z14" s="179" t="s">
        <v>893</v>
      </c>
      <c r="AA14" s="179" t="s">
        <v>894</v>
      </c>
      <c r="AB14" s="179" t="s">
        <v>895</v>
      </c>
      <c r="AC14" s="130" t="s">
        <v>896</v>
      </c>
      <c r="AD14" s="130" t="s">
        <v>897</v>
      </c>
      <c r="AE14" s="130" t="s">
        <v>898</v>
      </c>
      <c r="AF14" s="130" t="s">
        <v>899</v>
      </c>
      <c r="AG14" s="130" t="s">
        <v>891</v>
      </c>
      <c r="AH14" s="130" t="s">
        <v>900</v>
      </c>
      <c r="AI14" s="130" t="s">
        <v>886</v>
      </c>
      <c r="AJ14" s="130" t="s">
        <v>867</v>
      </c>
      <c r="AK14" s="130" t="s">
        <v>901</v>
      </c>
      <c r="AL14" s="123"/>
    </row>
    <row r="15" customFormat="false" ht="15.75" hidden="false" customHeight="false" outlineLevel="0" collapsed="false">
      <c r="A15" s="131" t="s">
        <v>397</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29"/>
      <c r="Z15" s="129"/>
      <c r="AA15" s="129"/>
      <c r="AB15" s="129"/>
      <c r="AC15" s="130"/>
      <c r="AD15" s="130"/>
      <c r="AE15" s="130"/>
      <c r="AF15" s="130"/>
      <c r="AG15" s="130"/>
      <c r="AH15" s="130"/>
      <c r="AI15" s="130"/>
      <c r="AJ15" s="130"/>
      <c r="AK15" s="130"/>
      <c r="AL15" s="123"/>
    </row>
    <row r="16" customFormat="false" ht="204" hidden="false" customHeight="true" outlineLevel="0" collapsed="false">
      <c r="A16" s="122" t="n">
        <v>4</v>
      </c>
      <c r="B16" s="123" t="s">
        <v>295</v>
      </c>
      <c r="C16" s="183" t="s">
        <v>398</v>
      </c>
      <c r="D16" s="124" t="s">
        <v>902</v>
      </c>
      <c r="E16" s="123" t="s">
        <v>903</v>
      </c>
      <c r="F16" s="123" t="s">
        <v>904</v>
      </c>
      <c r="G16" s="123" t="s">
        <v>372</v>
      </c>
      <c r="H16" s="123" t="s">
        <v>373</v>
      </c>
      <c r="I16" s="124" t="s">
        <v>440</v>
      </c>
      <c r="J16" s="124" t="s">
        <v>375</v>
      </c>
      <c r="K16" s="124" t="s">
        <v>375</v>
      </c>
      <c r="L16" s="124" t="s">
        <v>905</v>
      </c>
      <c r="M16" s="124" t="s">
        <v>375</v>
      </c>
      <c r="N16" s="124" t="s">
        <v>377</v>
      </c>
      <c r="O16" s="124" t="s">
        <v>906</v>
      </c>
      <c r="P16" s="124" t="s">
        <v>375</v>
      </c>
      <c r="Q16" s="124" t="s">
        <v>375</v>
      </c>
      <c r="R16" s="124" t="s">
        <v>907</v>
      </c>
      <c r="S16" s="123" t="s">
        <v>908</v>
      </c>
      <c r="T16" s="124" t="s">
        <v>375</v>
      </c>
      <c r="U16" s="125" t="n">
        <f aca="false">IF(G16="Preventivo",20%,0%)+IF(G16="Detectivo",10%,0%)+IF(H16="Automático",20%,0%)+IF(H16="Semiautomático",15%,0%)+IF(H16="Manual",10%,0%)+IF(J16="SI",10%,0%)+IF(K16="SI",10%,0%)+IF(M16="SI",10%,0%)+IF(N16="SI",5%,0%)+IF(P16="SI",10%,0%)+IF(Q16="SI",5%,0%)+IF(T16=U17,10%,0%)</f>
        <v>0.75</v>
      </c>
      <c r="V16" s="126" t="str">
        <f aca="false">+IF(AND(U16&gt;=0,U16&lt;=0.5),"DEBIL",IF(AND(U16&gt;=0.51,U16&lt;=0.8),"MODERADO","FUERTE"))</f>
        <v>MODERADO</v>
      </c>
      <c r="W16" s="127" t="str">
        <f aca="false">IF(AND(V16="DEBIL"),"NO",IF(AND(V16="MODERADO"),"SI",IF(AND(V16="FUERTE"),"SI")))</f>
        <v>SI</v>
      </c>
      <c r="X16" s="128" t="s">
        <v>876</v>
      </c>
      <c r="Y16" s="184" t="s">
        <v>296</v>
      </c>
      <c r="Z16" s="179" t="s">
        <v>909</v>
      </c>
      <c r="AA16" s="179" t="s">
        <v>910</v>
      </c>
      <c r="AB16" s="179" t="s">
        <v>911</v>
      </c>
      <c r="AC16" s="130" t="s">
        <v>912</v>
      </c>
      <c r="AD16" s="130" t="s">
        <v>913</v>
      </c>
      <c r="AE16" s="130" t="s">
        <v>914</v>
      </c>
      <c r="AF16" s="130" t="s">
        <v>915</v>
      </c>
      <c r="AG16" s="130" t="s">
        <v>905</v>
      </c>
      <c r="AH16" s="130" t="s">
        <v>916</v>
      </c>
      <c r="AI16" s="130" t="s">
        <v>886</v>
      </c>
      <c r="AJ16" s="130" t="s">
        <v>867</v>
      </c>
      <c r="AK16" s="130" t="s">
        <v>887</v>
      </c>
      <c r="AL16" s="123"/>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31" t="s">
        <v>416</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3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29"/>
      <c r="AB22" s="129"/>
      <c r="AC22" s="130"/>
      <c r="AD22" s="130"/>
      <c r="AE22" s="130"/>
      <c r="AF22" s="130"/>
      <c r="AG22" s="130"/>
      <c r="AH22" s="130"/>
      <c r="AI22" s="130"/>
      <c r="AJ22" s="130"/>
      <c r="AK22" s="130"/>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34"/>
      <c r="Z23" s="129"/>
      <c r="AA23" s="134"/>
      <c r="AB23" s="134"/>
      <c r="AC23" s="123"/>
      <c r="AD23" s="123"/>
      <c r="AE23" s="123"/>
      <c r="AF23" s="123"/>
      <c r="AG23" s="123"/>
      <c r="AH23" s="123"/>
      <c r="AI23" s="123"/>
      <c r="AJ23" s="123"/>
      <c r="AK23" s="123"/>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I25" s="135"/>
      <c r="J25" s="135"/>
      <c r="K25" s="135"/>
      <c r="L25" s="135"/>
      <c r="M25" s="135"/>
      <c r="N25" s="135"/>
      <c r="O25" s="135"/>
      <c r="P25" s="135"/>
      <c r="Q25" s="135"/>
      <c r="R25" s="135"/>
      <c r="S25" s="47"/>
      <c r="T25" s="135"/>
      <c r="U25" s="136"/>
      <c r="V25" s="137"/>
      <c r="W25" s="138"/>
      <c r="X25" s="47"/>
      <c r="Y25" s="139"/>
      <c r="Z25" s="140"/>
      <c r="AA25" s="139"/>
      <c r="AB25" s="139"/>
    </row>
    <row r="26" customFormat="false" ht="15.75" hidden="false" customHeight="true" outlineLevel="0" collapsed="false">
      <c r="A26" s="141" t="s">
        <v>417</v>
      </c>
      <c r="B26" s="141"/>
      <c r="C26" s="142" t="s">
        <v>502</v>
      </c>
      <c r="D26" s="142"/>
      <c r="E26" s="141" t="s">
        <v>419</v>
      </c>
      <c r="F26" s="142"/>
      <c r="G26" s="142"/>
      <c r="H26" s="142"/>
      <c r="I26" s="142"/>
      <c r="J26" s="143"/>
      <c r="K26" s="143"/>
      <c r="L26" s="143"/>
      <c r="M26" s="143"/>
      <c r="N26" s="143"/>
      <c r="O26" s="143"/>
      <c r="P26" s="143"/>
      <c r="Q26" s="143"/>
      <c r="R26" s="143"/>
      <c r="S26" s="143"/>
      <c r="T26" s="143"/>
      <c r="U26" s="143"/>
      <c r="V26" s="143"/>
      <c r="W26" s="143"/>
      <c r="X26" s="143"/>
      <c r="Y26" s="139"/>
      <c r="Z26" s="140"/>
      <c r="AA26" s="139"/>
      <c r="AB26" s="139"/>
    </row>
    <row r="27" customFormat="false" ht="15.75" hidden="false" customHeight="true" outlineLevel="0" collapsed="false">
      <c r="A27" s="141" t="s">
        <v>421</v>
      </c>
      <c r="B27" s="141"/>
      <c r="C27" s="144" t="n">
        <v>44327</v>
      </c>
      <c r="D27" s="144"/>
      <c r="E27" s="141" t="s">
        <v>423</v>
      </c>
      <c r="F27" s="145"/>
      <c r="G27" s="145"/>
      <c r="H27" s="145"/>
      <c r="I27" s="145"/>
      <c r="J27" s="143"/>
      <c r="K27" s="143"/>
      <c r="L27" s="143"/>
      <c r="M27" s="143"/>
      <c r="N27" s="143"/>
      <c r="O27" s="143"/>
      <c r="P27" s="143"/>
      <c r="Q27" s="143"/>
      <c r="R27" s="143"/>
      <c r="S27" s="143"/>
      <c r="T27" s="143"/>
      <c r="U27" s="143"/>
      <c r="V27" s="143"/>
      <c r="W27" s="143"/>
      <c r="X27" s="143"/>
      <c r="Y27" s="139"/>
      <c r="Z27" s="140"/>
      <c r="AA27" s="139"/>
      <c r="AB27" s="139"/>
    </row>
    <row r="28" customFormat="false" ht="15.75" hidden="false" customHeight="true" outlineLevel="0" collapsed="false">
      <c r="N28" s="146"/>
      <c r="O28" s="146"/>
      <c r="P28" s="47"/>
      <c r="Q28" s="47"/>
      <c r="R28" s="143"/>
      <c r="S28" s="143"/>
      <c r="T28" s="143"/>
      <c r="U28" s="143"/>
      <c r="V28" s="143"/>
      <c r="W28" s="143"/>
      <c r="X28" s="143"/>
      <c r="Y28" s="139"/>
      <c r="Z28" s="140"/>
      <c r="AA28" s="139"/>
      <c r="AB28" s="139"/>
    </row>
    <row r="29" customFormat="false" ht="15.75" hidden="false" customHeight="true" outlineLevel="0" collapsed="false">
      <c r="A29" s="147" t="s">
        <v>424</v>
      </c>
      <c r="B29" s="147"/>
      <c r="C29" s="147"/>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8" t="s">
        <v>425</v>
      </c>
      <c r="B30" s="148"/>
      <c r="C30" s="148" t="s">
        <v>426</v>
      </c>
      <c r="D30" s="148"/>
      <c r="E30" s="148"/>
      <c r="F30" s="148"/>
      <c r="G30" s="149" t="s">
        <v>427</v>
      </c>
      <c r="H30" s="149"/>
      <c r="I30" s="149"/>
      <c r="J30" s="150"/>
      <c r="K30" s="150"/>
      <c r="L30" s="150"/>
      <c r="M30" s="146"/>
      <c r="N30" s="146"/>
      <c r="O30" s="146"/>
      <c r="P30" s="47"/>
      <c r="Q30" s="47"/>
      <c r="R30" s="143"/>
      <c r="S30" s="143"/>
      <c r="T30" s="143"/>
      <c r="U30" s="143"/>
      <c r="V30" s="143"/>
      <c r="W30" s="143"/>
      <c r="X30" s="143"/>
      <c r="Y30" s="139"/>
      <c r="Z30" s="140"/>
      <c r="AA30" s="139"/>
      <c r="AB30" s="139"/>
    </row>
    <row r="31" customFormat="false" ht="19.5" hidden="false" customHeight="true" outlineLevel="0" collapsed="false">
      <c r="A31" s="151" t="n">
        <v>1</v>
      </c>
      <c r="B31" s="151"/>
      <c r="C31" s="151" t="s">
        <v>428</v>
      </c>
      <c r="D31" s="151"/>
      <c r="E31" s="151"/>
      <c r="F31" s="151"/>
      <c r="G31" s="151" t="s">
        <v>429</v>
      </c>
      <c r="H31" s="151"/>
      <c r="I31" s="151"/>
      <c r="J31" s="152"/>
      <c r="K31" s="152"/>
      <c r="L31" s="152"/>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C32" s="146"/>
      <c r="D32" s="146"/>
      <c r="E32" s="146"/>
      <c r="F32" s="146"/>
      <c r="G32" s="146"/>
      <c r="H32" s="146"/>
      <c r="I32" s="146"/>
      <c r="J32" s="146"/>
      <c r="K32" s="146"/>
      <c r="L32" s="146"/>
      <c r="M32" s="146"/>
      <c r="N32" s="146"/>
      <c r="O32" s="146"/>
      <c r="P32" s="47"/>
      <c r="Q32" s="47"/>
      <c r="R32" s="143"/>
      <c r="S32" s="143"/>
      <c r="T32" s="143"/>
      <c r="U32" s="143"/>
      <c r="V32" s="143"/>
      <c r="W32" s="143"/>
      <c r="X32" s="143"/>
      <c r="Y32" s="139"/>
      <c r="Z32" s="140"/>
      <c r="AA32" s="139"/>
      <c r="AB32" s="139"/>
    </row>
    <row r="33" customFormat="false" ht="15" hidden="false" customHeight="false" outlineLevel="0" collapsed="false">
      <c r="P33" s="153"/>
      <c r="Q33" s="153"/>
      <c r="R33" s="153"/>
      <c r="Y33" s="154" t="s">
        <v>430</v>
      </c>
      <c r="Z33" s="140" t="s">
        <v>431</v>
      </c>
      <c r="AA33" s="139"/>
      <c r="AB33" s="139"/>
    </row>
    <row r="34" customFormat="false" ht="15" hidden="false" customHeight="false" outlineLevel="0" collapsed="false">
      <c r="P34" s="153"/>
      <c r="Q34" s="153"/>
      <c r="R34" s="153"/>
      <c r="Y34" s="154" t="s">
        <v>432</v>
      </c>
      <c r="Z34" s="140" t="s">
        <v>433</v>
      </c>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55"/>
      <c r="Z45" s="156"/>
      <c r="AA45" s="155"/>
      <c r="AB45" s="155"/>
    </row>
    <row r="46" customFormat="false" ht="15" hidden="false" customHeight="false" outlineLevel="0" collapsed="false">
      <c r="P46" s="153"/>
      <c r="Q46" s="153"/>
      <c r="R46" s="153"/>
      <c r="Y46" s="155"/>
      <c r="Z46" s="156"/>
      <c r="AA46" s="155"/>
      <c r="AB46" s="155"/>
    </row>
    <row r="47" customFormat="false" ht="15" hidden="false" customHeight="false" outlineLevel="0" collapsed="false">
      <c r="P47" s="153"/>
      <c r="Q47" s="153"/>
      <c r="R47" s="153"/>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6:B26"/>
    <mergeCell ref="C26:D26"/>
    <mergeCell ref="F26:I26"/>
    <mergeCell ref="A27:B27"/>
    <mergeCell ref="C27:D27"/>
    <mergeCell ref="F27:I27"/>
    <mergeCell ref="A29:C29"/>
    <mergeCell ref="A30:B30"/>
    <mergeCell ref="C30:F30"/>
    <mergeCell ref="G30:I30"/>
    <mergeCell ref="A31:B31"/>
    <mergeCell ref="C31:F31"/>
    <mergeCell ref="G31:I31"/>
  </mergeCells>
  <conditionalFormatting sqref="V17:V19">
    <cfRule type="containsText" priority="2" operator="containsText" aboveAverage="0" equalAverage="0" bottom="0" percent="0" rank="0" text="FUERTE" dxfId="26">
      <formula>NOT(ISERROR(SEARCH("FUERTE",V17)))</formula>
    </cfRule>
    <cfRule type="containsText" priority="3" operator="containsText" aboveAverage="0" equalAverage="0" bottom="0" percent="0" rank="0" text="MODERADO" dxfId="25">
      <formula>NOT(ISERROR(SEARCH("MODERADO",V17)))</formula>
    </cfRule>
    <cfRule type="containsText" priority="4" operator="containsText" aboveAverage="0" equalAverage="0" bottom="0" percent="0" rank="0" text="DEBIL" dxfId="24">
      <formula>NOT(ISERROR(SEARCH("DEBIL",V17)))</formula>
    </cfRule>
  </conditionalFormatting>
  <conditionalFormatting sqref="V12:V14">
    <cfRule type="containsText" priority="5" operator="containsText" aboveAverage="0" equalAverage="0" bottom="0" percent="0" rank="0" text="FUERTE" dxfId="32">
      <formula>NOT(ISERROR(SEARCH("FUERTE",V12)))</formula>
    </cfRule>
    <cfRule type="containsText" priority="6" operator="containsText" aboveAverage="0" equalAverage="0" bottom="0" percent="0" rank="0" text="MODERADO" dxfId="31">
      <formula>NOT(ISERROR(SEARCH("MODERADO",V12)))</formula>
    </cfRule>
    <cfRule type="containsText" priority="7" operator="containsText" aboveAverage="0" equalAverage="0" bottom="0" percent="0" rank="0" text="DEBIL" dxfId="30">
      <formula>NOT(ISERROR(SEARCH("DEBIL",V12)))</formula>
    </cfRule>
  </conditionalFormatting>
  <conditionalFormatting sqref="V21:V25">
    <cfRule type="containsText" priority="8" operator="containsText" aboveAverage="0" equalAverage="0" bottom="0" percent="0" rank="0" text="FUERTE" dxfId="29">
      <formula>NOT(ISERROR(SEARCH("FUERTE",V21)))</formula>
    </cfRule>
    <cfRule type="containsText" priority="9" operator="containsText" aboveAverage="0" equalAverage="0" bottom="0" percent="0" rank="0" text="MODERADO" dxfId="28">
      <formula>NOT(ISERROR(SEARCH("MODERADO",V21)))</formula>
    </cfRule>
    <cfRule type="containsText" priority="10" operator="containsText" aboveAverage="0" equalAverage="0" bottom="0" percent="0" rank="0" text="DEBIL" dxfId="27">
      <formula>NOT(ISERROR(SEARCH("DEBIL",V21)))</formula>
    </cfRule>
  </conditionalFormatting>
  <conditionalFormatting sqref="V16">
    <cfRule type="containsText" priority="11" operator="containsText" aboveAverage="0" equalAverage="0" bottom="0" percent="0" rank="0" text="FUERTE" dxfId="5">
      <formula>NOT(ISERROR(SEARCH("FUERTE",V16)))</formula>
    </cfRule>
    <cfRule type="containsText" priority="12" operator="containsText" aboveAverage="0" equalAverage="0" bottom="0" percent="0" rank="0" text="MODERADO" dxfId="4">
      <formula>NOT(ISERROR(SEARCH("MODERADO",V16)))</formula>
    </cfRule>
    <cfRule type="containsText" priority="13" operator="containsText" aboveAverage="0" equalAverage="0" bottom="0" percent="0" rank="0" text="DEBIL" dxfId="3">
      <formula>NOT(ISERROR(SEARCH("DEBIL",V16)))</formula>
    </cfRule>
  </conditionalFormatting>
  <dataValidations count="6">
    <dataValidation allowBlank="true" operator="between" showDropDown="false" showErrorMessage="true" showInputMessage="true" sqref="C12:C14 C16"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6:G19 G21:G25" type="list">
      <formula1>"PREVENTIVO,DETECTIVO"</formula1>
      <formula2>0</formula2>
    </dataValidation>
    <dataValidation allowBlank="true" operator="between" showDropDown="false" showErrorMessage="true" showInputMessage="true" sqref="H12:H14 H16" type="list">
      <formula1>"MANUAL,AUTOMÁTICO,SEMIAUTOMATICO"</formula1>
      <formula2>0</formula2>
    </dataValidation>
    <dataValidation allowBlank="true" operator="between" showDropDown="false" showErrorMessage="true" showInputMessage="true" sqref="H17:H19 H21:H25" type="list">
      <formula1>"MANUAL,AUTOMÁTICO,DUAL"</formula1>
      <formula2>0</formula2>
    </dataValidation>
    <dataValidation allowBlank="true" operator="between" showDropDown="false" showErrorMessage="true" showInputMessage="true" sqref="J12:K14 M12:N14 P12:Q14 T12:T14 J16:K19 M16:N19 P16:Q19 T16:T19 J21:K25 M21:N25 P21:Q25 T21:T25"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2"/>
  <sheetViews>
    <sheetView showFormulas="false" showGridLines="true" showRowColHeaders="true" showZeros="true" rightToLeft="false" tabSelected="false" showOutlineSymbols="true" defaultGridColor="true" view="normal" topLeftCell="A4"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67"/>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42.85"/>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106"/>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54.28"/>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917</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918</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144"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919</v>
      </c>
      <c r="AD10" s="72" t="s">
        <v>358</v>
      </c>
      <c r="AE10" s="72" t="s">
        <v>359</v>
      </c>
      <c r="AF10" s="72" t="s">
        <v>920</v>
      </c>
      <c r="AG10" s="72" t="s">
        <v>361</v>
      </c>
      <c r="AH10" s="72" t="s">
        <v>480</v>
      </c>
      <c r="AI10" s="72" t="s">
        <v>363</v>
      </c>
      <c r="AJ10" s="72" t="s">
        <v>364</v>
      </c>
      <c r="AK10" s="72" t="s">
        <v>715</v>
      </c>
      <c r="AL10" s="72" t="s">
        <v>366</v>
      </c>
    </row>
    <row r="11" s="78" customFormat="true" ht="51"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customFormat="false" ht="314.25" hidden="false" customHeight="true" outlineLevel="0" collapsed="false">
      <c r="A12" s="181" t="n">
        <v>1</v>
      </c>
      <c r="B12" s="182" t="s">
        <v>921</v>
      </c>
      <c r="C12" s="183" t="s">
        <v>481</v>
      </c>
      <c r="D12" s="124" t="s">
        <v>922</v>
      </c>
      <c r="E12" s="124" t="s">
        <v>923</v>
      </c>
      <c r="F12" s="124" t="s">
        <v>924</v>
      </c>
      <c r="G12" s="123" t="s">
        <v>372</v>
      </c>
      <c r="H12" s="123" t="s">
        <v>373</v>
      </c>
      <c r="I12" s="124" t="s">
        <v>925</v>
      </c>
      <c r="J12" s="124" t="s">
        <v>375</v>
      </c>
      <c r="K12" s="124" t="s">
        <v>375</v>
      </c>
      <c r="L12" s="124" t="s">
        <v>926</v>
      </c>
      <c r="M12" s="124" t="s">
        <v>375</v>
      </c>
      <c r="N12" s="124" t="s">
        <v>375</v>
      </c>
      <c r="O12" s="124" t="s">
        <v>927</v>
      </c>
      <c r="P12" s="124" t="s">
        <v>377</v>
      </c>
      <c r="Q12" s="124" t="s">
        <v>375</v>
      </c>
      <c r="R12" s="124" t="s">
        <v>928</v>
      </c>
      <c r="S12" s="196" t="s">
        <v>929</v>
      </c>
      <c r="T12" s="124" t="s">
        <v>375</v>
      </c>
      <c r="U12" s="125" t="n">
        <f aca="false">IF(G12="Preventivo",20%,0%)+IF(G12="Detectivo",10%,0%)+IF(H12="Automático",20%,0%)+IF(H12="Semiautomático",15%,0%)+IF(H12="Manual",10%,0%)+IF(J12="SI",10%,0%)+IF(K12="SI",10%,0%)+IF(M12="SI",10%,0%)+IF(N12="SI",5%,0%)+IF(P12="SI",10%,0%)+IF(Q12="SI",5%,0%)+IF(T12="SI",10%,0%)</f>
        <v>0.8</v>
      </c>
      <c r="V12" s="126" t="str">
        <f aca="false">+IF(AND(U12&gt;=0,U12&lt;=0.5),"DEBIL",IF(AND(U12&gt;=0.51,U12&lt;=0.8),"MODERADO","FUERTE"))</f>
        <v>MODERADO</v>
      </c>
      <c r="W12" s="127" t="str">
        <f aca="false">IF(AND(V12="DEBIL"),"NO",IF(AND(V12="MODERADO"),"SI",IF(AND(V12="FUERTE"),"SI")))</f>
        <v>SI</v>
      </c>
      <c r="X12" s="128" t="s">
        <v>930</v>
      </c>
      <c r="Y12" s="128" t="s">
        <v>931</v>
      </c>
      <c r="Z12" s="128" t="s">
        <v>932</v>
      </c>
      <c r="AA12" s="260" t="s">
        <v>933</v>
      </c>
      <c r="AB12" s="260" t="s">
        <v>934</v>
      </c>
      <c r="AC12" s="260" t="s">
        <v>935</v>
      </c>
      <c r="AD12" s="260" t="s">
        <v>936</v>
      </c>
      <c r="AE12" s="260" t="s">
        <v>937</v>
      </c>
      <c r="AF12" s="260" t="s">
        <v>938</v>
      </c>
      <c r="AG12" s="260" t="s">
        <v>939</v>
      </c>
      <c r="AH12" s="123" t="s">
        <v>940</v>
      </c>
      <c r="AI12" s="123" t="s">
        <v>941</v>
      </c>
      <c r="AJ12" s="123" t="s">
        <v>942</v>
      </c>
      <c r="AK12" s="123" t="s">
        <v>943</v>
      </c>
      <c r="AL12" s="123" t="s">
        <v>944</v>
      </c>
    </row>
    <row r="13" customFormat="false" ht="294" hidden="false" customHeight="true" outlineLevel="0" collapsed="false">
      <c r="A13" s="177" t="n">
        <v>2</v>
      </c>
      <c r="B13" s="123" t="s">
        <v>945</v>
      </c>
      <c r="C13" s="183" t="s">
        <v>481</v>
      </c>
      <c r="D13" s="124" t="s">
        <v>946</v>
      </c>
      <c r="E13" s="123" t="s">
        <v>947</v>
      </c>
      <c r="F13" s="123" t="s">
        <v>948</v>
      </c>
      <c r="G13" s="123" t="s">
        <v>372</v>
      </c>
      <c r="H13" s="123" t="s">
        <v>373</v>
      </c>
      <c r="I13" s="124" t="s">
        <v>949</v>
      </c>
      <c r="J13" s="124" t="s">
        <v>375</v>
      </c>
      <c r="K13" s="124" t="s">
        <v>375</v>
      </c>
      <c r="L13" s="124" t="s">
        <v>950</v>
      </c>
      <c r="M13" s="124" t="s">
        <v>375</v>
      </c>
      <c r="N13" s="124" t="s">
        <v>375</v>
      </c>
      <c r="O13" s="124" t="s">
        <v>951</v>
      </c>
      <c r="P13" s="124" t="s">
        <v>375</v>
      </c>
      <c r="Q13" s="124" t="s">
        <v>375</v>
      </c>
      <c r="R13" s="124" t="s">
        <v>952</v>
      </c>
      <c r="S13" s="123" t="s">
        <v>953</v>
      </c>
      <c r="T13" s="124" t="s">
        <v>375</v>
      </c>
      <c r="U13" s="125" t="n">
        <f aca="false">IF(G13="Preventivo",20%,0%)+IF(G13="Detectivo",10%,0%)+IF(H13="Automático",20%,0%)+IF(H13="Semiautomático",15%,0%)+IF(H13="Manual",10%,0%)+IF(J13="SI",10%,0%)+IF(K13="SI",10%,0%)+IF(M13="SI",10%,0%)+IF(N13="SI",5%,0%)+IF(P13="SI",10%,0%)+IF(Q13="SI",5%,0%)+IF(T13="SI",10%,0%)</f>
        <v>0.9</v>
      </c>
      <c r="V13" s="126" t="str">
        <f aca="false">+IF(AND(U13&gt;=0,U13&lt;=0.5),"DEBIL",IF(AND(U13&gt;=0.51,U13&lt;=0.8),"MODERADO","FUERTE"))</f>
        <v>FUERTE</v>
      </c>
      <c r="W13" s="127" t="str">
        <f aca="false">IF(AND(V13="DEBIL"),"NO",IF(AND(V13="MODERADO"),"SI",IF(AND(V13="FUERTE"),"SI")))</f>
        <v>SI</v>
      </c>
      <c r="X13" s="128" t="s">
        <v>954</v>
      </c>
      <c r="Y13" s="128" t="s">
        <v>159</v>
      </c>
      <c r="Z13" s="128" t="s">
        <v>932</v>
      </c>
      <c r="AA13" s="128" t="s">
        <v>955</v>
      </c>
      <c r="AB13" s="260" t="s">
        <v>956</v>
      </c>
      <c r="AC13" s="123" t="s">
        <v>957</v>
      </c>
      <c r="AD13" s="260" t="s">
        <v>936</v>
      </c>
      <c r="AE13" s="123" t="s">
        <v>958</v>
      </c>
      <c r="AF13" s="123" t="s">
        <v>959</v>
      </c>
      <c r="AG13" s="123" t="s">
        <v>960</v>
      </c>
      <c r="AH13" s="123" t="s">
        <v>961</v>
      </c>
      <c r="AI13" s="123" t="s">
        <v>962</v>
      </c>
      <c r="AJ13" s="123" t="s">
        <v>963</v>
      </c>
      <c r="AK13" s="123" t="s">
        <v>501</v>
      </c>
      <c r="AL13" s="123" t="s">
        <v>964</v>
      </c>
    </row>
    <row r="14" customFormat="false" ht="83.25" hidden="false" customHeight="true" outlineLevel="0" collapsed="false">
      <c r="A14" s="122"/>
      <c r="C14" s="183"/>
      <c r="D14" s="124"/>
      <c r="E14" s="123"/>
      <c r="F14" s="123"/>
      <c r="G14" s="123"/>
      <c r="H14" s="123"/>
      <c r="I14" s="124"/>
      <c r="J14" s="124"/>
      <c r="K14" s="124"/>
      <c r="L14" s="124"/>
      <c r="M14" s="124"/>
      <c r="N14" s="124"/>
      <c r="O14" s="124"/>
      <c r="P14" s="124"/>
      <c r="Q14" s="124"/>
      <c r="R14" s="124"/>
      <c r="S14" s="123"/>
      <c r="T14" s="124"/>
      <c r="U14" s="125" t="n">
        <f aca="false">IF(G14="Preventivo",20%,0%)+IF(G14="Detectivo",10%,0%)+IF(H14="Automático",20%,0%)+IF(H14="Semiautomático",15%,0%)+IF(H14="Manual",10%,0%)+IF(J14="SI",10%,0%)+IF(K14="SI",10%,0%)+IF(M14="SI",10%,0%)+IF(N14="SI",5%,0%)+IF(P14="SI",10%,0%)+IF(Q14="SI",5%,0%)+IF(T14="SI",10%,0%)</f>
        <v>0</v>
      </c>
      <c r="V14" s="126" t="str">
        <f aca="false">+IF(AND(U14&gt;=0,U14&lt;=0.5),"DEBIL",IF(AND(U14&gt;=0.51,U14&lt;=0.8),"MODERADO","FUERTE"))</f>
        <v>DEBIL</v>
      </c>
      <c r="W14" s="127" t="str">
        <f aca="false">IF(AND(V14="DEBIL"),"NO",IF(AND(V14="MODERADO"),"SI",IF(AND(V14="FUERTE"),"SI")))</f>
        <v>NO</v>
      </c>
      <c r="X14" s="128"/>
      <c r="Y14" s="184"/>
      <c r="Z14" s="179"/>
      <c r="AA14" s="179"/>
      <c r="AB14" s="179"/>
      <c r="AC14" s="130"/>
      <c r="AD14" s="130"/>
      <c r="AE14" s="130"/>
      <c r="AF14" s="130"/>
      <c r="AG14" s="130"/>
      <c r="AH14" s="130"/>
      <c r="AI14" s="130"/>
      <c r="AJ14" s="130"/>
      <c r="AK14" s="130"/>
      <c r="AL14" s="123"/>
    </row>
    <row r="15" customFormat="false" ht="15.75" hidden="false" customHeight="false" outlineLevel="0" collapsed="false">
      <c r="A15" s="131" t="s">
        <v>397</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29"/>
      <c r="Z15" s="129"/>
      <c r="AA15" s="129"/>
      <c r="AB15" s="129"/>
      <c r="AC15" s="130"/>
      <c r="AD15" s="130"/>
      <c r="AE15" s="130"/>
      <c r="AF15" s="130"/>
      <c r="AG15" s="130"/>
      <c r="AH15" s="130"/>
      <c r="AI15" s="130"/>
      <c r="AJ15" s="130"/>
      <c r="AK15" s="130"/>
      <c r="AL15" s="123"/>
    </row>
    <row r="16" customFormat="false" ht="398.25" hidden="false" customHeight="true" outlineLevel="0" collapsed="false">
      <c r="A16" s="181" t="n">
        <v>3</v>
      </c>
      <c r="B16" s="123" t="s">
        <v>965</v>
      </c>
      <c r="C16" s="124" t="s">
        <v>398</v>
      </c>
      <c r="D16" s="124" t="s">
        <v>966</v>
      </c>
      <c r="E16" s="124" t="s">
        <v>967</v>
      </c>
      <c r="F16" s="124" t="s">
        <v>968</v>
      </c>
      <c r="G16" s="123" t="s">
        <v>372</v>
      </c>
      <c r="H16" s="123" t="s">
        <v>373</v>
      </c>
      <c r="I16" s="124" t="s">
        <v>949</v>
      </c>
      <c r="J16" s="124" t="s">
        <v>375</v>
      </c>
      <c r="K16" s="124" t="s">
        <v>375</v>
      </c>
      <c r="L16" s="124" t="s">
        <v>969</v>
      </c>
      <c r="M16" s="124" t="s">
        <v>375</v>
      </c>
      <c r="N16" s="124" t="s">
        <v>375</v>
      </c>
      <c r="O16" s="124" t="s">
        <v>970</v>
      </c>
      <c r="P16" s="124" t="s">
        <v>377</v>
      </c>
      <c r="Q16" s="124" t="s">
        <v>375</v>
      </c>
      <c r="R16" s="124" t="s">
        <v>971</v>
      </c>
      <c r="S16" s="123" t="s">
        <v>972</v>
      </c>
      <c r="T16" s="124" t="s">
        <v>375</v>
      </c>
      <c r="U16" s="125" t="n">
        <f aca="false">IF(G16="Preventivo",20%,0%)+IF(G16="Detectivo",10%,0%)+IF(H16="Automático",20%,0%)+IF(H16="Dual",15%,0%)+IF(H16="Manual",10%,0%)+IF(J16="SI",10%,0%)+IF(K16="SI",10%,0%)+IF(M16="SI",10%,0%)+IF(N16="SI",5%,0%)+IF(P16="SI",10%,0%)+IF(Q16="SI",5%,0%)+IF(T16="SI",10%,0%)</f>
        <v>0.8</v>
      </c>
      <c r="V16" s="126" t="str">
        <f aca="false">+IF(AND(U16&gt;=0,U16&lt;=0.5),"DEBIL",IF(AND(U16&gt;=0.51,U16&lt;=0.8),"MODERADO","FUERTE"))</f>
        <v>MODERADO</v>
      </c>
      <c r="W16" s="127" t="str">
        <f aca="false">IF(AND(V16="DEBIL"),"NO",IF(AND(V16="MODERADO"),"SI",IF(AND(V16="FUERTE"),"SI")))</f>
        <v>SI</v>
      </c>
      <c r="X16" s="128" t="s">
        <v>930</v>
      </c>
      <c r="Y16" s="128" t="s">
        <v>200</v>
      </c>
      <c r="Z16" s="128" t="s">
        <v>932</v>
      </c>
      <c r="AA16" s="261" t="s">
        <v>973</v>
      </c>
      <c r="AB16" s="261" t="s">
        <v>974</v>
      </c>
      <c r="AC16" s="123" t="s">
        <v>975</v>
      </c>
      <c r="AD16" s="260" t="s">
        <v>936</v>
      </c>
      <c r="AE16" s="123" t="s">
        <v>976</v>
      </c>
      <c r="AF16" s="123" t="s">
        <v>977</v>
      </c>
      <c r="AG16" s="123" t="s">
        <v>978</v>
      </c>
      <c r="AH16" s="123" t="s">
        <v>979</v>
      </c>
      <c r="AI16" s="123" t="s">
        <v>980</v>
      </c>
      <c r="AJ16" s="123" t="s">
        <v>981</v>
      </c>
      <c r="AK16" s="123" t="s">
        <v>501</v>
      </c>
      <c r="AL16" s="123" t="s">
        <v>982</v>
      </c>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31" t="s">
        <v>416</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3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29"/>
      <c r="AB22" s="129"/>
      <c r="AC22" s="130"/>
      <c r="AD22" s="130"/>
      <c r="AE22" s="130"/>
      <c r="AF22" s="130"/>
      <c r="AG22" s="130"/>
      <c r="AH22" s="130"/>
      <c r="AI22" s="130"/>
      <c r="AJ22" s="130"/>
      <c r="AK22" s="130"/>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34"/>
      <c r="Z23" s="129"/>
      <c r="AA23" s="134"/>
      <c r="AB23" s="134"/>
      <c r="AC23" s="123"/>
      <c r="AD23" s="123"/>
      <c r="AE23" s="123"/>
      <c r="AF23" s="123"/>
      <c r="AG23" s="123"/>
      <c r="AH23" s="123"/>
      <c r="AI23" s="123"/>
      <c r="AJ23" s="123"/>
      <c r="AK23" s="123"/>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I25" s="135"/>
      <c r="J25" s="135"/>
      <c r="K25" s="135"/>
      <c r="L25" s="135"/>
      <c r="M25" s="135"/>
      <c r="N25" s="135"/>
      <c r="O25" s="135"/>
      <c r="P25" s="135"/>
      <c r="Q25" s="135"/>
      <c r="R25" s="135"/>
      <c r="S25" s="47"/>
      <c r="T25" s="135"/>
      <c r="U25" s="136"/>
      <c r="V25" s="137"/>
      <c r="W25" s="138"/>
      <c r="X25" s="47"/>
      <c r="Y25" s="139"/>
      <c r="Z25" s="140"/>
      <c r="AA25" s="139"/>
      <c r="AB25" s="139"/>
    </row>
    <row r="26" customFormat="false" ht="15.75" hidden="false" customHeight="true" outlineLevel="0" collapsed="false">
      <c r="A26" s="141" t="s">
        <v>417</v>
      </c>
      <c r="B26" s="141"/>
      <c r="C26" s="142"/>
      <c r="D26" s="142"/>
      <c r="E26" s="141" t="s">
        <v>419</v>
      </c>
      <c r="F26" s="142"/>
      <c r="G26" s="142"/>
      <c r="H26" s="142"/>
      <c r="I26" s="142"/>
      <c r="J26" s="143"/>
      <c r="K26" s="143"/>
      <c r="L26" s="143"/>
      <c r="M26" s="143"/>
      <c r="N26" s="143"/>
      <c r="O26" s="143"/>
      <c r="P26" s="143"/>
      <c r="Q26" s="143"/>
      <c r="R26" s="143"/>
      <c r="S26" s="143"/>
      <c r="T26" s="143"/>
      <c r="U26" s="143"/>
      <c r="V26" s="143"/>
      <c r="W26" s="143"/>
      <c r="X26" s="143"/>
      <c r="Y26" s="139"/>
      <c r="Z26" s="140"/>
      <c r="AA26" s="139"/>
      <c r="AB26" s="139"/>
    </row>
    <row r="27" customFormat="false" ht="15.75" hidden="false" customHeight="true" outlineLevel="0" collapsed="false">
      <c r="A27" s="141" t="s">
        <v>421</v>
      </c>
      <c r="B27" s="141"/>
      <c r="C27" s="144"/>
      <c r="D27" s="144"/>
      <c r="E27" s="141" t="s">
        <v>423</v>
      </c>
      <c r="F27" s="145"/>
      <c r="G27" s="145"/>
      <c r="H27" s="145"/>
      <c r="I27" s="145"/>
      <c r="J27" s="143"/>
      <c r="K27" s="143"/>
      <c r="L27" s="143"/>
      <c r="M27" s="143"/>
      <c r="N27" s="143"/>
      <c r="O27" s="143"/>
      <c r="P27" s="143"/>
      <c r="Q27" s="143"/>
      <c r="R27" s="143"/>
      <c r="S27" s="143"/>
      <c r="T27" s="143"/>
      <c r="U27" s="143"/>
      <c r="V27" s="143"/>
      <c r="W27" s="143"/>
      <c r="X27" s="143"/>
      <c r="Y27" s="139"/>
      <c r="Z27" s="140"/>
      <c r="AA27" s="139"/>
      <c r="AB27" s="139"/>
    </row>
    <row r="28" customFormat="false" ht="15.75" hidden="false" customHeight="true" outlineLevel="0" collapsed="false">
      <c r="N28" s="146"/>
      <c r="O28" s="146"/>
      <c r="P28" s="47"/>
      <c r="Q28" s="47"/>
      <c r="R28" s="143"/>
      <c r="S28" s="143"/>
      <c r="T28" s="143"/>
      <c r="U28" s="143"/>
      <c r="V28" s="143"/>
      <c r="W28" s="143"/>
      <c r="X28" s="143"/>
      <c r="Y28" s="139"/>
      <c r="Z28" s="140"/>
      <c r="AA28" s="139"/>
      <c r="AB28" s="139"/>
    </row>
    <row r="29" customFormat="false" ht="15.75" hidden="false" customHeight="true" outlineLevel="0" collapsed="false">
      <c r="A29" s="147" t="s">
        <v>424</v>
      </c>
      <c r="B29" s="147"/>
      <c r="C29" s="147"/>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8" t="s">
        <v>425</v>
      </c>
      <c r="B30" s="148"/>
      <c r="C30" s="148" t="s">
        <v>426</v>
      </c>
      <c r="D30" s="148"/>
      <c r="E30" s="148"/>
      <c r="F30" s="148"/>
      <c r="G30" s="149" t="s">
        <v>427</v>
      </c>
      <c r="H30" s="149"/>
      <c r="I30" s="149"/>
      <c r="J30" s="150"/>
      <c r="K30" s="150"/>
      <c r="L30" s="150"/>
      <c r="M30" s="146"/>
      <c r="N30" s="146"/>
      <c r="O30" s="146"/>
      <c r="P30" s="47"/>
      <c r="Q30" s="47"/>
      <c r="R30" s="143"/>
      <c r="S30" s="143"/>
      <c r="T30" s="143"/>
      <c r="U30" s="143"/>
      <c r="V30" s="143"/>
      <c r="W30" s="143"/>
      <c r="X30" s="143"/>
      <c r="Y30" s="139"/>
      <c r="Z30" s="140"/>
      <c r="AA30" s="139"/>
      <c r="AB30" s="139"/>
    </row>
    <row r="31" customFormat="false" ht="19.5" hidden="false" customHeight="true" outlineLevel="0" collapsed="false">
      <c r="A31" s="151" t="n">
        <v>1</v>
      </c>
      <c r="B31" s="151"/>
      <c r="C31" s="151" t="s">
        <v>428</v>
      </c>
      <c r="D31" s="151"/>
      <c r="E31" s="151"/>
      <c r="F31" s="151"/>
      <c r="G31" s="151" t="s">
        <v>429</v>
      </c>
      <c r="H31" s="151"/>
      <c r="I31" s="151"/>
      <c r="J31" s="152"/>
      <c r="K31" s="152"/>
      <c r="L31" s="152"/>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C32" s="146"/>
      <c r="D32" s="146"/>
      <c r="E32" s="146"/>
      <c r="F32" s="146"/>
      <c r="G32" s="146"/>
      <c r="H32" s="146"/>
      <c r="I32" s="146"/>
      <c r="J32" s="146"/>
      <c r="K32" s="146"/>
      <c r="L32" s="146"/>
      <c r="M32" s="146"/>
      <c r="N32" s="146"/>
      <c r="O32" s="146"/>
      <c r="P32" s="47"/>
      <c r="Q32" s="47"/>
      <c r="R32" s="143"/>
      <c r="S32" s="143"/>
      <c r="T32" s="143"/>
      <c r="U32" s="143"/>
      <c r="V32" s="143"/>
      <c r="W32" s="143"/>
      <c r="X32" s="143"/>
      <c r="Y32" s="139"/>
      <c r="Z32" s="140"/>
      <c r="AA32" s="139"/>
      <c r="AB32" s="139"/>
    </row>
    <row r="33" customFormat="false" ht="15" hidden="false" customHeight="false" outlineLevel="0" collapsed="false">
      <c r="P33" s="153"/>
      <c r="Q33" s="153"/>
      <c r="R33" s="153"/>
      <c r="Y33" s="154" t="s">
        <v>430</v>
      </c>
      <c r="Z33" s="140" t="s">
        <v>431</v>
      </c>
      <c r="AA33" s="139"/>
      <c r="AB33" s="139"/>
    </row>
    <row r="34" customFormat="false" ht="15" hidden="false" customHeight="false" outlineLevel="0" collapsed="false">
      <c r="P34" s="153"/>
      <c r="Q34" s="153"/>
      <c r="R34" s="153"/>
      <c r="Y34" s="154" t="s">
        <v>432</v>
      </c>
      <c r="Z34" s="140" t="s">
        <v>433</v>
      </c>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55"/>
      <c r="Z45" s="156"/>
      <c r="AA45" s="155"/>
      <c r="AB45" s="155"/>
    </row>
    <row r="46" customFormat="false" ht="15" hidden="false" customHeight="false" outlineLevel="0" collapsed="false">
      <c r="P46" s="153"/>
      <c r="Q46" s="153"/>
      <c r="R46" s="153"/>
      <c r="Y46" s="155"/>
      <c r="Z46" s="156"/>
      <c r="AA46" s="155"/>
      <c r="AB46" s="155"/>
    </row>
    <row r="47" customFormat="false" ht="15" hidden="false" customHeight="false" outlineLevel="0" collapsed="false">
      <c r="P47" s="153"/>
      <c r="Q47" s="153"/>
      <c r="R47" s="153"/>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sheetData>
  <autoFilter ref="C12"/>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6:B26"/>
    <mergeCell ref="C26:D26"/>
    <mergeCell ref="F26:I26"/>
    <mergeCell ref="A27:B27"/>
    <mergeCell ref="C27:D27"/>
    <mergeCell ref="F27:I27"/>
    <mergeCell ref="A29:C29"/>
    <mergeCell ref="A30:B30"/>
    <mergeCell ref="C30:F30"/>
    <mergeCell ref="G30:I30"/>
    <mergeCell ref="A31:B31"/>
    <mergeCell ref="C31:F31"/>
    <mergeCell ref="G31:I31"/>
  </mergeCells>
  <conditionalFormatting sqref="V12 V14 V16:V19">
    <cfRule type="containsText" priority="2" operator="containsText" aboveAverage="0" equalAverage="0" bottom="0" percent="0" rank="0" text="FUERTE" dxfId="6">
      <formula>NOT(ISERROR(SEARCH("FUERTE",V12)))</formula>
    </cfRule>
    <cfRule type="containsText" priority="3" operator="containsText" aboveAverage="0" equalAverage="0" bottom="0" percent="0" rank="0" text="MODERADO" dxfId="7">
      <formula>NOT(ISERROR(SEARCH("MODERADO",V12)))</formula>
    </cfRule>
    <cfRule type="containsText" priority="4" operator="containsText" aboveAverage="0" equalAverage="0" bottom="0" percent="0" rank="0" text="DEBIL" dxfId="8">
      <formula>NOT(ISERROR(SEARCH("DEBIL",V12)))</formula>
    </cfRule>
  </conditionalFormatting>
  <conditionalFormatting sqref="V13">
    <cfRule type="containsText" priority="5" operator="containsText" aboveAverage="0" equalAverage="0" bottom="0" percent="0" rank="0" text="FUERTE" dxfId="5">
      <formula>NOT(ISERROR(SEARCH("FUERTE",V13)))</formula>
    </cfRule>
    <cfRule type="containsText" priority="6" operator="containsText" aboveAverage="0" equalAverage="0" bottom="0" percent="0" rank="0" text="MODERADO" dxfId="4">
      <formula>NOT(ISERROR(SEARCH("MODERADO",V13)))</formula>
    </cfRule>
    <cfRule type="containsText" priority="7" operator="containsText" aboveAverage="0" equalAverage="0" bottom="0" percent="0" rank="0" text="DEBIL" dxfId="3">
      <formula>NOT(ISERROR(SEARCH("DEBIL",V13)))</formula>
    </cfRule>
  </conditionalFormatting>
  <conditionalFormatting sqref="V21:V25">
    <cfRule type="containsText" priority="8" operator="containsText" aboveAverage="0" equalAverage="0" bottom="0" percent="0" rank="0" text="FUERTE" dxfId="2">
      <formula>NOT(ISERROR(SEARCH("FUERTE",V21)))</formula>
    </cfRule>
    <cfRule type="containsText" priority="9" operator="containsText" aboveAverage="0" equalAverage="0" bottom="0" percent="0" rank="0" text="MODERADO" dxfId="1">
      <formula>NOT(ISERROR(SEARCH("MODERADO",V21)))</formula>
    </cfRule>
    <cfRule type="containsText" priority="10" operator="containsText" aboveAverage="0" equalAverage="0" bottom="0" percent="0" rank="0" text="DEBIL" dxfId="0">
      <formula>NOT(ISERROR(SEARCH("DEBIL",V21)))</formula>
    </cfRule>
  </conditionalFormatting>
  <dataValidations count="7">
    <dataValidation allowBlank="true" operator="between" showDropDown="false" showErrorMessage="true" showInputMessage="true" sqref="C12:C14"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6:G19 G21:G25" type="list">
      <formula1>"PREVENTIVO,DETECTIVO"</formula1>
      <formula2>0</formula2>
    </dataValidation>
    <dataValidation allowBlank="true" operator="between" showDropDown="false" showErrorMessage="true" showInputMessage="true" sqref="H12:H14" type="list">
      <formula1>"MANUAL,AUTOMÁTICO,SEMIAUTOMATICO"</formula1>
      <formula2>0</formula2>
    </dataValidation>
    <dataValidation allowBlank="true" operator="between" showDropDown="false" showErrorMessage="true" showInputMessage="true" sqref="J12:K14 M12:N14 P12:Q14 T12:T14 J16:K19 M16:N19 P16:Q19 T16:T19 J21:K25 M21:N25 P21:Q25 T21:T25"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H16:H19 H21:H25" type="list">
      <formula1>"MANUAL,AUTOMÁTICO,DUAL"</formula1>
      <formula2>0</formula2>
    </dataValidation>
    <dataValidation allowBlank="true" operator="between" showDropDown="false" showErrorMessage="true" showInputMessage="true" sqref="Z14" type="list">
      <formula1>#ref!</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7"/>
  <sheetViews>
    <sheetView showFormulas="false" showGridLines="true" showRowColHeaders="true" showZeros="true" rightToLeft="false" tabSelected="false" showOutlineSymbols="true" defaultGridColor="true" view="normal" topLeftCell="A4"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66.86"/>
    <col collapsed="false" customWidth="true" hidden="false" outlineLevel="0" max="5" min="5" style="47" width="40.85"/>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29"/>
    <col collapsed="false" customWidth="true" hidden="false" outlineLevel="0" max="17" min="17" style="48" width="19.71"/>
    <col collapsed="false" customWidth="true" hidden="false" outlineLevel="0" max="18" min="18" style="48" width="66.57"/>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49" width="60.72"/>
    <col collapsed="false" customWidth="true" hidden="false" outlineLevel="0" max="26" min="26" style="50" width="74.14"/>
    <col collapsed="false" customWidth="true" hidden="false" outlineLevel="0" max="28" min="27" style="49" width="60.72"/>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185"/>
      <c r="B1" s="185"/>
      <c r="C1" s="185"/>
      <c r="D1" s="185"/>
      <c r="E1" s="185"/>
      <c r="F1" s="185"/>
      <c r="G1" s="185"/>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185"/>
      <c r="B2" s="185"/>
      <c r="C2" s="185"/>
      <c r="D2" s="185"/>
      <c r="E2" s="185"/>
      <c r="F2" s="185"/>
      <c r="G2" s="185"/>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185"/>
      <c r="B3" s="185"/>
      <c r="C3" s="185"/>
      <c r="D3" s="185"/>
      <c r="E3" s="185"/>
      <c r="F3" s="185"/>
      <c r="G3" s="185"/>
      <c r="H3" s="54" t="s">
        <v>312</v>
      </c>
      <c r="I3" s="54"/>
      <c r="J3" s="54"/>
      <c r="K3" s="54"/>
      <c r="L3" s="54"/>
      <c r="M3" s="54"/>
      <c r="N3" s="54"/>
      <c r="O3" s="54"/>
      <c r="P3" s="54"/>
      <c r="Q3" s="54"/>
      <c r="R3" s="55" t="s">
        <v>313</v>
      </c>
      <c r="S3" s="55"/>
      <c r="T3" s="55"/>
      <c r="U3" s="55"/>
      <c r="V3" s="55"/>
      <c r="W3" s="55"/>
      <c r="X3" s="55"/>
    </row>
    <row r="4" s="186" customFormat="true" ht="15" hidden="false" customHeight="true" outlineLevel="0" collapsed="false"/>
    <row r="5" s="48" customFormat="true" ht="15" hidden="false" customHeight="true" outlineLevel="0" collapsed="false">
      <c r="A5" s="57" t="s">
        <v>314</v>
      </c>
      <c r="B5" s="57"/>
      <c r="C5" s="187" t="s">
        <v>983</v>
      </c>
      <c r="D5" s="187"/>
      <c r="E5" s="187"/>
      <c r="F5" s="187"/>
      <c r="G5" s="187"/>
      <c r="H5" s="187"/>
      <c r="I5" s="187"/>
      <c r="J5" s="187"/>
      <c r="K5" s="187"/>
      <c r="L5" s="187"/>
      <c r="M5" s="187"/>
      <c r="N5" s="187"/>
      <c r="O5" s="187"/>
      <c r="P5" s="187"/>
      <c r="Q5" s="187"/>
      <c r="R5" s="187"/>
      <c r="S5" s="187"/>
      <c r="T5" s="187"/>
      <c r="U5" s="187"/>
      <c r="V5" s="187"/>
      <c r="W5" s="187"/>
      <c r="X5" s="187"/>
    </row>
    <row r="6" s="48" customFormat="true" ht="34.5" hidden="false" customHeight="true" outlineLevel="0" collapsed="false">
      <c r="A6" s="57" t="s">
        <v>316</v>
      </c>
      <c r="B6" s="57"/>
      <c r="C6" s="188" t="s">
        <v>984</v>
      </c>
      <c r="D6" s="188"/>
      <c r="E6" s="188"/>
      <c r="F6" s="188"/>
      <c r="G6" s="188"/>
      <c r="H6" s="188"/>
      <c r="I6" s="188"/>
      <c r="J6" s="188"/>
      <c r="K6" s="188"/>
      <c r="L6" s="188"/>
      <c r="M6" s="188"/>
      <c r="N6" s="188"/>
      <c r="O6" s="188"/>
      <c r="P6" s="188"/>
      <c r="Q6" s="188"/>
      <c r="R6" s="188"/>
      <c r="S6" s="188"/>
      <c r="T6" s="188"/>
      <c r="U6" s="188"/>
      <c r="V6" s="188"/>
      <c r="W6" s="188"/>
      <c r="X6" s="188"/>
    </row>
    <row r="7" s="48" customFormat="true" ht="36" hidden="false" customHeight="true" outlineLevel="0" collapsed="false">
      <c r="A7" s="57" t="s">
        <v>318</v>
      </c>
      <c r="B7" s="57"/>
      <c r="C7" s="189" t="s">
        <v>319</v>
      </c>
      <c r="D7" s="189"/>
      <c r="E7" s="189"/>
      <c r="F7" s="189"/>
      <c r="G7" s="189"/>
      <c r="H7" s="189"/>
      <c r="I7" s="189"/>
      <c r="J7" s="189"/>
      <c r="K7" s="189"/>
      <c r="L7" s="189"/>
      <c r="M7" s="189"/>
      <c r="N7" s="189"/>
      <c r="O7" s="189"/>
      <c r="P7" s="189"/>
      <c r="Q7" s="189"/>
      <c r="R7" s="189"/>
      <c r="S7" s="189"/>
      <c r="T7" s="189"/>
      <c r="U7" s="189"/>
      <c r="V7" s="189"/>
      <c r="W7" s="189"/>
      <c r="X7" s="189"/>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35.6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478</v>
      </c>
      <c r="AD10" s="72" t="s">
        <v>358</v>
      </c>
      <c r="AE10" s="72" t="s">
        <v>359</v>
      </c>
      <c r="AF10" s="72" t="s">
        <v>479</v>
      </c>
      <c r="AG10" s="72" t="s">
        <v>361</v>
      </c>
      <c r="AH10" s="72" t="s">
        <v>480</v>
      </c>
      <c r="AI10" s="72" t="s">
        <v>363</v>
      </c>
      <c r="AJ10" s="72" t="s">
        <v>364</v>
      </c>
      <c r="AK10" s="72" t="s">
        <v>715</v>
      </c>
      <c r="AL10" s="72" t="s">
        <v>366</v>
      </c>
    </row>
    <row r="11" s="277" customFormat="true" ht="185.25" hidden="false" customHeight="true" outlineLevel="0" collapsed="false">
      <c r="A11" s="262" t="n">
        <v>1</v>
      </c>
      <c r="B11" s="262" t="s">
        <v>985</v>
      </c>
      <c r="C11" s="262" t="s">
        <v>986</v>
      </c>
      <c r="D11" s="263" t="s">
        <v>987</v>
      </c>
      <c r="E11" s="264" t="s">
        <v>988</v>
      </c>
      <c r="F11" s="264" t="s">
        <v>508</v>
      </c>
      <c r="G11" s="265" t="s">
        <v>372</v>
      </c>
      <c r="H11" s="265" t="s">
        <v>373</v>
      </c>
      <c r="I11" s="264" t="s">
        <v>440</v>
      </c>
      <c r="J11" s="264" t="s">
        <v>375</v>
      </c>
      <c r="K11" s="264" t="s">
        <v>375</v>
      </c>
      <c r="L11" s="264" t="s">
        <v>989</v>
      </c>
      <c r="M11" s="264" t="s">
        <v>375</v>
      </c>
      <c r="N11" s="264" t="s">
        <v>375</v>
      </c>
      <c r="O11" s="266" t="s">
        <v>990</v>
      </c>
      <c r="P11" s="264" t="s">
        <v>375</v>
      </c>
      <c r="Q11" s="264" t="s">
        <v>375</v>
      </c>
      <c r="R11" s="267" t="s">
        <v>991</v>
      </c>
      <c r="S11" s="268" t="s">
        <v>992</v>
      </c>
      <c r="T11" s="264" t="s">
        <v>375</v>
      </c>
      <c r="U11" s="269" t="n">
        <f aca="false">IF(G11="Preventivo",20%,0%)+IF(G11="Detectivo",10%,0%)+IF(H11="Automático",20%,0%)+IF(H11="Semiautomático",15%,0%)+IF(H11="Manual",10%,0%)+IF(J11="SI",10%,0%)+IF(K11="SI",10%,0%)+IF(M11="SI",10%,0%)+IF(N11="SI",5%,0%)+IF(P11="SI",10%,0%)+IF(Q11="SI",5%,0%)+IF(T11="SI",10%,0%)</f>
        <v>0.9</v>
      </c>
      <c r="V11" s="270" t="str">
        <f aca="false">+IF(AND(U11&gt;=0,U11&lt;=0.5),"DEBIL",IF(AND(U11&gt;=0.51,U11&lt;=0.8),"MODERADO","FUERTE"))</f>
        <v>FUERTE</v>
      </c>
      <c r="W11" s="271" t="s">
        <v>375</v>
      </c>
      <c r="X11" s="272" t="s">
        <v>993</v>
      </c>
      <c r="Y11" s="273" t="s">
        <v>994</v>
      </c>
      <c r="Z11" s="273" t="s">
        <v>995</v>
      </c>
      <c r="AA11" s="274" t="s">
        <v>996</v>
      </c>
      <c r="AB11" s="274" t="s">
        <v>997</v>
      </c>
      <c r="AC11" s="274" t="s">
        <v>998</v>
      </c>
      <c r="AD11" s="274" t="s">
        <v>999</v>
      </c>
      <c r="AE11" s="273" t="s">
        <v>1000</v>
      </c>
      <c r="AF11" s="273" t="s">
        <v>1001</v>
      </c>
      <c r="AG11" s="275" t="s">
        <v>1002</v>
      </c>
      <c r="AH11" s="265" t="s">
        <v>1003</v>
      </c>
      <c r="AI11" s="265" t="s">
        <v>1004</v>
      </c>
      <c r="AJ11" s="265" t="s">
        <v>1005</v>
      </c>
      <c r="AK11" s="276" t="s">
        <v>1006</v>
      </c>
      <c r="AL11" s="276" t="s">
        <v>1006</v>
      </c>
    </row>
    <row r="12" s="277" customFormat="true" ht="99.75" hidden="false" customHeight="false" outlineLevel="0" collapsed="false">
      <c r="A12" s="262"/>
      <c r="B12" s="262"/>
      <c r="C12" s="262"/>
      <c r="D12" s="263" t="s">
        <v>1007</v>
      </c>
      <c r="E12" s="264" t="s">
        <v>1008</v>
      </c>
      <c r="F12" s="264" t="s">
        <v>508</v>
      </c>
      <c r="G12" s="265" t="s">
        <v>372</v>
      </c>
      <c r="H12" s="265" t="s">
        <v>373</v>
      </c>
      <c r="I12" s="264" t="s">
        <v>440</v>
      </c>
      <c r="J12" s="264" t="s">
        <v>375</v>
      </c>
      <c r="K12" s="264" t="s">
        <v>375</v>
      </c>
      <c r="L12" s="264" t="s">
        <v>1009</v>
      </c>
      <c r="M12" s="264" t="s">
        <v>375</v>
      </c>
      <c r="N12" s="264" t="s">
        <v>375</v>
      </c>
      <c r="O12" s="278" t="s">
        <v>1010</v>
      </c>
      <c r="P12" s="264" t="s">
        <v>375</v>
      </c>
      <c r="Q12" s="264" t="s">
        <v>375</v>
      </c>
      <c r="R12" s="264" t="s">
        <v>1011</v>
      </c>
      <c r="S12" s="279" t="s">
        <v>1012</v>
      </c>
      <c r="T12" s="264" t="s">
        <v>375</v>
      </c>
      <c r="U12" s="269" t="n">
        <f aca="false">IF(G12="Preventivo",20%,0%)+IF(G12="Detectivo",10%,0%)+IF(H12="Automático",20%,0%)+IF(H12="Semiautomático",15%,0%)+IF(H12="Manual",10%,0%)+IF(J12="SI",10%,0%)+IF(K12="SI",10%,0%)+IF(M12="SI",10%,0%)+IF(N12="SI",5%,0%)+IF(P12="SI",10%,0%)+IF(Q12="SI",5%,0%)+IF(T12="SI",10%,0%)</f>
        <v>0.9</v>
      </c>
      <c r="V12" s="270" t="str">
        <f aca="false">+IF(AND(U12&gt;=0,U12&lt;=0.5),"DEBIL",IF(AND(U12&gt;=0.51,U12&lt;=0.8),"MODERADO","FUERTE"))</f>
        <v>FUERTE</v>
      </c>
      <c r="W12" s="271" t="s">
        <v>375</v>
      </c>
      <c r="X12" s="272" t="s">
        <v>1013</v>
      </c>
      <c r="Y12" s="273" t="s">
        <v>1014</v>
      </c>
      <c r="Z12" s="274" t="s">
        <v>1015</v>
      </c>
      <c r="AA12" s="274" t="s">
        <v>1016</v>
      </c>
      <c r="AB12" s="274" t="s">
        <v>1017</v>
      </c>
      <c r="AC12" s="274" t="s">
        <v>998</v>
      </c>
      <c r="AD12" s="274" t="s">
        <v>1018</v>
      </c>
      <c r="AE12" s="273" t="s">
        <v>1019</v>
      </c>
      <c r="AF12" s="273" t="s">
        <v>1001</v>
      </c>
      <c r="AG12" s="275" t="s">
        <v>1020</v>
      </c>
      <c r="AH12" s="265" t="s">
        <v>1003</v>
      </c>
      <c r="AI12" s="265" t="s">
        <v>1004</v>
      </c>
      <c r="AJ12" s="265" t="s">
        <v>1005</v>
      </c>
      <c r="AK12" s="276" t="s">
        <v>1006</v>
      </c>
      <c r="AL12" s="276" t="s">
        <v>1006</v>
      </c>
    </row>
    <row r="13" s="277" customFormat="true" ht="128.25" hidden="false" customHeight="false" outlineLevel="0" collapsed="false">
      <c r="A13" s="262"/>
      <c r="B13" s="262"/>
      <c r="C13" s="262"/>
      <c r="D13" s="263" t="s">
        <v>1021</v>
      </c>
      <c r="E13" s="264" t="s">
        <v>1022</v>
      </c>
      <c r="F13" s="264" t="s">
        <v>1023</v>
      </c>
      <c r="G13" s="265" t="s">
        <v>372</v>
      </c>
      <c r="H13" s="265" t="s">
        <v>373</v>
      </c>
      <c r="I13" s="264" t="s">
        <v>440</v>
      </c>
      <c r="J13" s="264" t="s">
        <v>375</v>
      </c>
      <c r="K13" s="264" t="s">
        <v>375</v>
      </c>
      <c r="L13" s="264" t="s">
        <v>1024</v>
      </c>
      <c r="M13" s="264" t="s">
        <v>375</v>
      </c>
      <c r="N13" s="264" t="s">
        <v>375</v>
      </c>
      <c r="O13" s="266" t="s">
        <v>1025</v>
      </c>
      <c r="P13" s="264" t="s">
        <v>375</v>
      </c>
      <c r="Q13" s="264" t="s">
        <v>375</v>
      </c>
      <c r="R13" s="263" t="s">
        <v>1026</v>
      </c>
      <c r="S13" s="268" t="s">
        <v>1027</v>
      </c>
      <c r="T13" s="264" t="s">
        <v>375</v>
      </c>
      <c r="U13" s="269" t="n">
        <f aca="false">IF(G13="Preventivo",20%,0%)+IF(G13="Detectivo",10%,0%)+IF(H13="Automático",20%,0%)+IF(H13="Semiautomático",15%,0%)+IF(H13="Manual",10%,0%)+IF(J13="SI",10%,0%)+IF(K13="SI",10%,0%)+IF(M13="SI",10%,0%)+IF(N13="SI",5%,0%)+IF(P13="SI",10%,0%)+IF(Q13="SI",5%,0%)+IF(T13="SI",10%,0%)</f>
        <v>0.9</v>
      </c>
      <c r="V13" s="270" t="str">
        <f aca="false">+IF(AND(U13&gt;=0,U13&lt;=0.5),"DEBIL",IF(AND(U13&gt;=0.51,U13&lt;=0.8),"MODERADO","FUERTE"))</f>
        <v>FUERTE</v>
      </c>
      <c r="W13" s="271" t="s">
        <v>375</v>
      </c>
      <c r="X13" s="272" t="s">
        <v>1028</v>
      </c>
      <c r="Y13" s="280" t="s">
        <v>1029</v>
      </c>
      <c r="Z13" s="273" t="s">
        <v>1030</v>
      </c>
      <c r="AA13" s="273" t="s">
        <v>1031</v>
      </c>
      <c r="AB13" s="274" t="s">
        <v>1032</v>
      </c>
      <c r="AC13" s="274" t="s">
        <v>998</v>
      </c>
      <c r="AD13" s="274" t="s">
        <v>1033</v>
      </c>
      <c r="AE13" s="273" t="s">
        <v>1034</v>
      </c>
      <c r="AF13" s="273" t="s">
        <v>1001</v>
      </c>
      <c r="AG13" s="275" t="s">
        <v>1035</v>
      </c>
      <c r="AH13" s="265" t="s">
        <v>1003</v>
      </c>
      <c r="AI13" s="265" t="s">
        <v>1004</v>
      </c>
      <c r="AJ13" s="265" t="s">
        <v>1005</v>
      </c>
      <c r="AK13" s="276" t="s">
        <v>1006</v>
      </c>
      <c r="AL13" s="276" t="s">
        <v>1006</v>
      </c>
    </row>
    <row r="14" s="285" customFormat="true" ht="114" hidden="false" customHeight="true" outlineLevel="0" collapsed="false">
      <c r="A14" s="281" t="n">
        <v>2</v>
      </c>
      <c r="B14" s="262" t="s">
        <v>1036</v>
      </c>
      <c r="C14" s="262" t="s">
        <v>1037</v>
      </c>
      <c r="D14" s="263" t="s">
        <v>1038</v>
      </c>
      <c r="E14" s="282" t="s">
        <v>1039</v>
      </c>
      <c r="F14" s="282" t="s">
        <v>1040</v>
      </c>
      <c r="G14" s="195" t="s">
        <v>372</v>
      </c>
      <c r="H14" s="195"/>
      <c r="I14" s="282" t="s">
        <v>440</v>
      </c>
      <c r="J14" s="282" t="s">
        <v>375</v>
      </c>
      <c r="K14" s="282" t="s">
        <v>375</v>
      </c>
      <c r="L14" s="283" t="s">
        <v>1041</v>
      </c>
      <c r="M14" s="264" t="s">
        <v>375</v>
      </c>
      <c r="N14" s="264" t="s">
        <v>375</v>
      </c>
      <c r="O14" s="282" t="s">
        <v>1042</v>
      </c>
      <c r="P14" s="264" t="s">
        <v>375</v>
      </c>
      <c r="Q14" s="264" t="s">
        <v>375</v>
      </c>
      <c r="R14" s="282" t="s">
        <v>1043</v>
      </c>
      <c r="S14" s="284" t="s">
        <v>1044</v>
      </c>
      <c r="T14" s="282" t="s">
        <v>375</v>
      </c>
      <c r="U14" s="191" t="n">
        <f aca="false">IF(G14="Preventivo",20%,0%)+IF(G14="Detectivo",10%,0%)+IF(H14="Automático",20%,0%)+IF(H14="Semiautomático",15%,0%)+IF(H14="Manual",10%,0%)+IF(J14="SI",10%,0%)+IF(K14="SI",10%,0%)+IF(M14="SI",10%,0%)+IF(N14="SI",5%,0%)+IF(P14="SI",10%,0%)+IF(Q14="SI",5%,0%)+IF(T14="SI",10%,0%)</f>
        <v>0.8</v>
      </c>
      <c r="V14" s="270" t="str">
        <f aca="false">+IF(AND(U14&gt;=0,U14&lt;=0.5),"DEBIL",IF(AND(U14&gt;=0.51,U14&lt;=0.8),"MODERADO","FUERTE"))</f>
        <v>MODERADO</v>
      </c>
      <c r="W14" s="193" t="s">
        <v>781</v>
      </c>
      <c r="X14" s="272" t="s">
        <v>1028</v>
      </c>
      <c r="Y14" s="273" t="s">
        <v>1045</v>
      </c>
      <c r="Z14" s="274" t="s">
        <v>1046</v>
      </c>
      <c r="AA14" s="273" t="s">
        <v>1047</v>
      </c>
      <c r="AB14" s="273" t="s">
        <v>1048</v>
      </c>
      <c r="AC14" s="274" t="s">
        <v>998</v>
      </c>
      <c r="AD14" s="274" t="s">
        <v>1049</v>
      </c>
      <c r="AE14" s="273" t="s">
        <v>1050</v>
      </c>
      <c r="AF14" s="283" t="s">
        <v>1051</v>
      </c>
      <c r="AG14" s="273" t="s">
        <v>1052</v>
      </c>
      <c r="AH14" s="265" t="s">
        <v>1003</v>
      </c>
      <c r="AI14" s="265" t="s">
        <v>1004</v>
      </c>
      <c r="AJ14" s="265" t="s">
        <v>1005</v>
      </c>
      <c r="AK14" s="276" t="s">
        <v>1006</v>
      </c>
      <c r="AL14" s="276" t="s">
        <v>1006</v>
      </c>
    </row>
    <row r="15" s="285" customFormat="true" ht="171" hidden="false" customHeight="false" outlineLevel="0" collapsed="false">
      <c r="A15" s="281"/>
      <c r="B15" s="262"/>
      <c r="C15" s="262"/>
      <c r="D15" s="286" t="s">
        <v>1053</v>
      </c>
      <c r="E15" s="282" t="s">
        <v>1054</v>
      </c>
      <c r="F15" s="282" t="s">
        <v>1055</v>
      </c>
      <c r="G15" s="195" t="s">
        <v>372</v>
      </c>
      <c r="H15" s="195" t="s">
        <v>658</v>
      </c>
      <c r="I15" s="282" t="s">
        <v>440</v>
      </c>
      <c r="J15" s="282" t="s">
        <v>375</v>
      </c>
      <c r="K15" s="282" t="s">
        <v>375</v>
      </c>
      <c r="L15" s="287" t="s">
        <v>1056</v>
      </c>
      <c r="M15" s="264" t="s">
        <v>375</v>
      </c>
      <c r="N15" s="264" t="s">
        <v>375</v>
      </c>
      <c r="O15" s="288" t="s">
        <v>1057</v>
      </c>
      <c r="P15" s="264" t="s">
        <v>375</v>
      </c>
      <c r="Q15" s="264" t="s">
        <v>375</v>
      </c>
      <c r="R15" s="263" t="s">
        <v>1058</v>
      </c>
      <c r="S15" s="284" t="s">
        <v>1059</v>
      </c>
      <c r="T15" s="282" t="s">
        <v>375</v>
      </c>
      <c r="U15" s="191" t="n">
        <f aca="false">IF(G15="Preventivo",20%,0%)+IF(G15="Detectivo",10%,0%)+IF(H15="Automático",20%,0%)+IF(H15="Semiautomático",15%,0%)+IF(H15="Manual",10%,0%)+IF(J15="SI",10%,0%)+IF(K15="SI",10%,0%)+IF(M15="SI",10%,0%)+IF(N15="SI",5%,0%)+IF(P15="SI",10%,0%)+IF(Q15="SI",5%,0%)+IF(T15="SI",10%,0%)</f>
        <v>0.95</v>
      </c>
      <c r="V15" s="270" t="str">
        <f aca="false">+IF(AND(U15&gt;=0,U15&lt;=0.5),"DEBIL",IF(AND(U15&gt;=0.51,U15&lt;=0.8),"MODERADO","FUERTE"))</f>
        <v>FUERTE</v>
      </c>
      <c r="W15" s="193" t="s">
        <v>781</v>
      </c>
      <c r="X15" s="272" t="s">
        <v>1028</v>
      </c>
      <c r="Y15" s="273" t="s">
        <v>1060</v>
      </c>
      <c r="Z15" s="273" t="s">
        <v>1061</v>
      </c>
      <c r="AA15" s="273" t="s">
        <v>1062</v>
      </c>
      <c r="AB15" s="273" t="s">
        <v>1063</v>
      </c>
      <c r="AC15" s="274" t="s">
        <v>998</v>
      </c>
      <c r="AD15" s="274" t="s">
        <v>1049</v>
      </c>
      <c r="AE15" s="273" t="s">
        <v>1064</v>
      </c>
      <c r="AF15" s="283" t="s">
        <v>1065</v>
      </c>
      <c r="AG15" s="273" t="s">
        <v>1052</v>
      </c>
      <c r="AH15" s="265" t="s">
        <v>1003</v>
      </c>
      <c r="AI15" s="265" t="s">
        <v>1004</v>
      </c>
      <c r="AJ15" s="265" t="s">
        <v>1005</v>
      </c>
      <c r="AK15" s="276" t="s">
        <v>1006</v>
      </c>
      <c r="AL15" s="276" t="s">
        <v>1006</v>
      </c>
    </row>
    <row r="16" s="285" customFormat="true" ht="120" hidden="false" customHeight="false" outlineLevel="0" collapsed="false">
      <c r="A16" s="281"/>
      <c r="B16" s="262"/>
      <c r="C16" s="262"/>
      <c r="D16" s="263" t="s">
        <v>1066</v>
      </c>
      <c r="E16" s="282" t="s">
        <v>1067</v>
      </c>
      <c r="F16" s="282" t="s">
        <v>1068</v>
      </c>
      <c r="G16" s="195" t="s">
        <v>372</v>
      </c>
      <c r="H16" s="195" t="s">
        <v>373</v>
      </c>
      <c r="I16" s="282" t="s">
        <v>440</v>
      </c>
      <c r="J16" s="282" t="s">
        <v>375</v>
      </c>
      <c r="K16" s="282" t="s">
        <v>375</v>
      </c>
      <c r="L16" s="282" t="s">
        <v>1069</v>
      </c>
      <c r="M16" s="282" t="s">
        <v>375</v>
      </c>
      <c r="N16" s="282" t="s">
        <v>375</v>
      </c>
      <c r="O16" s="283" t="s">
        <v>1070</v>
      </c>
      <c r="P16" s="282" t="s">
        <v>375</v>
      </c>
      <c r="Q16" s="282" t="s">
        <v>375</v>
      </c>
      <c r="R16" s="284" t="s">
        <v>1071</v>
      </c>
      <c r="S16" s="284" t="s">
        <v>1072</v>
      </c>
      <c r="T16" s="282" t="s">
        <v>375</v>
      </c>
      <c r="U16" s="191" t="n">
        <f aca="false">IF(G16="Preventivo",20%,0%)+IF(G16="Detectivo",10%,0%)+IF(H16="Automático",20%,0%)+IF(H16="Semiautomático",15%,0%)+IF(H16="Manual",10%,0%)+IF(J16="SI",10%,0%)+IF(K16="SI",10%,0%)+IF(M16="SI",10%,0%)+IF(N16="SI",5%,0%)+IF(P16="SI",10%,0%)+IF(Q16="SI",5%,0%)+IF(T16="SI",10%,0%)</f>
        <v>0.9</v>
      </c>
      <c r="V16" s="270" t="str">
        <f aca="false">+IF(AND(U16&gt;=0,U16&lt;=0.5),"DEBIL",IF(AND(U16&gt;=0.51,U16&lt;=0.8),"MODERADO","FUERTE"))</f>
        <v>FUERTE</v>
      </c>
      <c r="W16" s="193" t="s">
        <v>781</v>
      </c>
      <c r="X16" s="272" t="s">
        <v>1028</v>
      </c>
      <c r="Y16" s="273" t="s">
        <v>1073</v>
      </c>
      <c r="Z16" s="273" t="s">
        <v>1074</v>
      </c>
      <c r="AA16" s="273" t="s">
        <v>1075</v>
      </c>
      <c r="AB16" s="273" t="s">
        <v>1076</v>
      </c>
      <c r="AC16" s="274" t="s">
        <v>998</v>
      </c>
      <c r="AD16" s="274" t="s">
        <v>1049</v>
      </c>
      <c r="AE16" s="274" t="s">
        <v>1077</v>
      </c>
      <c r="AF16" s="283" t="s">
        <v>1078</v>
      </c>
      <c r="AG16" s="273" t="s">
        <v>1052</v>
      </c>
      <c r="AH16" s="265" t="s">
        <v>1003</v>
      </c>
      <c r="AI16" s="265" t="s">
        <v>1004</v>
      </c>
      <c r="AJ16" s="265" t="s">
        <v>1005</v>
      </c>
      <c r="AK16" s="276" t="s">
        <v>1006</v>
      </c>
      <c r="AL16" s="276" t="s">
        <v>1006</v>
      </c>
    </row>
    <row r="17" s="285" customFormat="true" ht="156.75" hidden="false" customHeight="false" outlineLevel="0" collapsed="false">
      <c r="A17" s="281" t="n">
        <v>3</v>
      </c>
      <c r="B17" s="289" t="s">
        <v>186</v>
      </c>
      <c r="C17" s="290" t="s">
        <v>560</v>
      </c>
      <c r="D17" s="263" t="s">
        <v>1079</v>
      </c>
      <c r="E17" s="282" t="s">
        <v>1080</v>
      </c>
      <c r="F17" s="282" t="s">
        <v>1081</v>
      </c>
      <c r="G17" s="195" t="s">
        <v>372</v>
      </c>
      <c r="H17" s="195" t="s">
        <v>373</v>
      </c>
      <c r="I17" s="282" t="s">
        <v>440</v>
      </c>
      <c r="J17" s="282" t="s">
        <v>375</v>
      </c>
      <c r="K17" s="282" t="s">
        <v>375</v>
      </c>
      <c r="L17" s="284" t="s">
        <v>1082</v>
      </c>
      <c r="M17" s="282" t="s">
        <v>375</v>
      </c>
      <c r="N17" s="282" t="s">
        <v>375</v>
      </c>
      <c r="O17" s="291" t="s">
        <v>1083</v>
      </c>
      <c r="P17" s="282" t="s">
        <v>375</v>
      </c>
      <c r="Q17" s="282" t="s">
        <v>377</v>
      </c>
      <c r="R17" s="282" t="s">
        <v>1084</v>
      </c>
      <c r="S17" s="284" t="s">
        <v>1085</v>
      </c>
      <c r="T17" s="282" t="s">
        <v>375</v>
      </c>
      <c r="U17" s="191" t="n">
        <f aca="false">IF(G17="Preventivo",20%,0%)+IF(G17="Detectivo",10%,0%)+IF(H17="Automático",20%,0%)+IF(H17="Semiautomático",15%,0%)+IF(H17="Manual",10%,0%)+IF(J17="SI",10%,0%)+IF(K17="SI",10%,0%)+IF(M17="SI",10%,0%)+IF(N17="SI",5%,0%)+IF(P17="SI",10%,0%)+IF(Q17="SI",5%,0%)+IF(T17="SI",10%,0%)</f>
        <v>0.85</v>
      </c>
      <c r="V17" s="270" t="str">
        <f aca="false">+IF(AND(U17&gt;=0,U17&lt;=0.5),"DEBIL",IF(AND(U17&gt;=0.51,U17&lt;=0.8),"MODERADO","FUERTE"))</f>
        <v>FUERTE</v>
      </c>
      <c r="W17" s="193" t="s">
        <v>1086</v>
      </c>
      <c r="X17" s="272" t="s">
        <v>1028</v>
      </c>
      <c r="Y17" s="273" t="s">
        <v>1087</v>
      </c>
      <c r="Z17" s="274" t="s">
        <v>1046</v>
      </c>
      <c r="AA17" s="274" t="s">
        <v>1088</v>
      </c>
      <c r="AB17" s="274" t="s">
        <v>1089</v>
      </c>
      <c r="AC17" s="274" t="s">
        <v>998</v>
      </c>
      <c r="AD17" s="274" t="s">
        <v>1049</v>
      </c>
      <c r="AE17" s="274" t="s">
        <v>1077</v>
      </c>
      <c r="AF17" s="283" t="s">
        <v>1090</v>
      </c>
      <c r="AG17" s="273" t="s">
        <v>1052</v>
      </c>
      <c r="AH17" s="265" t="s">
        <v>1003</v>
      </c>
      <c r="AI17" s="265" t="s">
        <v>1004</v>
      </c>
      <c r="AJ17" s="265" t="s">
        <v>1005</v>
      </c>
      <c r="AK17" s="276" t="s">
        <v>1006</v>
      </c>
      <c r="AL17" s="276" t="s">
        <v>1006</v>
      </c>
    </row>
    <row r="18" s="285" customFormat="true" ht="117.75" hidden="false" customHeight="true" outlineLevel="0" collapsed="false">
      <c r="A18" s="292" t="n">
        <v>4</v>
      </c>
      <c r="B18" s="293" t="s">
        <v>1091</v>
      </c>
      <c r="C18" s="290" t="s">
        <v>560</v>
      </c>
      <c r="D18" s="263" t="s">
        <v>1092</v>
      </c>
      <c r="E18" s="294" t="s">
        <v>1093</v>
      </c>
      <c r="F18" s="273" t="s">
        <v>1094</v>
      </c>
      <c r="G18" s="195" t="s">
        <v>372</v>
      </c>
      <c r="H18" s="195" t="s">
        <v>373</v>
      </c>
      <c r="I18" s="282" t="s">
        <v>440</v>
      </c>
      <c r="J18" s="282" t="s">
        <v>375</v>
      </c>
      <c r="K18" s="282" t="s">
        <v>375</v>
      </c>
      <c r="L18" s="282" t="s">
        <v>1095</v>
      </c>
      <c r="M18" s="282" t="s">
        <v>375</v>
      </c>
      <c r="N18" s="282" t="s">
        <v>375</v>
      </c>
      <c r="O18" s="283" t="s">
        <v>1096</v>
      </c>
      <c r="P18" s="282" t="s">
        <v>375</v>
      </c>
      <c r="Q18" s="282" t="s">
        <v>375</v>
      </c>
      <c r="R18" s="284" t="s">
        <v>1097</v>
      </c>
      <c r="S18" s="284" t="s">
        <v>1098</v>
      </c>
      <c r="T18" s="282" t="s">
        <v>375</v>
      </c>
      <c r="U18" s="191" t="n">
        <f aca="false">IF(G18="Preventivo",20%,0%)+IF(G18="Detectivo",10%,0%)+IF(H18="Automático",20%,0%)+IF(H18="Semiautomático",15%,0%)+IF(H18="Manual",10%,0%)+IF(J18="SI",10%,0%)+IF(K18="SI",10%,0%)+IF(M18="SI",10%,0%)+IF(N18="SI",5%,0%)+IF(P18="SI",10%,0%)+IF(Q18="SI",5%,0%)+IF(T18="SI",10%,0%)</f>
        <v>0.9</v>
      </c>
      <c r="V18" s="270" t="str">
        <f aca="false">+IF(AND(U18&gt;=0,U18&lt;=0.5),"DEBIL",IF(AND(U18&gt;=0.51,U18&lt;=0.8),"MODERADO","FUERTE"))</f>
        <v>FUERTE</v>
      </c>
      <c r="W18" s="193" t="s">
        <v>1086</v>
      </c>
      <c r="X18" s="272" t="s">
        <v>1028</v>
      </c>
      <c r="Y18" s="273" t="s">
        <v>1099</v>
      </c>
      <c r="Z18" s="274" t="s">
        <v>1100</v>
      </c>
      <c r="AA18" s="274" t="s">
        <v>1101</v>
      </c>
      <c r="AB18" s="274" t="s">
        <v>1102</v>
      </c>
      <c r="AC18" s="274" t="s">
        <v>998</v>
      </c>
      <c r="AD18" s="274" t="s">
        <v>1049</v>
      </c>
      <c r="AE18" s="274" t="s">
        <v>1103</v>
      </c>
      <c r="AF18" s="295" t="s">
        <v>1104</v>
      </c>
      <c r="AG18" s="273" t="s">
        <v>1052</v>
      </c>
      <c r="AH18" s="265" t="s">
        <v>1003</v>
      </c>
      <c r="AI18" s="265" t="s">
        <v>1004</v>
      </c>
      <c r="AJ18" s="265" t="s">
        <v>1005</v>
      </c>
      <c r="AK18" s="276" t="s">
        <v>1006</v>
      </c>
      <c r="AL18" s="276" t="s">
        <v>1006</v>
      </c>
    </row>
    <row r="19" customFormat="false" ht="123" hidden="false" customHeight="true" outlineLevel="0" collapsed="false">
      <c r="A19" s="292" t="n">
        <v>5</v>
      </c>
      <c r="B19" s="296" t="s">
        <v>1105</v>
      </c>
      <c r="C19" s="183" t="s">
        <v>560</v>
      </c>
      <c r="D19" s="297" t="s">
        <v>1106</v>
      </c>
      <c r="E19" s="298" t="s">
        <v>1107</v>
      </c>
      <c r="F19" s="298" t="s">
        <v>1108</v>
      </c>
      <c r="G19" s="123" t="s">
        <v>372</v>
      </c>
      <c r="H19" s="123" t="s">
        <v>658</v>
      </c>
      <c r="I19" s="298" t="s">
        <v>440</v>
      </c>
      <c r="J19" s="298" t="s">
        <v>375</v>
      </c>
      <c r="K19" s="298" t="s">
        <v>375</v>
      </c>
      <c r="L19" s="298" t="s">
        <v>1109</v>
      </c>
      <c r="M19" s="298" t="s">
        <v>377</v>
      </c>
      <c r="N19" s="298" t="s">
        <v>377</v>
      </c>
      <c r="O19" s="299" t="s">
        <v>1096</v>
      </c>
      <c r="P19" s="298" t="s">
        <v>375</v>
      </c>
      <c r="Q19" s="298" t="s">
        <v>375</v>
      </c>
      <c r="R19" s="295" t="s">
        <v>1110</v>
      </c>
      <c r="S19" s="300" t="s">
        <v>1111</v>
      </c>
      <c r="T19" s="298" t="s">
        <v>375</v>
      </c>
      <c r="U19" s="191" t="n">
        <f aca="false">IF(G19="Preventivo",20%,0%)+IF(G19="Detectivo",10%,0%)+IF(H19="Automático",20%,0%)+IF(H19="Semiautomático",15%,0%)+IF(H19="Manual",10%,0%)+IF(J19="SI",10%,0%)+IF(K19="SI",10%,0%)+IF(M19="SI",10%,0%)+IF(N19="SI",5%,0%)+IF(P19="SI",10%,0%)+IF(Q19="SI",5%,0%)+IF(T19="SI",10%,0%)</f>
        <v>0.8</v>
      </c>
      <c r="V19" s="301" t="str">
        <f aca="false">+IF(AND(U19&gt;=0,U19&lt;=0.5),"DEBIL",IF(AND(U19&gt;=0.51,U19&lt;=0.8),"MODERADO","FUERTE"))</f>
        <v>MODERADO</v>
      </c>
      <c r="W19" s="193" t="s">
        <v>1086</v>
      </c>
      <c r="X19" s="128" t="s">
        <v>1112</v>
      </c>
      <c r="Y19" s="302" t="s">
        <v>1113</v>
      </c>
      <c r="Z19" s="274" t="s">
        <v>1114</v>
      </c>
      <c r="AA19" s="274" t="s">
        <v>1115</v>
      </c>
      <c r="AB19" s="274" t="s">
        <v>1116</v>
      </c>
      <c r="AC19" s="274" t="s">
        <v>1117</v>
      </c>
      <c r="AD19" s="274" t="s">
        <v>1118</v>
      </c>
      <c r="AE19" s="274" t="s">
        <v>1119</v>
      </c>
      <c r="AF19" s="274" t="s">
        <v>1120</v>
      </c>
      <c r="AG19" s="274" t="s">
        <v>1120</v>
      </c>
      <c r="AH19" s="265" t="s">
        <v>1003</v>
      </c>
      <c r="AI19" s="265" t="s">
        <v>1004</v>
      </c>
      <c r="AJ19" s="265" t="s">
        <v>1005</v>
      </c>
      <c r="AK19" s="276" t="s">
        <v>1006</v>
      </c>
      <c r="AL19" s="276" t="s">
        <v>1006</v>
      </c>
    </row>
    <row r="20" customFormat="false" ht="15.75" hidden="false" customHeight="false" outlineLevel="0" collapsed="false">
      <c r="A20" s="131" t="s">
        <v>397</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98"/>
      <c r="Z20" s="198"/>
      <c r="AA20" s="198"/>
      <c r="AB20" s="198"/>
      <c r="AC20" s="195"/>
      <c r="AD20" s="195"/>
      <c r="AE20" s="195"/>
      <c r="AF20" s="195"/>
      <c r="AG20" s="195"/>
      <c r="AH20" s="195"/>
      <c r="AI20" s="195"/>
      <c r="AJ20" s="195"/>
      <c r="AK20" s="195"/>
      <c r="AL20" s="123"/>
    </row>
    <row r="21" customFormat="false" ht="15.75" hidden="false" customHeight="false" outlineLevel="0" collapsed="false">
      <c r="A21" s="181"/>
      <c r="B21" s="182"/>
      <c r="C21" s="124"/>
      <c r="D21" s="124"/>
      <c r="E21" s="124"/>
      <c r="F21" s="124"/>
      <c r="G21" s="123"/>
      <c r="H21" s="123"/>
      <c r="I21" s="124"/>
      <c r="J21" s="124"/>
      <c r="K21" s="124"/>
      <c r="L21" s="124"/>
      <c r="M21" s="124"/>
      <c r="N21" s="124"/>
      <c r="O21" s="124"/>
      <c r="P21" s="124"/>
      <c r="Q21" s="124"/>
      <c r="R21" s="124"/>
      <c r="S21" s="123"/>
      <c r="T21" s="124"/>
      <c r="U21" s="191"/>
      <c r="V21" s="192"/>
      <c r="W21" s="196"/>
      <c r="X21" s="128"/>
      <c r="Y21" s="198"/>
      <c r="Z21" s="198"/>
      <c r="AA21" s="198"/>
      <c r="AB21" s="198"/>
      <c r="AC21" s="195"/>
      <c r="AD21" s="195"/>
      <c r="AE21" s="195"/>
      <c r="AF21" s="195"/>
      <c r="AG21" s="195"/>
      <c r="AH21" s="195"/>
      <c r="AI21" s="195"/>
      <c r="AJ21" s="195"/>
      <c r="AK21" s="195"/>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91"/>
      <c r="V22" s="192"/>
      <c r="W22" s="196"/>
      <c r="X22" s="128"/>
      <c r="Y22" s="198"/>
      <c r="Z22" s="198"/>
      <c r="AA22" s="198"/>
      <c r="AB22" s="198"/>
      <c r="AC22" s="195"/>
      <c r="AD22" s="195"/>
      <c r="AE22" s="195"/>
      <c r="AF22" s="195"/>
      <c r="AG22" s="195"/>
      <c r="AH22" s="195"/>
      <c r="AI22" s="195"/>
      <c r="AJ22" s="195"/>
      <c r="AK22" s="195"/>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91"/>
      <c r="V23" s="192"/>
      <c r="W23" s="196"/>
      <c r="X23" s="128"/>
      <c r="Y23" s="198"/>
      <c r="Z23" s="198"/>
      <c r="AA23" s="198"/>
      <c r="AB23" s="198"/>
      <c r="AC23" s="195"/>
      <c r="AD23" s="195"/>
      <c r="AE23" s="195"/>
      <c r="AF23" s="195"/>
      <c r="AG23" s="195"/>
      <c r="AH23" s="195"/>
      <c r="AI23" s="195"/>
      <c r="AJ23" s="195"/>
      <c r="AK23" s="195"/>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91"/>
      <c r="V24" s="192"/>
      <c r="W24" s="196"/>
      <c r="X24" s="128"/>
      <c r="Y24" s="198"/>
      <c r="Z24" s="198"/>
      <c r="AA24" s="198"/>
      <c r="AB24" s="198"/>
      <c r="AC24" s="195"/>
      <c r="AD24" s="195"/>
      <c r="AE24" s="195"/>
      <c r="AF24" s="195"/>
      <c r="AG24" s="195"/>
      <c r="AH24" s="195"/>
      <c r="AI24" s="195"/>
      <c r="AJ24" s="195"/>
      <c r="AK24" s="195"/>
      <c r="AL24" s="123"/>
    </row>
    <row r="25" customFormat="false" ht="15.75" hidden="false" customHeight="false" outlineLevel="0" collapsed="false">
      <c r="A25" s="131"/>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98"/>
      <c r="Z25" s="198"/>
      <c r="AA25" s="198"/>
      <c r="AB25" s="198"/>
      <c r="AC25" s="195"/>
      <c r="AD25" s="195"/>
      <c r="AE25" s="195"/>
      <c r="AF25" s="195"/>
      <c r="AG25" s="195"/>
      <c r="AH25" s="195"/>
      <c r="AI25" s="195"/>
      <c r="AJ25" s="195"/>
      <c r="AK25" s="195"/>
      <c r="AL25" s="123"/>
    </row>
    <row r="26" customFormat="false" ht="15.75" hidden="false" customHeight="false" outlineLevel="0" collapsed="false">
      <c r="A26" s="122"/>
      <c r="B26" s="123"/>
      <c r="C26" s="123"/>
      <c r="D26" s="133"/>
      <c r="E26" s="123"/>
      <c r="F26" s="123"/>
      <c r="G26" s="123"/>
      <c r="H26" s="123"/>
      <c r="I26" s="124"/>
      <c r="J26" s="124"/>
      <c r="K26" s="124"/>
      <c r="L26" s="124"/>
      <c r="M26" s="124"/>
      <c r="N26" s="124"/>
      <c r="O26" s="124"/>
      <c r="P26" s="124"/>
      <c r="Q26" s="124"/>
      <c r="R26" s="124"/>
      <c r="S26" s="123"/>
      <c r="T26" s="124"/>
      <c r="U26" s="191"/>
      <c r="V26" s="192"/>
      <c r="W26" s="196"/>
      <c r="X26" s="128"/>
      <c r="Y26" s="198"/>
      <c r="Z26" s="198"/>
      <c r="AA26" s="198"/>
      <c r="AB26" s="198"/>
      <c r="AC26" s="195"/>
      <c r="AD26" s="195"/>
      <c r="AE26" s="195"/>
      <c r="AF26" s="195"/>
      <c r="AG26" s="195"/>
      <c r="AH26" s="195"/>
      <c r="AI26" s="195"/>
      <c r="AJ26" s="195"/>
      <c r="AK26" s="195"/>
      <c r="AL26" s="123"/>
    </row>
    <row r="27" customFormat="false" ht="15.75" hidden="false" customHeight="false" outlineLevel="0" collapsed="false">
      <c r="A27" s="122"/>
      <c r="B27" s="123"/>
      <c r="C27" s="123"/>
      <c r="D27" s="123"/>
      <c r="E27" s="123"/>
      <c r="F27" s="123"/>
      <c r="G27" s="123"/>
      <c r="H27" s="123"/>
      <c r="I27" s="124"/>
      <c r="J27" s="124"/>
      <c r="K27" s="124"/>
      <c r="L27" s="124"/>
      <c r="M27" s="124"/>
      <c r="N27" s="124"/>
      <c r="O27" s="124"/>
      <c r="P27" s="124"/>
      <c r="Q27" s="124"/>
      <c r="R27" s="124"/>
      <c r="S27" s="123"/>
      <c r="T27" s="124"/>
      <c r="U27" s="191"/>
      <c r="V27" s="192"/>
      <c r="W27" s="196"/>
      <c r="X27" s="128"/>
      <c r="Y27" s="198"/>
      <c r="Z27" s="198"/>
      <c r="AA27" s="198"/>
      <c r="AB27" s="198"/>
      <c r="AC27" s="195"/>
      <c r="AD27" s="195"/>
      <c r="AE27" s="195"/>
      <c r="AF27" s="195"/>
      <c r="AG27" s="195"/>
      <c r="AH27" s="195"/>
      <c r="AI27" s="195"/>
      <c r="AJ27" s="195"/>
      <c r="AK27" s="195"/>
      <c r="AL27" s="123"/>
    </row>
    <row r="28" customFormat="false" ht="15.75" hidden="false" customHeight="false" outlineLevel="0" collapsed="false">
      <c r="A28" s="122"/>
      <c r="B28" s="123"/>
      <c r="C28" s="123"/>
      <c r="D28" s="123"/>
      <c r="E28" s="123"/>
      <c r="F28" s="123"/>
      <c r="G28" s="123"/>
      <c r="H28" s="123"/>
      <c r="I28" s="124"/>
      <c r="J28" s="124"/>
      <c r="K28" s="124"/>
      <c r="L28" s="124"/>
      <c r="M28" s="124"/>
      <c r="N28" s="124"/>
      <c r="O28" s="124"/>
      <c r="P28" s="124"/>
      <c r="Q28" s="124"/>
      <c r="R28" s="124"/>
      <c r="S28" s="123"/>
      <c r="T28" s="124"/>
      <c r="U28" s="191"/>
      <c r="V28" s="192"/>
      <c r="W28" s="196"/>
      <c r="X28" s="128"/>
      <c r="Y28" s="134"/>
      <c r="Z28" s="129"/>
      <c r="AA28" s="134"/>
      <c r="AB28" s="134"/>
      <c r="AC28" s="123"/>
      <c r="AD28" s="123"/>
      <c r="AE28" s="123"/>
      <c r="AF28" s="123"/>
      <c r="AG28" s="123"/>
      <c r="AH28" s="123"/>
      <c r="AI28" s="123"/>
      <c r="AJ28" s="123"/>
      <c r="AK28" s="123"/>
      <c r="AL28" s="123"/>
    </row>
    <row r="29" customFormat="false" ht="15.75" hidden="false" customHeight="false" outlineLevel="0" collapsed="false">
      <c r="A29" s="122"/>
      <c r="B29" s="123"/>
      <c r="C29" s="123"/>
      <c r="D29" s="123"/>
      <c r="E29" s="123"/>
      <c r="F29" s="123"/>
      <c r="G29" s="123"/>
      <c r="H29" s="123"/>
      <c r="I29" s="124"/>
      <c r="J29" s="124"/>
      <c r="K29" s="124"/>
      <c r="L29" s="124"/>
      <c r="M29" s="124"/>
      <c r="N29" s="124"/>
      <c r="O29" s="124"/>
      <c r="P29" s="124"/>
      <c r="Q29" s="124"/>
      <c r="R29" s="124"/>
      <c r="S29" s="123"/>
      <c r="T29" s="124"/>
      <c r="U29" s="191"/>
      <c r="V29" s="192"/>
      <c r="W29" s="196"/>
      <c r="X29" s="128"/>
      <c r="Y29" s="134"/>
      <c r="Z29" s="129"/>
      <c r="AA29" s="134"/>
      <c r="AB29" s="134"/>
      <c r="AC29" s="123"/>
      <c r="AD29" s="123"/>
      <c r="AE29" s="123"/>
      <c r="AF29" s="123"/>
      <c r="AG29" s="123"/>
      <c r="AH29" s="123"/>
      <c r="AI29" s="123"/>
      <c r="AJ29" s="123"/>
      <c r="AK29" s="123"/>
      <c r="AL29" s="123"/>
    </row>
    <row r="30" customFormat="false" ht="15.75" hidden="false" customHeight="false" outlineLevel="0" collapsed="false">
      <c r="I30" s="135"/>
      <c r="J30" s="135"/>
      <c r="K30" s="135"/>
      <c r="L30" s="135"/>
      <c r="M30" s="135"/>
      <c r="N30" s="135"/>
      <c r="O30" s="135"/>
      <c r="P30" s="135"/>
      <c r="Q30" s="135"/>
      <c r="R30" s="135"/>
      <c r="S30" s="47"/>
      <c r="T30" s="135"/>
      <c r="U30" s="199"/>
      <c r="V30" s="200"/>
      <c r="W30" s="138"/>
      <c r="X30" s="47"/>
      <c r="Y30" s="139"/>
      <c r="Z30" s="140"/>
      <c r="AA30" s="139"/>
      <c r="AB30" s="139"/>
    </row>
    <row r="31" customFormat="false" ht="15.75" hidden="false" customHeight="true" outlineLevel="0" collapsed="false">
      <c r="A31" s="141" t="s">
        <v>417</v>
      </c>
      <c r="B31" s="141"/>
      <c r="C31" s="201" t="s">
        <v>1121</v>
      </c>
      <c r="D31" s="201"/>
      <c r="E31" s="141" t="s">
        <v>419</v>
      </c>
      <c r="F31" s="201"/>
      <c r="G31" s="201"/>
      <c r="H31" s="201"/>
      <c r="I31" s="201"/>
      <c r="J31" s="143"/>
      <c r="K31" s="143"/>
      <c r="L31" s="143"/>
      <c r="M31" s="143"/>
      <c r="N31" s="143"/>
      <c r="O31" s="143"/>
      <c r="P31" s="143"/>
      <c r="Q31" s="143"/>
      <c r="R31" s="143"/>
      <c r="S31" s="143"/>
      <c r="T31" s="143"/>
      <c r="U31" s="143"/>
      <c r="V31" s="143"/>
      <c r="W31" s="143"/>
      <c r="X31" s="143"/>
      <c r="Y31" s="139"/>
      <c r="Z31" s="140"/>
      <c r="AA31" s="139"/>
      <c r="AB31" s="139"/>
    </row>
    <row r="32" customFormat="false" ht="15.75" hidden="false" customHeight="true" outlineLevel="0" collapsed="false">
      <c r="A32" s="141" t="s">
        <v>421</v>
      </c>
      <c r="B32" s="141"/>
      <c r="C32" s="202" t="n">
        <v>44328</v>
      </c>
      <c r="D32" s="202"/>
      <c r="E32" s="141" t="s">
        <v>423</v>
      </c>
      <c r="F32" s="145"/>
      <c r="G32" s="145"/>
      <c r="H32" s="145"/>
      <c r="I32" s="145"/>
      <c r="J32" s="143"/>
      <c r="K32" s="143"/>
      <c r="L32" s="143"/>
      <c r="M32" s="143"/>
      <c r="N32" s="143"/>
      <c r="O32" s="143"/>
      <c r="P32" s="143"/>
      <c r="Q32" s="143"/>
      <c r="R32" s="143"/>
      <c r="S32" s="143"/>
      <c r="T32" s="143"/>
      <c r="U32" s="143"/>
      <c r="V32" s="143"/>
      <c r="W32" s="143"/>
      <c r="X32" s="143"/>
      <c r="Y32" s="139"/>
      <c r="Z32" s="140"/>
      <c r="AA32" s="139"/>
      <c r="AB32" s="139"/>
    </row>
    <row r="33" customFormat="false" ht="15.75" hidden="false" customHeight="true" outlineLevel="0" collapsed="false">
      <c r="N33" s="146"/>
      <c r="O33" s="146"/>
      <c r="P33" s="47"/>
      <c r="Q33" s="47"/>
      <c r="R33" s="143"/>
      <c r="S33" s="143"/>
      <c r="T33" s="143"/>
      <c r="U33" s="143"/>
      <c r="V33" s="143"/>
      <c r="W33" s="143"/>
      <c r="X33" s="143"/>
      <c r="Y33" s="139"/>
      <c r="Z33" s="140"/>
      <c r="AA33" s="139"/>
      <c r="AB33" s="139"/>
    </row>
    <row r="34" customFormat="false" ht="15.75" hidden="false" customHeight="true" outlineLevel="0" collapsed="false">
      <c r="A34" s="147" t="s">
        <v>424</v>
      </c>
      <c r="B34" s="147"/>
      <c r="C34" s="147"/>
      <c r="N34" s="146"/>
      <c r="O34" s="146"/>
      <c r="P34" s="47"/>
      <c r="Q34" s="47"/>
      <c r="R34" s="143"/>
      <c r="S34" s="143"/>
      <c r="T34" s="143"/>
      <c r="U34" s="143"/>
      <c r="V34" s="143"/>
      <c r="W34" s="143"/>
      <c r="X34" s="143"/>
      <c r="Y34" s="139"/>
      <c r="Z34" s="140"/>
      <c r="AA34" s="139"/>
      <c r="AB34" s="139"/>
    </row>
    <row r="35" customFormat="false" ht="15.75" hidden="false" customHeight="true" outlineLevel="0" collapsed="false">
      <c r="A35" s="148" t="s">
        <v>425</v>
      </c>
      <c r="B35" s="148"/>
      <c r="C35" s="148" t="s">
        <v>426</v>
      </c>
      <c r="D35" s="148"/>
      <c r="E35" s="148"/>
      <c r="F35" s="148"/>
      <c r="G35" s="149" t="s">
        <v>427</v>
      </c>
      <c r="H35" s="149"/>
      <c r="I35" s="149"/>
      <c r="J35" s="203"/>
      <c r="K35" s="203"/>
      <c r="L35" s="203"/>
      <c r="M35" s="146"/>
      <c r="N35" s="146"/>
      <c r="O35" s="146"/>
      <c r="P35" s="47"/>
      <c r="Q35" s="47"/>
      <c r="R35" s="143"/>
      <c r="S35" s="143"/>
      <c r="T35" s="143"/>
      <c r="U35" s="143"/>
      <c r="V35" s="143"/>
      <c r="W35" s="143"/>
      <c r="X35" s="143"/>
      <c r="Y35" s="139"/>
      <c r="Z35" s="140"/>
      <c r="AA35" s="139"/>
      <c r="AB35" s="139"/>
    </row>
    <row r="36" customFormat="false" ht="19.5" hidden="false" customHeight="true" outlineLevel="0" collapsed="false">
      <c r="A36" s="151" t="n">
        <v>1</v>
      </c>
      <c r="B36" s="151"/>
      <c r="C36" s="151" t="s">
        <v>428</v>
      </c>
      <c r="D36" s="151"/>
      <c r="E36" s="151"/>
      <c r="F36" s="151"/>
      <c r="G36" s="151" t="s">
        <v>429</v>
      </c>
      <c r="H36" s="151"/>
      <c r="I36" s="151"/>
      <c r="J36" s="152"/>
      <c r="K36" s="152"/>
      <c r="L36" s="152"/>
      <c r="M36" s="146"/>
      <c r="N36" s="146"/>
      <c r="O36" s="146"/>
      <c r="P36" s="47"/>
      <c r="Q36" s="47"/>
      <c r="R36" s="143"/>
      <c r="S36" s="143"/>
      <c r="T36" s="143"/>
      <c r="U36" s="143"/>
      <c r="V36" s="143"/>
      <c r="W36" s="143"/>
      <c r="X36" s="143"/>
      <c r="Y36" s="139"/>
      <c r="Z36" s="140"/>
      <c r="AA36" s="139"/>
      <c r="AB36" s="139"/>
    </row>
    <row r="37" customFormat="false" ht="19.5" hidden="false" customHeight="true" outlineLevel="0" collapsed="false">
      <c r="C37" s="146"/>
      <c r="D37" s="146"/>
      <c r="E37" s="146"/>
      <c r="F37" s="146"/>
      <c r="G37" s="146"/>
      <c r="H37" s="146"/>
      <c r="I37" s="146"/>
      <c r="J37" s="146"/>
      <c r="K37" s="146"/>
      <c r="L37" s="146"/>
      <c r="M37" s="146"/>
      <c r="N37" s="146"/>
      <c r="O37" s="146"/>
      <c r="P37" s="47"/>
      <c r="Q37" s="47"/>
      <c r="R37" s="143"/>
      <c r="S37" s="143"/>
      <c r="T37" s="143"/>
      <c r="U37" s="143"/>
      <c r="V37" s="143"/>
      <c r="W37" s="143"/>
      <c r="X37" s="143"/>
      <c r="Y37" s="139"/>
      <c r="Z37" s="140"/>
      <c r="AA37" s="139"/>
      <c r="AB37" s="139"/>
    </row>
    <row r="38" customFormat="false" ht="15" hidden="false" customHeight="false" outlineLevel="0" collapsed="false">
      <c r="P38" s="153"/>
      <c r="Q38" s="153"/>
      <c r="R38" s="153"/>
      <c r="Y38" s="154" t="s">
        <v>430</v>
      </c>
      <c r="Z38" s="140" t="s">
        <v>431</v>
      </c>
      <c r="AA38" s="139"/>
      <c r="AB38" s="139"/>
    </row>
    <row r="39" customFormat="false" ht="15" hidden="false" customHeight="false" outlineLevel="0" collapsed="false">
      <c r="P39" s="153"/>
      <c r="Q39" s="153"/>
      <c r="R39" s="153"/>
      <c r="Y39" s="154" t="s">
        <v>432</v>
      </c>
      <c r="Z39" s="140" t="s">
        <v>433</v>
      </c>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39"/>
      <c r="Z45" s="140"/>
      <c r="AA45" s="139"/>
      <c r="AB45" s="139"/>
    </row>
    <row r="46" customFormat="false" ht="15" hidden="false" customHeight="false" outlineLevel="0" collapsed="false">
      <c r="P46" s="153"/>
      <c r="Q46" s="153"/>
      <c r="R46" s="153"/>
      <c r="Y46" s="139"/>
      <c r="Z46" s="140"/>
      <c r="AA46" s="139"/>
      <c r="AB46" s="139"/>
    </row>
    <row r="47" customFormat="false" ht="15" hidden="false" customHeight="false" outlineLevel="0" collapsed="false">
      <c r="P47" s="153"/>
      <c r="Q47" s="153"/>
      <c r="R47" s="153"/>
      <c r="Y47" s="139"/>
      <c r="Z47" s="140"/>
      <c r="AA47" s="139"/>
      <c r="AB47" s="139"/>
    </row>
    <row r="48" customFormat="false" ht="15" hidden="false" customHeight="false" outlineLevel="0" collapsed="false">
      <c r="P48" s="153"/>
      <c r="Q48" s="153"/>
      <c r="R48" s="153"/>
      <c r="Y48" s="139"/>
      <c r="Z48" s="140"/>
      <c r="AA48" s="139"/>
      <c r="AB48" s="139"/>
    </row>
    <row r="49" customFormat="false" ht="15" hidden="false" customHeight="false" outlineLevel="0" collapsed="false">
      <c r="P49" s="153"/>
      <c r="Q49" s="153"/>
      <c r="R49" s="153"/>
      <c r="Y49" s="139"/>
      <c r="Z49" s="140"/>
      <c r="AA49" s="139"/>
      <c r="AB49" s="139"/>
    </row>
    <row r="50" customFormat="false" ht="15" hidden="false" customHeight="false" outlineLevel="0" collapsed="false">
      <c r="P50" s="153"/>
      <c r="Q50" s="153"/>
      <c r="R50" s="153"/>
      <c r="Y50" s="155"/>
      <c r="Z50" s="156"/>
      <c r="AA50" s="155"/>
      <c r="AB50" s="155"/>
    </row>
    <row r="51" customFormat="false" ht="15" hidden="false" customHeight="false" outlineLevel="0" collapsed="false">
      <c r="P51" s="153"/>
      <c r="Q51" s="153"/>
      <c r="R51" s="153"/>
      <c r="Y51" s="155"/>
      <c r="Z51" s="156"/>
      <c r="AA51" s="155"/>
      <c r="AB51" s="155"/>
    </row>
    <row r="52" customFormat="false" ht="15" hidden="false" customHeight="false" outlineLevel="0" collapsed="false">
      <c r="P52" s="153"/>
      <c r="Q52" s="153"/>
      <c r="R52" s="153"/>
      <c r="Y52" s="155"/>
      <c r="Z52" s="156"/>
      <c r="AA52" s="155"/>
      <c r="AB52" s="155"/>
    </row>
    <row r="53" customFormat="false" ht="15" hidden="false" customHeight="false" outlineLevel="0" collapsed="false">
      <c r="Y53" s="155"/>
      <c r="Z53" s="156"/>
      <c r="AA53" s="155"/>
      <c r="AB53" s="155"/>
    </row>
    <row r="54" customFormat="false" ht="15" hidden="false" customHeight="false" outlineLevel="0" collapsed="false">
      <c r="Y54" s="155"/>
      <c r="Z54" s="156"/>
      <c r="AA54" s="155"/>
      <c r="AB54" s="155"/>
    </row>
    <row r="55" customFormat="false" ht="15" hidden="false" customHeight="false" outlineLevel="0" collapsed="false">
      <c r="Y55" s="155"/>
      <c r="Z55" s="156"/>
      <c r="AA55" s="155"/>
      <c r="AB55" s="155"/>
    </row>
    <row r="56" customFormat="false" ht="15" hidden="false" customHeight="false" outlineLevel="0" collapsed="false">
      <c r="Y56" s="155"/>
      <c r="Z56" s="156"/>
      <c r="AA56" s="155"/>
      <c r="AB56" s="155"/>
    </row>
    <row r="57" customFormat="false" ht="15" hidden="false" customHeight="false" outlineLevel="0" collapsed="false">
      <c r="Y57" s="155"/>
      <c r="Z57" s="156"/>
      <c r="AA57" s="155"/>
      <c r="AB57" s="155"/>
    </row>
  </sheetData>
  <mergeCells count="50">
    <mergeCell ref="A1:G3"/>
    <mergeCell ref="H1:X1"/>
    <mergeCell ref="H2:X2"/>
    <mergeCell ref="H3:Q3"/>
    <mergeCell ref="R3:X3"/>
    <mergeCell ref="4:4"/>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11:A13"/>
    <mergeCell ref="B11:B13"/>
    <mergeCell ref="C11:C13"/>
    <mergeCell ref="A14:A16"/>
    <mergeCell ref="B14:B16"/>
    <mergeCell ref="C14:C16"/>
    <mergeCell ref="A31:B31"/>
    <mergeCell ref="C31:D31"/>
    <mergeCell ref="F31:I31"/>
    <mergeCell ref="A32:B32"/>
    <mergeCell ref="C32:D32"/>
    <mergeCell ref="F32:I32"/>
    <mergeCell ref="A34:C34"/>
    <mergeCell ref="A35:B35"/>
    <mergeCell ref="C35:F35"/>
    <mergeCell ref="G35:I35"/>
    <mergeCell ref="A36:B36"/>
    <mergeCell ref="C36:F36"/>
    <mergeCell ref="G36:I36"/>
  </mergeCells>
  <conditionalFormatting sqref="V21:V24 V11:V19">
    <cfRule type="containsText" priority="2" operator="containsText" aboveAverage="0" equalAverage="0" bottom="0" percent="0" rank="0" text="FUERTE" dxfId="0">
      <formula>NOT(ISERROR(SEARCH("FUERTE",V11)))</formula>
    </cfRule>
    <cfRule type="containsText" priority="3" operator="containsText" aboveAverage="0" equalAverage="0" bottom="0" percent="0" rank="0" text="MODERADO" dxfId="1">
      <formula>NOT(ISERROR(SEARCH("MODERADO",V11)))</formula>
    </cfRule>
    <cfRule type="containsText" priority="4" operator="containsText" aboveAverage="0" equalAverage="0" bottom="0" percent="0" rank="0" text="DEBIL" dxfId="2">
      <formula>NOT(ISERROR(SEARCH("DEBIL",V11)))</formula>
    </cfRule>
  </conditionalFormatting>
  <conditionalFormatting sqref="V26:V30">
    <cfRule type="containsText" priority="5" operator="containsText" aboveAverage="0" equalAverage="0" bottom="0" percent="0" rank="0" text="FUERTE" dxfId="8">
      <formula>NOT(ISERROR(SEARCH("FUERTE",V26)))</formula>
    </cfRule>
    <cfRule type="containsText" priority="6" operator="containsText" aboveAverage="0" equalAverage="0" bottom="0" percent="0" rank="0" text="MODERADO" dxfId="7">
      <formula>NOT(ISERROR(SEARCH("MODERADO",V26)))</formula>
    </cfRule>
    <cfRule type="containsText" priority="7" operator="containsText" aboveAverage="0" equalAverage="0" bottom="0" percent="0" rank="0" text="DEBIL" dxfId="6">
      <formula>NOT(ISERROR(SEARCH("DEBIL",V26)))</formula>
    </cfRule>
  </conditionalFormatting>
  <dataValidations count="6">
    <dataValidation allowBlank="true" operator="between" prompt="Proceso, política, dispositivo, práctica u otra acción existente   para minimizar el riesgo negativo o potenciar oportunidades positivas." showDropDown="false" showErrorMessage="true" showInputMessage="true" sqref="Y10:Z10" type="none">
      <formula1>0</formula1>
      <formula2>0</formula2>
    </dataValidation>
    <dataValidation allowBlank="true" operator="between" showDropDown="false" showErrorMessage="true" showInputMessage="true" sqref="C11 C14 C17:C19"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1:G19 G21:G24 G26:G30" type="list">
      <formula1>"PREVENTIVO,DETECTIVO"</formula1>
      <formula2>0</formula2>
    </dataValidation>
    <dataValidation allowBlank="true" operator="between" showDropDown="false" showErrorMessage="true" showInputMessage="true" sqref="H11:H19" type="list">
      <formula1>"MANUAL,AUTOMÁTICO,SEMIAUTOMATICO"</formula1>
      <formula2>0</formula2>
    </dataValidation>
    <dataValidation allowBlank="true" operator="between" showDropDown="false" showErrorMessage="true" showInputMessage="true" sqref="H21:H24 H26:H30" type="list">
      <formula1>"MANUAL,AUTOMÁTICO,DUAL"</formula1>
      <formula2>0</formula2>
    </dataValidation>
    <dataValidation allowBlank="true" operator="between" showDropDown="false" showErrorMessage="true" showInputMessage="true" sqref="J11:K19 M11:N19 P11:Q19 T11:T19 J21:K24 M21:N24 P21:Q24 T21:T24 J26:K30 M26:N30 P26:Q30 T26:T30" type="list">
      <formula1>"SI,NO"</formula1>
      <formula2>0</formula2>
    </dataValidation>
  </dataValidations>
  <hyperlinks>
    <hyperlink ref="S11" r:id="rId2" display="https://drive.google.com/drive/folders/1FR0CN9xs38rm4zVVs86BjrXrhzJTb3Tx?usp=sharing"/>
    <hyperlink ref="S12" r:id="rId3" display="https://drive.google.com/drive/folders/1XK70DRnCxvZKNNpSr9cfC0U7DfW_i5Jf?usp=sharing"/>
    <hyperlink ref="S13" r:id="rId4" display="https://drive.google.com/drive/folders/1Xgmp15pavHc-lEOGj5ZpkAs1h-EIiKQB?usp=sharing"/>
    <hyperlink ref="S19" r:id="rId5" display="https://drive.google.com/drive/folders/1pmbjlJy5ZMMV6_xbd8Cll9KvU7i8CwGZ?usp=sharing"/>
  </hyperlink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6"/>
  <legacyDrawing r:id="rId7"/>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46.43"/>
    <col collapsed="false" customWidth="true" hidden="false" outlineLevel="0" max="3" min="3" style="47" width="13.66"/>
    <col collapsed="false" customWidth="true" hidden="false" outlineLevel="0" max="4" min="4" style="47" width="48.57"/>
    <col collapsed="false" customWidth="true" hidden="false" outlineLevel="0" max="5" min="5" style="47" width="15.99"/>
    <col collapsed="false" customWidth="true" hidden="false" outlineLevel="0" max="6" min="6" style="47" width="8.54"/>
    <col collapsed="false" customWidth="true" hidden="false" outlineLevel="0" max="7" min="7" style="47" width="12.42"/>
    <col collapsed="false" customWidth="true" hidden="false" outlineLevel="0" max="8" min="8" style="47" width="9.31"/>
    <col collapsed="false" customWidth="true" hidden="false" outlineLevel="0" max="9" min="9" style="47" width="15.84"/>
    <col collapsed="false" customWidth="true" hidden="false" outlineLevel="0" max="10" min="10" style="47" width="16.46"/>
    <col collapsed="false" customWidth="true" hidden="false" outlineLevel="0" max="11" min="11" style="47" width="20.34"/>
    <col collapsed="false" customWidth="true" hidden="false" outlineLevel="0" max="12" min="12" style="47" width="32.3"/>
    <col collapsed="false" customWidth="true" hidden="false" outlineLevel="0" max="13" min="13" style="47" width="25.93"/>
    <col collapsed="false" customWidth="true" hidden="false" outlineLevel="0" max="14" min="14" style="47" width="18.47"/>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1.02"/>
    <col collapsed="false" customWidth="true" hidden="false" outlineLevel="0" max="22" min="22" style="48" width="10.09"/>
    <col collapsed="false" customWidth="true" hidden="false" outlineLevel="0" max="23" min="23" style="48" width="21.74"/>
    <col collapsed="false" customWidth="true" hidden="false" outlineLevel="0" max="24" min="24" style="48" width="42.28"/>
    <col collapsed="false" customWidth="true" hidden="false" outlineLevel="0" max="25" min="25" style="49" width="51.71"/>
    <col collapsed="false" customWidth="true" hidden="false" outlineLevel="0" max="26" min="26" style="50" width="60.72"/>
    <col collapsed="false" customWidth="true" hidden="false" outlineLevel="0" max="28" min="27" style="49" width="60.72"/>
    <col collapsed="false" customWidth="true" hidden="false" outlineLevel="0" max="37" min="29" style="48" width="60.72"/>
    <col collapsed="false" customWidth="true" hidden="false" outlineLevel="0" max="38" min="38" style="48" width="41.43"/>
    <col collapsed="false" customWidth="false" hidden="false" outlineLevel="0" max="1024" min="39"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1122</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1123</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21"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t="s">
        <v>322</v>
      </c>
      <c r="U8" s="65" t="s">
        <v>323</v>
      </c>
      <c r="V8" s="65"/>
      <c r="W8" s="65"/>
      <c r="X8" s="66" t="s">
        <v>324</v>
      </c>
      <c r="Y8" s="67" t="s">
        <v>325</v>
      </c>
      <c r="Z8" s="67"/>
      <c r="AA8" s="67"/>
      <c r="AB8" s="67"/>
      <c r="AC8" s="67"/>
      <c r="AD8" s="67"/>
      <c r="AE8" s="67"/>
      <c r="AF8" s="67"/>
      <c r="AG8" s="67"/>
      <c r="AH8" s="67"/>
      <c r="AI8" s="67"/>
      <c r="AJ8" s="67"/>
      <c r="AK8" s="67"/>
    </row>
    <row r="9" customFormat="false" ht="21"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73.5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357</v>
      </c>
      <c r="AD10" s="72" t="s">
        <v>358</v>
      </c>
      <c r="AE10" s="72" t="s">
        <v>359</v>
      </c>
      <c r="AF10" s="72" t="s">
        <v>479</v>
      </c>
      <c r="AG10" s="72" t="s">
        <v>361</v>
      </c>
      <c r="AH10" s="72" t="s">
        <v>362</v>
      </c>
      <c r="AI10" s="72" t="s">
        <v>363</v>
      </c>
      <c r="AJ10" s="72" t="s">
        <v>364</v>
      </c>
      <c r="AK10" s="72" t="s">
        <v>365</v>
      </c>
      <c r="AL10" s="72" t="s">
        <v>366</v>
      </c>
    </row>
    <row r="11" s="78" customFormat="true" ht="29.2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s="319" customFormat="true" ht="141.75" hidden="false" customHeight="true" outlineLevel="0" collapsed="false">
      <c r="A12" s="303" t="n">
        <v>1</v>
      </c>
      <c r="B12" s="304" t="s">
        <v>241</v>
      </c>
      <c r="C12" s="305" t="s">
        <v>560</v>
      </c>
      <c r="D12" s="306" t="s">
        <v>1124</v>
      </c>
      <c r="E12" s="307" t="s">
        <v>1125</v>
      </c>
      <c r="F12" s="308" t="s">
        <v>541</v>
      </c>
      <c r="G12" s="308" t="s">
        <v>372</v>
      </c>
      <c r="H12" s="308" t="s">
        <v>373</v>
      </c>
      <c r="I12" s="309" t="s">
        <v>440</v>
      </c>
      <c r="J12" s="309" t="s">
        <v>375</v>
      </c>
      <c r="K12" s="309" t="s">
        <v>375</v>
      </c>
      <c r="L12" s="309" t="s">
        <v>1126</v>
      </c>
      <c r="M12" s="309" t="s">
        <v>375</v>
      </c>
      <c r="N12" s="309" t="s">
        <v>377</v>
      </c>
      <c r="O12" s="309" t="s">
        <v>461</v>
      </c>
      <c r="P12" s="309" t="s">
        <v>375</v>
      </c>
      <c r="Q12" s="309" t="s">
        <v>375</v>
      </c>
      <c r="R12" s="309" t="s">
        <v>1127</v>
      </c>
      <c r="S12" s="308" t="s">
        <v>1128</v>
      </c>
      <c r="T12" s="309" t="s">
        <v>375</v>
      </c>
      <c r="U12" s="310" t="n">
        <f aca="false">IF(G12="Preventivo",20%,0%)+IF(G12="Detectivo",10%,0%)+IF(H12="Automático",20%,0%)+IF(H12="Semiautomático",15%,0%)+IF(H12="Manual",10%,0%)+IF(J12="SI",10%,0%)+IF(K12="SI",10%,0%)+IF(M12="SI",10%,0%)+IF(N12="SI",5%,0%)+IF(P12="SI",10%,0%)+IF(Q12="SI",5%,0%)+IF(T12="SI",10%,0%)</f>
        <v>0.85</v>
      </c>
      <c r="V12" s="311" t="str">
        <f aca="false">+IF(AND(U12&gt;=0,U12&lt;=0.5),"DEBIL",IF(AND(U12&gt;=0.51,U12&lt;=0.8),"MODERADO","FUERTE"))</f>
        <v>FUERTE</v>
      </c>
      <c r="W12" s="312" t="str">
        <f aca="false">IF(AND(V12="DEBIL"),"NO",IF(AND(V12="MODERADO"),"SI",IF(AND(V12="FUERTE"),"SI")))</f>
        <v>SI</v>
      </c>
      <c r="X12" s="313" t="s">
        <v>1129</v>
      </c>
      <c r="Y12" s="306" t="s">
        <v>242</v>
      </c>
      <c r="Z12" s="314" t="s">
        <v>1130</v>
      </c>
      <c r="AA12" s="315" t="s">
        <v>1131</v>
      </c>
      <c r="AB12" s="316" t="s">
        <v>1132</v>
      </c>
      <c r="AC12" s="317" t="s">
        <v>1133</v>
      </c>
      <c r="AD12" s="318" t="s">
        <v>1134</v>
      </c>
      <c r="AE12" s="317" t="s">
        <v>1135</v>
      </c>
      <c r="AF12" s="317" t="s">
        <v>1136</v>
      </c>
      <c r="AG12" s="317" t="s">
        <v>1137</v>
      </c>
      <c r="AH12" s="317" t="s">
        <v>1138</v>
      </c>
      <c r="AI12" s="317" t="s">
        <v>1139</v>
      </c>
      <c r="AJ12" s="317" t="s">
        <v>1140</v>
      </c>
      <c r="AK12" s="317" t="s">
        <v>1141</v>
      </c>
      <c r="AL12" s="308" t="s">
        <v>1006</v>
      </c>
    </row>
    <row r="13" s="319" customFormat="true" ht="83.25" hidden="false" customHeight="true" outlineLevel="0" collapsed="false">
      <c r="A13" s="303" t="n">
        <v>2</v>
      </c>
      <c r="B13" s="320" t="s">
        <v>274</v>
      </c>
      <c r="C13" s="305" t="s">
        <v>560</v>
      </c>
      <c r="D13" s="306" t="s">
        <v>1142</v>
      </c>
      <c r="E13" s="321" t="s">
        <v>1143</v>
      </c>
      <c r="F13" s="321" t="s">
        <v>1143</v>
      </c>
      <c r="G13" s="321" t="s">
        <v>372</v>
      </c>
      <c r="H13" s="321" t="s">
        <v>373</v>
      </c>
      <c r="I13" s="322" t="s">
        <v>440</v>
      </c>
      <c r="J13" s="322" t="s">
        <v>375</v>
      </c>
      <c r="K13" s="309" t="s">
        <v>375</v>
      </c>
      <c r="L13" s="95" t="s">
        <v>1144</v>
      </c>
      <c r="M13" s="309" t="s">
        <v>375</v>
      </c>
      <c r="N13" s="309" t="s">
        <v>375</v>
      </c>
      <c r="O13" s="309" t="s">
        <v>1145</v>
      </c>
      <c r="P13" s="309" t="s">
        <v>375</v>
      </c>
      <c r="Q13" s="309" t="s">
        <v>375</v>
      </c>
      <c r="R13" s="323" t="s">
        <v>1146</v>
      </c>
      <c r="S13" s="308" t="s">
        <v>1128</v>
      </c>
      <c r="T13" s="322" t="s">
        <v>375</v>
      </c>
      <c r="U13" s="310" t="n">
        <f aca="false">IF(G13="Preventivo",20%,0%)+IF(G13="Detectivo",10%,0%)+IF(H13="Automático",20%,0%)+IF(H13="Semiautomático",15%,0%)+IF(H13="Manual",10%,0%)+IF(J13="SI",10%,0%)+IF(K13="SI",10%,0%)+IF(M13="SI",10%,0%)+IF(N13="SI",5%,0%)+IF(P13="SI",10%,0%)+IF(Q13="SI",5%,0%)+IF(T13="SI",10%,0%)</f>
        <v>0.9</v>
      </c>
      <c r="V13" s="311" t="str">
        <f aca="false">+IF(AND(U13&gt;=0,U13&lt;=0.5),"DEBIL",IF(AND(U13&gt;=0.51,U13&lt;=0.8),"MODERADO","FUERTE"))</f>
        <v>FUERTE</v>
      </c>
      <c r="W13" s="324" t="s">
        <v>375</v>
      </c>
      <c r="X13" s="321" t="s">
        <v>1147</v>
      </c>
      <c r="Y13" s="318" t="s">
        <v>1148</v>
      </c>
      <c r="Z13" s="314" t="s">
        <v>1149</v>
      </c>
      <c r="AA13" s="314" t="s">
        <v>1150</v>
      </c>
      <c r="AB13" s="325" t="s">
        <v>1151</v>
      </c>
      <c r="AC13" s="317" t="s">
        <v>1152</v>
      </c>
      <c r="AD13" s="318" t="s">
        <v>1153</v>
      </c>
      <c r="AE13" s="317" t="s">
        <v>1154</v>
      </c>
      <c r="AF13" s="317" t="s">
        <v>1155</v>
      </c>
      <c r="AG13" s="317" t="s">
        <v>1156</v>
      </c>
      <c r="AH13" s="317" t="s">
        <v>1157</v>
      </c>
      <c r="AI13" s="317" t="s">
        <v>1158</v>
      </c>
      <c r="AJ13" s="317" t="s">
        <v>1159</v>
      </c>
      <c r="AK13" s="317" t="s">
        <v>1141</v>
      </c>
      <c r="AL13" s="308" t="s">
        <v>1006</v>
      </c>
    </row>
    <row r="14" customFormat="false" ht="15" hidden="true" customHeight="false" outlineLevel="0" collapsed="false"/>
    <row r="15" s="330" customFormat="true" ht="15.75" hidden="false" customHeight="false" outlineLevel="0" collapsed="false">
      <c r="A15" s="326" t="s">
        <v>397</v>
      </c>
      <c r="B15" s="327"/>
      <c r="C15" s="327"/>
      <c r="D15" s="327"/>
      <c r="E15" s="327"/>
      <c r="F15" s="327"/>
      <c r="G15" s="327"/>
      <c r="H15" s="327"/>
      <c r="I15" s="327"/>
      <c r="J15" s="327"/>
      <c r="K15" s="327"/>
      <c r="L15" s="327"/>
      <c r="M15" s="327"/>
      <c r="N15" s="327"/>
      <c r="O15" s="327"/>
      <c r="P15" s="327"/>
      <c r="Q15" s="327"/>
      <c r="R15" s="327"/>
      <c r="S15" s="327"/>
      <c r="T15" s="327"/>
      <c r="U15" s="327"/>
      <c r="V15" s="327"/>
      <c r="W15" s="327"/>
      <c r="X15" s="327"/>
      <c r="Y15" s="328"/>
      <c r="Z15" s="328"/>
      <c r="AA15" s="328"/>
      <c r="AB15" s="328"/>
      <c r="AC15" s="329"/>
      <c r="AD15" s="329"/>
      <c r="AE15" s="329"/>
      <c r="AF15" s="329"/>
      <c r="AG15" s="329"/>
      <c r="AH15" s="329"/>
      <c r="AI15" s="329"/>
      <c r="AJ15" s="329"/>
      <c r="AK15" s="329"/>
      <c r="AL15" s="329"/>
    </row>
    <row r="16" s="319" customFormat="true" ht="124" hidden="false" customHeight="true" outlineLevel="0" collapsed="false">
      <c r="A16" s="331" t="n">
        <v>1</v>
      </c>
      <c r="B16" s="332" t="s">
        <v>287</v>
      </c>
      <c r="C16" s="309" t="s">
        <v>1160</v>
      </c>
      <c r="D16" s="333" t="s">
        <v>1161</v>
      </c>
      <c r="E16" s="309" t="s">
        <v>1162</v>
      </c>
      <c r="F16" s="309" t="s">
        <v>541</v>
      </c>
      <c r="G16" s="308" t="s">
        <v>372</v>
      </c>
      <c r="H16" s="308" t="s">
        <v>373</v>
      </c>
      <c r="I16" s="309" t="s">
        <v>440</v>
      </c>
      <c r="J16" s="309" t="s">
        <v>375</v>
      </c>
      <c r="K16" s="309" t="s">
        <v>375</v>
      </c>
      <c r="L16" s="309" t="s">
        <v>1163</v>
      </c>
      <c r="M16" s="309" t="s">
        <v>375</v>
      </c>
      <c r="N16" s="309" t="s">
        <v>375</v>
      </c>
      <c r="O16" s="309" t="s">
        <v>1164</v>
      </c>
      <c r="P16" s="309" t="s">
        <v>375</v>
      </c>
      <c r="Q16" s="309" t="s">
        <v>375</v>
      </c>
      <c r="R16" s="334" t="s">
        <v>1165</v>
      </c>
      <c r="S16" s="308" t="s">
        <v>1166</v>
      </c>
      <c r="T16" s="309" t="s">
        <v>375</v>
      </c>
      <c r="U16" s="310" t="n">
        <f aca="false">IF(G16="Preventivo",20%,0%)+IF(G16="Detectivo",10%,0%)+IF(H16="Automático",20%,0%)+IF(H16="Dual",15%,0%)+IF(H16="Manual",10%,0%)+IF(J16="SI",10%,0%)+IF(K16="SI",10%,0%)+IF(M16="SI",10%,0%)+IF(N16="SI",5%,0%)+IF(P16="SI",10%,0%)+IF(Q16="SI",5%,0%)+IF(T16="SI",10%,0%)</f>
        <v>0.9</v>
      </c>
      <c r="V16" s="311" t="str">
        <f aca="false">+IF(AND(U16&gt;=0,U16&lt;=0.5),"DEBIL",IF(AND(U16&gt;=0.51,U16&lt;=0.8),"MODERADO","FUERTE"))</f>
        <v>FUERTE</v>
      </c>
      <c r="W16" s="312" t="str">
        <f aca="false">IF(AND(V16="DEBIL"),"NO",IF(AND(V16="MODERADO"),"SI",IF(AND(V16="FUERTE"),"SI")))</f>
        <v>SI</v>
      </c>
      <c r="X16" s="313" t="s">
        <v>1167</v>
      </c>
      <c r="Y16" s="318" t="s">
        <v>1168</v>
      </c>
      <c r="Z16" s="335" t="s">
        <v>1169</v>
      </c>
      <c r="AA16" s="314" t="s">
        <v>1170</v>
      </c>
      <c r="AB16" s="335" t="s">
        <v>1171</v>
      </c>
      <c r="AC16" s="317" t="s">
        <v>1172</v>
      </c>
      <c r="AD16" s="334" t="s">
        <v>1173</v>
      </c>
      <c r="AE16" s="317" t="s">
        <v>1174</v>
      </c>
      <c r="AF16" s="318" t="s">
        <v>1175</v>
      </c>
      <c r="AG16" s="317" t="s">
        <v>1176</v>
      </c>
      <c r="AH16" s="318" t="s">
        <v>1177</v>
      </c>
      <c r="AI16" s="317" t="s">
        <v>1178</v>
      </c>
      <c r="AJ16" s="317" t="s">
        <v>1179</v>
      </c>
      <c r="AK16" s="317" t="s">
        <v>1141</v>
      </c>
      <c r="AL16" s="308" t="s">
        <v>1006</v>
      </c>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124"/>
      <c r="S17" s="123"/>
      <c r="T17" s="124"/>
      <c r="U17" s="125" t="n">
        <f aca="false">IF(G17="Preventivo",20%,0%)+IF(G17="Detectivo",10%,0%)+IF(H17="Automático",20%,0%)+IF(H17="Dual",15%,0%)+IF(H17="Manual",10%,0%)+IF(J17="SI",10%,0%)+IF(K17="SI",10%,0%)+IF(M17="SI",10%,0%)+IF(N17="SI",5%,0%)+IF(P17="SI",10%,0%)+IF(Q17="SI",5%,0%)+IF(T17="SI",10%,0%)</f>
        <v>0</v>
      </c>
      <c r="V17" s="126" t="str">
        <f aca="false">+IF(AND(U17&gt;=0,U17&lt;=0.5),"DEBIL",IF(AND(U17&gt;=0.51,U17&lt;=0.8),"MODERADO","FUERTE"))</f>
        <v>DEBIL</v>
      </c>
      <c r="W17" s="127" t="str">
        <f aca="false">IF(AND(V17="DEBIL"),"NO",IF(AND(V17="MODERADO"),"SI",IF(AND(V17="FUERTE"),"SI")))</f>
        <v>NO</v>
      </c>
      <c r="X17" s="128"/>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31" t="s">
        <v>416</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3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25" t="n">
        <f aca="false">IF(G22="Preventivo",20%,0%)+IF(G22="Detectivo",10%,0%)+IF(H22="Automático",20%,0%)+IF(H22="Dual",15%,0%)+IF(H22="Manual",10%,0%)+IF(J22="SI",10%,0%)+IF(K22="SI",10%,0%)+IF(M22="SI",10%,0%)+IF(N22="SI",5%,0%)+IF(P22="SI",10%,0%)+IF(Q22="SI",5%,0%)+IF(T22="SI",10%,0%)</f>
        <v>0</v>
      </c>
      <c r="V22" s="126" t="str">
        <f aca="false">+IF(AND(U22&gt;=0,U22&lt;=0.5),"DEBIL",IF(AND(U22&gt;=0.51,U22&lt;=0.8),"MODERADO","FUERTE"))</f>
        <v>DEBIL</v>
      </c>
      <c r="W22" s="127" t="str">
        <f aca="false">IF(AND(V22="DEBIL"),"NO",IF(AND(V22="MODERADO"),"SI",IF(AND(V22="FUERTE"),"SI")))</f>
        <v>NO</v>
      </c>
      <c r="X22" s="128"/>
      <c r="Y22" s="129"/>
      <c r="Z22" s="129"/>
      <c r="AA22" s="129"/>
      <c r="AB22" s="129"/>
      <c r="AC22" s="130"/>
      <c r="AD22" s="130"/>
      <c r="AE22" s="130"/>
      <c r="AF22" s="130"/>
      <c r="AG22" s="130"/>
      <c r="AH22" s="130"/>
      <c r="AI22" s="130"/>
      <c r="AJ22" s="130"/>
      <c r="AK22" s="130"/>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34"/>
      <c r="Z23" s="129"/>
      <c r="AA23" s="134"/>
      <c r="AB23" s="134"/>
      <c r="AC23" s="123"/>
      <c r="AD23" s="123"/>
      <c r="AE23" s="123"/>
      <c r="AF23" s="123"/>
      <c r="AG23" s="123"/>
      <c r="AH23" s="123"/>
      <c r="AI23" s="123"/>
      <c r="AJ23" s="123"/>
      <c r="AK23" s="123"/>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I25" s="135"/>
      <c r="J25" s="135"/>
      <c r="K25" s="135"/>
      <c r="L25" s="135"/>
      <c r="M25" s="135"/>
      <c r="N25" s="135"/>
      <c r="O25" s="135"/>
      <c r="P25" s="135"/>
      <c r="Q25" s="135"/>
      <c r="R25" s="135"/>
      <c r="S25" s="47"/>
      <c r="T25" s="135"/>
      <c r="U25" s="136"/>
      <c r="V25" s="137"/>
      <c r="W25" s="138"/>
      <c r="X25" s="47"/>
      <c r="Y25" s="139"/>
      <c r="Z25" s="140"/>
      <c r="AA25" s="139"/>
      <c r="AB25" s="139"/>
    </row>
    <row r="26" customFormat="false" ht="15" hidden="false" customHeight="true" outlineLevel="0" collapsed="false">
      <c r="A26" s="141" t="s">
        <v>417</v>
      </c>
      <c r="B26" s="141"/>
      <c r="C26" s="142" t="s">
        <v>1180</v>
      </c>
      <c r="D26" s="142"/>
      <c r="E26" s="141" t="s">
        <v>419</v>
      </c>
      <c r="F26" s="142" t="s">
        <v>420</v>
      </c>
      <c r="G26" s="142"/>
      <c r="H26" s="142"/>
      <c r="I26" s="142"/>
      <c r="J26" s="143"/>
      <c r="K26" s="143"/>
      <c r="L26" s="143"/>
      <c r="M26" s="143"/>
      <c r="N26" s="143"/>
      <c r="O26" s="143"/>
      <c r="P26" s="143"/>
      <c r="Q26" s="143"/>
      <c r="R26" s="143"/>
      <c r="S26" s="143"/>
      <c r="T26" s="143"/>
      <c r="U26" s="143"/>
      <c r="V26" s="143"/>
      <c r="W26" s="143"/>
      <c r="X26" s="143"/>
      <c r="Y26" s="139"/>
      <c r="Z26" s="140"/>
      <c r="AA26" s="139"/>
      <c r="AB26" s="139"/>
    </row>
    <row r="27" customFormat="false" ht="15" hidden="false" customHeight="true" outlineLevel="0" collapsed="false">
      <c r="A27" s="141" t="s">
        <v>421</v>
      </c>
      <c r="B27" s="141"/>
      <c r="C27" s="144" t="s">
        <v>1181</v>
      </c>
      <c r="D27" s="144"/>
      <c r="E27" s="141" t="s">
        <v>423</v>
      </c>
      <c r="F27" s="145"/>
      <c r="G27" s="145"/>
      <c r="H27" s="145"/>
      <c r="I27" s="145"/>
      <c r="J27" s="143"/>
      <c r="K27" s="143"/>
      <c r="L27" s="143"/>
      <c r="M27" s="143"/>
      <c r="N27" s="143"/>
      <c r="O27" s="143"/>
      <c r="P27" s="143"/>
      <c r="Q27" s="143"/>
      <c r="R27" s="143"/>
      <c r="S27" s="143"/>
      <c r="T27" s="143"/>
      <c r="U27" s="143"/>
      <c r="V27" s="143"/>
      <c r="W27" s="143"/>
      <c r="X27" s="143"/>
      <c r="Y27" s="139"/>
      <c r="Z27" s="140"/>
      <c r="AA27" s="139"/>
      <c r="AB27" s="139"/>
    </row>
    <row r="28" customFormat="false" ht="15.75" hidden="false" customHeight="true" outlineLevel="0" collapsed="false">
      <c r="N28" s="146"/>
      <c r="O28" s="146"/>
      <c r="P28" s="47"/>
      <c r="Q28" s="47"/>
      <c r="R28" s="143"/>
      <c r="S28" s="143"/>
      <c r="T28" s="143"/>
      <c r="U28" s="143"/>
      <c r="V28" s="143"/>
      <c r="W28" s="143"/>
      <c r="X28" s="143"/>
      <c r="Y28" s="139"/>
      <c r="Z28" s="140"/>
      <c r="AA28" s="139"/>
      <c r="AB28" s="139"/>
    </row>
    <row r="29" customFormat="false" ht="15.75" hidden="false" customHeight="true" outlineLevel="0" collapsed="false">
      <c r="A29" s="147" t="s">
        <v>424</v>
      </c>
      <c r="B29" s="147"/>
      <c r="C29" s="147"/>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8" t="s">
        <v>425</v>
      </c>
      <c r="B30" s="148"/>
      <c r="C30" s="148" t="s">
        <v>426</v>
      </c>
      <c r="D30" s="148"/>
      <c r="E30" s="148"/>
      <c r="F30" s="148"/>
      <c r="G30" s="149" t="s">
        <v>427</v>
      </c>
      <c r="H30" s="149"/>
      <c r="I30" s="149"/>
      <c r="J30" s="150"/>
      <c r="K30" s="150"/>
      <c r="L30" s="150"/>
      <c r="M30" s="146"/>
      <c r="N30" s="146"/>
      <c r="O30" s="146"/>
      <c r="P30" s="47"/>
      <c r="Q30" s="47"/>
      <c r="R30" s="143"/>
      <c r="S30" s="143"/>
      <c r="T30" s="143"/>
      <c r="U30" s="143"/>
      <c r="V30" s="143"/>
      <c r="W30" s="143"/>
      <c r="X30" s="143"/>
      <c r="Y30" s="139"/>
      <c r="Z30" s="140"/>
      <c r="AA30" s="139"/>
      <c r="AB30" s="139"/>
    </row>
    <row r="31" customFormat="false" ht="19.5" hidden="false" customHeight="true" outlineLevel="0" collapsed="false">
      <c r="A31" s="151" t="n">
        <v>1</v>
      </c>
      <c r="B31" s="151"/>
      <c r="C31" s="151" t="s">
        <v>428</v>
      </c>
      <c r="D31" s="151"/>
      <c r="E31" s="151"/>
      <c r="F31" s="151"/>
      <c r="G31" s="151" t="s">
        <v>429</v>
      </c>
      <c r="H31" s="151"/>
      <c r="I31" s="151"/>
      <c r="J31" s="152"/>
      <c r="K31" s="152"/>
      <c r="L31" s="152"/>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C32" s="146"/>
      <c r="D32" s="146"/>
      <c r="E32" s="146"/>
      <c r="F32" s="146"/>
      <c r="G32" s="146"/>
      <c r="H32" s="146"/>
      <c r="I32" s="146"/>
      <c r="J32" s="146"/>
      <c r="K32" s="146"/>
      <c r="L32" s="146"/>
      <c r="M32" s="146"/>
      <c r="N32" s="146"/>
      <c r="O32" s="146"/>
      <c r="P32" s="47"/>
      <c r="Q32" s="47"/>
      <c r="R32" s="143"/>
      <c r="S32" s="143"/>
      <c r="T32" s="143"/>
      <c r="U32" s="143"/>
      <c r="V32" s="143"/>
      <c r="W32" s="143"/>
      <c r="X32" s="143"/>
      <c r="Y32" s="139"/>
      <c r="Z32" s="140"/>
      <c r="AA32" s="139"/>
      <c r="AB32" s="139"/>
    </row>
    <row r="33" customFormat="false" ht="15" hidden="false" customHeight="false" outlineLevel="0" collapsed="false">
      <c r="P33" s="153"/>
      <c r="Q33" s="153"/>
      <c r="R33" s="153"/>
      <c r="Y33" s="154" t="s">
        <v>430</v>
      </c>
      <c r="Z33" s="140" t="s">
        <v>431</v>
      </c>
      <c r="AA33" s="139"/>
      <c r="AB33" s="139"/>
    </row>
    <row r="34" customFormat="false" ht="15" hidden="false" customHeight="false" outlineLevel="0" collapsed="false">
      <c r="P34" s="153"/>
      <c r="Q34" s="153"/>
      <c r="R34" s="153"/>
      <c r="Y34" s="154" t="s">
        <v>432</v>
      </c>
      <c r="Z34" s="140" t="s">
        <v>433</v>
      </c>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55"/>
      <c r="Z45" s="156"/>
      <c r="AA45" s="155"/>
      <c r="AB45" s="155"/>
    </row>
    <row r="46" customFormat="false" ht="15" hidden="false" customHeight="false" outlineLevel="0" collapsed="false">
      <c r="P46" s="153"/>
      <c r="Q46" s="153"/>
      <c r="R46" s="153"/>
      <c r="Y46" s="155"/>
      <c r="Z46" s="156"/>
      <c r="AA46" s="155"/>
      <c r="AB46" s="155"/>
    </row>
    <row r="47" customFormat="false" ht="15" hidden="false" customHeight="false" outlineLevel="0" collapsed="false">
      <c r="P47" s="153"/>
      <c r="Q47" s="153"/>
      <c r="R47" s="153"/>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sheetData>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6:B26"/>
    <mergeCell ref="C26:D26"/>
    <mergeCell ref="F26:I26"/>
    <mergeCell ref="A27:B27"/>
    <mergeCell ref="C27:D27"/>
    <mergeCell ref="F27:I27"/>
    <mergeCell ref="A29:C29"/>
    <mergeCell ref="A30:B30"/>
    <mergeCell ref="C30:F30"/>
    <mergeCell ref="G30:I30"/>
    <mergeCell ref="A31:B31"/>
    <mergeCell ref="C31:F31"/>
    <mergeCell ref="G31:I31"/>
  </mergeCells>
  <conditionalFormatting sqref="V17:V19">
    <cfRule type="containsText" priority="2" operator="containsText" aboveAverage="0" equalAverage="0" bottom="0" percent="0" rank="0" text="FUERTE" dxfId="27">
      <formula>NOT(ISERROR(SEARCH("FUERTE",V17)))</formula>
    </cfRule>
    <cfRule type="containsText" priority="3" operator="containsText" aboveAverage="0" equalAverage="0" bottom="0" percent="0" rank="0" text="MODERADO" dxfId="28">
      <formula>NOT(ISERROR(SEARCH("MODERADO",V17)))</formula>
    </cfRule>
    <cfRule type="containsText" priority="4" operator="containsText" aboveAverage="0" equalAverage="0" bottom="0" percent="0" rank="0" text="DEBIL" dxfId="29">
      <formula>NOT(ISERROR(SEARCH("DEBIL",V17)))</formula>
    </cfRule>
  </conditionalFormatting>
  <conditionalFormatting sqref="V21:V25">
    <cfRule type="containsText" priority="5" operator="containsText" aboveAverage="0" equalAverage="0" bottom="0" percent="0" rank="0" text="FUERTE" dxfId="30">
      <formula>NOT(ISERROR(SEARCH("FUERTE",V21)))</formula>
    </cfRule>
    <cfRule type="containsText" priority="6" operator="containsText" aboveAverage="0" equalAverage="0" bottom="0" percent="0" rank="0" text="MODERADO" dxfId="31">
      <formula>NOT(ISERROR(SEARCH("MODERADO",V21)))</formula>
    </cfRule>
    <cfRule type="containsText" priority="7" operator="containsText" aboveAverage="0" equalAverage="0" bottom="0" percent="0" rank="0" text="DEBIL" dxfId="32">
      <formula>NOT(ISERROR(SEARCH("DEBIL",V21)))</formula>
    </cfRule>
  </conditionalFormatting>
  <conditionalFormatting sqref="V12:V13">
    <cfRule type="containsText" priority="8" operator="containsText" aboveAverage="0" equalAverage="0" bottom="0" percent="0" rank="0" text="FUERTE" dxfId="24">
      <formula>NOT(ISERROR(SEARCH("FUERTE",V12)))</formula>
    </cfRule>
    <cfRule type="containsText" priority="9" operator="containsText" aboveAverage="0" equalAverage="0" bottom="0" percent="0" rank="0" text="MODERADO" dxfId="25">
      <formula>NOT(ISERROR(SEARCH("MODERADO",V12)))</formula>
    </cfRule>
    <cfRule type="containsText" priority="10" operator="containsText" aboveAverage="0" equalAverage="0" bottom="0" percent="0" rank="0" text="DEBIL" dxfId="26">
      <formula>NOT(ISERROR(SEARCH("DEBIL",V12)))</formula>
    </cfRule>
  </conditionalFormatting>
  <conditionalFormatting sqref="V16">
    <cfRule type="containsText" priority="11" operator="containsText" aboveAverage="0" equalAverage="0" bottom="0" percent="0" rank="0" text="FUERTE" dxfId="23">
      <formula>NOT(ISERROR(SEARCH("FUERTE",V16)))</formula>
    </cfRule>
    <cfRule type="containsText" priority="12" operator="containsText" aboveAverage="0" equalAverage="0" bottom="0" percent="0" rank="0" text="MODERADO" dxfId="22">
      <formula>NOT(ISERROR(SEARCH("MODERADO",V16)))</formula>
    </cfRule>
    <cfRule type="containsText" priority="13" operator="containsText" aboveAverage="0" equalAverage="0" bottom="0" percent="0" rank="0" text="DEBIL" dxfId="21">
      <formula>NOT(ISERROR(SEARCH("DEBIL",V16)))</formula>
    </cfRule>
  </conditionalFormatting>
  <dataValidations count="6">
    <dataValidation allowBlank="true" operator="between" showDropDown="false" showErrorMessage="true" showInputMessage="true" sqref="C12:C13"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3 G16:G19 G21:G25" type="list">
      <formula1>"PREVENTIVO,DETECTIVO"</formula1>
      <formula2>0</formula2>
    </dataValidation>
    <dataValidation allowBlank="true" operator="between" showDropDown="false" showErrorMessage="true" showInputMessage="true" sqref="H12:H13" type="list">
      <formula1>"MANUAL,AUTOMÁTICO,SEMIAUTOMATICO"</formula1>
      <formula2>0</formula2>
    </dataValidation>
    <dataValidation allowBlank="true" operator="between" showDropDown="false" showErrorMessage="true" showInputMessage="true" sqref="J12:K13 M12:N13 P12:Q13 T12:T13 J16:K19 M16:N19 P16:Q19 T16:T19 J21:K25 M21:N25 P21:Q25 T21:T25"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H16:H19 H21:H25" type="list">
      <formula1>"MANUAL,AUTOMÁTICO,DUAL"</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N51"/>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7" activeCellId="0" sqref="C7"/>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103.57"/>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29"/>
    <col collapsed="false" customWidth="true" hidden="false" outlineLevel="0" max="17" min="17" style="48" width="19.71"/>
    <col collapsed="false" customWidth="true" hidden="false" outlineLevel="0" max="18" min="18" style="285" width="34.71"/>
    <col collapsed="false" customWidth="true" hidden="false" outlineLevel="0" max="19" min="19" style="285"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42.28"/>
    <col collapsed="false" customWidth="true" hidden="false" outlineLevel="0" max="25" min="25" style="336" width="60.72"/>
    <col collapsed="false" customWidth="true" hidden="false" outlineLevel="0" max="26" min="26" style="50" width="74.14"/>
    <col collapsed="false" customWidth="true" hidden="false" outlineLevel="0" max="28" min="27" style="49" width="60.72"/>
    <col collapsed="false" customWidth="true" hidden="false" outlineLevel="0" max="29" min="29" style="48" width="60.72"/>
    <col collapsed="false" customWidth="true" hidden="false" outlineLevel="0" max="30" min="30" style="285" width="60.72"/>
    <col collapsed="false" customWidth="true" hidden="false" outlineLevel="0" max="37" min="31" style="48" width="60.72"/>
    <col collapsed="false" customWidth="true" hidden="false" outlineLevel="0" max="38" min="38" style="285" width="41.43"/>
    <col collapsed="false" customWidth="false" hidden="false" outlineLevel="0" max="1024" min="39" style="48" width="11.43"/>
  </cols>
  <sheetData>
    <row r="1" s="48" customFormat="true" ht="30" hidden="false" customHeight="true" outlineLevel="0" collapsed="false">
      <c r="A1" s="185"/>
      <c r="B1" s="185"/>
      <c r="C1" s="185"/>
      <c r="D1" s="185"/>
      <c r="E1" s="185"/>
      <c r="F1" s="185"/>
      <c r="G1" s="185"/>
      <c r="H1" s="52" t="s">
        <v>310</v>
      </c>
      <c r="I1" s="52"/>
      <c r="J1" s="52"/>
      <c r="K1" s="52"/>
      <c r="L1" s="52"/>
      <c r="M1" s="52"/>
      <c r="N1" s="52"/>
      <c r="O1" s="52"/>
      <c r="P1" s="52"/>
      <c r="Q1" s="52"/>
      <c r="R1" s="52"/>
      <c r="S1" s="52"/>
      <c r="T1" s="52"/>
      <c r="U1" s="52"/>
      <c r="V1" s="52"/>
      <c r="W1" s="52"/>
      <c r="X1" s="52"/>
      <c r="Y1" s="285"/>
      <c r="AD1" s="285"/>
      <c r="AL1" s="285"/>
    </row>
    <row r="2" s="48" customFormat="true" ht="30" hidden="false" customHeight="true" outlineLevel="0" collapsed="false">
      <c r="A2" s="185"/>
      <c r="B2" s="185"/>
      <c r="C2" s="185"/>
      <c r="D2" s="185"/>
      <c r="E2" s="185"/>
      <c r="F2" s="185"/>
      <c r="G2" s="185"/>
      <c r="H2" s="53" t="s">
        <v>311</v>
      </c>
      <c r="I2" s="53"/>
      <c r="J2" s="53"/>
      <c r="K2" s="53"/>
      <c r="L2" s="53"/>
      <c r="M2" s="53"/>
      <c r="N2" s="53"/>
      <c r="O2" s="53"/>
      <c r="P2" s="53"/>
      <c r="Q2" s="53"/>
      <c r="R2" s="53"/>
      <c r="S2" s="53"/>
      <c r="T2" s="53"/>
      <c r="U2" s="53"/>
      <c r="V2" s="53"/>
      <c r="W2" s="53"/>
      <c r="X2" s="53"/>
      <c r="Y2" s="285"/>
      <c r="AD2" s="285"/>
      <c r="AL2" s="285"/>
    </row>
    <row r="3" s="48" customFormat="true" ht="42" hidden="false" customHeight="true" outlineLevel="0" collapsed="false">
      <c r="A3" s="185"/>
      <c r="B3" s="185"/>
      <c r="C3" s="185"/>
      <c r="D3" s="185"/>
      <c r="E3" s="185"/>
      <c r="F3" s="185"/>
      <c r="G3" s="185"/>
      <c r="H3" s="54" t="s">
        <v>312</v>
      </c>
      <c r="I3" s="54"/>
      <c r="J3" s="54"/>
      <c r="K3" s="54"/>
      <c r="L3" s="54"/>
      <c r="M3" s="54"/>
      <c r="N3" s="54"/>
      <c r="O3" s="54"/>
      <c r="P3" s="54"/>
      <c r="Q3" s="54"/>
      <c r="R3" s="55" t="s">
        <v>313</v>
      </c>
      <c r="S3" s="55"/>
      <c r="T3" s="55"/>
      <c r="U3" s="55"/>
      <c r="V3" s="55"/>
      <c r="W3" s="55"/>
      <c r="X3" s="55"/>
      <c r="Y3" s="285"/>
      <c r="AD3" s="285"/>
      <c r="AL3" s="285"/>
    </row>
    <row r="4" s="186" customFormat="true" ht="15" hidden="false" customHeight="true" outlineLevel="0" collapsed="false"/>
    <row r="5" s="48" customFormat="true" ht="15" hidden="false" customHeight="true" outlineLevel="0" collapsed="false">
      <c r="A5" s="57" t="s">
        <v>314</v>
      </c>
      <c r="B5" s="57"/>
      <c r="C5" s="187" t="s">
        <v>1182</v>
      </c>
      <c r="D5" s="187"/>
      <c r="E5" s="187"/>
      <c r="F5" s="187"/>
      <c r="G5" s="187"/>
      <c r="H5" s="187"/>
      <c r="I5" s="187"/>
      <c r="J5" s="187"/>
      <c r="K5" s="187"/>
      <c r="L5" s="187"/>
      <c r="M5" s="187"/>
      <c r="N5" s="187"/>
      <c r="O5" s="187"/>
      <c r="P5" s="187"/>
      <c r="Q5" s="187"/>
      <c r="R5" s="187"/>
      <c r="S5" s="187"/>
      <c r="T5" s="187"/>
      <c r="U5" s="187"/>
      <c r="V5" s="187"/>
      <c r="W5" s="187"/>
      <c r="X5" s="187"/>
      <c r="Y5" s="285"/>
      <c r="AD5" s="285"/>
      <c r="AL5" s="285"/>
    </row>
    <row r="6" s="48" customFormat="true" ht="34.5" hidden="false" customHeight="true" outlineLevel="0" collapsed="false">
      <c r="A6" s="57" t="s">
        <v>316</v>
      </c>
      <c r="B6" s="57"/>
      <c r="C6" s="188" t="s">
        <v>1183</v>
      </c>
      <c r="D6" s="188"/>
      <c r="E6" s="188"/>
      <c r="F6" s="188"/>
      <c r="G6" s="188"/>
      <c r="H6" s="188"/>
      <c r="I6" s="188"/>
      <c r="J6" s="188"/>
      <c r="K6" s="188"/>
      <c r="L6" s="188"/>
      <c r="M6" s="188"/>
      <c r="N6" s="188"/>
      <c r="O6" s="188"/>
      <c r="P6" s="188"/>
      <c r="Q6" s="188"/>
      <c r="R6" s="188"/>
      <c r="S6" s="188"/>
      <c r="T6" s="188"/>
      <c r="U6" s="188"/>
      <c r="V6" s="188"/>
      <c r="W6" s="188"/>
      <c r="X6" s="188"/>
      <c r="Y6" s="285"/>
      <c r="AD6" s="285"/>
      <c r="AL6" s="285"/>
    </row>
    <row r="7" s="48" customFormat="true" ht="36" hidden="false" customHeight="true" outlineLevel="0" collapsed="false">
      <c r="A7" s="57" t="s">
        <v>318</v>
      </c>
      <c r="B7" s="57"/>
      <c r="C7" s="189" t="s">
        <v>319</v>
      </c>
      <c r="D7" s="189"/>
      <c r="E7" s="189"/>
      <c r="F7" s="189"/>
      <c r="G7" s="189"/>
      <c r="H7" s="189"/>
      <c r="I7" s="189"/>
      <c r="J7" s="189"/>
      <c r="K7" s="189"/>
      <c r="L7" s="189"/>
      <c r="M7" s="189"/>
      <c r="N7" s="189"/>
      <c r="O7" s="189"/>
      <c r="P7" s="189"/>
      <c r="Q7" s="189"/>
      <c r="R7" s="189"/>
      <c r="S7" s="189"/>
      <c r="T7" s="189"/>
      <c r="U7" s="189"/>
      <c r="V7" s="189"/>
      <c r="W7" s="189"/>
      <c r="X7" s="189"/>
      <c r="Y7" s="285"/>
      <c r="AD7" s="285"/>
      <c r="AL7" s="285"/>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337" t="s">
        <v>321</v>
      </c>
      <c r="S8" s="337"/>
      <c r="T8" s="63" t="s">
        <v>322</v>
      </c>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338"/>
      <c r="Z9" s="71"/>
      <c r="AA9" s="71"/>
      <c r="AB9" s="71"/>
      <c r="AC9" s="71"/>
      <c r="AD9" s="338"/>
      <c r="AE9" s="71"/>
      <c r="AF9" s="71"/>
      <c r="AG9" s="71"/>
      <c r="AH9" s="71"/>
      <c r="AI9" s="71"/>
      <c r="AJ9" s="71"/>
      <c r="AK9" s="71"/>
    </row>
    <row r="10" customFormat="false" ht="75.7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66" t="s">
        <v>1184</v>
      </c>
      <c r="AA10" s="66" t="s">
        <v>1185</v>
      </c>
      <c r="AB10" s="66" t="s">
        <v>1186</v>
      </c>
      <c r="AC10" s="339" t="s">
        <v>1187</v>
      </c>
      <c r="AD10" s="66" t="s">
        <v>358</v>
      </c>
      <c r="AE10" s="66" t="s">
        <v>359</v>
      </c>
      <c r="AF10" s="66" t="s">
        <v>479</v>
      </c>
      <c r="AG10" s="66" t="s">
        <v>361</v>
      </c>
      <c r="AH10" s="66" t="s">
        <v>480</v>
      </c>
      <c r="AI10" s="66" t="s">
        <v>363</v>
      </c>
      <c r="AJ10" s="72" t="s">
        <v>364</v>
      </c>
      <c r="AK10" s="72" t="s">
        <v>715</v>
      </c>
      <c r="AL10" s="72" t="s">
        <v>366</v>
      </c>
    </row>
    <row r="11" s="78" customFormat="true" ht="21.75"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6"/>
      <c r="Z11" s="76"/>
      <c r="AA11" s="76"/>
      <c r="AB11" s="76"/>
      <c r="AC11" s="76"/>
      <c r="AD11" s="76"/>
      <c r="AE11" s="76"/>
      <c r="AF11" s="76"/>
      <c r="AG11" s="76"/>
      <c r="AH11" s="76"/>
      <c r="AI11" s="76"/>
      <c r="AJ11" s="76"/>
      <c r="AK11" s="76"/>
      <c r="AL11" s="76"/>
    </row>
    <row r="12" customFormat="false" ht="201" hidden="false" customHeight="true" outlineLevel="0" collapsed="false">
      <c r="A12" s="181" t="n">
        <v>2</v>
      </c>
      <c r="B12" s="182" t="s">
        <v>36</v>
      </c>
      <c r="C12" s="183" t="s">
        <v>560</v>
      </c>
      <c r="D12" s="124" t="s">
        <v>1188</v>
      </c>
      <c r="E12" s="124" t="s">
        <v>1189</v>
      </c>
      <c r="F12" s="124" t="s">
        <v>1190</v>
      </c>
      <c r="G12" s="123" t="s">
        <v>372</v>
      </c>
      <c r="H12" s="123" t="s">
        <v>658</v>
      </c>
      <c r="I12" s="124" t="s">
        <v>440</v>
      </c>
      <c r="J12" s="124" t="s">
        <v>375</v>
      </c>
      <c r="K12" s="124" t="s">
        <v>375</v>
      </c>
      <c r="L12" s="124" t="s">
        <v>1191</v>
      </c>
      <c r="M12" s="124" t="s">
        <v>375</v>
      </c>
      <c r="N12" s="124" t="s">
        <v>375</v>
      </c>
      <c r="O12" s="124" t="s">
        <v>1192</v>
      </c>
      <c r="P12" s="124" t="s">
        <v>375</v>
      </c>
      <c r="Q12" s="124" t="s">
        <v>375</v>
      </c>
      <c r="R12" s="340" t="s">
        <v>1193</v>
      </c>
      <c r="S12" s="195" t="s">
        <v>1194</v>
      </c>
      <c r="T12" s="124" t="s">
        <v>375</v>
      </c>
      <c r="U12" s="191" t="n">
        <f aca="false">IF(G12="Preventivo",20%,0%)+IF(G12="Detectivo",10%,0%)+IF(H12="Automático",20%,0%)+IF(H12="Semiautomático",15%,0%)+IF(H12="Manual",10%,0%)+IF(J12="SI",10%,0%)+IF(K12="SI",10%,0%)+IF(M12="SI",10%,0%)+IF(N12="SI",5%,0%)+IF(P12="SI",10%,0%)+IF(Q12="SI",5%,0%)+IF(T12="SI",10%,0%)</f>
        <v>0.95</v>
      </c>
      <c r="V12" s="192" t="str">
        <f aca="false">+IF(AND(U12&gt;=0,U12&lt;=0.5),"DEBIL",IF(AND(U12&gt;=0.51,U12&lt;=0.8),"MODERADO","FUERTE"))</f>
        <v>FUERTE</v>
      </c>
      <c r="W12" s="193" t="str">
        <f aca="false">IF(AND(V12="DEBIL"),"NO",IF(AND(V12="MODERADO"),"SI",IF(AND(V12="FUERTE"),"SI")))</f>
        <v>SI</v>
      </c>
      <c r="X12" s="128" t="s">
        <v>1195</v>
      </c>
      <c r="Y12" s="341" t="s">
        <v>38</v>
      </c>
      <c r="Z12" s="341" t="s">
        <v>1196</v>
      </c>
      <c r="AA12" s="341" t="s">
        <v>1197</v>
      </c>
      <c r="AB12" s="194" t="s">
        <v>1198</v>
      </c>
      <c r="AC12" s="194" t="s">
        <v>1199</v>
      </c>
      <c r="AD12" s="195" t="s">
        <v>1200</v>
      </c>
      <c r="AE12" s="194" t="s">
        <v>1201</v>
      </c>
      <c r="AF12" s="194" t="s">
        <v>1202</v>
      </c>
      <c r="AG12" s="194" t="s">
        <v>1203</v>
      </c>
      <c r="AH12" s="195" t="s">
        <v>1204</v>
      </c>
      <c r="AI12" s="195" t="s">
        <v>1205</v>
      </c>
      <c r="AJ12" s="195" t="s">
        <v>1206</v>
      </c>
      <c r="AK12" s="195" t="s">
        <v>1207</v>
      </c>
      <c r="AL12" s="195" t="s">
        <v>654</v>
      </c>
    </row>
    <row r="13" customFormat="false" ht="192.75" hidden="false" customHeight="true" outlineLevel="0" collapsed="false">
      <c r="A13" s="177" t="n">
        <v>3</v>
      </c>
      <c r="B13" s="123" t="s">
        <v>48</v>
      </c>
      <c r="C13" s="183" t="s">
        <v>481</v>
      </c>
      <c r="D13" s="124" t="s">
        <v>1208</v>
      </c>
      <c r="E13" s="124" t="s">
        <v>1209</v>
      </c>
      <c r="F13" s="124" t="s">
        <v>1210</v>
      </c>
      <c r="G13" s="123" t="s">
        <v>372</v>
      </c>
      <c r="H13" s="123" t="s">
        <v>658</v>
      </c>
      <c r="I13" s="124" t="s">
        <v>440</v>
      </c>
      <c r="J13" s="124" t="s">
        <v>375</v>
      </c>
      <c r="K13" s="124" t="s">
        <v>375</v>
      </c>
      <c r="L13" s="124" t="s">
        <v>1203</v>
      </c>
      <c r="M13" s="124" t="s">
        <v>375</v>
      </c>
      <c r="N13" s="124" t="s">
        <v>375</v>
      </c>
      <c r="O13" s="124" t="s">
        <v>1211</v>
      </c>
      <c r="P13" s="124" t="s">
        <v>375</v>
      </c>
      <c r="Q13" s="124" t="s">
        <v>375</v>
      </c>
      <c r="R13" s="340" t="s">
        <v>1212</v>
      </c>
      <c r="S13" s="195" t="s">
        <v>1213</v>
      </c>
      <c r="T13" s="124" t="s">
        <v>375</v>
      </c>
      <c r="U13" s="191" t="n">
        <f aca="false">IF(G13="Preventivo",20%,0%)+IF(G13="Detectivo",10%,0%)+IF(H13="Automático",20%,0%)+IF(H13="Semiautomático",15%,0%)+IF(H13="Manual",10%,0%)+IF(J13="SI",10%,0%)+IF(K13="SI",10%,0%)+IF(M13="SI",10%,0%)+IF(N13="SI",5%,0%)+IF(P13="SI",10%,0%)+IF(Q13="SI",5%,0%)+IF(T13="SI",10%,0%)</f>
        <v>0.95</v>
      </c>
      <c r="V13" s="192" t="str">
        <f aca="false">+IF(AND(U13&gt;=0,U13&lt;=0.5),"DEBIL",IF(AND(U13&gt;=0.51,U13&lt;=0.8),"MODERADO","FUERTE"))</f>
        <v>FUERTE</v>
      </c>
      <c r="W13" s="196" t="str">
        <f aca="false">IF(AND(V13="DEBIL"),"NO",IF(AND(V13="MODERADO"),"SI",IF(AND(V13="FUERTE"),"SI")))</f>
        <v>SI</v>
      </c>
      <c r="X13" s="128" t="s">
        <v>1195</v>
      </c>
      <c r="Y13" s="341" t="s">
        <v>50</v>
      </c>
      <c r="Z13" s="341" t="s">
        <v>1196</v>
      </c>
      <c r="AA13" s="341" t="s">
        <v>1214</v>
      </c>
      <c r="AB13" s="195" t="s">
        <v>1215</v>
      </c>
      <c r="AC13" s="195" t="s">
        <v>1216</v>
      </c>
      <c r="AD13" s="195" t="s">
        <v>1217</v>
      </c>
      <c r="AE13" s="195" t="s">
        <v>1218</v>
      </c>
      <c r="AF13" s="195" t="s">
        <v>1202</v>
      </c>
      <c r="AG13" s="195" t="s">
        <v>1203</v>
      </c>
      <c r="AH13" s="195" t="s">
        <v>1219</v>
      </c>
      <c r="AI13" s="195" t="s">
        <v>1205</v>
      </c>
      <c r="AJ13" s="195" t="s">
        <v>1206</v>
      </c>
      <c r="AK13" s="195" t="s">
        <v>1220</v>
      </c>
      <c r="AL13" s="195" t="s">
        <v>654</v>
      </c>
    </row>
    <row r="14" s="236" customFormat="true" ht="50.1" hidden="false" customHeight="true" outlineLevel="0" collapsed="false">
      <c r="A14" s="131" t="s">
        <v>397</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234"/>
      <c r="Z14" s="234"/>
      <c r="AA14" s="234"/>
      <c r="AB14" s="234"/>
      <c r="AC14" s="235"/>
      <c r="AD14" s="235"/>
      <c r="AE14" s="235"/>
      <c r="AF14" s="235"/>
      <c r="AG14" s="235"/>
      <c r="AH14" s="235"/>
      <c r="AI14" s="235"/>
      <c r="AJ14" s="235"/>
      <c r="AK14" s="235"/>
      <c r="AL14" s="235"/>
      <c r="AM14" s="285"/>
      <c r="AN14" s="285"/>
    </row>
    <row r="15" customFormat="false" ht="50.1" hidden="false" customHeight="true" outlineLevel="0" collapsed="false">
      <c r="A15" s="181" t="n">
        <v>1</v>
      </c>
      <c r="B15" s="182" t="s">
        <v>20</v>
      </c>
      <c r="C15" s="124" t="s">
        <v>673</v>
      </c>
      <c r="D15" s="124" t="s">
        <v>1221</v>
      </c>
      <c r="E15" s="124" t="s">
        <v>1222</v>
      </c>
      <c r="F15" s="124" t="s">
        <v>1223</v>
      </c>
      <c r="G15" s="123" t="s">
        <v>372</v>
      </c>
      <c r="H15" s="123" t="s">
        <v>373</v>
      </c>
      <c r="I15" s="124" t="s">
        <v>440</v>
      </c>
      <c r="J15" s="124" t="s">
        <v>375</v>
      </c>
      <c r="K15" s="124" t="s">
        <v>375</v>
      </c>
      <c r="L15" s="124" t="s">
        <v>1224</v>
      </c>
      <c r="M15" s="124" t="s">
        <v>375</v>
      </c>
      <c r="N15" s="124" t="s">
        <v>375</v>
      </c>
      <c r="O15" s="124" t="s">
        <v>1225</v>
      </c>
      <c r="P15" s="124" t="s">
        <v>375</v>
      </c>
      <c r="Q15" s="124" t="s">
        <v>375</v>
      </c>
      <c r="R15" s="340" t="s">
        <v>1226</v>
      </c>
      <c r="S15" s="195" t="s">
        <v>1227</v>
      </c>
      <c r="T15" s="124" t="s">
        <v>375</v>
      </c>
      <c r="U15" s="191" t="n">
        <f aca="false">IF(G15="Preventivo",20%,0%)+IF(G15="Detectivo",10%,0%)+IF(H15="Automático",20%,0%)+IF(H15="Dual",15%,0%)+IF(H15="Manual",10%,0%)+IF(J15="SI",10%,0%)+IF(K15="SI",10%,0%)+IF(M15="SI",10%,0%)+IF(N15="SI",5%,0%)+IF(P15="SI",10%,0%)+IF(Q15="SI",5%,0%)+IF(T15="SI",10%,0%)</f>
        <v>0.9</v>
      </c>
      <c r="V15" s="192" t="str">
        <f aca="false">+IF(AND(U15&gt;=0,U15&lt;=0.5),"DEBIL",IF(AND(U15&gt;=0.51,U15&lt;=0.8),"MODERADO","FUERTE"))</f>
        <v>FUERTE</v>
      </c>
      <c r="W15" s="196" t="s">
        <v>375</v>
      </c>
      <c r="X15" s="128" t="s">
        <v>1195</v>
      </c>
      <c r="Y15" s="128" t="s">
        <v>22</v>
      </c>
      <c r="Z15" s="341" t="s">
        <v>1196</v>
      </c>
      <c r="AA15" s="341" t="s">
        <v>1228</v>
      </c>
      <c r="AB15" s="195" t="s">
        <v>1229</v>
      </c>
      <c r="AC15" s="195" t="s">
        <v>1230</v>
      </c>
      <c r="AD15" s="195" t="s">
        <v>1231</v>
      </c>
      <c r="AE15" s="195" t="s">
        <v>1232</v>
      </c>
      <c r="AF15" s="195" t="s">
        <v>1202</v>
      </c>
      <c r="AG15" s="195" t="s">
        <v>1203</v>
      </c>
      <c r="AH15" s="195" t="s">
        <v>1233</v>
      </c>
      <c r="AI15" s="195" t="s">
        <v>1205</v>
      </c>
      <c r="AJ15" s="195" t="s">
        <v>1206</v>
      </c>
      <c r="AK15" s="195" t="s">
        <v>1234</v>
      </c>
      <c r="AL15" s="195" t="s">
        <v>654</v>
      </c>
    </row>
    <row r="16" customFormat="false" ht="15.75" hidden="false" customHeight="false" outlineLevel="0" collapsed="false">
      <c r="A16" s="122"/>
      <c r="B16" s="123"/>
      <c r="C16" s="123"/>
      <c r="D16" s="123"/>
      <c r="E16" s="123"/>
      <c r="F16" s="123"/>
      <c r="G16" s="123"/>
      <c r="H16" s="123"/>
      <c r="I16" s="124"/>
      <c r="J16" s="124"/>
      <c r="K16" s="124"/>
      <c r="L16" s="124"/>
      <c r="M16" s="124"/>
      <c r="N16" s="124"/>
      <c r="O16" s="124"/>
      <c r="P16" s="124"/>
      <c r="Q16" s="124"/>
      <c r="R16" s="340"/>
      <c r="S16" s="195"/>
      <c r="T16" s="124"/>
      <c r="U16" s="191" t="n">
        <f aca="false">IF(G16="Preventivo",20%,0%)+IF(G16="Detectivo",10%,0%)+IF(H16="Automático",20%,0%)+IF(H16="Dual",15%,0%)+IF(H16="Manual",10%,0%)+IF(J16="SI",10%,0%)+IF(K16="SI",10%,0%)+IF(M16="SI",10%,0%)+IF(N16="SI",5%,0%)+IF(P16="SI",10%,0%)+IF(Q16="SI",5%,0%)+IF(T16="SI",10%,0%)</f>
        <v>0</v>
      </c>
      <c r="V16" s="192" t="str">
        <f aca="false">+IF(AND(U16&gt;=0,U16&lt;=0.5),"DEBIL",IF(AND(U16&gt;=0.51,U16&lt;=0.8),"MODERADO","FUERTE"))</f>
        <v>DEBIL</v>
      </c>
      <c r="W16" s="196" t="str">
        <f aca="false">IF(AND(V16="DEBIL"),"NO",IF(AND(V16="MODERADO"),"SI",IF(AND(V16="FUERTE"),"SI")))</f>
        <v>NO</v>
      </c>
      <c r="X16" s="128"/>
      <c r="Y16" s="198"/>
      <c r="Z16" s="198"/>
      <c r="AA16" s="198"/>
      <c r="AB16" s="198"/>
      <c r="AC16" s="195"/>
      <c r="AD16" s="195"/>
      <c r="AE16" s="195"/>
      <c r="AF16" s="195"/>
      <c r="AG16" s="195"/>
      <c r="AH16" s="195"/>
      <c r="AI16" s="195"/>
      <c r="AJ16" s="195"/>
      <c r="AK16" s="195"/>
      <c r="AL16" s="195"/>
    </row>
    <row r="17" customFormat="false" ht="15.75" hidden="false" customHeight="false" outlineLevel="0" collapsed="false">
      <c r="A17" s="122"/>
      <c r="B17" s="123"/>
      <c r="C17" s="123"/>
      <c r="D17" s="123"/>
      <c r="E17" s="123"/>
      <c r="F17" s="123"/>
      <c r="G17" s="123"/>
      <c r="H17" s="123"/>
      <c r="I17" s="124"/>
      <c r="J17" s="124"/>
      <c r="K17" s="124"/>
      <c r="L17" s="124"/>
      <c r="M17" s="124"/>
      <c r="N17" s="124"/>
      <c r="O17" s="124"/>
      <c r="P17" s="124"/>
      <c r="Q17" s="124"/>
      <c r="R17" s="340"/>
      <c r="S17" s="195"/>
      <c r="T17" s="124"/>
      <c r="U17" s="191" t="n">
        <f aca="false">IF(G17="Preventivo",20%,0%)+IF(G17="Detectivo",10%,0%)+IF(H17="Automático",20%,0%)+IF(H17="Dual",15%,0%)+IF(H17="Manual",10%,0%)+IF(J17="SI",10%,0%)+IF(K17="SI",10%,0%)+IF(M17="SI",10%,0%)+IF(N17="SI",5%,0%)+IF(P17="SI",10%,0%)+IF(Q17="SI",5%,0%)+IF(T17="SI",10%,0%)</f>
        <v>0</v>
      </c>
      <c r="V17" s="192" t="str">
        <f aca="false">+IF(AND(U17&gt;=0,U17&lt;=0.5),"DEBIL",IF(AND(U17&gt;=0.51,U17&lt;=0.8),"MODERADO","FUERTE"))</f>
        <v>DEBIL</v>
      </c>
      <c r="W17" s="196" t="str">
        <f aca="false">IF(AND(V17="DEBIL"),"NO",IF(AND(V17="MODERADO"),"SI",IF(AND(V17="FUERTE"),"SI")))</f>
        <v>NO</v>
      </c>
      <c r="X17" s="128"/>
      <c r="Y17" s="198"/>
      <c r="Z17" s="198"/>
      <c r="AA17" s="198"/>
      <c r="AB17" s="198"/>
      <c r="AC17" s="195"/>
      <c r="AD17" s="195"/>
      <c r="AE17" s="195"/>
      <c r="AF17" s="195"/>
      <c r="AG17" s="195"/>
      <c r="AH17" s="195"/>
      <c r="AI17" s="195"/>
      <c r="AJ17" s="195"/>
      <c r="AK17" s="195"/>
      <c r="AL17" s="195"/>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340"/>
      <c r="S18" s="195"/>
      <c r="T18" s="124"/>
      <c r="U18" s="191" t="n">
        <f aca="false">IF(G18="Preventivo",20%,0%)+IF(G18="Detectivo",10%,0%)+IF(H18="Automático",20%,0%)+IF(H18="Dual",15%,0%)+IF(H18="Manual",10%,0%)+IF(J18="SI",10%,0%)+IF(K18="SI",10%,0%)+IF(M18="SI",10%,0%)+IF(N18="SI",5%,0%)+IF(P18="SI",10%,0%)+IF(Q18="SI",5%,0%)+IF(T18="SI",10%,0%)</f>
        <v>0</v>
      </c>
      <c r="V18" s="192" t="str">
        <f aca="false">+IF(AND(U18&gt;=0,U18&lt;=0.5),"DEBIL",IF(AND(U18&gt;=0.51,U18&lt;=0.8),"MODERADO","FUERTE"))</f>
        <v>DEBIL</v>
      </c>
      <c r="W18" s="196" t="str">
        <f aca="false">IF(AND(V18="DEBIL"),"NO",IF(AND(V18="MODERADO"),"SI",IF(AND(V18="FUERTE"),"SI")))</f>
        <v>NO</v>
      </c>
      <c r="X18" s="128"/>
      <c r="Y18" s="198"/>
      <c r="Z18" s="198"/>
      <c r="AA18" s="198"/>
      <c r="AB18" s="198"/>
      <c r="AC18" s="195"/>
      <c r="AD18" s="195"/>
      <c r="AE18" s="195"/>
      <c r="AF18" s="195"/>
      <c r="AG18" s="195"/>
      <c r="AH18" s="195"/>
      <c r="AI18" s="195"/>
      <c r="AJ18" s="195"/>
      <c r="AK18" s="195"/>
      <c r="AL18" s="195"/>
    </row>
    <row r="19" customFormat="false" ht="15.75" hidden="false" customHeight="false" outlineLevel="0" collapsed="false">
      <c r="A19" s="131" t="s">
        <v>416</v>
      </c>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98"/>
      <c r="Z19" s="198"/>
      <c r="AA19" s="198"/>
      <c r="AB19" s="198"/>
      <c r="AC19" s="195"/>
      <c r="AD19" s="195"/>
      <c r="AE19" s="195"/>
      <c r="AF19" s="195"/>
      <c r="AG19" s="195"/>
      <c r="AH19" s="195"/>
      <c r="AI19" s="195"/>
      <c r="AJ19" s="195"/>
      <c r="AK19" s="195"/>
      <c r="AL19" s="195"/>
    </row>
    <row r="20" customFormat="false" ht="15.75" hidden="false" customHeight="false" outlineLevel="0" collapsed="false">
      <c r="A20" s="122"/>
      <c r="B20" s="123"/>
      <c r="C20" s="123"/>
      <c r="D20" s="133"/>
      <c r="E20" s="123"/>
      <c r="F20" s="123"/>
      <c r="G20" s="123"/>
      <c r="H20" s="123"/>
      <c r="I20" s="124"/>
      <c r="J20" s="124"/>
      <c r="K20" s="124"/>
      <c r="L20" s="124"/>
      <c r="M20" s="124"/>
      <c r="N20" s="124"/>
      <c r="O20" s="124"/>
      <c r="P20" s="124"/>
      <c r="Q20" s="124"/>
      <c r="R20" s="340"/>
      <c r="S20" s="195"/>
      <c r="T20" s="124"/>
      <c r="U20" s="191" t="n">
        <f aca="false">IF(G20="Preventivo",20%,0%)+IF(G20="Detectivo",10%,0%)+IF(H20="Automático",20%,0%)+IF(H20="Dual",15%,0%)+IF(H20="Manual",10%,0%)+IF(J20="SI",10%,0%)+IF(K20="SI",10%,0%)+IF(M20="SI",10%,0%)+IF(N20="SI",5%,0%)+IF(P20="SI",10%,0%)+IF(Q20="SI",5%,0%)+IF(T20="SI",10%,0%)</f>
        <v>0</v>
      </c>
      <c r="V20" s="192" t="str">
        <f aca="false">+IF(AND(U20&gt;=0,U20&lt;=0.5),"DEBIL",IF(AND(U20&gt;=0.51,U20&lt;=0.8),"MODERADO","FUERTE"))</f>
        <v>DEBIL</v>
      </c>
      <c r="W20" s="196" t="str">
        <f aca="false">IF(AND(V20="DEBIL"),"NO",IF(AND(V20="MODERADO"),"SI",IF(AND(V20="FUERTE"),"SI")))</f>
        <v>NO</v>
      </c>
      <c r="X20" s="128"/>
      <c r="Y20" s="198"/>
      <c r="Z20" s="198"/>
      <c r="AA20" s="198"/>
      <c r="AB20" s="198"/>
      <c r="AC20" s="195"/>
      <c r="AD20" s="195"/>
      <c r="AE20" s="195"/>
      <c r="AF20" s="195"/>
      <c r="AG20" s="195"/>
      <c r="AH20" s="195"/>
      <c r="AI20" s="195"/>
      <c r="AJ20" s="195"/>
      <c r="AK20" s="195"/>
      <c r="AL20" s="195"/>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340"/>
      <c r="S21" s="195"/>
      <c r="T21" s="124"/>
      <c r="U21" s="191" t="n">
        <f aca="false">IF(G21="Preventivo",20%,0%)+IF(G21="Detectivo",10%,0%)+IF(H21="Automático",20%,0%)+IF(H21="Dual",15%,0%)+IF(H21="Manual",10%,0%)+IF(J21="SI",10%,0%)+IF(K21="SI",10%,0%)+IF(M21="SI",10%,0%)+IF(N21="SI",5%,0%)+IF(P21="SI",10%,0%)+IF(Q21="SI",5%,0%)+IF(T21="SI",10%,0%)</f>
        <v>0</v>
      </c>
      <c r="V21" s="192" t="str">
        <f aca="false">+IF(AND(U21&gt;=0,U21&lt;=0.5),"DEBIL",IF(AND(U21&gt;=0.51,U21&lt;=0.8),"MODERADO","FUERTE"))</f>
        <v>DEBIL</v>
      </c>
      <c r="W21" s="196" t="str">
        <f aca="false">IF(AND(V21="DEBIL"),"NO",IF(AND(V21="MODERADO"),"SI",IF(AND(V21="FUERTE"),"SI")))</f>
        <v>NO</v>
      </c>
      <c r="X21" s="128"/>
      <c r="Y21" s="198"/>
      <c r="Z21" s="198"/>
      <c r="AA21" s="198"/>
      <c r="AB21" s="198"/>
      <c r="AC21" s="195"/>
      <c r="AD21" s="195"/>
      <c r="AE21" s="195"/>
      <c r="AF21" s="195"/>
      <c r="AG21" s="195"/>
      <c r="AH21" s="195"/>
      <c r="AI21" s="195"/>
      <c r="AJ21" s="195"/>
      <c r="AK21" s="195"/>
      <c r="AL21" s="195"/>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340"/>
      <c r="S22" s="195"/>
      <c r="T22" s="124"/>
      <c r="U22" s="191" t="n">
        <f aca="false">IF(G22="Preventivo",20%,0%)+IF(G22="Detectivo",10%,0%)+IF(H22="Automático",20%,0%)+IF(H22="Dual",15%,0%)+IF(H22="Manual",10%,0%)+IF(J22="SI",10%,0%)+IF(K22="SI",10%,0%)+IF(M22="SI",10%,0%)+IF(N22="SI",5%,0%)+IF(P22="SI",10%,0%)+IF(Q22="SI",5%,0%)+IF(T22="SI",10%,0%)</f>
        <v>0</v>
      </c>
      <c r="V22" s="192" t="str">
        <f aca="false">+IF(AND(U22&gt;=0,U22&lt;=0.5),"DEBIL",IF(AND(U22&gt;=0.51,U22&lt;=0.8),"MODERADO","FUERTE"))</f>
        <v>DEBIL</v>
      </c>
      <c r="W22" s="196" t="str">
        <f aca="false">IF(AND(V22="DEBIL"),"NO",IF(AND(V22="MODERADO"),"SI",IF(AND(V22="FUERTE"),"SI")))</f>
        <v>NO</v>
      </c>
      <c r="X22" s="128"/>
      <c r="Y22" s="198"/>
      <c r="Z22" s="129"/>
      <c r="AA22" s="134"/>
      <c r="AB22" s="134"/>
      <c r="AC22" s="123"/>
      <c r="AD22" s="195"/>
      <c r="AE22" s="123"/>
      <c r="AF22" s="123"/>
      <c r="AG22" s="123"/>
      <c r="AH22" s="123"/>
      <c r="AI22" s="123"/>
      <c r="AJ22" s="123"/>
      <c r="AK22" s="123"/>
      <c r="AL22" s="195"/>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340"/>
      <c r="S23" s="195"/>
      <c r="T23" s="124"/>
      <c r="U23" s="191" t="n">
        <f aca="false">IF(G23="Preventivo",20%,0%)+IF(G23="Detectivo",10%,0%)+IF(H23="Automático",20%,0%)+IF(H23="Dual",15%,0%)+IF(H23="Manual",10%,0%)+IF(J23="SI",10%,0%)+IF(K23="SI",10%,0%)+IF(M23="SI",10%,0%)+IF(N23="SI",5%,0%)+IF(P23="SI",10%,0%)+IF(Q23="SI",5%,0%)+IF(T23="SI",10%,0%)</f>
        <v>0</v>
      </c>
      <c r="V23" s="192" t="str">
        <f aca="false">+IF(AND(U23&gt;=0,U23&lt;=0.5),"DEBIL",IF(AND(U23&gt;=0.51,U23&lt;=0.8),"MODERADO","FUERTE"))</f>
        <v>DEBIL</v>
      </c>
      <c r="W23" s="196" t="str">
        <f aca="false">IF(AND(V23="DEBIL"),"NO",IF(AND(V23="MODERADO"),"SI",IF(AND(V23="FUERTE"),"SI")))</f>
        <v>NO</v>
      </c>
      <c r="X23" s="128"/>
      <c r="Y23" s="198"/>
      <c r="Z23" s="129"/>
      <c r="AA23" s="134"/>
      <c r="AB23" s="134"/>
      <c r="AC23" s="123"/>
      <c r="AD23" s="195"/>
      <c r="AE23" s="123"/>
      <c r="AF23" s="123"/>
      <c r="AG23" s="123"/>
      <c r="AH23" s="123"/>
      <c r="AI23" s="123"/>
      <c r="AJ23" s="123"/>
      <c r="AK23" s="123"/>
      <c r="AL23" s="195"/>
    </row>
    <row r="24" customFormat="false" ht="15.75" hidden="false" customHeight="false" outlineLevel="0" collapsed="false">
      <c r="I24" s="135"/>
      <c r="J24" s="135"/>
      <c r="K24" s="135"/>
      <c r="L24" s="135"/>
      <c r="M24" s="135"/>
      <c r="N24" s="135"/>
      <c r="O24" s="135"/>
      <c r="P24" s="135"/>
      <c r="Q24" s="135"/>
      <c r="R24" s="342"/>
      <c r="S24" s="343"/>
      <c r="T24" s="135"/>
      <c r="U24" s="199"/>
      <c r="V24" s="200"/>
      <c r="W24" s="138"/>
      <c r="X24" s="47"/>
      <c r="Y24" s="344"/>
      <c r="Z24" s="140"/>
      <c r="AA24" s="139"/>
      <c r="AB24" s="139"/>
    </row>
    <row r="25" customFormat="false" ht="15.75" hidden="false" customHeight="true" outlineLevel="0" collapsed="false">
      <c r="A25" s="141" t="s">
        <v>417</v>
      </c>
      <c r="B25" s="141"/>
      <c r="C25" s="142" t="s">
        <v>690</v>
      </c>
      <c r="D25" s="142"/>
      <c r="E25" s="141" t="s">
        <v>419</v>
      </c>
      <c r="F25" s="201"/>
      <c r="G25" s="201"/>
      <c r="H25" s="201"/>
      <c r="I25" s="201"/>
      <c r="J25" s="143"/>
      <c r="K25" s="143"/>
      <c r="L25" s="143"/>
      <c r="M25" s="143"/>
      <c r="N25" s="143"/>
      <c r="O25" s="143"/>
      <c r="P25" s="143"/>
      <c r="Q25" s="143"/>
      <c r="R25" s="345"/>
      <c r="S25" s="345"/>
      <c r="T25" s="143"/>
      <c r="U25" s="143"/>
      <c r="V25" s="143"/>
      <c r="W25" s="143"/>
      <c r="X25" s="143"/>
      <c r="Y25" s="344"/>
      <c r="Z25" s="140"/>
      <c r="AA25" s="139"/>
      <c r="AB25" s="139"/>
    </row>
    <row r="26" customFormat="false" ht="15.75" hidden="false" customHeight="true" outlineLevel="0" collapsed="false">
      <c r="A26" s="141" t="s">
        <v>421</v>
      </c>
      <c r="B26" s="141"/>
      <c r="C26" s="144" t="s">
        <v>691</v>
      </c>
      <c r="D26" s="144"/>
      <c r="E26" s="141" t="s">
        <v>423</v>
      </c>
      <c r="F26" s="145"/>
      <c r="G26" s="145"/>
      <c r="H26" s="145"/>
      <c r="I26" s="145"/>
      <c r="J26" s="143"/>
      <c r="K26" s="143"/>
      <c r="L26" s="143"/>
      <c r="M26" s="143"/>
      <c r="N26" s="143"/>
      <c r="O26" s="143"/>
      <c r="P26" s="143"/>
      <c r="Q26" s="143"/>
      <c r="R26" s="345"/>
      <c r="S26" s="345"/>
      <c r="T26" s="143"/>
      <c r="U26" s="143"/>
      <c r="V26" s="143"/>
      <c r="W26" s="143"/>
      <c r="X26" s="143"/>
      <c r="Y26" s="344"/>
      <c r="Z26" s="140"/>
      <c r="AA26" s="139"/>
      <c r="AB26" s="139"/>
    </row>
    <row r="27" customFormat="false" ht="15.75" hidden="false" customHeight="true" outlineLevel="0" collapsed="false">
      <c r="N27" s="146"/>
      <c r="O27" s="146"/>
      <c r="P27" s="47"/>
      <c r="Q27" s="47"/>
      <c r="R27" s="345"/>
      <c r="S27" s="345"/>
      <c r="T27" s="143"/>
      <c r="U27" s="143"/>
      <c r="V27" s="143"/>
      <c r="W27" s="143"/>
      <c r="X27" s="143"/>
      <c r="Y27" s="344"/>
      <c r="Z27" s="140"/>
      <c r="AA27" s="139"/>
      <c r="AB27" s="139"/>
    </row>
    <row r="28" customFormat="false" ht="15.75" hidden="false" customHeight="true" outlineLevel="0" collapsed="false">
      <c r="A28" s="147" t="s">
        <v>424</v>
      </c>
      <c r="B28" s="147"/>
      <c r="C28" s="147"/>
      <c r="N28" s="146"/>
      <c r="O28" s="146"/>
      <c r="P28" s="47"/>
      <c r="Q28" s="47"/>
      <c r="R28" s="345"/>
      <c r="S28" s="345"/>
      <c r="T28" s="143"/>
      <c r="U28" s="143"/>
      <c r="V28" s="143"/>
      <c r="W28" s="143"/>
      <c r="X28" s="143"/>
      <c r="Y28" s="344"/>
      <c r="Z28" s="140"/>
      <c r="AA28" s="139"/>
      <c r="AB28" s="139"/>
    </row>
    <row r="29" customFormat="false" ht="15.75" hidden="false" customHeight="true" outlineLevel="0" collapsed="false">
      <c r="A29" s="148" t="s">
        <v>425</v>
      </c>
      <c r="B29" s="148"/>
      <c r="C29" s="148" t="s">
        <v>426</v>
      </c>
      <c r="D29" s="148"/>
      <c r="E29" s="148"/>
      <c r="F29" s="148"/>
      <c r="G29" s="149" t="s">
        <v>427</v>
      </c>
      <c r="H29" s="149"/>
      <c r="I29" s="149"/>
      <c r="J29" s="203"/>
      <c r="K29" s="203"/>
      <c r="L29" s="203"/>
      <c r="M29" s="146"/>
      <c r="N29" s="146"/>
      <c r="O29" s="146"/>
      <c r="P29" s="47"/>
      <c r="Q29" s="47"/>
      <c r="R29" s="345"/>
      <c r="S29" s="345"/>
      <c r="T29" s="143"/>
      <c r="U29" s="143"/>
      <c r="V29" s="143"/>
      <c r="W29" s="143"/>
      <c r="X29" s="143"/>
      <c r="Y29" s="344"/>
      <c r="Z29" s="140"/>
      <c r="AA29" s="139"/>
      <c r="AB29" s="139"/>
    </row>
    <row r="30" customFormat="false" ht="19.5" hidden="false" customHeight="true" outlineLevel="0" collapsed="false">
      <c r="A30" s="151" t="n">
        <v>1</v>
      </c>
      <c r="B30" s="151"/>
      <c r="C30" s="151" t="s">
        <v>428</v>
      </c>
      <c r="D30" s="151"/>
      <c r="E30" s="151"/>
      <c r="F30" s="151"/>
      <c r="G30" s="151" t="s">
        <v>429</v>
      </c>
      <c r="H30" s="151"/>
      <c r="I30" s="151"/>
      <c r="J30" s="152"/>
      <c r="K30" s="152"/>
      <c r="L30" s="152"/>
      <c r="M30" s="146"/>
      <c r="N30" s="146"/>
      <c r="O30" s="146"/>
      <c r="P30" s="47"/>
      <c r="Q30" s="47"/>
      <c r="R30" s="345"/>
      <c r="S30" s="345"/>
      <c r="T30" s="143"/>
      <c r="U30" s="143"/>
      <c r="V30" s="143"/>
      <c r="W30" s="143"/>
      <c r="X30" s="143"/>
      <c r="Y30" s="344"/>
      <c r="Z30" s="140"/>
      <c r="AA30" s="139"/>
      <c r="AB30" s="139"/>
    </row>
    <row r="31" customFormat="false" ht="19.5" hidden="false" customHeight="true" outlineLevel="0" collapsed="false">
      <c r="C31" s="146"/>
      <c r="D31" s="146"/>
      <c r="E31" s="146"/>
      <c r="F31" s="146"/>
      <c r="G31" s="146"/>
      <c r="H31" s="146"/>
      <c r="I31" s="146"/>
      <c r="J31" s="146"/>
      <c r="K31" s="146"/>
      <c r="L31" s="146"/>
      <c r="M31" s="146"/>
      <c r="N31" s="146"/>
      <c r="O31" s="146"/>
      <c r="P31" s="47"/>
      <c r="Q31" s="47"/>
      <c r="R31" s="345"/>
      <c r="S31" s="345"/>
      <c r="T31" s="143"/>
      <c r="U31" s="143"/>
      <c r="V31" s="143"/>
      <c r="W31" s="143"/>
      <c r="X31" s="143"/>
      <c r="Y31" s="344"/>
      <c r="Z31" s="140"/>
      <c r="AA31" s="139"/>
      <c r="AB31" s="139"/>
    </row>
    <row r="32" customFormat="false" ht="15" hidden="false" customHeight="false" outlineLevel="0" collapsed="false">
      <c r="P32" s="153"/>
      <c r="Q32" s="153"/>
      <c r="R32" s="346"/>
      <c r="Y32" s="347" t="s">
        <v>430</v>
      </c>
      <c r="Z32" s="140" t="s">
        <v>431</v>
      </c>
      <c r="AA32" s="139"/>
      <c r="AB32" s="139"/>
    </row>
    <row r="33" customFormat="false" ht="15" hidden="false" customHeight="false" outlineLevel="0" collapsed="false">
      <c r="P33" s="153"/>
      <c r="Q33" s="153"/>
      <c r="R33" s="346"/>
      <c r="Y33" s="347" t="s">
        <v>432</v>
      </c>
      <c r="Z33" s="140" t="s">
        <v>433</v>
      </c>
      <c r="AA33" s="139"/>
      <c r="AB33" s="139"/>
    </row>
    <row r="34" customFormat="false" ht="15" hidden="false" customHeight="false" outlineLevel="0" collapsed="false">
      <c r="P34" s="153"/>
      <c r="Q34" s="153"/>
      <c r="R34" s="346"/>
      <c r="Y34" s="344"/>
      <c r="Z34" s="140"/>
      <c r="AA34" s="139"/>
      <c r="AB34" s="139"/>
    </row>
    <row r="35" customFormat="false" ht="15" hidden="false" customHeight="false" outlineLevel="0" collapsed="false">
      <c r="P35" s="153"/>
      <c r="Q35" s="153"/>
      <c r="R35" s="346"/>
      <c r="Y35" s="344"/>
      <c r="Z35" s="140"/>
      <c r="AA35" s="139"/>
      <c r="AB35" s="139"/>
    </row>
    <row r="36" customFormat="false" ht="15" hidden="false" customHeight="false" outlineLevel="0" collapsed="false">
      <c r="P36" s="153"/>
      <c r="Q36" s="153"/>
      <c r="R36" s="346"/>
      <c r="Y36" s="344"/>
      <c r="Z36" s="140"/>
      <c r="AA36" s="139"/>
      <c r="AB36" s="139"/>
    </row>
    <row r="37" customFormat="false" ht="15" hidden="false" customHeight="false" outlineLevel="0" collapsed="false">
      <c r="P37" s="153"/>
      <c r="Q37" s="153"/>
      <c r="R37" s="346"/>
      <c r="Y37" s="344"/>
      <c r="Z37" s="140"/>
      <c r="AA37" s="139"/>
      <c r="AB37" s="139"/>
    </row>
    <row r="38" customFormat="false" ht="15" hidden="false" customHeight="false" outlineLevel="0" collapsed="false">
      <c r="P38" s="153"/>
      <c r="Q38" s="153"/>
      <c r="R38" s="346"/>
      <c r="Y38" s="344"/>
      <c r="Z38" s="140"/>
      <c r="AA38" s="139"/>
      <c r="AB38" s="139"/>
    </row>
    <row r="39" customFormat="false" ht="15" hidden="false" customHeight="false" outlineLevel="0" collapsed="false">
      <c r="P39" s="153"/>
      <c r="Q39" s="153"/>
      <c r="R39" s="346"/>
      <c r="Y39" s="344"/>
      <c r="Z39" s="140"/>
      <c r="AA39" s="139"/>
      <c r="AB39" s="139"/>
    </row>
    <row r="40" customFormat="false" ht="15" hidden="false" customHeight="false" outlineLevel="0" collapsed="false">
      <c r="P40" s="153"/>
      <c r="Q40" s="153"/>
      <c r="R40" s="346"/>
      <c r="Y40" s="344"/>
      <c r="Z40" s="140"/>
      <c r="AA40" s="139"/>
      <c r="AB40" s="139"/>
    </row>
    <row r="41" customFormat="false" ht="15" hidden="false" customHeight="false" outlineLevel="0" collapsed="false">
      <c r="P41" s="153"/>
      <c r="Q41" s="153"/>
      <c r="R41" s="346"/>
      <c r="Y41" s="344"/>
      <c r="Z41" s="140"/>
      <c r="AA41" s="139"/>
      <c r="AB41" s="139"/>
    </row>
    <row r="42" customFormat="false" ht="15" hidden="false" customHeight="false" outlineLevel="0" collapsed="false">
      <c r="P42" s="153"/>
      <c r="Q42" s="153"/>
      <c r="R42" s="346"/>
      <c r="Y42" s="344"/>
      <c r="Z42" s="140"/>
      <c r="AA42" s="139"/>
      <c r="AB42" s="139"/>
    </row>
    <row r="43" customFormat="false" ht="15" hidden="false" customHeight="false" outlineLevel="0" collapsed="false">
      <c r="P43" s="153"/>
      <c r="Q43" s="153"/>
      <c r="R43" s="346"/>
      <c r="Y43" s="344"/>
      <c r="Z43" s="140"/>
      <c r="AA43" s="139"/>
      <c r="AB43" s="139"/>
    </row>
    <row r="44" customFormat="false" ht="15" hidden="false" customHeight="false" outlineLevel="0" collapsed="false">
      <c r="P44" s="153"/>
      <c r="Q44" s="153"/>
      <c r="R44" s="346"/>
      <c r="Y44" s="348"/>
      <c r="Z44" s="156"/>
      <c r="AA44" s="155"/>
      <c r="AB44" s="155"/>
    </row>
    <row r="45" customFormat="false" ht="15" hidden="false" customHeight="false" outlineLevel="0" collapsed="false">
      <c r="P45" s="153"/>
      <c r="Q45" s="153"/>
      <c r="R45" s="346"/>
      <c r="Y45" s="348"/>
      <c r="Z45" s="156"/>
      <c r="AA45" s="155"/>
      <c r="AB45" s="155"/>
    </row>
    <row r="46" customFormat="false" ht="15" hidden="false" customHeight="false" outlineLevel="0" collapsed="false">
      <c r="P46" s="153"/>
      <c r="Q46" s="153"/>
      <c r="R46" s="346"/>
      <c r="Y46" s="348"/>
      <c r="Z46" s="156"/>
      <c r="AA46" s="155"/>
      <c r="AB46" s="155"/>
    </row>
    <row r="47" customFormat="false" ht="15" hidden="false" customHeight="false" outlineLevel="0" collapsed="false">
      <c r="Y47" s="348"/>
      <c r="Z47" s="156"/>
      <c r="AA47" s="155"/>
      <c r="AB47" s="155"/>
    </row>
    <row r="48" customFormat="false" ht="15" hidden="false" customHeight="false" outlineLevel="0" collapsed="false">
      <c r="Y48" s="348"/>
      <c r="Z48" s="156"/>
      <c r="AA48" s="155"/>
      <c r="AB48" s="155"/>
    </row>
    <row r="49" customFormat="false" ht="15" hidden="false" customHeight="false" outlineLevel="0" collapsed="false">
      <c r="Y49" s="348"/>
      <c r="Z49" s="156"/>
      <c r="AA49" s="155"/>
      <c r="AB49" s="155"/>
    </row>
    <row r="50" customFormat="false" ht="15" hidden="false" customHeight="false" outlineLevel="0" collapsed="false">
      <c r="Y50" s="348"/>
      <c r="Z50" s="156"/>
      <c r="AA50" s="155"/>
      <c r="AB50" s="155"/>
    </row>
    <row r="51" customFormat="false" ht="15" hidden="false" customHeight="false" outlineLevel="0" collapsed="false">
      <c r="Y51" s="348"/>
      <c r="Z51" s="156"/>
      <c r="AA51" s="155"/>
      <c r="AB51" s="155"/>
    </row>
  </sheetData>
  <mergeCells count="44">
    <mergeCell ref="A1:G3"/>
    <mergeCell ref="H1:X1"/>
    <mergeCell ref="H2:X2"/>
    <mergeCell ref="H3:Q3"/>
    <mergeCell ref="R3:X3"/>
    <mergeCell ref="4:4"/>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5:B25"/>
    <mergeCell ref="C25:D25"/>
    <mergeCell ref="F25:I25"/>
    <mergeCell ref="A26:B26"/>
    <mergeCell ref="C26:D26"/>
    <mergeCell ref="F26:I26"/>
    <mergeCell ref="A28:C28"/>
    <mergeCell ref="A29:B29"/>
    <mergeCell ref="C29:F29"/>
    <mergeCell ref="G29:I29"/>
    <mergeCell ref="A30:B30"/>
    <mergeCell ref="C30:F30"/>
    <mergeCell ref="G30:I30"/>
  </mergeCells>
  <conditionalFormatting sqref="V12 V15:V18">
    <cfRule type="containsText" priority="2" operator="containsText" aboveAverage="0" equalAverage="0" bottom="0" percent="0" rank="0" text="FUERTE" dxfId="0">
      <formula>NOT(ISERROR(SEARCH("FUERTE",V12)))</formula>
    </cfRule>
    <cfRule type="containsText" priority="3" operator="containsText" aboveAverage="0" equalAverage="0" bottom="0" percent="0" rank="0" text="MODERADO" dxfId="1">
      <formula>NOT(ISERROR(SEARCH("MODERADO",V12)))</formula>
    </cfRule>
    <cfRule type="containsText" priority="4" operator="containsText" aboveAverage="0" equalAverage="0" bottom="0" percent="0" rank="0" text="DEBIL" dxfId="2">
      <formula>NOT(ISERROR(SEARCH("DEBIL",V12)))</formula>
    </cfRule>
  </conditionalFormatting>
  <conditionalFormatting sqref="V13">
    <cfRule type="containsText" priority="5" operator="containsText" aboveAverage="0" equalAverage="0" bottom="0" percent="0" rank="0" text="FUERTE" dxfId="3">
      <formula>NOT(ISERROR(SEARCH("FUERTE",V13)))</formula>
    </cfRule>
    <cfRule type="containsText" priority="6" operator="containsText" aboveAverage="0" equalAverage="0" bottom="0" percent="0" rank="0" text="MODERADO" dxfId="4">
      <formula>NOT(ISERROR(SEARCH("MODERADO",V13)))</formula>
    </cfRule>
    <cfRule type="containsText" priority="7" operator="containsText" aboveAverage="0" equalAverage="0" bottom="0" percent="0" rank="0" text="DEBIL" dxfId="5">
      <formula>NOT(ISERROR(SEARCH("DEBIL",V13)))</formula>
    </cfRule>
  </conditionalFormatting>
  <conditionalFormatting sqref="V20:V24">
    <cfRule type="containsText" priority="8" operator="containsText" aboveAverage="0" equalAverage="0" bottom="0" percent="0" rank="0" text="FUERTE" dxfId="8">
      <formula>NOT(ISERROR(SEARCH("FUERTE",V20)))</formula>
    </cfRule>
    <cfRule type="containsText" priority="9" operator="containsText" aboveAverage="0" equalAverage="0" bottom="0" percent="0" rank="0" text="MODERADO" dxfId="7">
      <formula>NOT(ISERROR(SEARCH("MODERADO",V20)))</formula>
    </cfRule>
    <cfRule type="containsText" priority="10" operator="containsText" aboveAverage="0" equalAverage="0" bottom="0" percent="0" rank="0" text="DEBIL" dxfId="6">
      <formula>NOT(ISERROR(SEARCH("DEBIL",V20)))</formula>
    </cfRule>
  </conditionalFormatting>
  <dataValidations count="6">
    <dataValidation allowBlank="true" operator="between" showDropDown="false" showErrorMessage="true" showInputMessage="true" sqref="C12:C13"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3 G15:G18 G20:G24" type="list">
      <formula1>"PREVENTIVO,DETECTIVO"</formula1>
      <formula2>0</formula2>
    </dataValidation>
    <dataValidation allowBlank="true" operator="between" showDropDown="false" showErrorMessage="true" showInputMessage="true" sqref="H12:H13" type="list">
      <formula1>"MANUAL,AUTOMÁTICO,SEMIAUTOMATICO"</formula1>
      <formula2>0</formula2>
    </dataValidation>
    <dataValidation allowBlank="true" operator="between" showDropDown="false" showErrorMessage="true" showInputMessage="true" sqref="H15:H18 H20:H24" type="list">
      <formula1>"MANUAL,AUTOMÁTICO,DUAL"</formula1>
      <formula2>0</formula2>
    </dataValidation>
    <dataValidation allowBlank="true" operator="between" showDropDown="false" showErrorMessage="true" showInputMessage="true" sqref="J12:K13 M12:N13 P12:Q13 T12:T13 J15:K18 M15:N18 P15:Q18 T15:T18 J20:K24 M20:N24 P20:Q24 T20:T24"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N54"/>
  <sheetViews>
    <sheetView showFormulas="false" showGridLines="true" showRowColHeaders="true" showZeros="true" rightToLeft="false" tabSelected="false" showOutlineSymbols="true" defaultGridColor="true" view="normal" topLeftCell="A12" colorId="64" zoomScale="75" zoomScaleNormal="75" zoomScalePageLayoutView="100" workbookViewId="0">
      <selection pane="topLeft" activeCell="C12" activeCellId="0" sqref="C12"/>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52.28"/>
    <col collapsed="false" customWidth="true" hidden="false" outlineLevel="0" max="3" min="3" style="47" width="20.57"/>
    <col collapsed="false" customWidth="true" hidden="false" outlineLevel="0" max="4" min="4" style="47" width="62.14"/>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35.28"/>
    <col collapsed="false" customWidth="true" hidden="false" outlineLevel="0" max="9" min="9" style="47" width="30.71"/>
    <col collapsed="false" customWidth="true" hidden="false" outlineLevel="0" max="10" min="10" style="47" width="25.72"/>
    <col collapsed="false" customWidth="true" hidden="false" outlineLevel="0" max="11" min="11" style="47" width="31.43"/>
    <col collapsed="false" customWidth="true" hidden="false" outlineLevel="0" max="12" min="12" style="47" width="47.14"/>
    <col collapsed="false" customWidth="true" hidden="false" outlineLevel="0" max="13" min="13" style="47" width="40.14"/>
    <col collapsed="false" customWidth="true" hidden="false" outlineLevel="0" max="14" min="14" style="47" width="29.42"/>
    <col collapsed="false" customWidth="true" hidden="false" outlineLevel="0" max="15" min="15" style="47" width="26"/>
    <col collapsed="false" customWidth="true" hidden="false" outlineLevel="0" max="16" min="16" style="48" width="28.3"/>
    <col collapsed="false" customWidth="true" hidden="false" outlineLevel="0" max="17" min="17" style="48" width="19.71"/>
    <col collapsed="false" customWidth="true" hidden="false" outlineLevel="0" max="18" min="18" style="48" width="34.71"/>
    <col collapsed="false" customWidth="true" hidden="false" outlineLevel="0" max="19" min="19" style="48" width="38.14"/>
    <col collapsed="false" customWidth="true" hidden="false" outlineLevel="0" max="20" min="20" style="48" width="31.86"/>
    <col collapsed="false" customWidth="true" hidden="false" outlineLevel="0" max="21" min="21" style="48" width="18.57"/>
    <col collapsed="false" customWidth="true" hidden="false" outlineLevel="0" max="22" min="22" style="48" width="19.14"/>
    <col collapsed="false" customWidth="true" hidden="false" outlineLevel="0" max="23" min="23" style="48" width="28.42"/>
    <col collapsed="false" customWidth="true" hidden="false" outlineLevel="0" max="24" min="24" style="48" width="162.57"/>
    <col collapsed="false" customWidth="true" hidden="false" outlineLevel="0" max="25" min="25" style="49" width="60.72"/>
    <col collapsed="false" customWidth="true" hidden="false" outlineLevel="0" max="26" min="26" style="50" width="67.85"/>
    <col collapsed="false" customWidth="true" hidden="false" outlineLevel="0" max="28" min="27" style="49" width="60.72"/>
    <col collapsed="false" customWidth="true" hidden="false" outlineLevel="0" max="29" min="29" style="48" width="60.72"/>
    <col collapsed="false" customWidth="true" hidden="false" outlineLevel="0" max="30" min="30" style="48" width="111.14"/>
    <col collapsed="false" customWidth="true" hidden="false" outlineLevel="0" max="31" min="31" style="48" width="38.14"/>
    <col collapsed="false" customWidth="true" hidden="false" outlineLevel="0" max="37" min="32" style="48" width="60.72"/>
    <col collapsed="false" customWidth="true" hidden="false" outlineLevel="0" max="38" min="38" style="48" width="41.43"/>
    <col collapsed="false" customWidth="true" hidden="false" outlineLevel="0" max="39" min="39" style="48" width="16.85"/>
    <col collapsed="false" customWidth="true" hidden="false" outlineLevel="0" max="40" min="40" style="48" width="18.57"/>
    <col collapsed="false" customWidth="false" hidden="false" outlineLevel="0" max="1024" min="41" style="48" width="11.43"/>
  </cols>
  <sheetData>
    <row r="1" s="48" customFormat="true" ht="30" hidden="false" customHeight="true" outlineLevel="0" collapsed="false">
      <c r="A1" s="51"/>
      <c r="B1" s="51"/>
      <c r="C1" s="51"/>
      <c r="D1" s="51"/>
      <c r="E1" s="51"/>
      <c r="F1" s="51"/>
      <c r="G1" s="51"/>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51"/>
      <c r="B2" s="51"/>
      <c r="C2" s="51"/>
      <c r="D2" s="51"/>
      <c r="E2" s="51"/>
      <c r="F2" s="51"/>
      <c r="G2" s="51"/>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51"/>
      <c r="B3" s="51"/>
      <c r="C3" s="51"/>
      <c r="D3" s="51"/>
      <c r="E3" s="51"/>
      <c r="F3" s="51"/>
      <c r="G3" s="51"/>
      <c r="H3" s="54" t="s">
        <v>312</v>
      </c>
      <c r="I3" s="54"/>
      <c r="J3" s="54"/>
      <c r="K3" s="54"/>
      <c r="L3" s="54"/>
      <c r="M3" s="54"/>
      <c r="N3" s="54"/>
      <c r="O3" s="54"/>
      <c r="P3" s="54"/>
      <c r="Q3" s="54"/>
      <c r="R3" s="55" t="s">
        <v>313</v>
      </c>
      <c r="S3" s="55"/>
      <c r="T3" s="55"/>
      <c r="U3" s="55"/>
      <c r="V3" s="55"/>
      <c r="W3" s="55"/>
      <c r="X3" s="55"/>
    </row>
    <row r="4" s="56" customFormat="true" ht="15" hidden="false" customHeight="true" outlineLevel="0" collapsed="false"/>
    <row r="5" s="48" customFormat="true" ht="15" hidden="false" customHeight="true" outlineLevel="0" collapsed="false">
      <c r="A5" s="57" t="s">
        <v>314</v>
      </c>
      <c r="B5" s="57"/>
      <c r="C5" s="58" t="s">
        <v>1235</v>
      </c>
      <c r="D5" s="58"/>
      <c r="E5" s="58"/>
      <c r="F5" s="58"/>
      <c r="G5" s="58"/>
      <c r="H5" s="58"/>
      <c r="I5" s="58"/>
      <c r="J5" s="58"/>
      <c r="K5" s="58"/>
      <c r="L5" s="58"/>
      <c r="M5" s="58"/>
      <c r="N5" s="58"/>
      <c r="O5" s="58"/>
      <c r="P5" s="58"/>
      <c r="Q5" s="58"/>
      <c r="R5" s="58"/>
      <c r="S5" s="58"/>
      <c r="T5" s="58"/>
      <c r="U5" s="58"/>
      <c r="V5" s="58"/>
      <c r="W5" s="58"/>
      <c r="X5" s="58"/>
    </row>
    <row r="6" s="48" customFormat="true" ht="34.5" hidden="false" customHeight="true" outlineLevel="0" collapsed="false">
      <c r="A6" s="57" t="s">
        <v>316</v>
      </c>
      <c r="B6" s="57"/>
      <c r="C6" s="59" t="s">
        <v>1236</v>
      </c>
      <c r="D6" s="59"/>
      <c r="E6" s="59"/>
      <c r="F6" s="59"/>
      <c r="G6" s="59"/>
      <c r="H6" s="59"/>
      <c r="I6" s="59"/>
      <c r="J6" s="59"/>
      <c r="K6" s="59"/>
      <c r="L6" s="59"/>
      <c r="M6" s="59"/>
      <c r="N6" s="59"/>
      <c r="O6" s="59"/>
      <c r="P6" s="59"/>
      <c r="Q6" s="59"/>
      <c r="R6" s="59"/>
      <c r="S6" s="59"/>
      <c r="T6" s="59"/>
      <c r="U6" s="59"/>
      <c r="V6" s="59"/>
      <c r="W6" s="59"/>
      <c r="X6" s="59"/>
    </row>
    <row r="7" s="48" customFormat="true" ht="36" hidden="false" customHeight="true" outlineLevel="0" collapsed="false">
      <c r="A7" s="57" t="s">
        <v>318</v>
      </c>
      <c r="B7" s="57"/>
      <c r="C7" s="60" t="s">
        <v>319</v>
      </c>
      <c r="D7" s="60"/>
      <c r="E7" s="60"/>
      <c r="F7" s="60"/>
      <c r="G7" s="60"/>
      <c r="H7" s="60"/>
      <c r="I7" s="60"/>
      <c r="J7" s="60"/>
      <c r="K7" s="60"/>
      <c r="L7" s="60"/>
      <c r="M7" s="60"/>
      <c r="N7" s="60"/>
      <c r="O7" s="60"/>
      <c r="P7" s="60"/>
      <c r="Q7" s="60"/>
      <c r="R7" s="60"/>
      <c r="S7" s="60"/>
      <c r="T7" s="60"/>
      <c r="U7" s="60"/>
      <c r="V7" s="60"/>
      <c r="W7" s="60"/>
      <c r="X7" s="60"/>
    </row>
    <row r="8" customFormat="false" ht="40.5" hidden="false" customHeight="true" outlineLevel="0" collapsed="false">
      <c r="A8" s="61" t="s">
        <v>320</v>
      </c>
      <c r="B8" s="61"/>
      <c r="C8" s="61"/>
      <c r="D8" s="61"/>
      <c r="E8" s="62" t="s">
        <v>321</v>
      </c>
      <c r="F8" s="62"/>
      <c r="G8" s="63" t="s">
        <v>322</v>
      </c>
      <c r="H8" s="63"/>
      <c r="I8" s="62" t="s">
        <v>321</v>
      </c>
      <c r="J8" s="63" t="s">
        <v>322</v>
      </c>
      <c r="K8" s="63"/>
      <c r="L8" s="62" t="s">
        <v>321</v>
      </c>
      <c r="M8" s="64" t="s">
        <v>322</v>
      </c>
      <c r="N8" s="64"/>
      <c r="O8" s="62" t="s">
        <v>321</v>
      </c>
      <c r="P8" s="64" t="s">
        <v>322</v>
      </c>
      <c r="Q8" s="64"/>
      <c r="R8" s="62" t="s">
        <v>321</v>
      </c>
      <c r="S8" s="62"/>
      <c r="T8" s="63"/>
      <c r="U8" s="65" t="s">
        <v>323</v>
      </c>
      <c r="V8" s="65"/>
      <c r="W8" s="65"/>
      <c r="X8" s="66" t="s">
        <v>324</v>
      </c>
      <c r="Y8" s="67" t="s">
        <v>325</v>
      </c>
      <c r="Z8" s="67"/>
      <c r="AA8" s="67"/>
      <c r="AB8" s="67"/>
      <c r="AC8" s="67"/>
      <c r="AD8" s="67"/>
      <c r="AE8" s="67"/>
      <c r="AF8" s="67"/>
      <c r="AG8" s="67"/>
      <c r="AH8" s="67"/>
      <c r="AI8" s="67"/>
      <c r="AJ8" s="67"/>
      <c r="AK8" s="67"/>
    </row>
    <row r="9" customFormat="false" ht="15.75" hidden="false" customHeight="true" outlineLevel="0" collapsed="false">
      <c r="A9" s="57" t="s">
        <v>326</v>
      </c>
      <c r="B9" s="57" t="s">
        <v>3</v>
      </c>
      <c r="C9" s="57" t="s">
        <v>327</v>
      </c>
      <c r="D9" s="57" t="s">
        <v>328</v>
      </c>
      <c r="E9" s="68" t="s">
        <v>329</v>
      </c>
      <c r="F9" s="68"/>
      <c r="G9" s="68"/>
      <c r="H9" s="68"/>
      <c r="I9" s="69" t="s">
        <v>330</v>
      </c>
      <c r="J9" s="69"/>
      <c r="K9" s="69"/>
      <c r="L9" s="61" t="s">
        <v>331</v>
      </c>
      <c r="M9" s="61"/>
      <c r="N9" s="61"/>
      <c r="O9" s="70" t="s">
        <v>332</v>
      </c>
      <c r="P9" s="70"/>
      <c r="Q9" s="70"/>
      <c r="R9" s="61" t="s">
        <v>333</v>
      </c>
      <c r="S9" s="61"/>
      <c r="T9" s="61"/>
      <c r="U9" s="65"/>
      <c r="V9" s="65"/>
      <c r="W9" s="65"/>
      <c r="X9" s="66"/>
      <c r="Y9" s="71"/>
      <c r="Z9" s="71"/>
      <c r="AA9" s="71"/>
      <c r="AB9" s="71"/>
      <c r="AC9" s="71"/>
      <c r="AD9" s="71"/>
      <c r="AE9" s="71"/>
      <c r="AF9" s="71"/>
      <c r="AG9" s="71"/>
      <c r="AH9" s="71"/>
      <c r="AI9" s="71"/>
      <c r="AJ9" s="71"/>
      <c r="AK9" s="71"/>
    </row>
    <row r="10" customFormat="false" ht="53.85"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70" t="s">
        <v>345</v>
      </c>
      <c r="Q10" s="70" t="s">
        <v>346</v>
      </c>
      <c r="R10" s="70" t="s">
        <v>347</v>
      </c>
      <c r="S10" s="70" t="s">
        <v>348</v>
      </c>
      <c r="T10" s="70" t="s">
        <v>349</v>
      </c>
      <c r="U10" s="70" t="s">
        <v>350</v>
      </c>
      <c r="V10" s="70" t="s">
        <v>351</v>
      </c>
      <c r="W10" s="70" t="s">
        <v>352</v>
      </c>
      <c r="X10" s="66"/>
      <c r="Y10" s="72" t="s">
        <v>353</v>
      </c>
      <c r="Z10" s="72" t="s">
        <v>354</v>
      </c>
      <c r="AA10" s="72" t="s">
        <v>355</v>
      </c>
      <c r="AB10" s="72" t="s">
        <v>356</v>
      </c>
      <c r="AC10" s="72" t="s">
        <v>919</v>
      </c>
      <c r="AD10" s="72" t="s">
        <v>358</v>
      </c>
      <c r="AE10" s="72" t="s">
        <v>359</v>
      </c>
      <c r="AF10" s="72" t="s">
        <v>360</v>
      </c>
      <c r="AG10" s="72" t="s">
        <v>361</v>
      </c>
      <c r="AH10" s="72" t="s">
        <v>480</v>
      </c>
      <c r="AI10" s="72" t="s">
        <v>363</v>
      </c>
      <c r="AJ10" s="72" t="s">
        <v>364</v>
      </c>
      <c r="AK10" s="72" t="s">
        <v>715</v>
      </c>
      <c r="AL10" s="72" t="s">
        <v>366</v>
      </c>
      <c r="AM10" s="349"/>
    </row>
    <row r="11" s="78" customFormat="true" ht="51" hidden="false" customHeight="true" outlineLevel="0" collapsed="false">
      <c r="A11" s="73" t="s">
        <v>367</v>
      </c>
      <c r="B11" s="74"/>
      <c r="C11" s="74"/>
      <c r="D11" s="74"/>
      <c r="E11" s="75"/>
      <c r="F11" s="75"/>
      <c r="G11" s="75"/>
      <c r="H11" s="75"/>
      <c r="I11" s="75"/>
      <c r="J11" s="75"/>
      <c r="K11" s="75"/>
      <c r="L11" s="75"/>
      <c r="M11" s="75"/>
      <c r="N11" s="75"/>
      <c r="O11" s="75"/>
      <c r="P11" s="75"/>
      <c r="Q11" s="75"/>
      <c r="R11" s="75"/>
      <c r="S11" s="75"/>
      <c r="T11" s="75"/>
      <c r="U11" s="75"/>
      <c r="V11" s="75"/>
      <c r="W11" s="75"/>
      <c r="X11" s="75"/>
      <c r="Y11" s="75"/>
      <c r="Z11" s="76"/>
      <c r="AA11" s="76"/>
      <c r="AB11" s="76"/>
      <c r="AC11" s="76"/>
      <c r="AD11" s="76"/>
      <c r="AE11" s="76"/>
      <c r="AF11" s="76"/>
      <c r="AG11" s="76"/>
      <c r="AH11" s="76"/>
      <c r="AI11" s="76"/>
      <c r="AJ11" s="76"/>
      <c r="AK11" s="76"/>
      <c r="AL11" s="77"/>
    </row>
    <row r="12" s="354" customFormat="true" ht="409.6" hidden="false" customHeight="true" outlineLevel="0" collapsed="false">
      <c r="A12" s="181" t="n">
        <v>1</v>
      </c>
      <c r="B12" s="123" t="s">
        <v>1237</v>
      </c>
      <c r="C12" s="183" t="s">
        <v>481</v>
      </c>
      <c r="D12" s="124" t="s">
        <v>1238</v>
      </c>
      <c r="E12" s="123" t="s">
        <v>1239</v>
      </c>
      <c r="F12" s="123" t="s">
        <v>1240</v>
      </c>
      <c r="G12" s="123" t="s">
        <v>372</v>
      </c>
      <c r="H12" s="123" t="s">
        <v>373</v>
      </c>
      <c r="I12" s="124" t="s">
        <v>949</v>
      </c>
      <c r="J12" s="124" t="s">
        <v>375</v>
      </c>
      <c r="K12" s="124" t="s">
        <v>375</v>
      </c>
      <c r="L12" s="124" t="s">
        <v>1241</v>
      </c>
      <c r="M12" s="124" t="s">
        <v>375</v>
      </c>
      <c r="N12" s="124" t="s">
        <v>375</v>
      </c>
      <c r="O12" s="124" t="s">
        <v>1242</v>
      </c>
      <c r="P12" s="124" t="s">
        <v>377</v>
      </c>
      <c r="Q12" s="124" t="s">
        <v>375</v>
      </c>
      <c r="R12" s="124" t="s">
        <v>1243</v>
      </c>
      <c r="S12" s="123" t="s">
        <v>1244</v>
      </c>
      <c r="T12" s="124" t="s">
        <v>377</v>
      </c>
      <c r="U12" s="350" t="n">
        <f aca="false">IF(G12="Preventivo",20%,0%)+IF(G12="Detectivo",10%,0%)+IF(H12="Automático",20%,0%)+IF(H12="Semiautomático",15%,0%)+IF(H12="Manual",10%,0%)+IF(J12="SI",10%,0%)+IF(K12="SI",10%,0%)+IF(M12="SI",10%,0%)+IF(N12="SI",5%,0%)+IF(P12="SI",10%,0%)+IF(Q12="SI",5%,0%)+IF(T12="SI",10%,0%)</f>
        <v>0.7</v>
      </c>
      <c r="V12" s="351" t="str">
        <f aca="false">+IF(AND(U12&gt;=0,U12&lt;=0.5),"DEBIL",IF(AND(U12&gt;=0.51,U12&lt;=0.8),"MODERADO","FUERTE"))</f>
        <v>MODERADO</v>
      </c>
      <c r="W12" s="352" t="str">
        <f aca="false">IF(AND(V12="DEBIL"),"NO",IF(AND(V12="MODERADO"),"SI",IF(AND(V12="FUERTE"),"SI")))</f>
        <v>SI</v>
      </c>
      <c r="X12" s="128" t="s">
        <v>1245</v>
      </c>
      <c r="Y12" s="353" t="s">
        <v>1246</v>
      </c>
      <c r="Z12" s="353" t="s">
        <v>1247</v>
      </c>
      <c r="AA12" s="353" t="s">
        <v>1248</v>
      </c>
      <c r="AB12" s="353" t="s">
        <v>1249</v>
      </c>
      <c r="AC12" s="123" t="s">
        <v>1250</v>
      </c>
      <c r="AD12" s="123" t="s">
        <v>1251</v>
      </c>
      <c r="AE12" s="123" t="s">
        <v>1252</v>
      </c>
      <c r="AF12" s="123" t="s">
        <v>1253</v>
      </c>
      <c r="AG12" s="123" t="s">
        <v>1254</v>
      </c>
      <c r="AH12" s="196" t="s">
        <v>1255</v>
      </c>
      <c r="AI12" s="123" t="s">
        <v>1256</v>
      </c>
      <c r="AJ12" s="123" t="s">
        <v>1257</v>
      </c>
      <c r="AK12" s="123" t="s">
        <v>1258</v>
      </c>
      <c r="AL12" s="123" t="s">
        <v>1259</v>
      </c>
      <c r="AM12" s="48"/>
      <c r="AN12" s="48"/>
    </row>
    <row r="13" s="354" customFormat="true" ht="409.6" hidden="false" customHeight="true" outlineLevel="0" collapsed="false">
      <c r="A13" s="177" t="n">
        <v>2</v>
      </c>
      <c r="B13" s="123" t="s">
        <v>1260</v>
      </c>
      <c r="C13" s="183" t="s">
        <v>560</v>
      </c>
      <c r="D13" s="124" t="s">
        <v>1261</v>
      </c>
      <c r="E13" s="124" t="s">
        <v>1262</v>
      </c>
      <c r="F13" s="124" t="s">
        <v>1263</v>
      </c>
      <c r="G13" s="123" t="s">
        <v>372</v>
      </c>
      <c r="H13" s="123" t="s">
        <v>373</v>
      </c>
      <c r="I13" s="124" t="s">
        <v>949</v>
      </c>
      <c r="J13" s="124" t="s">
        <v>375</v>
      </c>
      <c r="K13" s="124" t="s">
        <v>375</v>
      </c>
      <c r="L13" s="124" t="s">
        <v>1241</v>
      </c>
      <c r="M13" s="124" t="s">
        <v>375</v>
      </c>
      <c r="N13" s="124" t="s">
        <v>375</v>
      </c>
      <c r="O13" s="124" t="s">
        <v>1264</v>
      </c>
      <c r="P13" s="124" t="s">
        <v>377</v>
      </c>
      <c r="Q13" s="124" t="s">
        <v>375</v>
      </c>
      <c r="R13" s="124" t="s">
        <v>1265</v>
      </c>
      <c r="S13" s="123" t="s">
        <v>1244</v>
      </c>
      <c r="T13" s="124" t="s">
        <v>377</v>
      </c>
      <c r="U13" s="350" t="n">
        <f aca="false">IF(G13="Preventivo",20%,0%)+IF(G13="Detectivo",10%,0%)+IF(H13="Automático",20%,0%)+IF(H13="Semiautomático",15%,0%)+IF(H13="Manual",10%,0%)+IF(J13="SI",10%,0%)+IF(K13="SI",10%,0%)+IF(M13="SI",10%,0%)+IF(N13="SI",5%,0%)+IF(P13="SI",10%,0%)+IF(Q13="SI",5%,0%)+IF(T13="SI",10%,0%)</f>
        <v>0.7</v>
      </c>
      <c r="V13" s="351" t="str">
        <f aca="false">+IF(AND(U13&gt;=0,U13&lt;=0.5),"DEBIL",IF(AND(U13&gt;=0.51,U13&lt;=0.8),"MODERADO","FUERTE"))</f>
        <v>MODERADO</v>
      </c>
      <c r="W13" s="352" t="str">
        <f aca="false">IF(AND(V13="DEBIL"),"NO",IF(AND(V13="MODERADO"),"SI",IF(AND(V13="FUERTE"),"SI")))</f>
        <v>SI</v>
      </c>
      <c r="X13" s="128" t="s">
        <v>1266</v>
      </c>
      <c r="Y13" s="353" t="s">
        <v>1267</v>
      </c>
      <c r="Z13" s="353" t="s">
        <v>1268</v>
      </c>
      <c r="AA13" s="128" t="s">
        <v>1269</v>
      </c>
      <c r="AB13" s="128" t="s">
        <v>1270</v>
      </c>
      <c r="AC13" s="123" t="s">
        <v>1271</v>
      </c>
      <c r="AD13" s="123" t="s">
        <v>1272</v>
      </c>
      <c r="AE13" s="123" t="s">
        <v>1273</v>
      </c>
      <c r="AF13" s="123" t="s">
        <v>1274</v>
      </c>
      <c r="AG13" s="123" t="s">
        <v>1254</v>
      </c>
      <c r="AH13" s="123" t="s">
        <v>1275</v>
      </c>
      <c r="AI13" s="123" t="s">
        <v>1256</v>
      </c>
      <c r="AJ13" s="123" t="s">
        <v>1257</v>
      </c>
      <c r="AK13" s="123" t="s">
        <v>1258</v>
      </c>
      <c r="AL13" s="123" t="s">
        <v>1276</v>
      </c>
      <c r="AM13" s="48"/>
      <c r="AN13" s="48"/>
    </row>
    <row r="14" customFormat="false" ht="84" hidden="false" customHeight="true" outlineLevel="0" collapsed="false">
      <c r="A14" s="177"/>
      <c r="B14" s="123"/>
      <c r="C14" s="183"/>
      <c r="D14" s="124"/>
      <c r="E14" s="123"/>
      <c r="F14" s="123"/>
      <c r="G14" s="123"/>
      <c r="H14" s="123"/>
      <c r="I14" s="124"/>
      <c r="J14" s="124"/>
      <c r="K14" s="124"/>
      <c r="L14" s="124"/>
      <c r="M14" s="124"/>
      <c r="N14" s="124"/>
      <c r="O14" s="124"/>
      <c r="P14" s="124"/>
      <c r="Q14" s="124"/>
      <c r="R14" s="124"/>
      <c r="S14" s="123"/>
      <c r="T14" s="124"/>
      <c r="U14" s="125"/>
      <c r="V14" s="126"/>
      <c r="W14" s="127"/>
      <c r="X14" s="128"/>
      <c r="Y14" s="184"/>
      <c r="Z14" s="179"/>
      <c r="AA14" s="180"/>
      <c r="AB14" s="180"/>
      <c r="AC14" s="130"/>
      <c r="AD14" s="130"/>
      <c r="AE14" s="130"/>
      <c r="AF14" s="130"/>
      <c r="AG14" s="130"/>
      <c r="AH14" s="130"/>
      <c r="AI14" s="130"/>
      <c r="AJ14" s="130"/>
      <c r="AK14" s="130"/>
      <c r="AL14" s="123"/>
    </row>
    <row r="16" customFormat="false" ht="70.5" hidden="false" customHeight="true" outlineLevel="0" collapsed="false">
      <c r="Z16" s="49"/>
    </row>
    <row r="17" customFormat="false" ht="15.75" hidden="false" customHeight="false" outlineLevel="0" collapsed="false">
      <c r="A17" s="131" t="s">
        <v>397</v>
      </c>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29"/>
      <c r="Z17" s="129"/>
      <c r="AA17" s="129"/>
      <c r="AB17" s="129"/>
      <c r="AC17" s="130"/>
      <c r="AD17" s="130"/>
      <c r="AE17" s="130"/>
      <c r="AF17" s="130"/>
      <c r="AG17" s="130"/>
      <c r="AH17" s="130"/>
      <c r="AI17" s="130"/>
      <c r="AJ17" s="130"/>
      <c r="AK17" s="130"/>
      <c r="AL17" s="123"/>
    </row>
    <row r="18" customFormat="false" ht="15.75" hidden="false" customHeight="false" outlineLevel="0" collapsed="false">
      <c r="A18" s="181"/>
      <c r="B18" s="182"/>
      <c r="C18" s="124"/>
      <c r="D18" s="124"/>
      <c r="E18" s="124"/>
      <c r="F18" s="124"/>
      <c r="G18" s="123"/>
      <c r="H18" s="123"/>
      <c r="I18" s="124"/>
      <c r="J18" s="124"/>
      <c r="K18" s="124"/>
      <c r="L18" s="124"/>
      <c r="M18" s="124"/>
      <c r="N18" s="124"/>
      <c r="O18" s="124"/>
      <c r="P18" s="124"/>
      <c r="Q18" s="124"/>
      <c r="R18" s="124"/>
      <c r="S18" s="123"/>
      <c r="T18" s="124"/>
      <c r="U18" s="125" t="n">
        <f aca="false">IF(G18="Preventivo",20%,0%)+IF(G18="Detectivo",10%,0%)+IF(H18="Automático",20%,0%)+IF(H18="Dual",15%,0%)+IF(H18="Manual",10%,0%)+IF(J18="SI",10%,0%)+IF(K18="SI",10%,0%)+IF(M18="SI",10%,0%)+IF(N18="SI",5%,0%)+IF(P18="SI",10%,0%)+IF(Q18="SI",5%,0%)+IF(T18="SI",10%,0%)</f>
        <v>0</v>
      </c>
      <c r="V18" s="126" t="str">
        <f aca="false">+IF(AND(U18&gt;=0,U18&lt;=0.5),"DEBIL",IF(AND(U18&gt;=0.51,U18&lt;=0.8),"MODERADO","FUERTE"))</f>
        <v>DEBIL</v>
      </c>
      <c r="W18" s="127" t="str">
        <f aca="false">IF(AND(V18="DEBIL"),"NO",IF(AND(V18="MODERADO"),"SI",IF(AND(V18="FUERTE"),"SI")))</f>
        <v>NO</v>
      </c>
      <c r="X18" s="128"/>
      <c r="Y18" s="129"/>
      <c r="Z18" s="129"/>
      <c r="AA18" s="129"/>
      <c r="AB18" s="129"/>
      <c r="AC18" s="130"/>
      <c r="AD18" s="130"/>
      <c r="AE18" s="130"/>
      <c r="AF18" s="130"/>
      <c r="AG18" s="130"/>
      <c r="AH18" s="130"/>
      <c r="AI18" s="130"/>
      <c r="AJ18" s="130"/>
      <c r="AK18" s="130"/>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25" t="n">
        <f aca="false">IF(G19="Preventivo",20%,0%)+IF(G19="Detectivo",10%,0%)+IF(H19="Automático",20%,0%)+IF(H19="Dual",15%,0%)+IF(H19="Manual",10%,0%)+IF(J19="SI",10%,0%)+IF(K19="SI",10%,0%)+IF(M19="SI",10%,0%)+IF(N19="SI",5%,0%)+IF(P19="SI",10%,0%)+IF(Q19="SI",5%,0%)+IF(T19="SI",10%,0%)</f>
        <v>0</v>
      </c>
      <c r="V19" s="126" t="str">
        <f aca="false">+IF(AND(U19&gt;=0,U19&lt;=0.5),"DEBIL",IF(AND(U19&gt;=0.51,U19&lt;=0.8),"MODERADO","FUERTE"))</f>
        <v>DEBIL</v>
      </c>
      <c r="W19" s="127" t="str">
        <f aca="false">IF(AND(V19="DEBIL"),"NO",IF(AND(V19="MODERADO"),"SI",IF(AND(V19="FUERTE"),"SI")))</f>
        <v>NO</v>
      </c>
      <c r="X19" s="128"/>
      <c r="Y19" s="129"/>
      <c r="Z19" s="129"/>
      <c r="AA19" s="129"/>
      <c r="AB19" s="129"/>
      <c r="AC19" s="130"/>
      <c r="AD19" s="130"/>
      <c r="AE19" s="130"/>
      <c r="AF19" s="130"/>
      <c r="AG19" s="130"/>
      <c r="AH19" s="130"/>
      <c r="AI19" s="130"/>
      <c r="AJ19" s="130"/>
      <c r="AK19" s="130"/>
      <c r="AL19" s="123"/>
    </row>
    <row r="20" customFormat="false" ht="15.75" hidden="false" customHeight="false" outlineLevel="0" collapsed="false">
      <c r="A20" s="122"/>
      <c r="B20" s="123"/>
      <c r="C20" s="123"/>
      <c r="D20" s="123"/>
      <c r="E20" s="123"/>
      <c r="F20" s="123"/>
      <c r="G20" s="123"/>
      <c r="H20" s="123"/>
      <c r="I20" s="124"/>
      <c r="J20" s="124"/>
      <c r="K20" s="124"/>
      <c r="L20" s="124"/>
      <c r="M20" s="124"/>
      <c r="N20" s="124"/>
      <c r="O20" s="124"/>
      <c r="P20" s="124"/>
      <c r="Q20" s="124"/>
      <c r="R20" s="124"/>
      <c r="S20" s="123"/>
      <c r="T20" s="124"/>
      <c r="U20" s="125" t="n">
        <f aca="false">IF(G20="Preventivo",20%,0%)+IF(G20="Detectivo",10%,0%)+IF(H20="Automático",20%,0%)+IF(H20="Dual",15%,0%)+IF(H20="Manual",10%,0%)+IF(J20="SI",10%,0%)+IF(K20="SI",10%,0%)+IF(M20="SI",10%,0%)+IF(N20="SI",5%,0%)+IF(P20="SI",10%,0%)+IF(Q20="SI",5%,0%)+IF(T20="SI",10%,0%)</f>
        <v>0</v>
      </c>
      <c r="V20" s="126" t="str">
        <f aca="false">+IF(AND(U20&gt;=0,U20&lt;=0.5),"DEBIL",IF(AND(U20&gt;=0.51,U20&lt;=0.8),"MODERADO","FUERTE"))</f>
        <v>DEBIL</v>
      </c>
      <c r="W20" s="127" t="str">
        <f aca="false">IF(AND(V20="DEBIL"),"NO",IF(AND(V20="MODERADO"),"SI",IF(AND(V20="FUERTE"),"SI")))</f>
        <v>NO</v>
      </c>
      <c r="X20" s="128"/>
      <c r="Y20" s="129"/>
      <c r="Z20" s="129"/>
      <c r="AA20" s="129"/>
      <c r="AB20" s="129"/>
      <c r="AC20" s="130"/>
      <c r="AD20" s="130"/>
      <c r="AE20" s="130"/>
      <c r="AF20" s="130"/>
      <c r="AG20" s="130"/>
      <c r="AH20" s="130"/>
      <c r="AI20" s="130"/>
      <c r="AJ20" s="130"/>
      <c r="AK20" s="130"/>
      <c r="AL20" s="123"/>
    </row>
    <row r="21" customFormat="false" ht="15.75" hidden="false" customHeight="false" outlineLevel="0" collapsed="false">
      <c r="A21" s="122"/>
      <c r="B21" s="123"/>
      <c r="C21" s="123"/>
      <c r="D21" s="123"/>
      <c r="E21" s="123"/>
      <c r="F21" s="123"/>
      <c r="G21" s="123"/>
      <c r="H21" s="123"/>
      <c r="I21" s="124"/>
      <c r="J21" s="124"/>
      <c r="K21" s="124"/>
      <c r="L21" s="124"/>
      <c r="M21" s="124"/>
      <c r="N21" s="124"/>
      <c r="O21" s="124"/>
      <c r="P21" s="124"/>
      <c r="Q21" s="124"/>
      <c r="R21" s="124"/>
      <c r="S21" s="123"/>
      <c r="T21" s="124"/>
      <c r="U21" s="125" t="n">
        <f aca="false">IF(G21="Preventivo",20%,0%)+IF(G21="Detectivo",10%,0%)+IF(H21="Automático",20%,0%)+IF(H21="Dual",15%,0%)+IF(H21="Manual",10%,0%)+IF(J21="SI",10%,0%)+IF(K21="SI",10%,0%)+IF(M21="SI",10%,0%)+IF(N21="SI",5%,0%)+IF(P21="SI",10%,0%)+IF(Q21="SI",5%,0%)+IF(T21="SI",10%,0%)</f>
        <v>0</v>
      </c>
      <c r="V21" s="126" t="str">
        <f aca="false">+IF(AND(U21&gt;=0,U21&lt;=0.5),"DEBIL",IF(AND(U21&gt;=0.51,U21&lt;=0.8),"MODERADO","FUERTE"))</f>
        <v>DEBIL</v>
      </c>
      <c r="W21" s="127" t="str">
        <f aca="false">IF(AND(V21="DEBIL"),"NO",IF(AND(V21="MODERADO"),"SI",IF(AND(V21="FUERTE"),"SI")))</f>
        <v>NO</v>
      </c>
      <c r="X21" s="128"/>
      <c r="Y21" s="129"/>
      <c r="Z21" s="129"/>
      <c r="AA21" s="129"/>
      <c r="AB21" s="129"/>
      <c r="AC21" s="130"/>
      <c r="AD21" s="130"/>
      <c r="AE21" s="130"/>
      <c r="AF21" s="130"/>
      <c r="AG21" s="130"/>
      <c r="AH21" s="130"/>
      <c r="AI21" s="130"/>
      <c r="AJ21" s="130"/>
      <c r="AK21" s="130"/>
      <c r="AL21" s="123"/>
    </row>
    <row r="22" customFormat="false" ht="15.75" hidden="false" customHeight="false" outlineLevel="0" collapsed="false">
      <c r="A22" s="131" t="s">
        <v>416</v>
      </c>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29"/>
      <c r="Z22" s="129"/>
      <c r="AA22" s="129"/>
      <c r="AB22" s="129"/>
      <c r="AC22" s="130"/>
      <c r="AD22" s="130"/>
      <c r="AE22" s="130"/>
      <c r="AF22" s="130"/>
      <c r="AG22" s="130"/>
      <c r="AH22" s="130"/>
      <c r="AI22" s="130"/>
      <c r="AJ22" s="130"/>
      <c r="AK22" s="130"/>
      <c r="AL22" s="123"/>
    </row>
    <row r="23" customFormat="false" ht="15.75" hidden="false" customHeight="false" outlineLevel="0" collapsed="false">
      <c r="A23" s="122"/>
      <c r="B23" s="123"/>
      <c r="C23" s="123"/>
      <c r="D23" s="133"/>
      <c r="E23" s="123"/>
      <c r="F23" s="123"/>
      <c r="G23" s="123"/>
      <c r="H23" s="123"/>
      <c r="I23" s="124"/>
      <c r="J23" s="124"/>
      <c r="K23" s="124"/>
      <c r="L23" s="124"/>
      <c r="M23" s="124"/>
      <c r="N23" s="124"/>
      <c r="O23" s="124"/>
      <c r="P23" s="124"/>
      <c r="Q23" s="124"/>
      <c r="R23" s="124"/>
      <c r="S23" s="123"/>
      <c r="T23" s="124"/>
      <c r="U23" s="125" t="n">
        <f aca="false">IF(G23="Preventivo",20%,0%)+IF(G23="Detectivo",10%,0%)+IF(H23="Automático",20%,0%)+IF(H23="Dual",15%,0%)+IF(H23="Manual",10%,0%)+IF(J23="SI",10%,0%)+IF(K23="SI",10%,0%)+IF(M23="SI",10%,0%)+IF(N23="SI",5%,0%)+IF(P23="SI",10%,0%)+IF(Q23="SI",5%,0%)+IF(T23="SI",10%,0%)</f>
        <v>0</v>
      </c>
      <c r="V23" s="126" t="str">
        <f aca="false">+IF(AND(U23&gt;=0,U23&lt;=0.5),"DEBIL",IF(AND(U23&gt;=0.51,U23&lt;=0.8),"MODERADO","FUERTE"))</f>
        <v>DEBIL</v>
      </c>
      <c r="W23" s="127" t="str">
        <f aca="false">IF(AND(V23="DEBIL"),"NO",IF(AND(V23="MODERADO"),"SI",IF(AND(V23="FUERTE"),"SI")))</f>
        <v>NO</v>
      </c>
      <c r="X23" s="128"/>
      <c r="Y23" s="129"/>
      <c r="Z23" s="129"/>
      <c r="AA23" s="129"/>
      <c r="AB23" s="129"/>
      <c r="AC23" s="130"/>
      <c r="AD23" s="130"/>
      <c r="AE23" s="130"/>
      <c r="AF23" s="130"/>
      <c r="AG23" s="130"/>
      <c r="AH23" s="130"/>
      <c r="AI23" s="130"/>
      <c r="AJ23" s="130"/>
      <c r="AK23" s="130"/>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25" t="n">
        <f aca="false">IF(G24="Preventivo",20%,0%)+IF(G24="Detectivo",10%,0%)+IF(H24="Automático",20%,0%)+IF(H24="Dual",15%,0%)+IF(H24="Manual",10%,0%)+IF(J24="SI",10%,0%)+IF(K24="SI",10%,0%)+IF(M24="SI",10%,0%)+IF(N24="SI",5%,0%)+IF(P24="SI",10%,0%)+IF(Q24="SI",5%,0%)+IF(T24="SI",10%,0%)</f>
        <v>0</v>
      </c>
      <c r="V24" s="126" t="str">
        <f aca="false">+IF(AND(U24&gt;=0,U24&lt;=0.5),"DEBIL",IF(AND(U24&gt;=0.51,U24&lt;=0.8),"MODERADO","FUERTE"))</f>
        <v>DEBIL</v>
      </c>
      <c r="W24" s="127" t="str">
        <f aca="false">IF(AND(V24="DEBIL"),"NO",IF(AND(V24="MODERADO"),"SI",IF(AND(V24="FUERTE"),"SI")))</f>
        <v>NO</v>
      </c>
      <c r="X24" s="128"/>
      <c r="Y24" s="129"/>
      <c r="Z24" s="129"/>
      <c r="AA24" s="129"/>
      <c r="AB24" s="129"/>
      <c r="AC24" s="130"/>
      <c r="AD24" s="130"/>
      <c r="AE24" s="130"/>
      <c r="AF24" s="130"/>
      <c r="AG24" s="130"/>
      <c r="AH24" s="130"/>
      <c r="AI24" s="130"/>
      <c r="AJ24" s="130"/>
      <c r="AK24" s="130"/>
      <c r="AL24" s="123"/>
    </row>
    <row r="25" customFormat="false" ht="15.75" hidden="false" customHeight="false" outlineLevel="0" collapsed="false">
      <c r="A25" s="122"/>
      <c r="B25" s="123"/>
      <c r="C25" s="123"/>
      <c r="D25" s="123"/>
      <c r="E25" s="123"/>
      <c r="F25" s="123"/>
      <c r="G25" s="123"/>
      <c r="H25" s="123"/>
      <c r="I25" s="124"/>
      <c r="J25" s="124"/>
      <c r="K25" s="124"/>
      <c r="L25" s="124"/>
      <c r="M25" s="124"/>
      <c r="N25" s="124"/>
      <c r="O25" s="124"/>
      <c r="P25" s="124"/>
      <c r="Q25" s="124"/>
      <c r="R25" s="124"/>
      <c r="S25" s="123"/>
      <c r="T25" s="124"/>
      <c r="U25" s="125" t="n">
        <f aca="false">IF(G25="Preventivo",20%,0%)+IF(G25="Detectivo",10%,0%)+IF(H25="Automático",20%,0%)+IF(H25="Dual",15%,0%)+IF(H25="Manual",10%,0%)+IF(J25="SI",10%,0%)+IF(K25="SI",10%,0%)+IF(M25="SI",10%,0%)+IF(N25="SI",5%,0%)+IF(P25="SI",10%,0%)+IF(Q25="SI",5%,0%)+IF(T25="SI",10%,0%)</f>
        <v>0</v>
      </c>
      <c r="V25" s="126" t="str">
        <f aca="false">+IF(AND(U25&gt;=0,U25&lt;=0.5),"DEBIL",IF(AND(U25&gt;=0.51,U25&lt;=0.8),"MODERADO","FUERTE"))</f>
        <v>DEBIL</v>
      </c>
      <c r="W25" s="127" t="str">
        <f aca="false">IF(AND(V25="DEBIL"),"NO",IF(AND(V25="MODERADO"),"SI",IF(AND(V25="FUERTE"),"SI")))</f>
        <v>NO</v>
      </c>
      <c r="X25" s="128"/>
      <c r="Y25" s="134"/>
      <c r="Z25" s="129"/>
      <c r="AA25" s="134"/>
      <c r="AB25" s="134"/>
      <c r="AC25" s="123"/>
      <c r="AD25" s="123"/>
      <c r="AE25" s="123"/>
      <c r="AF25" s="123"/>
      <c r="AG25" s="123"/>
      <c r="AH25" s="123"/>
      <c r="AI25" s="123"/>
      <c r="AJ25" s="123"/>
      <c r="AK25" s="123"/>
      <c r="AL25" s="123"/>
    </row>
    <row r="26" customFormat="false" ht="15.75" hidden="false" customHeight="false" outlineLevel="0" collapsed="false">
      <c r="A26" s="122"/>
      <c r="B26" s="123"/>
      <c r="C26" s="123"/>
      <c r="D26" s="123"/>
      <c r="E26" s="123"/>
      <c r="F26" s="123"/>
      <c r="G26" s="123"/>
      <c r="H26" s="123"/>
      <c r="I26" s="124"/>
      <c r="J26" s="124"/>
      <c r="K26" s="124"/>
      <c r="L26" s="124"/>
      <c r="M26" s="124"/>
      <c r="N26" s="124"/>
      <c r="O26" s="124"/>
      <c r="P26" s="124"/>
      <c r="Q26" s="124"/>
      <c r="R26" s="124"/>
      <c r="S26" s="123"/>
      <c r="T26" s="124"/>
      <c r="U26" s="125" t="n">
        <f aca="false">IF(G26="Preventivo",20%,0%)+IF(G26="Detectivo",10%,0%)+IF(H26="Automático",20%,0%)+IF(H26="Dual",15%,0%)+IF(H26="Manual",10%,0%)+IF(J26="SI",10%,0%)+IF(K26="SI",10%,0%)+IF(M26="SI",10%,0%)+IF(N26="SI",5%,0%)+IF(P26="SI",10%,0%)+IF(Q26="SI",5%,0%)+IF(T26="SI",10%,0%)</f>
        <v>0</v>
      </c>
      <c r="V26" s="126" t="str">
        <f aca="false">+IF(AND(U26&gt;=0,U26&lt;=0.5),"DEBIL",IF(AND(U26&gt;=0.51,U26&lt;=0.8),"MODERADO","FUERTE"))</f>
        <v>DEBIL</v>
      </c>
      <c r="W26" s="127" t="str">
        <f aca="false">IF(AND(V26="DEBIL"),"NO",IF(AND(V26="MODERADO"),"SI",IF(AND(V26="FUERTE"),"SI")))</f>
        <v>NO</v>
      </c>
      <c r="X26" s="128"/>
      <c r="Y26" s="134"/>
      <c r="Z26" s="129"/>
      <c r="AA26" s="134"/>
      <c r="AB26" s="134"/>
      <c r="AC26" s="123"/>
      <c r="AD26" s="123"/>
      <c r="AE26" s="123"/>
      <c r="AF26" s="123"/>
      <c r="AG26" s="123"/>
      <c r="AH26" s="123"/>
      <c r="AI26" s="123"/>
      <c r="AJ26" s="123"/>
      <c r="AK26" s="123"/>
      <c r="AL26" s="123"/>
    </row>
    <row r="27" customFormat="false" ht="15.75" hidden="false" customHeight="false" outlineLevel="0" collapsed="false">
      <c r="I27" s="135"/>
      <c r="J27" s="135"/>
      <c r="K27" s="135"/>
      <c r="L27" s="135"/>
      <c r="M27" s="135"/>
      <c r="N27" s="135"/>
      <c r="O27" s="135"/>
      <c r="P27" s="135"/>
      <c r="Q27" s="135"/>
      <c r="R27" s="135"/>
      <c r="S27" s="47"/>
      <c r="T27" s="135"/>
      <c r="U27" s="136"/>
      <c r="V27" s="137"/>
      <c r="W27" s="138"/>
      <c r="X27" s="47"/>
      <c r="Y27" s="139"/>
      <c r="Z27" s="140"/>
      <c r="AA27" s="139"/>
      <c r="AB27" s="139"/>
    </row>
    <row r="28" customFormat="false" ht="15.75" hidden="false" customHeight="true" outlineLevel="0" collapsed="false">
      <c r="A28" s="141" t="s">
        <v>417</v>
      </c>
      <c r="B28" s="141"/>
      <c r="C28" s="142"/>
      <c r="D28" s="142"/>
      <c r="E28" s="141" t="s">
        <v>419</v>
      </c>
      <c r="F28" s="142"/>
      <c r="G28" s="142"/>
      <c r="H28" s="142"/>
      <c r="I28" s="142"/>
      <c r="J28" s="143"/>
      <c r="K28" s="143"/>
      <c r="L28" s="143"/>
      <c r="M28" s="143"/>
      <c r="N28" s="143"/>
      <c r="O28" s="143"/>
      <c r="P28" s="143"/>
      <c r="Q28" s="143"/>
      <c r="R28" s="143"/>
      <c r="S28" s="143"/>
      <c r="T28" s="143"/>
      <c r="U28" s="143"/>
      <c r="V28" s="143"/>
      <c r="W28" s="143"/>
      <c r="X28" s="143"/>
      <c r="Y28" s="139"/>
      <c r="Z28" s="140"/>
      <c r="AA28" s="139"/>
      <c r="AB28" s="139"/>
    </row>
    <row r="29" customFormat="false" ht="15.75" hidden="false" customHeight="true" outlineLevel="0" collapsed="false">
      <c r="A29" s="141" t="s">
        <v>421</v>
      </c>
      <c r="B29" s="141"/>
      <c r="C29" s="144"/>
      <c r="D29" s="144"/>
      <c r="E29" s="141" t="s">
        <v>423</v>
      </c>
      <c r="F29" s="145"/>
      <c r="G29" s="145"/>
      <c r="H29" s="145"/>
      <c r="I29" s="145"/>
      <c r="J29" s="143"/>
      <c r="K29" s="143"/>
      <c r="L29" s="143"/>
      <c r="M29" s="143"/>
      <c r="N29" s="143"/>
      <c r="O29" s="143"/>
      <c r="P29" s="143"/>
      <c r="Q29" s="143"/>
      <c r="R29" s="143"/>
      <c r="S29" s="143"/>
      <c r="T29" s="143"/>
      <c r="U29" s="143"/>
      <c r="V29" s="143"/>
      <c r="W29" s="143"/>
      <c r="X29" s="143"/>
      <c r="Y29" s="139"/>
      <c r="Z29" s="140"/>
      <c r="AA29" s="139"/>
      <c r="AB29" s="139"/>
    </row>
    <row r="30" customFormat="false" ht="15.75" hidden="false" customHeight="true" outlineLevel="0" collapsed="false">
      <c r="N30" s="146"/>
      <c r="O30" s="146"/>
      <c r="P30" s="47"/>
      <c r="Q30" s="47"/>
      <c r="R30" s="143"/>
      <c r="S30" s="143"/>
      <c r="T30" s="143"/>
      <c r="U30" s="143"/>
      <c r="V30" s="143"/>
      <c r="W30" s="143"/>
      <c r="X30" s="143"/>
      <c r="Y30" s="139"/>
      <c r="Z30" s="140"/>
      <c r="AA30" s="139"/>
      <c r="AB30" s="139"/>
    </row>
    <row r="31" customFormat="false" ht="15.75" hidden="false" customHeight="true" outlineLevel="0" collapsed="false">
      <c r="A31" s="147" t="s">
        <v>424</v>
      </c>
      <c r="B31" s="147"/>
      <c r="C31" s="147"/>
      <c r="N31" s="146"/>
      <c r="O31" s="146"/>
      <c r="P31" s="47"/>
      <c r="Q31" s="47"/>
      <c r="R31" s="143"/>
      <c r="S31" s="143"/>
      <c r="T31" s="143"/>
      <c r="U31" s="143"/>
      <c r="V31" s="143"/>
      <c r="W31" s="143"/>
      <c r="X31" s="143"/>
      <c r="Y31" s="139"/>
      <c r="Z31" s="140"/>
      <c r="AA31" s="139"/>
      <c r="AB31" s="139"/>
    </row>
    <row r="32" customFormat="false" ht="15.75" hidden="false" customHeight="true" outlineLevel="0" collapsed="false">
      <c r="A32" s="148" t="s">
        <v>425</v>
      </c>
      <c r="B32" s="148"/>
      <c r="C32" s="148" t="s">
        <v>426</v>
      </c>
      <c r="D32" s="148"/>
      <c r="E32" s="148"/>
      <c r="F32" s="148"/>
      <c r="G32" s="149" t="s">
        <v>427</v>
      </c>
      <c r="H32" s="149"/>
      <c r="I32" s="149"/>
      <c r="J32" s="150"/>
      <c r="K32" s="150"/>
      <c r="L32" s="150"/>
      <c r="M32" s="146"/>
      <c r="N32" s="146"/>
      <c r="O32" s="146"/>
      <c r="P32" s="47"/>
      <c r="Q32" s="47"/>
      <c r="R32" s="143"/>
      <c r="S32" s="143"/>
      <c r="T32" s="143"/>
      <c r="U32" s="143"/>
      <c r="V32" s="143"/>
      <c r="W32" s="143"/>
      <c r="X32" s="143"/>
      <c r="Y32" s="139"/>
      <c r="Z32" s="140"/>
      <c r="AA32" s="139"/>
      <c r="AB32" s="139"/>
    </row>
    <row r="33" customFormat="false" ht="19.5" hidden="false" customHeight="true" outlineLevel="0" collapsed="false">
      <c r="A33" s="151" t="n">
        <v>1</v>
      </c>
      <c r="B33" s="151"/>
      <c r="C33" s="151" t="s">
        <v>428</v>
      </c>
      <c r="D33" s="151"/>
      <c r="E33" s="151"/>
      <c r="F33" s="151"/>
      <c r="G33" s="151" t="s">
        <v>429</v>
      </c>
      <c r="H33" s="151"/>
      <c r="I33" s="151"/>
      <c r="J33" s="152"/>
      <c r="K33" s="152"/>
      <c r="L33" s="152"/>
      <c r="M33" s="146"/>
      <c r="N33" s="146"/>
      <c r="O33" s="146"/>
      <c r="P33" s="47"/>
      <c r="Q33" s="47"/>
      <c r="R33" s="143"/>
      <c r="S33" s="143"/>
      <c r="T33" s="143"/>
      <c r="U33" s="143"/>
      <c r="V33" s="143"/>
      <c r="W33" s="143"/>
      <c r="X33" s="143"/>
      <c r="Y33" s="139"/>
      <c r="Z33" s="140"/>
      <c r="AA33" s="139"/>
      <c r="AB33" s="139"/>
    </row>
    <row r="34" customFormat="false" ht="19.5" hidden="false" customHeight="true" outlineLevel="0" collapsed="false">
      <c r="C34" s="146"/>
      <c r="D34" s="146"/>
      <c r="E34" s="146"/>
      <c r="F34" s="146"/>
      <c r="G34" s="146"/>
      <c r="H34" s="146"/>
      <c r="I34" s="146"/>
      <c r="J34" s="146"/>
      <c r="K34" s="146"/>
      <c r="L34" s="146"/>
      <c r="M34" s="146"/>
      <c r="N34" s="146"/>
      <c r="O34" s="146"/>
      <c r="P34" s="47"/>
      <c r="Q34" s="47"/>
      <c r="R34" s="143"/>
      <c r="S34" s="143"/>
      <c r="T34" s="143"/>
      <c r="U34" s="143"/>
      <c r="V34" s="143"/>
      <c r="W34" s="143"/>
      <c r="X34" s="143"/>
      <c r="Y34" s="139"/>
      <c r="Z34" s="140"/>
      <c r="AA34" s="139"/>
      <c r="AB34" s="139"/>
    </row>
    <row r="35" customFormat="false" ht="15" hidden="false" customHeight="false" outlineLevel="0" collapsed="false">
      <c r="P35" s="153"/>
      <c r="Q35" s="153"/>
      <c r="R35" s="153"/>
      <c r="Y35" s="154" t="s">
        <v>430</v>
      </c>
      <c r="Z35" s="140" t="s">
        <v>431</v>
      </c>
      <c r="AA35" s="139"/>
      <c r="AB35" s="139"/>
    </row>
    <row r="36" customFormat="false" ht="15" hidden="false" customHeight="false" outlineLevel="0" collapsed="false">
      <c r="P36" s="153"/>
      <c r="Q36" s="153"/>
      <c r="R36" s="153"/>
      <c r="Y36" s="154" t="s">
        <v>432</v>
      </c>
      <c r="Z36" s="140" t="s">
        <v>433</v>
      </c>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39"/>
      <c r="Z45" s="140"/>
      <c r="AA45" s="139"/>
      <c r="AB45" s="139"/>
    </row>
    <row r="46" customFormat="false" ht="15" hidden="false" customHeight="false" outlineLevel="0" collapsed="false">
      <c r="P46" s="153"/>
      <c r="Q46" s="153"/>
      <c r="R46" s="153"/>
      <c r="Y46" s="139"/>
      <c r="Z46" s="140"/>
      <c r="AA46" s="139"/>
      <c r="AB46" s="139"/>
    </row>
    <row r="47" customFormat="false" ht="15" hidden="false" customHeight="false" outlineLevel="0" collapsed="false">
      <c r="P47" s="153"/>
      <c r="Q47" s="153"/>
      <c r="R47" s="153"/>
      <c r="Y47" s="155"/>
      <c r="Z47" s="156"/>
      <c r="AA47" s="155"/>
      <c r="AB47" s="155"/>
    </row>
    <row r="48" customFormat="false" ht="15" hidden="false" customHeight="false" outlineLevel="0" collapsed="false">
      <c r="P48" s="153"/>
      <c r="Q48" s="153"/>
      <c r="R48" s="153"/>
      <c r="Y48" s="155"/>
      <c r="Z48" s="156"/>
      <c r="AA48" s="155"/>
      <c r="AB48" s="155"/>
    </row>
    <row r="49" customFormat="false" ht="15" hidden="false" customHeight="false" outlineLevel="0" collapsed="false">
      <c r="P49" s="153"/>
      <c r="Q49" s="153"/>
      <c r="R49" s="153"/>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row r="53" customFormat="false" ht="15" hidden="false" customHeight="false" outlineLevel="0" collapsed="false">
      <c r="Y53" s="155"/>
      <c r="Z53" s="156"/>
      <c r="AA53" s="155"/>
      <c r="AB53" s="155"/>
    </row>
    <row r="54" customFormat="false" ht="15" hidden="false" customHeight="false" outlineLevel="0" collapsed="false">
      <c r="Y54" s="155"/>
      <c r="Z54" s="156"/>
      <c r="AA54" s="155"/>
      <c r="AB54" s="155"/>
    </row>
  </sheetData>
  <autoFilter ref="C12"/>
  <mergeCells count="43">
    <mergeCell ref="A1:G3"/>
    <mergeCell ref="H1:X1"/>
    <mergeCell ref="H2:X2"/>
    <mergeCell ref="H3:Q3"/>
    <mergeCell ref="R3:X3"/>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8:B28"/>
    <mergeCell ref="C28:D28"/>
    <mergeCell ref="F28:I28"/>
    <mergeCell ref="A29:B29"/>
    <mergeCell ref="C29:D29"/>
    <mergeCell ref="F29:I29"/>
    <mergeCell ref="A31:C31"/>
    <mergeCell ref="A32:B32"/>
    <mergeCell ref="C32:F32"/>
    <mergeCell ref="G32:I32"/>
    <mergeCell ref="A33:B33"/>
    <mergeCell ref="C33:F33"/>
    <mergeCell ref="G33:I33"/>
  </mergeCells>
  <conditionalFormatting sqref="V12 V18:V21">
    <cfRule type="containsText" priority="2" operator="containsText" aboveAverage="0" equalAverage="0" bottom="0" percent="0" rank="0" text="FUERTE" dxfId="6">
      <formula>NOT(ISERROR(SEARCH("FUERTE",V12)))</formula>
    </cfRule>
    <cfRule type="containsText" priority="3" operator="containsText" aboveAverage="0" equalAverage="0" bottom="0" percent="0" rank="0" text="MODERADO" dxfId="7">
      <formula>NOT(ISERROR(SEARCH("MODERADO",V12)))</formula>
    </cfRule>
    <cfRule type="containsText" priority="4" operator="containsText" aboveAverage="0" equalAverage="0" bottom="0" percent="0" rank="0" text="DEBIL" dxfId="8">
      <formula>NOT(ISERROR(SEARCH("DEBIL",V12)))</formula>
    </cfRule>
  </conditionalFormatting>
  <conditionalFormatting sqref="V13:V14">
    <cfRule type="containsText" priority="5" operator="containsText" aboveAverage="0" equalAverage="0" bottom="0" percent="0" rank="0" text="FUERTE" dxfId="5">
      <formula>NOT(ISERROR(SEARCH("FUERTE",V13)))</formula>
    </cfRule>
    <cfRule type="containsText" priority="6" operator="containsText" aboveAverage="0" equalAverage="0" bottom="0" percent="0" rank="0" text="MODERADO" dxfId="4">
      <formula>NOT(ISERROR(SEARCH("MODERADO",V13)))</formula>
    </cfRule>
    <cfRule type="containsText" priority="7" operator="containsText" aboveAverage="0" equalAverage="0" bottom="0" percent="0" rank="0" text="DEBIL" dxfId="3">
      <formula>NOT(ISERROR(SEARCH("DEBIL",V13)))</formula>
    </cfRule>
  </conditionalFormatting>
  <conditionalFormatting sqref="V23:V27">
    <cfRule type="containsText" priority="8" operator="containsText" aboveAverage="0" equalAverage="0" bottom="0" percent="0" rank="0" text="FUERTE" dxfId="2">
      <formula>NOT(ISERROR(SEARCH("FUERTE",V23)))</formula>
    </cfRule>
    <cfRule type="containsText" priority="9" operator="containsText" aboveAverage="0" equalAverage="0" bottom="0" percent="0" rank="0" text="MODERADO" dxfId="1">
      <formula>NOT(ISERROR(SEARCH("MODERADO",V23)))</formula>
    </cfRule>
    <cfRule type="containsText" priority="10" operator="containsText" aboveAverage="0" equalAverage="0" bottom="0" percent="0" rank="0" text="DEBIL" dxfId="0">
      <formula>NOT(ISERROR(SEARCH("DEBIL",V23)))</formula>
    </cfRule>
  </conditionalFormatting>
  <dataValidations count="7">
    <dataValidation allowBlank="true" operator="between" showDropDown="false" showErrorMessage="true" showInputMessage="true" sqref="C12:C14"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8:G21 G23:G27" type="list">
      <formula1>"PREVENTIVO,DETECTIVO"</formula1>
      <formula2>0</formula2>
    </dataValidation>
    <dataValidation allowBlank="true" operator="between" showDropDown="false" showErrorMessage="true" showInputMessage="true" sqref="H12:H14" type="list">
      <formula1>"MANUAL,AUTOMÁTICO,SEMIAUTOMATICO"</formula1>
      <formula2>0</formula2>
    </dataValidation>
    <dataValidation allowBlank="true" operator="between" showDropDown="false" showErrorMessage="true" showInputMessage="true" sqref="J12:K14 M12:N14 P12:Q14 T12:T14 J18:K21 M18:N21 P18:Q21 T18:T21 J23:K27 M23:N27 P23:Q27 T23:T27" type="list">
      <formula1>"SI,NO"</formula1>
      <formula2>0</formula2>
    </dataValidation>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H18:H21 H23:H27" type="list">
      <formula1>"MANUAL,AUTOMÁTICO,DUAL"</formula1>
      <formula2>0</formula2>
    </dataValidation>
    <dataValidation allowBlank="true" operator="between" showDropDown="false" showErrorMessage="true" showInputMessage="true" sqref="Z14" type="list">
      <formula1>#ref!</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colBreaks count="1" manualBreakCount="1">
    <brk id="18" man="true" max="65535" min="0"/>
  </col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52"/>
  <sheetViews>
    <sheetView showFormulas="false" showGridLines="true" showRowColHeaders="true" showZeros="true" rightToLeft="false" tabSelected="true" showOutlineSymbols="true" defaultGridColor="true" view="normal" topLeftCell="A5" colorId="64" zoomScale="75" zoomScaleNormal="75" zoomScalePageLayoutView="100" workbookViewId="0">
      <selection pane="topLeft" activeCell="C5" activeCellId="0" sqref="C5"/>
    </sheetView>
  </sheetViews>
  <sheetFormatPr defaultColWidth="11.4296875" defaultRowHeight="15" zeroHeight="false" outlineLevelRow="0" outlineLevelCol="0"/>
  <cols>
    <col collapsed="false" customWidth="true" hidden="false" outlineLevel="0" max="1" min="1" style="47" width="12"/>
    <col collapsed="false" customWidth="true" hidden="false" outlineLevel="0" max="2" min="2" style="47" width="30.14"/>
    <col collapsed="false" customWidth="true" hidden="false" outlineLevel="0" max="3" min="3" style="47" width="20.57"/>
    <col collapsed="false" customWidth="true" hidden="false" outlineLevel="0" max="4" min="4" style="47" width="48.57"/>
    <col collapsed="false" customWidth="true" hidden="false" outlineLevel="0" max="5" min="5" style="47" width="36"/>
    <col collapsed="false" customWidth="true" hidden="false" outlineLevel="0" max="6" min="6" style="47" width="34.57"/>
    <col collapsed="false" customWidth="true" hidden="false" outlineLevel="0" max="7" min="7" style="47" width="33.28"/>
    <col collapsed="false" customWidth="true" hidden="false" outlineLevel="0" max="8" min="8" style="47" width="12.71"/>
    <col collapsed="false" customWidth="true" hidden="false" outlineLevel="0" max="9" min="9" style="47" width="26.42"/>
    <col collapsed="false" customWidth="true" hidden="false" outlineLevel="0" max="10" min="10" style="47" width="17.71"/>
    <col collapsed="false" customWidth="true" hidden="false" outlineLevel="0" max="11" min="11" style="47" width="14.14"/>
    <col collapsed="false" customWidth="true" hidden="false" outlineLevel="0" max="12" min="12" style="47" width="21.28"/>
    <col collapsed="false" customWidth="true" hidden="false" outlineLevel="0" max="13" min="13" style="47" width="18.71"/>
    <col collapsed="false" customWidth="true" hidden="false" outlineLevel="0" max="14" min="14" style="47" width="17"/>
    <col collapsed="false" customWidth="true" hidden="false" outlineLevel="0" max="15" min="15" style="47" width="26"/>
    <col collapsed="false" customWidth="true" hidden="false" outlineLevel="0" max="16" min="16" style="48" width="18.43"/>
    <col collapsed="false" customWidth="true" hidden="false" outlineLevel="0" max="17" min="17" style="48" width="19.71"/>
    <col collapsed="false" customWidth="true" hidden="false" outlineLevel="0" max="18" min="18" style="48" width="34.71"/>
    <col collapsed="false" customWidth="true" hidden="false" outlineLevel="0" max="19" min="19" style="48" width="40.85"/>
    <col collapsed="false" customWidth="true" hidden="false" outlineLevel="0" max="20" min="20" style="48" width="23.85"/>
    <col collapsed="false" customWidth="true" hidden="false" outlineLevel="0" max="21" min="21" style="48" width="18.57"/>
    <col collapsed="false" customWidth="true" hidden="false" outlineLevel="0" max="22" min="22" style="48" width="19.14"/>
    <col collapsed="false" customWidth="true" hidden="false" outlineLevel="0" max="23" min="23" style="48" width="17"/>
    <col collapsed="false" customWidth="true" hidden="false" outlineLevel="0" max="24" min="24" style="48" width="24.85"/>
    <col collapsed="false" customWidth="true" hidden="false" outlineLevel="0" max="25" min="25" style="49" width="55.85"/>
    <col collapsed="false" customWidth="true" hidden="false" outlineLevel="0" max="26" min="26" style="50" width="48.28"/>
    <col collapsed="false" customWidth="true" hidden="false" outlineLevel="0" max="27" min="27" style="49" width="47.57"/>
    <col collapsed="false" customWidth="true" hidden="false" outlineLevel="0" max="28" min="28" style="49" width="45"/>
    <col collapsed="false" customWidth="true" hidden="false" outlineLevel="0" max="29" min="29" style="48" width="33.86"/>
    <col collapsed="false" customWidth="true" hidden="false" outlineLevel="0" max="30" min="30" style="48" width="39.85"/>
    <col collapsed="false" customWidth="true" hidden="false" outlineLevel="0" max="31" min="31" style="48" width="24.28"/>
    <col collapsed="false" customWidth="true" hidden="false" outlineLevel="0" max="32" min="32" style="48" width="35"/>
    <col collapsed="false" customWidth="true" hidden="false" outlineLevel="0" max="33" min="33" style="48" width="26.57"/>
    <col collapsed="false" customWidth="true" hidden="false" outlineLevel="0" max="34" min="34" style="48" width="42.43"/>
    <col collapsed="false" customWidth="true" hidden="false" outlineLevel="0" max="35" min="35" style="48" width="61.72"/>
    <col collapsed="false" customWidth="true" hidden="false" outlineLevel="0" max="36" min="36" style="48" width="35.43"/>
    <col collapsed="false" customWidth="true" hidden="false" outlineLevel="0" max="37" min="37" style="48" width="36.43"/>
    <col collapsed="false" customWidth="true" hidden="false" outlineLevel="0" max="38" min="38" style="48" width="32.14"/>
    <col collapsed="false" customWidth="false" hidden="false" outlineLevel="0" max="1024" min="39" style="48" width="11.43"/>
  </cols>
  <sheetData>
    <row r="1" s="48" customFormat="true" ht="30" hidden="false" customHeight="true" outlineLevel="0" collapsed="false">
      <c r="A1" s="185"/>
      <c r="B1" s="185"/>
      <c r="C1" s="185"/>
      <c r="D1" s="185"/>
      <c r="E1" s="185"/>
      <c r="F1" s="185"/>
      <c r="G1" s="185"/>
      <c r="H1" s="52" t="s">
        <v>310</v>
      </c>
      <c r="I1" s="52"/>
      <c r="J1" s="52"/>
      <c r="K1" s="52"/>
      <c r="L1" s="52"/>
      <c r="M1" s="52"/>
      <c r="N1" s="52"/>
      <c r="O1" s="52"/>
      <c r="P1" s="52"/>
      <c r="Q1" s="52"/>
      <c r="R1" s="52"/>
      <c r="S1" s="52"/>
      <c r="T1" s="52"/>
      <c r="U1" s="52"/>
      <c r="V1" s="52"/>
      <c r="W1" s="52"/>
      <c r="X1" s="52"/>
    </row>
    <row r="2" s="48" customFormat="true" ht="30" hidden="false" customHeight="true" outlineLevel="0" collapsed="false">
      <c r="A2" s="185"/>
      <c r="B2" s="185"/>
      <c r="C2" s="185"/>
      <c r="D2" s="185"/>
      <c r="E2" s="185"/>
      <c r="F2" s="185"/>
      <c r="G2" s="185"/>
      <c r="H2" s="53" t="s">
        <v>311</v>
      </c>
      <c r="I2" s="53"/>
      <c r="J2" s="53"/>
      <c r="K2" s="53"/>
      <c r="L2" s="53"/>
      <c r="M2" s="53"/>
      <c r="N2" s="53"/>
      <c r="O2" s="53"/>
      <c r="P2" s="53"/>
      <c r="Q2" s="53"/>
      <c r="R2" s="53"/>
      <c r="S2" s="53"/>
      <c r="T2" s="53"/>
      <c r="U2" s="53"/>
      <c r="V2" s="53"/>
      <c r="W2" s="53"/>
      <c r="X2" s="53"/>
    </row>
    <row r="3" s="48" customFormat="true" ht="42" hidden="false" customHeight="true" outlineLevel="0" collapsed="false">
      <c r="A3" s="185"/>
      <c r="B3" s="185"/>
      <c r="C3" s="185"/>
      <c r="D3" s="185"/>
      <c r="E3" s="185"/>
      <c r="F3" s="185"/>
      <c r="G3" s="185"/>
      <c r="H3" s="54" t="s">
        <v>312</v>
      </c>
      <c r="I3" s="54"/>
      <c r="J3" s="54"/>
      <c r="K3" s="54"/>
      <c r="L3" s="54"/>
      <c r="M3" s="54"/>
      <c r="N3" s="54"/>
      <c r="O3" s="54"/>
      <c r="P3" s="54"/>
      <c r="Q3" s="54"/>
      <c r="R3" s="55" t="s">
        <v>313</v>
      </c>
      <c r="S3" s="55"/>
      <c r="T3" s="55"/>
      <c r="U3" s="55"/>
      <c r="V3" s="55"/>
      <c r="W3" s="55"/>
      <c r="X3" s="55"/>
    </row>
    <row r="4" s="186" customFormat="true" ht="15" hidden="false" customHeight="true" outlineLevel="0" collapsed="false"/>
    <row r="5" s="48" customFormat="true" ht="15.75" hidden="false" customHeight="true" outlineLevel="0" collapsed="false">
      <c r="A5" s="57" t="s">
        <v>314</v>
      </c>
      <c r="B5" s="57"/>
      <c r="C5" s="187" t="s">
        <v>1277</v>
      </c>
      <c r="D5" s="187"/>
      <c r="E5" s="187"/>
      <c r="F5" s="187"/>
      <c r="G5" s="187"/>
      <c r="H5" s="187"/>
      <c r="I5" s="187"/>
      <c r="J5" s="187"/>
      <c r="K5" s="187"/>
      <c r="L5" s="187"/>
      <c r="M5" s="187"/>
      <c r="N5" s="187"/>
      <c r="O5" s="187"/>
      <c r="P5" s="187"/>
      <c r="Q5" s="187"/>
      <c r="R5" s="187"/>
      <c r="S5" s="187"/>
      <c r="T5" s="187"/>
      <c r="U5" s="187"/>
      <c r="V5" s="187"/>
      <c r="W5" s="187"/>
      <c r="X5" s="187"/>
    </row>
    <row r="6" s="48" customFormat="true" ht="34.5" hidden="false" customHeight="true" outlineLevel="0" collapsed="false">
      <c r="A6" s="57" t="s">
        <v>316</v>
      </c>
      <c r="B6" s="57"/>
      <c r="C6" s="188" t="s">
        <v>1278</v>
      </c>
      <c r="D6" s="188"/>
      <c r="E6" s="188"/>
      <c r="F6" s="188"/>
      <c r="G6" s="188"/>
      <c r="H6" s="188"/>
      <c r="I6" s="188"/>
      <c r="J6" s="188"/>
      <c r="K6" s="188"/>
      <c r="L6" s="188"/>
      <c r="M6" s="188"/>
      <c r="N6" s="188"/>
      <c r="O6" s="188"/>
      <c r="P6" s="188"/>
      <c r="Q6" s="188"/>
      <c r="R6" s="188"/>
      <c r="S6" s="188"/>
      <c r="T6" s="188"/>
      <c r="U6" s="188"/>
      <c r="V6" s="188"/>
      <c r="W6" s="188"/>
      <c r="X6" s="188"/>
    </row>
    <row r="7" s="48" customFormat="true" ht="36" hidden="false" customHeight="true" outlineLevel="0" collapsed="false">
      <c r="A7" s="57" t="s">
        <v>318</v>
      </c>
      <c r="B7" s="57"/>
      <c r="C7" s="189" t="s">
        <v>319</v>
      </c>
      <c r="D7" s="189"/>
      <c r="E7" s="189"/>
      <c r="F7" s="189"/>
      <c r="G7" s="189"/>
      <c r="H7" s="189"/>
      <c r="I7" s="189"/>
      <c r="J7" s="189"/>
      <c r="K7" s="189"/>
      <c r="L7" s="189"/>
      <c r="M7" s="189"/>
      <c r="N7" s="189"/>
      <c r="O7" s="189"/>
      <c r="P7" s="189"/>
      <c r="Q7" s="189"/>
      <c r="R7" s="189"/>
      <c r="S7" s="189"/>
      <c r="T7" s="189"/>
      <c r="U7" s="189"/>
      <c r="V7" s="189"/>
      <c r="W7" s="189"/>
      <c r="X7" s="189"/>
    </row>
    <row r="8" customFormat="false" ht="40.5" hidden="false" customHeight="true" outlineLevel="0" collapsed="false">
      <c r="A8" s="242" t="s">
        <v>320</v>
      </c>
      <c r="B8" s="242"/>
      <c r="C8" s="242"/>
      <c r="D8" s="242"/>
      <c r="E8" s="243" t="s">
        <v>321</v>
      </c>
      <c r="F8" s="243"/>
      <c r="G8" s="244" t="s">
        <v>322</v>
      </c>
      <c r="H8" s="244"/>
      <c r="I8" s="243" t="s">
        <v>321</v>
      </c>
      <c r="J8" s="244" t="s">
        <v>322</v>
      </c>
      <c r="K8" s="244"/>
      <c r="L8" s="243" t="s">
        <v>321</v>
      </c>
      <c r="M8" s="245" t="s">
        <v>322</v>
      </c>
      <c r="N8" s="245"/>
      <c r="O8" s="243" t="s">
        <v>321</v>
      </c>
      <c r="P8" s="245" t="s">
        <v>322</v>
      </c>
      <c r="Q8" s="245"/>
      <c r="R8" s="243" t="s">
        <v>321</v>
      </c>
      <c r="S8" s="243"/>
      <c r="T8" s="244" t="s">
        <v>322</v>
      </c>
      <c r="U8" s="246" t="s">
        <v>323</v>
      </c>
      <c r="V8" s="246"/>
      <c r="W8" s="246"/>
      <c r="X8" s="66" t="s">
        <v>324</v>
      </c>
      <c r="Y8" s="247" t="s">
        <v>325</v>
      </c>
      <c r="Z8" s="247"/>
      <c r="AA8" s="247"/>
      <c r="AB8" s="247"/>
      <c r="AC8" s="247"/>
      <c r="AD8" s="247"/>
      <c r="AE8" s="247"/>
      <c r="AF8" s="247"/>
      <c r="AG8" s="247"/>
      <c r="AH8" s="247"/>
      <c r="AI8" s="247"/>
      <c r="AJ8" s="247"/>
      <c r="AK8" s="247"/>
    </row>
    <row r="9" customFormat="false" ht="15.75" hidden="false" customHeight="true" outlineLevel="0" collapsed="false">
      <c r="A9" s="57" t="s">
        <v>326</v>
      </c>
      <c r="B9" s="57" t="s">
        <v>3</v>
      </c>
      <c r="C9" s="57" t="s">
        <v>327</v>
      </c>
      <c r="D9" s="57" t="s">
        <v>328</v>
      </c>
      <c r="E9" s="248" t="s">
        <v>329</v>
      </c>
      <c r="F9" s="248"/>
      <c r="G9" s="248"/>
      <c r="H9" s="248"/>
      <c r="I9" s="69" t="s">
        <v>330</v>
      </c>
      <c r="J9" s="69"/>
      <c r="K9" s="69"/>
      <c r="L9" s="242" t="s">
        <v>331</v>
      </c>
      <c r="M9" s="242"/>
      <c r="N9" s="242"/>
      <c r="O9" s="70" t="s">
        <v>332</v>
      </c>
      <c r="P9" s="70"/>
      <c r="Q9" s="70"/>
      <c r="R9" s="242" t="s">
        <v>333</v>
      </c>
      <c r="S9" s="242"/>
      <c r="T9" s="242"/>
      <c r="U9" s="246"/>
      <c r="V9" s="246"/>
      <c r="W9" s="246"/>
      <c r="X9" s="66"/>
      <c r="Y9" s="71"/>
      <c r="Z9" s="71"/>
      <c r="AA9" s="71"/>
      <c r="AB9" s="71"/>
      <c r="AC9" s="71"/>
      <c r="AD9" s="71"/>
      <c r="AE9" s="71"/>
      <c r="AF9" s="71"/>
      <c r="AG9" s="71"/>
      <c r="AH9" s="71"/>
      <c r="AI9" s="71"/>
      <c r="AJ9" s="71"/>
      <c r="AK9" s="71"/>
    </row>
    <row r="10" customFormat="false" ht="144" hidden="false" customHeight="true" outlineLevel="0" collapsed="false">
      <c r="A10" s="57"/>
      <c r="B10" s="57"/>
      <c r="C10" s="57"/>
      <c r="D10" s="57"/>
      <c r="E10" s="70" t="s">
        <v>334</v>
      </c>
      <c r="F10" s="70" t="s">
        <v>335</v>
      </c>
      <c r="G10" s="57" t="s">
        <v>336</v>
      </c>
      <c r="H10" s="57" t="s">
        <v>337</v>
      </c>
      <c r="I10" s="57" t="s">
        <v>338</v>
      </c>
      <c r="J10" s="57" t="s">
        <v>339</v>
      </c>
      <c r="K10" s="70" t="s">
        <v>340</v>
      </c>
      <c r="L10" s="70" t="s">
        <v>341</v>
      </c>
      <c r="M10" s="70" t="s">
        <v>342</v>
      </c>
      <c r="N10" s="70" t="s">
        <v>343</v>
      </c>
      <c r="O10" s="70" t="s">
        <v>344</v>
      </c>
      <c r="P10" s="355" t="s">
        <v>345</v>
      </c>
      <c r="Q10" s="70" t="s">
        <v>346</v>
      </c>
      <c r="R10" s="70" t="s">
        <v>347</v>
      </c>
      <c r="S10" s="70" t="s">
        <v>348</v>
      </c>
      <c r="T10" s="70" t="s">
        <v>349</v>
      </c>
      <c r="U10" s="70" t="s">
        <v>350</v>
      </c>
      <c r="V10" s="70" t="s">
        <v>351</v>
      </c>
      <c r="W10" s="70" t="s">
        <v>352</v>
      </c>
      <c r="X10" s="66"/>
      <c r="Y10" s="72" t="s">
        <v>353</v>
      </c>
      <c r="Z10" s="72" t="s">
        <v>712</v>
      </c>
      <c r="AA10" s="72" t="s">
        <v>355</v>
      </c>
      <c r="AB10" s="250" t="s">
        <v>713</v>
      </c>
      <c r="AC10" s="72" t="s">
        <v>714</v>
      </c>
      <c r="AD10" s="72" t="s">
        <v>358</v>
      </c>
      <c r="AE10" s="72" t="s">
        <v>359</v>
      </c>
      <c r="AF10" s="72" t="s">
        <v>479</v>
      </c>
      <c r="AG10" s="72" t="s">
        <v>361</v>
      </c>
      <c r="AH10" s="72" t="s">
        <v>362</v>
      </c>
      <c r="AI10" s="72" t="s">
        <v>363</v>
      </c>
      <c r="AJ10" s="72" t="s">
        <v>364</v>
      </c>
      <c r="AK10" s="72" t="s">
        <v>715</v>
      </c>
      <c r="AL10" s="72" t="s">
        <v>366</v>
      </c>
    </row>
    <row r="11" s="78" customFormat="true" ht="17.25" hidden="false" customHeight="true" outlineLevel="0" collapsed="false">
      <c r="A11" s="251" t="s">
        <v>367</v>
      </c>
      <c r="B11" s="252"/>
      <c r="C11" s="252"/>
      <c r="D11" s="252"/>
      <c r="E11" s="253"/>
      <c r="F11" s="253"/>
      <c r="G11" s="253"/>
      <c r="H11" s="253"/>
      <c r="I11" s="253"/>
      <c r="J11" s="253"/>
      <c r="K11" s="253"/>
      <c r="L11" s="253"/>
      <c r="M11" s="253"/>
      <c r="N11" s="253"/>
      <c r="O11" s="253"/>
      <c r="P11" s="253"/>
      <c r="Q11" s="253"/>
      <c r="R11" s="253"/>
      <c r="S11" s="253"/>
      <c r="T11" s="253"/>
      <c r="U11" s="253"/>
      <c r="V11" s="253"/>
      <c r="W11" s="253"/>
      <c r="X11" s="253"/>
      <c r="Y11" s="253"/>
      <c r="Z11" s="254"/>
      <c r="AA11" s="254"/>
      <c r="AB11" s="254"/>
      <c r="AC11" s="254"/>
      <c r="AD11" s="254"/>
      <c r="AE11" s="254"/>
      <c r="AF11" s="254"/>
      <c r="AG11" s="254"/>
      <c r="AH11" s="254"/>
      <c r="AI11" s="254"/>
      <c r="AJ11" s="254"/>
      <c r="AK11" s="254"/>
      <c r="AL11" s="255"/>
    </row>
    <row r="12" customFormat="false" ht="381" hidden="false" customHeight="true" outlineLevel="0" collapsed="false">
      <c r="A12" s="181" t="n">
        <v>1</v>
      </c>
      <c r="B12" s="182" t="s">
        <v>53</v>
      </c>
      <c r="C12" s="183" t="s">
        <v>560</v>
      </c>
      <c r="D12" s="124" t="s">
        <v>1279</v>
      </c>
      <c r="E12" s="124" t="s">
        <v>1280</v>
      </c>
      <c r="F12" s="124" t="s">
        <v>1281</v>
      </c>
      <c r="G12" s="123" t="s">
        <v>372</v>
      </c>
      <c r="H12" s="123" t="s">
        <v>373</v>
      </c>
      <c r="I12" s="124" t="s">
        <v>719</v>
      </c>
      <c r="J12" s="124" t="s">
        <v>375</v>
      </c>
      <c r="K12" s="124" t="s">
        <v>375</v>
      </c>
      <c r="L12" s="124" t="s">
        <v>1282</v>
      </c>
      <c r="M12" s="124" t="s">
        <v>375</v>
      </c>
      <c r="N12" s="124" t="s">
        <v>375</v>
      </c>
      <c r="O12" s="124" t="s">
        <v>1283</v>
      </c>
      <c r="P12" s="124" t="s">
        <v>375</v>
      </c>
      <c r="Q12" s="124" t="s">
        <v>375</v>
      </c>
      <c r="R12" s="124" t="s">
        <v>1284</v>
      </c>
      <c r="S12" s="123" t="s">
        <v>1285</v>
      </c>
      <c r="T12" s="124" t="s">
        <v>375</v>
      </c>
      <c r="U12" s="191" t="n">
        <f aca="false">IF(G12="Preventivo",20%,0%)+IF(G12="Detectivo",10%,0%)+IF(H12="Automático",20%,0%)+IF(H12="Semiautomático",15%,0%)+IF(H12="Manual",10%,0%)+IF(J12="SI",10%,0%)+IF(K12="SI",10%,0%)+IF(M12="SI",10%,0%)+IF(N12="SI",5%,0%)+IF(P12="SI",10%,0%)+IF(Q12="SI",5%,0%)+IF(T12="SI",10%,0%)</f>
        <v>0.9</v>
      </c>
      <c r="V12" s="192" t="str">
        <f aca="false">+IF(AND(U12&gt;=0,U12&lt;=0.5),"DEBIL",IF(AND(U12&gt;=0.51,U12&lt;=0.8),"MODERADO","FUERTE"))</f>
        <v>FUERTE</v>
      </c>
      <c r="W12" s="193" t="str">
        <f aca="false">IF(AND(V12="DEBIL"),"NO",IF(AND(V12="MODERADO"),"SI",IF(AND(V12="FUERTE"),"SI")))</f>
        <v>SI</v>
      </c>
      <c r="X12" s="128" t="s">
        <v>1286</v>
      </c>
      <c r="Y12" s="128" t="s">
        <v>54</v>
      </c>
      <c r="Z12" s="194" t="s">
        <v>761</v>
      </c>
      <c r="AA12" s="194" t="s">
        <v>1287</v>
      </c>
      <c r="AB12" s="194" t="s">
        <v>1288</v>
      </c>
      <c r="AC12" s="194" t="s">
        <v>1289</v>
      </c>
      <c r="AD12" s="194" t="s">
        <v>1290</v>
      </c>
      <c r="AE12" s="194" t="s">
        <v>1291</v>
      </c>
      <c r="AF12" s="194" t="s">
        <v>1292</v>
      </c>
      <c r="AG12" s="194" t="s">
        <v>1293</v>
      </c>
      <c r="AH12" s="195" t="s">
        <v>1294</v>
      </c>
      <c r="AI12" s="195" t="s">
        <v>1295</v>
      </c>
      <c r="AJ12" s="195" t="s">
        <v>1296</v>
      </c>
      <c r="AK12" s="195" t="s">
        <v>1297</v>
      </c>
      <c r="AL12" s="123" t="s">
        <v>654</v>
      </c>
    </row>
    <row r="13" customFormat="false" ht="304.5" hidden="false" customHeight="true" outlineLevel="0" collapsed="false">
      <c r="A13" s="177" t="n">
        <v>2</v>
      </c>
      <c r="B13" s="182" t="s">
        <v>79</v>
      </c>
      <c r="C13" s="183" t="s">
        <v>560</v>
      </c>
      <c r="D13" s="124" t="s">
        <v>1298</v>
      </c>
      <c r="E13" s="123" t="s">
        <v>1299</v>
      </c>
      <c r="F13" s="123" t="s">
        <v>1300</v>
      </c>
      <c r="G13" s="123" t="s">
        <v>372</v>
      </c>
      <c r="H13" s="123" t="s">
        <v>373</v>
      </c>
      <c r="I13" s="124" t="s">
        <v>719</v>
      </c>
      <c r="J13" s="124" t="s">
        <v>375</v>
      </c>
      <c r="K13" s="124" t="s">
        <v>375</v>
      </c>
      <c r="L13" s="124" t="s">
        <v>1301</v>
      </c>
      <c r="M13" s="124" t="s">
        <v>375</v>
      </c>
      <c r="N13" s="124" t="s">
        <v>375</v>
      </c>
      <c r="O13" s="124" t="s">
        <v>1302</v>
      </c>
      <c r="P13" s="124" t="s">
        <v>377</v>
      </c>
      <c r="Q13" s="124" t="s">
        <v>377</v>
      </c>
      <c r="R13" s="124" t="s">
        <v>1303</v>
      </c>
      <c r="S13" s="123" t="s">
        <v>1304</v>
      </c>
      <c r="T13" s="124" t="s">
        <v>375</v>
      </c>
      <c r="U13" s="191" t="n">
        <f aca="false">IF(G13="Preventivo",20%,0%)+IF(G13="Detectivo",10%,0%)+IF(H13="Automático",20%,0%)+IF(H13="Semiautomático",15%,0%)+IF(H13="Manual",10%,0%)+IF(J13="SI",10%,0%)+IF(K13="SI",10%,0%)+IF(M13="SI",10%,0%)+IF(N13="SI",5%,0%)+IF(P13="SI",10%,0%)+IF(Q13="SI",5%,0%)+IF(T13="SI",10%,0%)</f>
        <v>0.75</v>
      </c>
      <c r="V13" s="192" t="str">
        <f aca="false">+IF(AND(U13&gt;=0,U13&lt;=0.5),"DEBIL",IF(AND(U13&gt;=0.51,U13&lt;=0.8),"MODERADO","FUERTE"))</f>
        <v>MODERADO</v>
      </c>
      <c r="W13" s="196" t="str">
        <f aca="false">IF(AND(V13="DEBIL"),"NO",IF(AND(V13="MODERADO"),"SI",IF(AND(V13="FUERTE"),"SI")))</f>
        <v>SI</v>
      </c>
      <c r="X13" s="128" t="s">
        <v>1305</v>
      </c>
      <c r="Y13" s="197" t="s">
        <v>1306</v>
      </c>
      <c r="Z13" s="194" t="s">
        <v>761</v>
      </c>
      <c r="AA13" s="194" t="s">
        <v>1307</v>
      </c>
      <c r="AB13" s="194" t="s">
        <v>1308</v>
      </c>
      <c r="AC13" s="194" t="s">
        <v>1309</v>
      </c>
      <c r="AD13" s="195" t="s">
        <v>1310</v>
      </c>
      <c r="AE13" s="195" t="s">
        <v>1311</v>
      </c>
      <c r="AF13" s="195" t="s">
        <v>1312</v>
      </c>
      <c r="AG13" s="195" t="s">
        <v>1313</v>
      </c>
      <c r="AH13" s="195" t="s">
        <v>1314</v>
      </c>
      <c r="AI13" s="195" t="s">
        <v>1315</v>
      </c>
      <c r="AJ13" s="195" t="s">
        <v>1316</v>
      </c>
      <c r="AK13" s="195" t="s">
        <v>1297</v>
      </c>
      <c r="AL13" s="123" t="s">
        <v>654</v>
      </c>
    </row>
    <row r="14" customFormat="false" ht="51.75" hidden="false" customHeight="true" outlineLevel="0" collapsed="false">
      <c r="A14" s="177"/>
      <c r="B14" s="123"/>
      <c r="C14" s="183"/>
      <c r="D14" s="124"/>
      <c r="E14" s="124"/>
      <c r="F14" s="124"/>
      <c r="G14" s="123"/>
      <c r="H14" s="123"/>
      <c r="I14" s="124"/>
      <c r="J14" s="124"/>
      <c r="K14" s="124"/>
      <c r="L14" s="124"/>
      <c r="M14" s="124"/>
      <c r="N14" s="124"/>
      <c r="O14" s="124"/>
      <c r="P14" s="124"/>
      <c r="Q14" s="124"/>
      <c r="R14" s="124"/>
      <c r="S14" s="123"/>
      <c r="T14" s="124"/>
      <c r="U14" s="191"/>
      <c r="V14" s="192"/>
      <c r="W14" s="196"/>
      <c r="X14" s="128"/>
      <c r="Y14" s="197"/>
      <c r="Z14" s="194"/>
      <c r="AA14" s="194"/>
      <c r="AB14" s="194"/>
      <c r="AC14" s="194"/>
      <c r="AD14" s="194"/>
      <c r="AE14" s="194"/>
      <c r="AF14" s="194"/>
      <c r="AG14" s="194"/>
      <c r="AH14" s="195"/>
      <c r="AI14" s="195"/>
      <c r="AJ14" s="195"/>
      <c r="AK14" s="195"/>
      <c r="AL14" s="123"/>
    </row>
    <row r="15" customFormat="false" ht="15.75" hidden="false" customHeight="false" outlineLevel="0" collapsed="false">
      <c r="A15" s="256"/>
      <c r="B15" s="257"/>
      <c r="C15" s="257"/>
      <c r="D15" s="257"/>
      <c r="E15" s="257"/>
      <c r="F15" s="257"/>
      <c r="G15" s="257"/>
      <c r="H15" s="257"/>
      <c r="I15" s="257"/>
      <c r="J15" s="257"/>
      <c r="K15" s="257"/>
      <c r="L15" s="257"/>
      <c r="M15" s="257"/>
      <c r="N15" s="257"/>
      <c r="O15" s="257"/>
      <c r="P15" s="257"/>
      <c r="Q15" s="257"/>
      <c r="R15" s="257"/>
      <c r="S15" s="257"/>
      <c r="T15" s="257"/>
      <c r="U15" s="257"/>
      <c r="V15" s="257"/>
      <c r="W15" s="257"/>
      <c r="X15" s="257"/>
      <c r="Y15" s="198"/>
      <c r="Z15" s="198"/>
      <c r="AA15" s="198"/>
      <c r="AB15" s="198"/>
      <c r="AC15" s="195"/>
      <c r="AD15" s="195"/>
      <c r="AE15" s="195"/>
      <c r="AF15" s="195"/>
      <c r="AG15" s="195"/>
      <c r="AH15" s="195"/>
      <c r="AI15" s="195"/>
      <c r="AJ15" s="195"/>
      <c r="AK15" s="195"/>
      <c r="AL15" s="123"/>
    </row>
    <row r="16" customFormat="false" ht="393" hidden="false" customHeight="true" outlineLevel="0" collapsed="false">
      <c r="A16" s="122" t="n">
        <v>1</v>
      </c>
      <c r="B16" s="356" t="s">
        <v>283</v>
      </c>
      <c r="C16" s="183" t="s">
        <v>398</v>
      </c>
      <c r="D16" s="124" t="s">
        <v>1317</v>
      </c>
      <c r="E16" s="124" t="s">
        <v>1318</v>
      </c>
      <c r="F16" s="124" t="s">
        <v>1319</v>
      </c>
      <c r="G16" s="123" t="s">
        <v>372</v>
      </c>
      <c r="H16" s="123" t="s">
        <v>373</v>
      </c>
      <c r="I16" s="124" t="s">
        <v>719</v>
      </c>
      <c r="J16" s="124" t="s">
        <v>375</v>
      </c>
      <c r="K16" s="124" t="s">
        <v>375</v>
      </c>
      <c r="L16" s="124" t="s">
        <v>1320</v>
      </c>
      <c r="M16" s="124" t="s">
        <v>375</v>
      </c>
      <c r="N16" s="124" t="s">
        <v>375</v>
      </c>
      <c r="O16" s="124" t="s">
        <v>1302</v>
      </c>
      <c r="P16" s="124" t="s">
        <v>377</v>
      </c>
      <c r="Q16" s="124" t="s">
        <v>377</v>
      </c>
      <c r="R16" s="124" t="s">
        <v>1303</v>
      </c>
      <c r="S16" s="123" t="s">
        <v>1321</v>
      </c>
      <c r="T16" s="124" t="s">
        <v>375</v>
      </c>
      <c r="U16" s="191" t="n">
        <f aca="false">IF(G16="Preventivo",20%,0%)+IF(G16="Detectivo",10%,0%)+IF(H16="Automático",20%,0%)+IF(H16="Dual",15%,0%)+IF(H16="Manual",10%,0%)+IF(J16="SI",10%,0%)+IF(K16="SI",10%,0%)+IF(M16="SI",10%,0%)+IF(N16="SI",5%,0%)+IF(P16="SI",10%,0%)+IF(Q16="SI",5%,0%)+IF(T16="SI",10%,0%)</f>
        <v>0.75</v>
      </c>
      <c r="V16" s="192" t="str">
        <f aca="false">+IF(AND(U16&gt;=0,U16&lt;=0.5),"DEBIL",IF(AND(U16&gt;=0.51,U16&lt;=0.8),"MODERADO","FUERTE"))</f>
        <v>MODERADO</v>
      </c>
      <c r="W16" s="196" t="s">
        <v>781</v>
      </c>
      <c r="X16" s="128" t="s">
        <v>1305</v>
      </c>
      <c r="Y16" s="357" t="s">
        <v>1322</v>
      </c>
      <c r="Z16" s="194" t="s">
        <v>761</v>
      </c>
      <c r="AA16" s="124" t="s">
        <v>1323</v>
      </c>
      <c r="AB16" s="194" t="s">
        <v>1324</v>
      </c>
      <c r="AC16" s="195" t="s">
        <v>1325</v>
      </c>
      <c r="AD16" s="195" t="s">
        <v>1326</v>
      </c>
      <c r="AE16" s="195" t="s">
        <v>1327</v>
      </c>
      <c r="AF16" s="195" t="s">
        <v>1328</v>
      </c>
      <c r="AG16" s="195" t="s">
        <v>1329</v>
      </c>
      <c r="AH16" s="195" t="s">
        <v>1330</v>
      </c>
      <c r="AI16" s="195" t="s">
        <v>1331</v>
      </c>
      <c r="AJ16" s="195" t="s">
        <v>1332</v>
      </c>
      <c r="AK16" s="195" t="s">
        <v>1297</v>
      </c>
      <c r="AL16" s="123" t="s">
        <v>654</v>
      </c>
    </row>
    <row r="17" customFormat="false" ht="15.75" hidden="false" customHeight="false" outlineLevel="0" collapsed="false">
      <c r="A17" s="122"/>
      <c r="B17" s="358"/>
      <c r="C17" s="183"/>
      <c r="D17" s="123"/>
      <c r="E17" s="123"/>
      <c r="F17" s="123"/>
      <c r="G17" s="123"/>
      <c r="H17" s="123"/>
      <c r="I17" s="124"/>
      <c r="J17" s="124"/>
      <c r="K17" s="124"/>
      <c r="L17" s="124"/>
      <c r="M17" s="124"/>
      <c r="N17" s="124"/>
      <c r="O17" s="124"/>
      <c r="P17" s="124"/>
      <c r="Q17" s="124"/>
      <c r="R17" s="124"/>
      <c r="S17" s="123"/>
      <c r="T17" s="124"/>
      <c r="U17" s="191" t="n">
        <f aca="false">IF(G17="Preventivo",20%,0%)+IF(G17="Detectivo",10%,0%)+IF(H17="Automático",20%,0%)+IF(H17="Dual",15%,0%)+IF(H17="Manual",10%,0%)+IF(J17="SI",10%,0%)+IF(K17="SI",10%,0%)+IF(M17="SI",10%,0%)+IF(N17="SI",5%,0%)+IF(P17="SI",10%,0%)+IF(Q17="SI",5%,0%)+IF(T17="SI",10%,0%)</f>
        <v>0</v>
      </c>
      <c r="V17" s="192" t="str">
        <f aca="false">+IF(AND(U17&gt;=0,U17&lt;=0.5),"DEBIL",IF(AND(U17&gt;=0.51,U17&lt;=0.8),"MODERADO","FUERTE"))</f>
        <v>DEBIL</v>
      </c>
      <c r="W17" s="196" t="str">
        <f aca="false">IF(AND(V17="DEBIL"),"NO",IF(AND(V17="MODERADO"),"SI",IF(AND(V17="FUERTE"),"SI")))</f>
        <v>NO</v>
      </c>
      <c r="X17" s="128"/>
      <c r="Y17" s="198"/>
      <c r="Z17" s="198"/>
      <c r="AA17" s="357"/>
      <c r="AB17" s="198"/>
      <c r="AC17" s="195"/>
      <c r="AD17" s="195"/>
      <c r="AE17" s="195"/>
      <c r="AF17" s="195"/>
      <c r="AG17" s="195"/>
      <c r="AH17" s="195"/>
      <c r="AI17" s="195"/>
      <c r="AJ17" s="195"/>
      <c r="AK17" s="195"/>
      <c r="AL17" s="123"/>
    </row>
    <row r="18" customFormat="false" ht="15.75" hidden="false" customHeight="false" outlineLevel="0" collapsed="false">
      <c r="A18" s="122"/>
      <c r="B18" s="123"/>
      <c r="C18" s="123"/>
      <c r="D18" s="123"/>
      <c r="E18" s="123"/>
      <c r="F18" s="123"/>
      <c r="G18" s="123"/>
      <c r="H18" s="123"/>
      <c r="I18" s="124"/>
      <c r="J18" s="124"/>
      <c r="K18" s="124"/>
      <c r="L18" s="124"/>
      <c r="M18" s="124"/>
      <c r="N18" s="124"/>
      <c r="O18" s="124"/>
      <c r="P18" s="124"/>
      <c r="Q18" s="124"/>
      <c r="R18" s="124"/>
      <c r="S18" s="123"/>
      <c r="T18" s="124"/>
      <c r="U18" s="191" t="n">
        <f aca="false">IF(G18="Preventivo",20%,0%)+IF(G18="Detectivo",10%,0%)+IF(H18="Automático",20%,0%)+IF(H18="Dual",15%,0%)+IF(H18="Manual",10%,0%)+IF(J18="SI",10%,0%)+IF(K18="SI",10%,0%)+IF(M18="SI",10%,0%)+IF(N18="SI",5%,0%)+IF(P18="SI",10%,0%)+IF(Q18="SI",5%,0%)+IF(T18="SI",10%,0%)</f>
        <v>0</v>
      </c>
      <c r="V18" s="192" t="str">
        <f aca="false">+IF(AND(U18&gt;=0,U18&lt;=0.5),"DEBIL",IF(AND(U18&gt;=0.51,U18&lt;=0.8),"MODERADO","FUERTE"))</f>
        <v>DEBIL</v>
      </c>
      <c r="W18" s="196" t="str">
        <f aca="false">IF(AND(V18="DEBIL"),"NO",IF(AND(V18="MODERADO"),"SI",IF(AND(V18="FUERTE"),"SI")))</f>
        <v>NO</v>
      </c>
      <c r="X18" s="128"/>
      <c r="Y18" s="198"/>
      <c r="Z18" s="198"/>
      <c r="AA18" s="198"/>
      <c r="AB18" s="198"/>
      <c r="AC18" s="195"/>
      <c r="AD18" s="195"/>
      <c r="AE18" s="195"/>
      <c r="AF18" s="195"/>
      <c r="AG18" s="195"/>
      <c r="AH18" s="195"/>
      <c r="AI18" s="195"/>
      <c r="AJ18" s="195"/>
      <c r="AK18" s="195"/>
      <c r="AL18" s="123"/>
    </row>
    <row r="19" customFormat="false" ht="15.75" hidden="false" customHeight="false" outlineLevel="0" collapsed="false">
      <c r="A19" s="122"/>
      <c r="B19" s="123"/>
      <c r="C19" s="123"/>
      <c r="D19" s="123"/>
      <c r="E19" s="123"/>
      <c r="F19" s="123"/>
      <c r="G19" s="123"/>
      <c r="H19" s="123"/>
      <c r="I19" s="124"/>
      <c r="J19" s="124"/>
      <c r="K19" s="124"/>
      <c r="L19" s="124"/>
      <c r="M19" s="124"/>
      <c r="N19" s="124"/>
      <c r="O19" s="124"/>
      <c r="P19" s="124"/>
      <c r="Q19" s="124"/>
      <c r="R19" s="124"/>
      <c r="S19" s="123"/>
      <c r="T19" s="124"/>
      <c r="U19" s="191" t="n">
        <f aca="false">IF(G19="Preventivo",20%,0%)+IF(G19="Detectivo",10%,0%)+IF(H19="Automático",20%,0%)+IF(H19="Dual",15%,0%)+IF(H19="Manual",10%,0%)+IF(J19="SI",10%,0%)+IF(K19="SI",10%,0%)+IF(M19="SI",10%,0%)+IF(N19="SI",5%,0%)+IF(P19="SI",10%,0%)+IF(Q19="SI",5%,0%)+IF(T19="SI",10%,0%)</f>
        <v>0</v>
      </c>
      <c r="V19" s="192" t="str">
        <f aca="false">+IF(AND(U19&gt;=0,U19&lt;=0.5),"DEBIL",IF(AND(U19&gt;=0.51,U19&lt;=0.8),"MODERADO","FUERTE"))</f>
        <v>DEBIL</v>
      </c>
      <c r="W19" s="196" t="str">
        <f aca="false">IF(AND(V19="DEBIL"),"NO",IF(AND(V19="MODERADO"),"SI",IF(AND(V19="FUERTE"),"SI")))</f>
        <v>NO</v>
      </c>
      <c r="X19" s="128"/>
      <c r="Y19" s="198"/>
      <c r="Z19" s="198"/>
      <c r="AA19" s="198"/>
      <c r="AB19" s="198"/>
      <c r="AC19" s="195"/>
      <c r="AD19" s="195"/>
      <c r="AE19" s="195"/>
      <c r="AF19" s="195"/>
      <c r="AG19" s="195"/>
      <c r="AH19" s="195"/>
      <c r="AI19" s="195"/>
      <c r="AJ19" s="195"/>
      <c r="AK19" s="195"/>
      <c r="AL19" s="123"/>
    </row>
    <row r="20" customFormat="false" ht="15.75" hidden="false" customHeight="false" outlineLevel="0" collapsed="false">
      <c r="A20" s="256" t="s">
        <v>416</v>
      </c>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198"/>
      <c r="Z20" s="198"/>
      <c r="AA20" s="198"/>
      <c r="AB20" s="198"/>
      <c r="AC20" s="195"/>
      <c r="AD20" s="195"/>
      <c r="AE20" s="195"/>
      <c r="AF20" s="195"/>
      <c r="AG20" s="195"/>
      <c r="AH20" s="195"/>
      <c r="AI20" s="195"/>
      <c r="AJ20" s="195"/>
      <c r="AK20" s="195"/>
      <c r="AL20" s="123"/>
    </row>
    <row r="21" customFormat="false" ht="15.75" hidden="false" customHeight="false" outlineLevel="0" collapsed="false">
      <c r="D21" s="133"/>
      <c r="E21" s="123"/>
      <c r="F21" s="123"/>
      <c r="G21" s="123"/>
      <c r="H21" s="123"/>
      <c r="I21" s="124"/>
      <c r="J21" s="124"/>
      <c r="K21" s="124"/>
      <c r="L21" s="124"/>
      <c r="M21" s="124"/>
      <c r="N21" s="124"/>
      <c r="O21" s="124"/>
      <c r="P21" s="124"/>
      <c r="Q21" s="124"/>
      <c r="R21" s="124"/>
      <c r="S21" s="123"/>
      <c r="T21" s="124"/>
      <c r="U21" s="191" t="n">
        <f aca="false">IF(G21="Preventivo",20%,0%)+IF(G21="Detectivo",10%,0%)+IF(H21="Automático",20%,0%)+IF(H21="Dual",15%,0%)+IF(H21="Manual",10%,0%)+IF(J21="SI",10%,0%)+IF(K21="SI",10%,0%)+IF(M21="SI",10%,0%)+IF(N21="SI",5%,0%)+IF(P21="SI",10%,0%)+IF(Q21="SI",5%,0%)+IF(T21="SI",10%,0%)</f>
        <v>0</v>
      </c>
      <c r="V21" s="192" t="str">
        <f aca="false">+IF(AND(U21&gt;=0,U21&lt;=0.5),"DEBIL",IF(AND(U21&gt;=0.51,U21&lt;=0.8),"MODERADO","FUERTE"))</f>
        <v>DEBIL</v>
      </c>
      <c r="W21" s="196" t="str">
        <f aca="false">IF(AND(V21="DEBIL"),"NO",IF(AND(V21="MODERADO"),"SI",IF(AND(V21="FUERTE"),"SI")))</f>
        <v>NO</v>
      </c>
      <c r="X21" s="128"/>
      <c r="Y21" s="198"/>
      <c r="Z21" s="198"/>
      <c r="AA21" s="198"/>
      <c r="AB21" s="198"/>
      <c r="AC21" s="195"/>
      <c r="AD21" s="195"/>
      <c r="AE21" s="195"/>
      <c r="AF21" s="195"/>
      <c r="AG21" s="195"/>
      <c r="AH21" s="195"/>
      <c r="AI21" s="195"/>
      <c r="AJ21" s="195"/>
      <c r="AK21" s="195"/>
      <c r="AL21" s="123"/>
    </row>
    <row r="22" customFormat="false" ht="15.75" hidden="false" customHeight="false" outlineLevel="0" collapsed="false">
      <c r="A22" s="122"/>
      <c r="B22" s="123"/>
      <c r="C22" s="123"/>
      <c r="D22" s="123"/>
      <c r="E22" s="123"/>
      <c r="F22" s="123"/>
      <c r="G22" s="123"/>
      <c r="H22" s="123"/>
      <c r="I22" s="124"/>
      <c r="J22" s="124"/>
      <c r="K22" s="124"/>
      <c r="L22" s="124"/>
      <c r="M22" s="124"/>
      <c r="N22" s="124"/>
      <c r="O22" s="124"/>
      <c r="P22" s="124"/>
      <c r="Q22" s="124"/>
      <c r="R22" s="124"/>
      <c r="S22" s="123"/>
      <c r="T22" s="124"/>
      <c r="U22" s="191" t="n">
        <f aca="false">IF(G22="Preventivo",20%,0%)+IF(G22="Detectivo",10%,0%)+IF(H22="Automático",20%,0%)+IF(H22="Dual",15%,0%)+IF(H22="Manual",10%,0%)+IF(J22="SI",10%,0%)+IF(K22="SI",10%,0%)+IF(M22="SI",10%,0%)+IF(N22="SI",5%,0%)+IF(P22="SI",10%,0%)+IF(Q22="SI",5%,0%)+IF(T22="SI",10%,0%)</f>
        <v>0</v>
      </c>
      <c r="V22" s="192" t="str">
        <f aca="false">+IF(AND(U22&gt;=0,U22&lt;=0.5),"DEBIL",IF(AND(U22&gt;=0.51,U22&lt;=0.8),"MODERADO","FUERTE"))</f>
        <v>DEBIL</v>
      </c>
      <c r="W22" s="196" t="str">
        <f aca="false">IF(AND(V22="DEBIL"),"NO",IF(AND(V22="MODERADO"),"SI",IF(AND(V22="FUERTE"),"SI")))</f>
        <v>NO</v>
      </c>
      <c r="X22" s="128"/>
      <c r="Y22" s="198"/>
      <c r="Z22" s="198"/>
      <c r="AA22" s="198"/>
      <c r="AB22" s="198"/>
      <c r="AC22" s="195"/>
      <c r="AD22" s="195"/>
      <c r="AE22" s="195"/>
      <c r="AF22" s="195"/>
      <c r="AG22" s="195"/>
      <c r="AH22" s="195"/>
      <c r="AI22" s="195"/>
      <c r="AJ22" s="195"/>
      <c r="AK22" s="195"/>
      <c r="AL22" s="123"/>
    </row>
    <row r="23" customFormat="false" ht="15.75" hidden="false" customHeight="false" outlineLevel="0" collapsed="false">
      <c r="A23" s="122"/>
      <c r="B23" s="123"/>
      <c r="C23" s="123"/>
      <c r="D23" s="123"/>
      <c r="E23" s="123"/>
      <c r="F23" s="123"/>
      <c r="G23" s="123"/>
      <c r="H23" s="123"/>
      <c r="I23" s="124"/>
      <c r="J23" s="124"/>
      <c r="K23" s="124"/>
      <c r="L23" s="124"/>
      <c r="M23" s="124"/>
      <c r="N23" s="124"/>
      <c r="O23" s="124"/>
      <c r="P23" s="124"/>
      <c r="Q23" s="124"/>
      <c r="R23" s="124"/>
      <c r="S23" s="123"/>
      <c r="T23" s="124"/>
      <c r="U23" s="191" t="n">
        <f aca="false">IF(G23="Preventivo",20%,0%)+IF(G23="Detectivo",10%,0%)+IF(H23="Automático",20%,0%)+IF(H23="Dual",15%,0%)+IF(H23="Manual",10%,0%)+IF(J23="SI",10%,0%)+IF(K23="SI",10%,0%)+IF(M23="SI",10%,0%)+IF(N23="SI",5%,0%)+IF(P23="SI",10%,0%)+IF(Q23="SI",5%,0%)+IF(T23="SI",10%,0%)</f>
        <v>0</v>
      </c>
      <c r="V23" s="192" t="str">
        <f aca="false">+IF(AND(U23&gt;=0,U23&lt;=0.5),"DEBIL",IF(AND(U23&gt;=0.51,U23&lt;=0.8),"MODERADO","FUERTE"))</f>
        <v>DEBIL</v>
      </c>
      <c r="W23" s="196" t="str">
        <f aca="false">IF(AND(V23="DEBIL"),"NO",IF(AND(V23="MODERADO"),"SI",IF(AND(V23="FUERTE"),"SI")))</f>
        <v>NO</v>
      </c>
      <c r="X23" s="128"/>
      <c r="Y23" s="134"/>
      <c r="Z23" s="129"/>
      <c r="AA23" s="134"/>
      <c r="AB23" s="134"/>
      <c r="AC23" s="123"/>
      <c r="AD23" s="123"/>
      <c r="AE23" s="123"/>
      <c r="AF23" s="123"/>
      <c r="AG23" s="123"/>
      <c r="AH23" s="123"/>
      <c r="AI23" s="123"/>
      <c r="AJ23" s="123"/>
      <c r="AK23" s="123"/>
      <c r="AL23" s="123"/>
    </row>
    <row r="24" customFormat="false" ht="15.75" hidden="false" customHeight="false" outlineLevel="0" collapsed="false">
      <c r="A24" s="122"/>
      <c r="B24" s="123"/>
      <c r="C24" s="123"/>
      <c r="D24" s="123"/>
      <c r="E24" s="123"/>
      <c r="F24" s="123"/>
      <c r="G24" s="123"/>
      <c r="H24" s="123"/>
      <c r="I24" s="124"/>
      <c r="J24" s="124"/>
      <c r="K24" s="124"/>
      <c r="L24" s="124"/>
      <c r="M24" s="124"/>
      <c r="N24" s="124"/>
      <c r="O24" s="124"/>
      <c r="P24" s="124"/>
      <c r="Q24" s="124"/>
      <c r="R24" s="124"/>
      <c r="S24" s="123"/>
      <c r="T24" s="124"/>
      <c r="U24" s="191" t="n">
        <f aca="false">IF(G24="Preventivo",20%,0%)+IF(G24="Detectivo",10%,0%)+IF(H24="Automático",20%,0%)+IF(H24="Dual",15%,0%)+IF(H24="Manual",10%,0%)+IF(J24="SI",10%,0%)+IF(K24="SI",10%,0%)+IF(M24="SI",10%,0%)+IF(N24="SI",5%,0%)+IF(P24="SI",10%,0%)+IF(Q24="SI",5%,0%)+IF(T24="SI",10%,0%)</f>
        <v>0</v>
      </c>
      <c r="V24" s="192" t="str">
        <f aca="false">+IF(AND(U24&gt;=0,U24&lt;=0.5),"DEBIL",IF(AND(U24&gt;=0.51,U24&lt;=0.8),"MODERADO","FUERTE"))</f>
        <v>DEBIL</v>
      </c>
      <c r="W24" s="196" t="str">
        <f aca="false">IF(AND(V24="DEBIL"),"NO",IF(AND(V24="MODERADO"),"SI",IF(AND(V24="FUERTE"),"SI")))</f>
        <v>NO</v>
      </c>
      <c r="X24" s="128"/>
      <c r="Y24" s="134"/>
      <c r="Z24" s="129"/>
      <c r="AA24" s="134"/>
      <c r="AB24" s="134"/>
      <c r="AC24" s="123"/>
      <c r="AD24" s="123"/>
      <c r="AE24" s="123"/>
      <c r="AF24" s="123"/>
      <c r="AG24" s="123"/>
      <c r="AH24" s="123"/>
      <c r="AI24" s="123"/>
      <c r="AJ24" s="123"/>
      <c r="AK24" s="123"/>
      <c r="AL24" s="123"/>
    </row>
    <row r="25" customFormat="false" ht="15.75" hidden="false" customHeight="false" outlineLevel="0" collapsed="false">
      <c r="I25" s="135"/>
      <c r="J25" s="135"/>
      <c r="K25" s="135"/>
      <c r="L25" s="135"/>
      <c r="M25" s="135"/>
      <c r="N25" s="135"/>
      <c r="O25" s="135"/>
      <c r="P25" s="135"/>
      <c r="Q25" s="135"/>
      <c r="R25" s="135"/>
      <c r="S25" s="47"/>
      <c r="T25" s="135"/>
      <c r="U25" s="199"/>
      <c r="V25" s="200"/>
      <c r="W25" s="138"/>
      <c r="X25" s="47"/>
      <c r="Y25" s="139"/>
      <c r="Z25" s="140"/>
      <c r="AA25" s="139"/>
      <c r="AB25" s="139"/>
    </row>
    <row r="26" customFormat="false" ht="15.75" hidden="false" customHeight="true" outlineLevel="0" collapsed="false">
      <c r="A26" s="141" t="s">
        <v>417</v>
      </c>
      <c r="B26" s="141"/>
      <c r="C26" s="201"/>
      <c r="D26" s="201"/>
      <c r="E26" s="141" t="s">
        <v>419</v>
      </c>
      <c r="F26" s="201"/>
      <c r="G26" s="201"/>
      <c r="H26" s="201"/>
      <c r="I26" s="201"/>
      <c r="J26" s="143"/>
      <c r="K26" s="143"/>
      <c r="L26" s="143"/>
      <c r="M26" s="143"/>
      <c r="N26" s="143"/>
      <c r="O26" s="143"/>
      <c r="P26" s="143"/>
      <c r="Q26" s="143"/>
      <c r="R26" s="143"/>
      <c r="S26" s="143"/>
      <c r="T26" s="143"/>
      <c r="U26" s="143"/>
      <c r="V26" s="143"/>
      <c r="W26" s="143"/>
      <c r="X26" s="143"/>
      <c r="Y26" s="139"/>
      <c r="Z26" s="140"/>
      <c r="AA26" s="139"/>
      <c r="AB26" s="139"/>
    </row>
    <row r="27" customFormat="false" ht="15.75" hidden="false" customHeight="true" outlineLevel="0" collapsed="false">
      <c r="A27" s="141" t="s">
        <v>421</v>
      </c>
      <c r="B27" s="141"/>
      <c r="C27" s="202"/>
      <c r="D27" s="202"/>
      <c r="E27" s="141" t="s">
        <v>423</v>
      </c>
      <c r="F27" s="145"/>
      <c r="G27" s="145"/>
      <c r="H27" s="145"/>
      <c r="I27" s="145"/>
      <c r="J27" s="143"/>
      <c r="K27" s="143"/>
      <c r="L27" s="143"/>
      <c r="M27" s="143"/>
      <c r="N27" s="143"/>
      <c r="O27" s="143"/>
      <c r="P27" s="143"/>
      <c r="Q27" s="143"/>
      <c r="R27" s="143"/>
      <c r="S27" s="143"/>
      <c r="T27" s="143"/>
      <c r="U27" s="143"/>
      <c r="V27" s="143"/>
      <c r="W27" s="143"/>
      <c r="X27" s="143"/>
      <c r="Y27" s="139"/>
      <c r="Z27" s="140"/>
      <c r="AA27" s="139"/>
      <c r="AB27" s="139"/>
    </row>
    <row r="28" customFormat="false" ht="15.75" hidden="false" customHeight="true" outlineLevel="0" collapsed="false">
      <c r="N28" s="146"/>
      <c r="O28" s="146"/>
      <c r="P28" s="47"/>
      <c r="Q28" s="47"/>
      <c r="R28" s="143"/>
      <c r="S28" s="143"/>
      <c r="T28" s="143"/>
      <c r="U28" s="143"/>
      <c r="V28" s="143"/>
      <c r="W28" s="143"/>
      <c r="X28" s="143"/>
      <c r="Y28" s="139"/>
      <c r="Z28" s="140"/>
      <c r="AA28" s="139"/>
      <c r="AB28" s="139"/>
    </row>
    <row r="29" customFormat="false" ht="15.75" hidden="false" customHeight="true" outlineLevel="0" collapsed="false">
      <c r="A29" s="147" t="s">
        <v>424</v>
      </c>
      <c r="B29" s="147"/>
      <c r="C29" s="147"/>
      <c r="N29" s="146"/>
      <c r="O29" s="146"/>
      <c r="P29" s="47"/>
      <c r="Q29" s="47"/>
      <c r="R29" s="143"/>
      <c r="S29" s="143"/>
      <c r="T29" s="143"/>
      <c r="U29" s="143"/>
      <c r="V29" s="143"/>
      <c r="W29" s="143"/>
      <c r="X29" s="143"/>
      <c r="Y29" s="139"/>
      <c r="Z29" s="140"/>
      <c r="AA29" s="139"/>
      <c r="AB29" s="139"/>
    </row>
    <row r="30" customFormat="false" ht="15.75" hidden="false" customHeight="true" outlineLevel="0" collapsed="false">
      <c r="A30" s="148" t="s">
        <v>425</v>
      </c>
      <c r="B30" s="148"/>
      <c r="C30" s="148" t="s">
        <v>426</v>
      </c>
      <c r="D30" s="148"/>
      <c r="E30" s="148"/>
      <c r="F30" s="148"/>
      <c r="G30" s="149" t="s">
        <v>427</v>
      </c>
      <c r="H30" s="149"/>
      <c r="I30" s="149"/>
      <c r="J30" s="203"/>
      <c r="K30" s="203"/>
      <c r="L30" s="203"/>
      <c r="M30" s="146"/>
      <c r="N30" s="146"/>
      <c r="O30" s="146"/>
      <c r="P30" s="47"/>
      <c r="Q30" s="47"/>
      <c r="R30" s="143"/>
      <c r="S30" s="143"/>
      <c r="T30" s="143"/>
      <c r="U30" s="143"/>
      <c r="V30" s="143"/>
      <c r="W30" s="143"/>
      <c r="X30" s="143"/>
      <c r="Y30" s="139"/>
      <c r="Z30" s="140"/>
      <c r="AA30" s="139"/>
      <c r="AB30" s="139"/>
    </row>
    <row r="31" customFormat="false" ht="19.5" hidden="false" customHeight="true" outlineLevel="0" collapsed="false">
      <c r="A31" s="151" t="n">
        <v>1</v>
      </c>
      <c r="B31" s="151"/>
      <c r="C31" s="151" t="s">
        <v>428</v>
      </c>
      <c r="D31" s="151"/>
      <c r="E31" s="151"/>
      <c r="F31" s="151"/>
      <c r="G31" s="151" t="s">
        <v>429</v>
      </c>
      <c r="H31" s="151"/>
      <c r="I31" s="151"/>
      <c r="J31" s="152"/>
      <c r="K31" s="152"/>
      <c r="L31" s="152"/>
      <c r="M31" s="146"/>
      <c r="N31" s="146"/>
      <c r="O31" s="146"/>
      <c r="P31" s="47"/>
      <c r="Q31" s="47"/>
      <c r="R31" s="143"/>
      <c r="S31" s="143"/>
      <c r="T31" s="143"/>
      <c r="U31" s="143"/>
      <c r="V31" s="143"/>
      <c r="W31" s="143"/>
      <c r="X31" s="143"/>
      <c r="Y31" s="139"/>
      <c r="Z31" s="140"/>
      <c r="AA31" s="139"/>
      <c r="AB31" s="139"/>
    </row>
    <row r="32" customFormat="false" ht="19.5" hidden="false" customHeight="true" outlineLevel="0" collapsed="false">
      <c r="C32" s="146"/>
      <c r="D32" s="146"/>
      <c r="E32" s="146"/>
      <c r="F32" s="146"/>
      <c r="G32" s="146"/>
      <c r="H32" s="146"/>
      <c r="I32" s="146"/>
      <c r="J32" s="146"/>
      <c r="K32" s="146"/>
      <c r="L32" s="146"/>
      <c r="M32" s="146"/>
      <c r="N32" s="146"/>
      <c r="O32" s="146"/>
      <c r="P32" s="47"/>
      <c r="Q32" s="47"/>
      <c r="R32" s="143"/>
      <c r="S32" s="143"/>
      <c r="T32" s="143"/>
      <c r="U32" s="143"/>
      <c r="V32" s="143"/>
      <c r="W32" s="143"/>
      <c r="X32" s="143"/>
      <c r="Y32" s="139"/>
      <c r="Z32" s="140"/>
      <c r="AA32" s="139"/>
      <c r="AB32" s="139"/>
    </row>
    <row r="33" customFormat="false" ht="15" hidden="false" customHeight="false" outlineLevel="0" collapsed="false">
      <c r="P33" s="153"/>
      <c r="Q33" s="153"/>
      <c r="R33" s="153"/>
      <c r="Y33" s="154" t="s">
        <v>430</v>
      </c>
      <c r="Z33" s="140" t="s">
        <v>431</v>
      </c>
      <c r="AA33" s="139"/>
      <c r="AB33" s="139"/>
    </row>
    <row r="34" customFormat="false" ht="15" hidden="false" customHeight="false" outlineLevel="0" collapsed="false">
      <c r="P34" s="153"/>
      <c r="Q34" s="153"/>
      <c r="R34" s="153"/>
      <c r="Y34" s="154" t="s">
        <v>432</v>
      </c>
      <c r="Z34" s="140" t="s">
        <v>433</v>
      </c>
      <c r="AA34" s="139"/>
      <c r="AB34" s="139"/>
    </row>
    <row r="35" customFormat="false" ht="15" hidden="false" customHeight="false" outlineLevel="0" collapsed="false">
      <c r="P35" s="153"/>
      <c r="Q35" s="153"/>
      <c r="R35" s="153"/>
      <c r="Y35" s="139"/>
      <c r="Z35" s="140"/>
      <c r="AA35" s="139"/>
      <c r="AB35" s="139"/>
    </row>
    <row r="36" customFormat="false" ht="15" hidden="false" customHeight="false" outlineLevel="0" collapsed="false">
      <c r="P36" s="153"/>
      <c r="Q36" s="153"/>
      <c r="R36" s="153"/>
      <c r="Y36" s="139"/>
      <c r="Z36" s="140"/>
      <c r="AA36" s="139"/>
      <c r="AB36" s="139"/>
    </row>
    <row r="37" customFormat="false" ht="15" hidden="false" customHeight="false" outlineLevel="0" collapsed="false">
      <c r="P37" s="153"/>
      <c r="Q37" s="153"/>
      <c r="R37" s="153"/>
      <c r="Y37" s="139"/>
      <c r="Z37" s="140"/>
      <c r="AA37" s="139"/>
      <c r="AB37" s="139"/>
    </row>
    <row r="38" customFormat="false" ht="15" hidden="false" customHeight="false" outlineLevel="0" collapsed="false">
      <c r="P38" s="153"/>
      <c r="Q38" s="153"/>
      <c r="R38" s="153"/>
      <c r="Y38" s="139"/>
      <c r="Z38" s="140"/>
      <c r="AA38" s="139"/>
      <c r="AB38" s="139"/>
    </row>
    <row r="39" customFormat="false" ht="15" hidden="false" customHeight="false" outlineLevel="0" collapsed="false">
      <c r="P39" s="153"/>
      <c r="Q39" s="153"/>
      <c r="R39" s="153"/>
      <c r="Y39" s="139"/>
      <c r="Z39" s="140"/>
      <c r="AA39" s="139"/>
      <c r="AB39" s="139"/>
    </row>
    <row r="40" customFormat="false" ht="15" hidden="false" customHeight="false" outlineLevel="0" collapsed="false">
      <c r="P40" s="153"/>
      <c r="Q40" s="153"/>
      <c r="R40" s="153"/>
      <c r="Y40" s="139"/>
      <c r="Z40" s="140"/>
      <c r="AA40" s="139"/>
      <c r="AB40" s="139"/>
    </row>
    <row r="41" customFormat="false" ht="15" hidden="false" customHeight="false" outlineLevel="0" collapsed="false">
      <c r="P41" s="153"/>
      <c r="Q41" s="153"/>
      <c r="R41" s="153"/>
      <c r="Y41" s="139"/>
      <c r="Z41" s="140"/>
      <c r="AA41" s="139"/>
      <c r="AB41" s="139"/>
    </row>
    <row r="42" customFormat="false" ht="15" hidden="false" customHeight="false" outlineLevel="0" collapsed="false">
      <c r="P42" s="153"/>
      <c r="Q42" s="153"/>
      <c r="R42" s="153"/>
      <c r="Y42" s="139"/>
      <c r="Z42" s="140"/>
      <c r="AA42" s="139"/>
      <c r="AB42" s="139"/>
    </row>
    <row r="43" customFormat="false" ht="15" hidden="false" customHeight="false" outlineLevel="0" collapsed="false">
      <c r="P43" s="153"/>
      <c r="Q43" s="153"/>
      <c r="R43" s="153"/>
      <c r="Y43" s="139"/>
      <c r="Z43" s="140"/>
      <c r="AA43" s="139"/>
      <c r="AB43" s="139"/>
    </row>
    <row r="44" customFormat="false" ht="15" hidden="false" customHeight="false" outlineLevel="0" collapsed="false">
      <c r="P44" s="153"/>
      <c r="Q44" s="153"/>
      <c r="R44" s="153"/>
      <c r="Y44" s="139"/>
      <c r="Z44" s="140"/>
      <c r="AA44" s="139"/>
      <c r="AB44" s="139"/>
    </row>
    <row r="45" customFormat="false" ht="15" hidden="false" customHeight="false" outlineLevel="0" collapsed="false">
      <c r="P45" s="153"/>
      <c r="Q45" s="153"/>
      <c r="R45" s="153"/>
      <c r="Y45" s="155"/>
      <c r="Z45" s="156"/>
      <c r="AA45" s="155"/>
      <c r="AB45" s="155"/>
    </row>
    <row r="46" customFormat="false" ht="15" hidden="false" customHeight="false" outlineLevel="0" collapsed="false">
      <c r="P46" s="153"/>
      <c r="Q46" s="153"/>
      <c r="R46" s="153"/>
      <c r="Y46" s="155"/>
      <c r="Z46" s="156"/>
      <c r="AA46" s="155"/>
      <c r="AB46" s="155"/>
    </row>
    <row r="47" customFormat="false" ht="15" hidden="false" customHeight="false" outlineLevel="0" collapsed="false">
      <c r="P47" s="153"/>
      <c r="Q47" s="153"/>
      <c r="R47" s="153"/>
      <c r="Y47" s="155"/>
      <c r="Z47" s="156"/>
      <c r="AA47" s="155"/>
      <c r="AB47" s="155"/>
    </row>
    <row r="48" customFormat="false" ht="15" hidden="false" customHeight="false" outlineLevel="0" collapsed="false">
      <c r="Y48" s="155"/>
      <c r="Z48" s="156"/>
      <c r="AA48" s="155"/>
      <c r="AB48" s="155"/>
    </row>
    <row r="49" customFormat="false" ht="15" hidden="false" customHeight="false" outlineLevel="0" collapsed="false">
      <c r="Y49" s="155"/>
      <c r="Z49" s="156"/>
      <c r="AA49" s="155"/>
      <c r="AB49" s="155"/>
    </row>
    <row r="50" customFormat="false" ht="15" hidden="false" customHeight="false" outlineLevel="0" collapsed="false">
      <c r="Y50" s="155"/>
      <c r="Z50" s="156"/>
      <c r="AA50" s="155"/>
      <c r="AB50" s="155"/>
    </row>
    <row r="51" customFormat="false" ht="15" hidden="false" customHeight="false" outlineLevel="0" collapsed="false">
      <c r="Y51" s="155"/>
      <c r="Z51" s="156"/>
      <c r="AA51" s="155"/>
      <c r="AB51" s="155"/>
    </row>
    <row r="52" customFormat="false" ht="15" hidden="false" customHeight="false" outlineLevel="0" collapsed="false">
      <c r="Y52" s="155"/>
      <c r="Z52" s="156"/>
      <c r="AA52" s="155"/>
      <c r="AB52" s="155"/>
    </row>
  </sheetData>
  <mergeCells count="44">
    <mergeCell ref="A1:G3"/>
    <mergeCell ref="H1:X1"/>
    <mergeCell ref="H2:X2"/>
    <mergeCell ref="H3:Q3"/>
    <mergeCell ref="R3:X3"/>
    <mergeCell ref="4:4"/>
    <mergeCell ref="A5:B5"/>
    <mergeCell ref="C5:X5"/>
    <mergeCell ref="A6:B6"/>
    <mergeCell ref="C6:X6"/>
    <mergeCell ref="A7:B7"/>
    <mergeCell ref="C7:X7"/>
    <mergeCell ref="A8:D8"/>
    <mergeCell ref="E8:F8"/>
    <mergeCell ref="G8:H8"/>
    <mergeCell ref="J8:K8"/>
    <mergeCell ref="M8:N8"/>
    <mergeCell ref="P8:Q8"/>
    <mergeCell ref="R8:S8"/>
    <mergeCell ref="U8:W9"/>
    <mergeCell ref="X8:X10"/>
    <mergeCell ref="Y8:AK8"/>
    <mergeCell ref="A9:A10"/>
    <mergeCell ref="B9:B10"/>
    <mergeCell ref="C9:C10"/>
    <mergeCell ref="D9:D10"/>
    <mergeCell ref="E9:H9"/>
    <mergeCell ref="I9:K9"/>
    <mergeCell ref="L9:N9"/>
    <mergeCell ref="O9:Q9"/>
    <mergeCell ref="R9:T9"/>
    <mergeCell ref="A26:B26"/>
    <mergeCell ref="C26:D26"/>
    <mergeCell ref="F26:I26"/>
    <mergeCell ref="A27:B27"/>
    <mergeCell ref="C27:D27"/>
    <mergeCell ref="F27:I27"/>
    <mergeCell ref="A29:C29"/>
    <mergeCell ref="A30:B30"/>
    <mergeCell ref="C30:F30"/>
    <mergeCell ref="G30:I30"/>
    <mergeCell ref="A31:B31"/>
    <mergeCell ref="C31:F31"/>
    <mergeCell ref="G31:I31"/>
  </mergeCells>
  <conditionalFormatting sqref="V12 V16:V19">
    <cfRule type="containsText" priority="2" operator="containsText" aboveAverage="0" equalAverage="0" bottom="0" percent="0" rank="0" text="FUERTE" dxfId="30">
      <formula>NOT(ISERROR(SEARCH("FUERTE",V12)))</formula>
    </cfRule>
    <cfRule type="containsText" priority="3" operator="containsText" aboveAverage="0" equalAverage="0" bottom="0" percent="0" rank="0" text="MODERADO" dxfId="31">
      <formula>NOT(ISERROR(SEARCH("MODERADO",V12)))</formula>
    </cfRule>
    <cfRule type="containsText" priority="4" operator="containsText" aboveAverage="0" equalAverage="0" bottom="0" percent="0" rank="0" text="DEBIL" dxfId="32">
      <formula>NOT(ISERROR(SEARCH("DEBIL",V12)))</formula>
    </cfRule>
  </conditionalFormatting>
  <conditionalFormatting sqref="V13">
    <cfRule type="containsText" priority="5" operator="containsText" aboveAverage="0" equalAverage="0" bottom="0" percent="0" rank="0" text="FUERTE" dxfId="0">
      <formula>NOT(ISERROR(SEARCH("FUERTE",V13)))</formula>
    </cfRule>
    <cfRule type="containsText" priority="6" operator="containsText" aboveAverage="0" equalAverage="0" bottom="0" percent="0" rank="0" text="MODERADO" dxfId="1">
      <formula>NOT(ISERROR(SEARCH("MODERADO",V13)))</formula>
    </cfRule>
    <cfRule type="containsText" priority="7" operator="containsText" aboveAverage="0" equalAverage="0" bottom="0" percent="0" rank="0" text="DEBIL" dxfId="2">
      <formula>NOT(ISERROR(SEARCH("DEBIL",V13)))</formula>
    </cfRule>
  </conditionalFormatting>
  <conditionalFormatting sqref="V21:V25">
    <cfRule type="containsText" priority="8" operator="containsText" aboveAverage="0" equalAverage="0" bottom="0" percent="0" rank="0" text="FUERTE" dxfId="3">
      <formula>NOT(ISERROR(SEARCH("FUERTE",V21)))</formula>
    </cfRule>
    <cfRule type="containsText" priority="9" operator="containsText" aboveAverage="0" equalAverage="0" bottom="0" percent="0" rank="0" text="MODERADO" dxfId="4">
      <formula>NOT(ISERROR(SEARCH("MODERADO",V21)))</formula>
    </cfRule>
    <cfRule type="containsText" priority="10" operator="containsText" aboveAverage="0" equalAverage="0" bottom="0" percent="0" rank="0" text="DEBIL" dxfId="5">
      <formula>NOT(ISERROR(SEARCH("DEBIL",V21)))</formula>
    </cfRule>
  </conditionalFormatting>
  <conditionalFormatting sqref="V14">
    <cfRule type="containsText" priority="11" operator="containsText" aboveAverage="0" equalAverage="0" bottom="0" percent="0" rank="0" text="FUERTE" dxfId="8">
      <formula>NOT(ISERROR(SEARCH("FUERTE",V14)))</formula>
    </cfRule>
    <cfRule type="containsText" priority="12" operator="containsText" aboveAverage="0" equalAverage="0" bottom="0" percent="0" rank="0" text="MODERADO" dxfId="7">
      <formula>NOT(ISERROR(SEARCH("MODERADO",V14)))</formula>
    </cfRule>
    <cfRule type="containsText" priority="13" operator="containsText" aboveAverage="0" equalAverage="0" bottom="0" percent="0" rank="0" text="DEBIL" dxfId="6">
      <formula>NOT(ISERROR(SEARCH("DEBIL",V14)))</formula>
    </cfRule>
  </conditionalFormatting>
  <dataValidations count="6">
    <dataValidation allowBlank="true" operator="between" prompt="Proceso, política, dispositivo, práctica u otra acción existente   para minimizar el riesgo negativo o potenciar oportunidades positivas." showDropDown="false" showErrorMessage="true" showInputMessage="true" sqref="Y10:Z10 Y11" type="none">
      <formula1>0</formula1>
      <formula2>0</formula2>
    </dataValidation>
    <dataValidation allowBlank="true" operator="between" showDropDown="false" showErrorMessage="true" showInputMessage="true" sqref="C12:C14 C16:C17" type="list">
      <formula1>"Riesgo Estratégico,Riesgo Gerencial,Riesgo Operativo,Riesgo Financiero,Riesgo Tecnológico,Riesgo de Cumplimiento,Riesgo de Imagen o Reputacional,Riesgo Ambiental,Riesgo de Seguridad Digital,Riesgo Laboral,Riesgo Informático,Riesgo de Corrupción"</formula1>
      <formula2>0</formula2>
    </dataValidation>
    <dataValidation allowBlank="true" operator="between" showDropDown="false" showErrorMessage="true" showInputMessage="true" sqref="G12:G14 G16:G19 G21:G25" type="list">
      <formula1>"PREVENTIVO,DETECTIVO"</formula1>
      <formula2>0</formula2>
    </dataValidation>
    <dataValidation allowBlank="true" operator="between" showDropDown="false" showErrorMessage="true" showInputMessage="true" sqref="H12:H14" type="list">
      <formula1>"MANUAL,AUTOMÁTICO,SEMIAUTOMATICO"</formula1>
      <formula2>0</formula2>
    </dataValidation>
    <dataValidation allowBlank="true" operator="between" showDropDown="false" showErrorMessage="true" showInputMessage="true" sqref="H16:H19 H21:H25" type="list">
      <formula1>"MANUAL,AUTOMÁTICO,DUAL"</formula1>
      <formula2>0</formula2>
    </dataValidation>
    <dataValidation allowBlank="true" operator="between" showDropDown="false" showErrorMessage="true" showInputMessage="true" sqref="J12:K14 M12:N14 P12:Q14 T12:T14 J16:K19 M16:N19 P16:Q19 T16:T19 J21:K25 M21:N25 P21:Q25 T21:T25" type="list">
      <formula1>"SI,NO"</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103</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2020-01-16T14:18:13Z</dcterms:created>
  <dc:creator>NATALIA.MORENO</dc:creator>
  <dc:description/>
  <dc:language>es-CO</dc:language>
  <cp:lastModifiedBy/>
  <dcterms:modified xsi:type="dcterms:W3CDTF">2021-05-14T20:28:02Z</dcterms:modified>
  <cp:revision>35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