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SDA\INFORMES\ANTICORRUPCIÓN\PAAC 2021\propuestas\"/>
    </mc:Choice>
  </mc:AlternateContent>
  <bookViews>
    <workbookView xWindow="0" yWindow="0" windowWidth="28800" windowHeight="12180"/>
  </bookViews>
  <sheets>
    <sheet name="PAAC 2021" sheetId="1" r:id="rId1"/>
    <sheet name="PLAN INTEGRIDAD 2021" sheetId="2" r:id="rId2"/>
    <sheet name="MAPA DE RIESGOS"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0" hidden="1">'PAAC 2021'!$A$6:$N$55</definedName>
  </definedNames>
  <calcPr calcId="15251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65" i="3" l="1"/>
  <c r="L65" i="3"/>
  <c r="K65" i="3"/>
  <c r="J65" i="3"/>
  <c r="I65" i="3"/>
  <c r="F65" i="3"/>
  <c r="E65" i="3"/>
  <c r="P62" i="3"/>
  <c r="N62" i="3"/>
  <c r="L62" i="3"/>
  <c r="K62" i="3"/>
  <c r="J62" i="3"/>
  <c r="I62" i="3"/>
  <c r="F62" i="3"/>
  <c r="E62" i="3"/>
  <c r="P61" i="3"/>
  <c r="N61" i="3"/>
  <c r="L61" i="3"/>
  <c r="K61" i="3"/>
  <c r="J61" i="3"/>
  <c r="I61" i="3"/>
  <c r="F61" i="3"/>
  <c r="E61" i="3"/>
  <c r="P59" i="3"/>
  <c r="N59" i="3"/>
  <c r="N56" i="3"/>
  <c r="K56" i="3"/>
  <c r="F56" i="3"/>
  <c r="E56" i="3"/>
  <c r="N55" i="3"/>
  <c r="J55" i="3"/>
  <c r="I55" i="3"/>
  <c r="F55" i="3"/>
  <c r="E55" i="3"/>
  <c r="L53" i="3"/>
  <c r="F53" i="3"/>
  <c r="N52" i="3"/>
  <c r="L52" i="3"/>
  <c r="K52" i="3"/>
  <c r="J52" i="3"/>
  <c r="F49" i="3"/>
  <c r="E49" i="3"/>
  <c r="C49" i="3"/>
  <c r="P47" i="3"/>
  <c r="O47" i="3"/>
  <c r="N47" i="3"/>
  <c r="L47" i="3"/>
  <c r="K47" i="3"/>
  <c r="J47" i="3"/>
  <c r="I47" i="3"/>
  <c r="H47" i="3"/>
  <c r="F47" i="3"/>
  <c r="E47" i="3"/>
  <c r="C47" i="3"/>
  <c r="B47" i="3"/>
  <c r="P45" i="3"/>
  <c r="N45" i="3"/>
  <c r="L45" i="3"/>
  <c r="K45" i="3"/>
  <c r="J45" i="3"/>
  <c r="I45" i="3"/>
  <c r="F45" i="3"/>
  <c r="E45" i="3"/>
  <c r="B45" i="3"/>
  <c r="J44" i="3"/>
  <c r="I44" i="3"/>
  <c r="E44" i="3"/>
  <c r="B44" i="3"/>
  <c r="N43" i="3"/>
  <c r="L43" i="3"/>
  <c r="K43" i="3"/>
  <c r="J43" i="3"/>
  <c r="I43" i="3"/>
  <c r="F43" i="3"/>
  <c r="E43" i="3"/>
  <c r="O40" i="3"/>
  <c r="N40" i="3"/>
  <c r="L40" i="3"/>
  <c r="K40" i="3"/>
  <c r="J40" i="3"/>
  <c r="I40" i="3"/>
  <c r="F40" i="3"/>
  <c r="E40" i="3"/>
  <c r="C40" i="3"/>
  <c r="P38" i="3"/>
  <c r="O38" i="3"/>
  <c r="N38" i="3"/>
  <c r="L38" i="3"/>
  <c r="K38" i="3"/>
  <c r="J38" i="3"/>
  <c r="I38" i="3"/>
  <c r="H38" i="3"/>
  <c r="F38" i="3"/>
  <c r="E38" i="3"/>
  <c r="P37" i="3"/>
  <c r="O37" i="3"/>
  <c r="N37" i="3"/>
  <c r="L37" i="3"/>
  <c r="K37" i="3"/>
  <c r="J37" i="3"/>
  <c r="I37" i="3"/>
  <c r="H37" i="3"/>
  <c r="F37" i="3"/>
  <c r="E37" i="3"/>
  <c r="C37" i="3"/>
  <c r="H35" i="3"/>
  <c r="F35" i="3"/>
  <c r="E35" i="3"/>
  <c r="C35" i="3"/>
  <c r="I26" i="3"/>
  <c r="F26" i="3"/>
  <c r="E26" i="3"/>
  <c r="N25" i="3"/>
  <c r="I25" i="3"/>
  <c r="F25" i="3"/>
  <c r="E25" i="3"/>
  <c r="N24" i="3"/>
  <c r="I24" i="3"/>
  <c r="F24" i="3"/>
  <c r="E24" i="3"/>
  <c r="N21" i="3"/>
  <c r="N20" i="3"/>
  <c r="F20" i="3"/>
  <c r="E20" i="3"/>
  <c r="O16" i="3"/>
  <c r="N16" i="3"/>
  <c r="L16" i="3"/>
  <c r="K16" i="3"/>
  <c r="J16" i="3"/>
  <c r="I16" i="3"/>
  <c r="F16" i="3"/>
  <c r="E16" i="3"/>
  <c r="C16" i="3"/>
  <c r="C15" i="3"/>
  <c r="N13" i="3"/>
  <c r="L13" i="3"/>
  <c r="K13" i="3"/>
  <c r="J13" i="3"/>
  <c r="I13" i="3"/>
  <c r="F13" i="3"/>
  <c r="E13" i="3"/>
  <c r="N12" i="3"/>
  <c r="L12" i="3"/>
  <c r="K12" i="3"/>
  <c r="J12" i="3"/>
  <c r="I12" i="3"/>
  <c r="F12" i="3"/>
  <c r="E12" i="3"/>
  <c r="N11" i="3"/>
  <c r="L11" i="3"/>
  <c r="K11" i="3"/>
  <c r="J11" i="3"/>
  <c r="I11" i="3"/>
  <c r="F11" i="3"/>
  <c r="E11" i="3"/>
  <c r="N10" i="3"/>
  <c r="L10" i="3"/>
  <c r="K10" i="3"/>
  <c r="J10" i="3"/>
  <c r="I10" i="3"/>
  <c r="F10" i="3"/>
  <c r="E10" i="3"/>
  <c r="N9" i="3"/>
  <c r="L9" i="3"/>
  <c r="K9" i="3"/>
  <c r="J9" i="3"/>
  <c r="I9" i="3"/>
  <c r="F9" i="3"/>
  <c r="E9" i="3"/>
  <c r="N8" i="3"/>
  <c r="L8" i="3"/>
  <c r="K8" i="3"/>
  <c r="J8" i="3"/>
  <c r="I8" i="3"/>
  <c r="F8" i="3"/>
  <c r="E8" i="3"/>
  <c r="N6" i="3"/>
  <c r="C6" i="3"/>
  <c r="I6" i="3"/>
  <c r="E6" i="3"/>
  <c r="J6" i="3"/>
  <c r="F6" i="3"/>
  <c r="K6" i="3"/>
  <c r="L6" i="3"/>
  <c r="B6" i="3"/>
  <c r="O5" i="3"/>
  <c r="N5" i="3"/>
  <c r="I5" i="3"/>
  <c r="E5" i="3"/>
  <c r="J5" i="3"/>
  <c r="F5" i="3"/>
  <c r="K5" i="3"/>
  <c r="L5" i="3"/>
  <c r="O4" i="3"/>
  <c r="N4" i="3"/>
  <c r="C4" i="3"/>
  <c r="I4" i="3"/>
  <c r="E4" i="3"/>
  <c r="J4" i="3"/>
  <c r="F4" i="3"/>
  <c r="K4" i="3"/>
  <c r="L4" i="3"/>
  <c r="B4" i="3"/>
</calcChain>
</file>

<file path=xl/comments1.xml><?xml version="1.0" encoding="utf-8"?>
<comments xmlns="http://schemas.openxmlformats.org/spreadsheetml/2006/main">
  <authors>
    <author>NATALIA.MORENO</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<sst xmlns="http://schemas.openxmlformats.org/spreadsheetml/2006/main" count="1084" uniqueCount="615">
  <si>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</si>
  <si>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</si>
  <si>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</si>
  <si>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</si>
  <si>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</si>
  <si>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</si>
  <si>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</si>
  <si>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</si>
  <si>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</si>
  <si>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</si>
  <si>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</si>
  <si>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</si>
  <si>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r>
      <t>3.</t>
    </r>
    <r>
      <rPr>
        <sz val="9"/>
        <color theme="1"/>
        <rFont val="Arial"/>
        <family val="2"/>
      </rPr>
      <t xml:space="preserve">   </t>
    </r>
    <r>
      <rPr>
        <b/>
        <sz val="9"/>
        <color theme="1"/>
        <rFont val="Arial"/>
        <family val="2"/>
      </rPr>
      <t>RENDICIÓN DE CUENTAS</t>
    </r>
  </si>
  <si>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</si>
  <si>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</si>
  <si>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</si>
  <si>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</si>
  <si>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</si>
  <si>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</si>
  <si>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</si>
  <si>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</si>
  <si>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</si>
  <si>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</si>
  <si>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</si>
  <si>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</si>
  <si>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</si>
  <si>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</si>
  <si>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</si>
  <si>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</si>
  <si>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</si>
  <si>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</si>
  <si>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</si>
  <si>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</si>
  <si>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</si>
  <si>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</si>
  <si>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</si>
  <si>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</si>
  <si>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</si>
  <si>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</si>
  <si>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</si>
  <si>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</si>
  <si>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</si>
  <si>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</si>
  <si>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</si>
  <si>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</si>
  <si>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</si>
  <si>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</si>
  <si>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</si>
  <si>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</si>
  <si>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</si>
  <si>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</si>
  <si>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</si>
  <si>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</si>
  <si>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</si>
  <si>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</si>
  <si>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</si>
  <si>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</si>
  <si>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</si>
  <si>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</si>
  <si>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</si>
  <si>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</si>
  <si>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</si>
  <si>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</si>
  <si>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</si>
  <si>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</si>
  <si>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</si>
  <si>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</si>
  <si>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</si>
  <si>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</si>
  <si>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</si>
  <si>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</si>
  <si>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</si>
  <si>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</si>
  <si>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</si>
  <si>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</si>
  <si>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</si>
  <si>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</si>
  <si>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</si>
  <si>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</si>
  <si>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</si>
  <si>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</si>
  <si>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</si>
  <si>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</si>
  <si>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</si>
  <si>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</si>
  <si>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</si>
  <si>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</si>
  <si>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</si>
  <si>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</si>
  <si>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</si>
  <si>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</si>
  <si>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</si>
  <si>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</si>
  <si>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</si>
  <si>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</si>
  <si>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</si>
  <si>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</si>
  <si>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F48</t>
  </si>
  <si>
    <t>Gestores de integridad</t>
  </si>
  <si>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</si>
  <si>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</si>
  <si>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</si>
  <si>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</si>
  <si>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</si>
  <si>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</si>
  <si>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</si>
  <si>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</si>
  <si>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</si>
  <si>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</si>
  <si>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</si>
  <si>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Realizar seguimiento especial a los pasivos exigibles, reservas y saneamiento contable</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</si>
  <si>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</si>
  <si>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</si>
  <si>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</si>
  <si>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</si>
  <si>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</si>
  <si>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</si>
  <si>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</si>
  <si>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</si>
  <si>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</si>
  <si>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</si>
  <si>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</si>
  <si>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</si>
  <si>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Realizar una evaluación a la aprehensión del código de integridad en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</si>
  <si>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</si>
  <si>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</si>
  <si>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</si>
  <si>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</si>
  <si>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Realizar asignación y seguimiento a las solicitudes de acceso a la información.</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</si>
  <si>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</si>
  <si>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</si>
  <si>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</si>
  <si>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</si>
  <si>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</si>
  <si>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</si>
  <si>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</si>
  <si>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</si>
  <si>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</si>
  <si>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</si>
  <si>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</si>
  <si>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</si>
  <si>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</si>
  <si>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</si>
  <si>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</si>
  <si>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</si>
  <si>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flash informativo elaborado / No. de flash informativo programado) x 100</t>
  </si>
  <si>
    <t>100% de aplicación de la encuesta de percepción u opinión de la ciudadanía sobre la gestión</t>
  </si>
  <si>
    <t>(No. de encuestas de percepción aplicadas / No. de encuestas de percepción programadas)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</si>
  <si>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</si>
  <si>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</si>
  <si>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</si>
  <si>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</si>
  <si>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</si>
  <si>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</si>
  <si>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</si>
  <si>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</si>
  <si>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</si>
  <si>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</si>
  <si>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</si>
  <si>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</si>
  <si>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</si>
  <si>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</si>
  <si>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</si>
  <si>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Una (1) evaluación a la aprehensión del codigo de integridad</t>
  </si>
  <si>
    <t>No. de evaluaciones a la aprehensión del código de integridad realizadas</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</si>
  <si>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</si>
  <si>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</si>
  <si>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</si>
  <si>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</si>
  <si>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</si>
  <si>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</si>
  <si>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</si>
  <si>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</si>
  <si>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</si>
  <si>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</si>
  <si>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</si>
  <si>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</si>
  <si>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</si>
  <si>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</si>
  <si>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</si>
  <si>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</si>
  <si>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</si>
  <si>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</si>
  <si>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</si>
  <si>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</si>
  <si>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</si>
  <si>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</si>
  <si>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</si>
  <si>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participación de las ferias de servicio al ciudadano</t>
  </si>
  <si>
    <t>Porcentaje de actividades de coordinación ejecutadas para la presentación del Informe de rendición de cuentas Distrita</t>
  </si>
  <si>
    <t>Porcentaje de atención de preguntas, comentarios y/u observaciones de la ciudadanía resultante de la rendición de cuenta distrital</t>
  </si>
  <si>
    <t>Porcentaje de elaboración de los flash informativo disciplinario</t>
  </si>
  <si>
    <t>Porcentaje de aplicación de la encuesta de percepción u opinión de la ciudadanía sobre la gestión</t>
  </si>
  <si>
    <t>Realización de visitas de seguimieno al servicio prestado por la SDA</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</si>
  <si>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</si>
  <si>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</si>
  <si>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</si>
  <si>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</si>
  <si>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</si>
  <si>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</si>
  <si>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</si>
  <si>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</si>
  <si>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</si>
  <si>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</si>
  <si>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</si>
  <si>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</si>
  <si>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</si>
  <si>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Aprehensión del codigo de integridad</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</si>
  <si>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</si>
  <si>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</si>
  <si>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</si>
  <si>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</si>
  <si>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</si>
  <si>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</si>
  <si>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</si>
  <si>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</si>
  <si>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</si>
  <si>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</si>
  <si>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</si>
  <si>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</si>
  <si>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</si>
  <si>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</si>
  <si>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</si>
  <si>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</si>
  <si>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</si>
  <si>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</si>
  <si>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</si>
  <si>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</si>
  <si>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</si>
  <si>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</si>
  <si>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</si>
  <si>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Bitacoras de actualización de los OAB
Informes de avance de los Observatorios</t>
  </si>
  <si>
    <t>Actas de las ferias de servicio y lista de asistencia de ciudadanos atendidos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</si>
  <si>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</si>
  <si>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</si>
  <si>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</si>
  <si>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</si>
  <si>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</si>
  <si>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</si>
  <si>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Reconocimiento del 100% de los valores de integridad de la administración distrital por parte de los servidores de la SDA</t>
  </si>
  <si>
    <t>Gestores de Integridad/Comité de Convivencia Laboral</t>
  </si>
  <si>
    <t>Gestores de integridad /Oficina Asesora de Comunicaciones</t>
  </si>
  <si>
    <t>Gestores de integridad
Comité Institucional de Gestión y Desempeño</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</si>
  <si>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</si>
  <si>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</si>
  <si>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</si>
  <si>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</si>
  <si>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Medio de aplicación de las encuestas.
Resultados de la aplicación de las encuestas.</t>
  </si>
  <si>
    <t>Informe de gestión del Defensor del Ciudadao</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</si>
  <si>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</si>
  <si>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</si>
  <si>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</si>
  <si>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</si>
  <si>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</si>
  <si>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</si>
  <si>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</si>
  <si>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</si>
  <si>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</si>
  <si>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</si>
  <si>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</si>
  <si>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</si>
  <si>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</si>
  <si>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</si>
  <si>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</si>
  <si>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</si>
  <si>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</si>
  <si>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</si>
  <si>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</si>
  <si>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</si>
  <si>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</si>
  <si>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</si>
  <si>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</si>
  <si>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</si>
  <si>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</si>
  <si>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</si>
  <si>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</si>
  <si>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</si>
  <si>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</si>
  <si>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Aplicar encuestas para conocer la opinión de la ciudadanía sobre la gestión que realiza nuestra entidad, y así analizar la favorabilidad de la imagen que tiene la SDA, conforme a lo programado en el plan de comunicaciones 2021.</t>
  </si>
  <si>
    <t>100% de elaboración de los flash informativo disciplinario conforme a la programación de la vigencia 2021</t>
  </si>
  <si>
    <t>Participar 100% de las ferias de servicio al ciudadano en donde sea convocada la Entidad durante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</si>
  <si>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</si>
  <si>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</si>
  <si>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</si>
  <si>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</si>
  <si>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</si>
  <si>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</si>
  <si>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</si>
  <si>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</si>
  <si>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</si>
  <si>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</si>
  <si>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</si>
  <si>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</si>
  <si>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</si>
  <si>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segumiento</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</si>
  <si>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</si>
  <si>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</si>
  <si>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</si>
  <si>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</si>
  <si>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</si>
  <si>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Articular actividades de evaluación y diagnóstico del cumplimiento de valores institucionales con el Comité de Convivencia Laboral.</t>
  </si>
  <si>
    <t xml:space="preserve">Realizar actividades para fomentar e interiorizar los valores de integridad según el diagnóstico </t>
  </si>
  <si>
    <t>Gestores de integridad / Comité de Convivencia / dependencias SDA</t>
  </si>
  <si>
    <t xml:space="preserve">Interacción con el 100% de las instancias relacionadas con el componente Gestión de Integridad </t>
  </si>
  <si>
    <t>NOMBRE DEL INDICADOR</t>
  </si>
  <si>
    <t>F20</t>
  </si>
  <si>
    <t>F28</t>
  </si>
  <si>
    <t>F29</t>
  </si>
  <si>
    <t>F40</t>
  </si>
  <si>
    <t>F43</t>
  </si>
  <si>
    <t>PROGRAMA INSTITUCIONAL DE GESTIÓN DE INTEGRIDAD
PLAN DE ACCIÓN VIGENCIA 2021</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</si>
  <si>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</si>
  <si>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</si>
  <si>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</si>
  <si>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</si>
  <si>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</si>
  <si>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</si>
  <si>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</si>
  <si>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</si>
  <si>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</si>
  <si>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</si>
  <si>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</si>
  <si>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</si>
  <si>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</si>
  <si>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</si>
  <si>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</si>
  <si>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</si>
  <si>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</si>
  <si>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</si>
  <si>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</si>
  <si>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presentar para aprobación la estrategia y piezas divulgativas de los valores de integridad.</t>
  </si>
  <si>
    <t xml:space="preserve">Inicial asignado:
20 millones
</t>
  </si>
  <si>
    <t>Ejecutar la campaña divulgativa anual aprobada para socializar los valores de integridad.</t>
  </si>
  <si>
    <t>Afianzamiento de valores y principios de Integridad institucionales</t>
  </si>
  <si>
    <t>Arraigar los valores de integridad que deben caracterizar a los servidores de la SDA</t>
  </si>
  <si>
    <t>Articulación Institucional e Interinstitucional</t>
  </si>
  <si>
    <t>Articular acciones para el desarrollo del componente de gestión de integridad en espacios institucionales</t>
  </si>
  <si>
    <t>Evaluación de la gestión de integridad 2020</t>
  </si>
  <si>
    <t xml:space="preserve">Articulación con el Plan Anticorrupción de la SDA.  </t>
  </si>
  <si>
    <t>Gestores de Integridad</t>
  </si>
  <si>
    <t>Articulación con el  MIPG – FURAG</t>
  </si>
  <si>
    <t>Articulación institucional e interinstucional para el desarrollo de iniciativas asociadas a la gestión de integridad</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</si>
  <si>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</si>
  <si>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</si>
  <si>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</si>
  <si>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2020</t>
  </si>
  <si>
    <t>Desarrollo de la Semana de la Integridad. Reconocimiento a las buenas prácticas y comportamientos de los servidores de la SDA.</t>
  </si>
  <si>
    <t>Actividad de diagnóstico del plan de acción de integridad 2021 y balance con los resultados de la vigencia 2020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</si>
  <si>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</si>
  <si>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</si>
  <si>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</si>
  <si>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</si>
  <si>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</si>
  <si>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</si>
  <si>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</si>
  <si>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</si>
  <si>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r>
      <t xml:space="preserve">Diseño y Formulación del Plan de Gestión  2021 por los gestores de integridad (correos electrónicos, comunicaciones forest).
</t>
    </r>
    <r>
      <rPr>
        <sz val="9"/>
        <rFont val="Arial"/>
        <family val="2"/>
      </rPr>
      <t xml:space="preserve">Acta de comité institucional de Gestión y Desempeño, de aprobación del Plan de Gestión de integridad 2021.
</t>
    </r>
    <r>
      <rPr>
        <sz val="9"/>
        <color theme="1"/>
        <rFont val="Arial"/>
        <family val="2"/>
      </rPr>
      <t>Solicitud de públicación del Plan de Gestión en la pag web de la entidad.</t>
    </r>
  </si>
  <si>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</si>
  <si>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</si>
  <si>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</si>
  <si>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</si>
  <si>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</si>
  <si>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</si>
  <si>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</si>
  <si>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</si>
  <si>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</si>
  <si>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</si>
  <si>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</si>
  <si>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</si>
  <si>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</si>
  <si>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</si>
  <si>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</si>
  <si>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</si>
  <si>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</si>
  <si>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</si>
  <si>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</si>
  <si>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</si>
  <si>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Mantener 6500 seguidores en la cuenta @AMBcorresponsal y 7000 en la cuenta Soy #CorresponsalAmbiental
200 actividades de educación ambiental realizadas por medio de las TIC´s</t>
  </si>
  <si>
    <t>Número de planes de acción de la CAL aprobados con la participación ciudadana de las 20 localidades
Porcenjate de planes de acción con seguimiento</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</si>
  <si>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</si>
  <si>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</si>
  <si>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</si>
  <si>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</si>
  <si>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4 mécanismos de accesibilidad desarrollado en el nuevo portal web de la SDA</t>
  </si>
  <si>
    <t>No. de mécanismo diferencial de accesibilidad a la página web desarrollado</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</si>
  <si>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</si>
  <si>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</si>
  <si>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</si>
  <si>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</si>
  <si>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</si>
  <si>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 xml:space="preserve">PROCESO </t>
  </si>
  <si>
    <t>No. DEL RIESGO</t>
  </si>
  <si>
    <t>NOMBRE DEL RIESGO</t>
  </si>
  <si>
    <t>Clase de Riesgo</t>
  </si>
  <si>
    <t>CALIFICACION</t>
  </si>
  <si>
    <t>EVALUACION RIESGO</t>
  </si>
  <si>
    <t>CONTROLES</t>
  </si>
  <si>
    <t>REDUCE</t>
  </si>
  <si>
    <t>NUEVA CALIFICACIÓN</t>
  </si>
  <si>
    <t>NUEVA EVALUACIÓN</t>
  </si>
  <si>
    <t>OPCIONES MANEJO</t>
  </si>
  <si>
    <t>ACCIONES</t>
  </si>
  <si>
    <t>ENCARGADO  DE DAR RESPUESTA</t>
  </si>
  <si>
    <t>PROBABILIDAD 
(1-5)</t>
  </si>
  <si>
    <t>IMPACTO (1-5)</t>
  </si>
  <si>
    <t>PROBABILIDAD</t>
  </si>
  <si>
    <t>IMPACTO</t>
  </si>
  <si>
    <t>PERFIL DEL RIESGO (1-100)</t>
  </si>
  <si>
    <t>GESTIÓN JURÍDICA</t>
  </si>
  <si>
    <t>GESTIÓN</t>
  </si>
  <si>
    <t>ZONA DE RIESGO MODERADO</t>
  </si>
  <si>
    <t xml:space="preserve">Todos los conceptos jurídicos o conceptos de viabilidad jurídica proyectados por los abogados asignados son revisados y aprobados por el Coordinador del grupo y la Dirección Legal Ambiental, con el fin de identificar facultades, vigencia de las normas, redacción, ortografía y la legalidad del mismo, en caso detectar algún error, se devuelve mediante el aplicativo de correspondencia al abogado para su corrección.    </t>
  </si>
  <si>
    <t>DIRECCION LEGAL AMBIENTAL</t>
  </si>
  <si>
    <t xml:space="preserve">Pérdida de procesos judiciales por falta de oportunidad en la atención de los mismos </t>
  </si>
  <si>
    <t>ZONA DE RIESGO ALTO</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</si>
  <si>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
</t>
  </si>
  <si>
    <t>GESTION JURÍDICA</t>
  </si>
  <si>
    <t>CORRUPCIÓN</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</si>
  <si>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</si>
  <si>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</si>
  <si>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GESTIÓN TECNÓLOGICA</t>
  </si>
  <si>
    <t>R1</t>
  </si>
  <si>
    <t>Intermitencia o indisponibilidad de los servicios de tecnologías de la información y Comunicaciones</t>
  </si>
  <si>
    <t>ZONA DE RIESGO EXTREMA</t>
  </si>
  <si>
    <t xml:space="preserve">
El Ingeniero desarrollador en conjunto con el usuario, realiza pruebas y validación del procedimiento o nuevas funcionalidades sistematizadas en el sistema de información ambiental Forest, conforme a los requerimientos de TI solicitados a demanda por los usuarios de las dependencias misionales de la SDA.
El equipo administrador de infraestructura monitorear diariamente la capacidad y disponibilidad de la infraestructura tecnológica de la entidad mediante herramientas de CACTI, NAGIOSXI, y reporta un informe mensual de la disponibilidad de los servicios de TI.
El equipo de soporte técnico, realiza el mantenimiento preventivo de hardware, partiendo de una programación y socialización del cronograma, ejecutando las actividades propias de mantenimiento de hardware con base en una lista de chequeo y posterior registro del mantenimiento realizado en las hojas de vida de los equipos.
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
El administrador de bases de datos (DBA) realizar revisión y mantenimiento del motor de base de datos ORACLE y otros almacenes de datos de los sistemas de información de la entidad, con una periodicidad diaria y realizando las respectivas copias de respaldo.
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El equipo de infraestructura y de comunicaciones verifica diariamente, el procesamiento de los diferentes servicios de TI y la disponibilidad del canal de la ETB, alertas y ticket a la ETB para solucionar
</t>
  </si>
  <si>
    <t xml:space="preserve">Monitorear los aplicativos y sistemas de información.
Contar con el soporte y asistencia para el mantenimiento de red eléctrica, planta diésel, UPS y sistema de aire acondicionado.
Mantener vigente y con cobertura 7x24 los servicios integrales de Datacenter con el </t>
  </si>
  <si>
    <t>GESTIÓN DE RECURSOS INFORMÁTIVOS Y TECNOLÓGICOS</t>
  </si>
  <si>
    <t>R2</t>
  </si>
  <si>
    <t>Afectación de la confidencialidad, disponibilidad e integridad; y privacidad de la información.</t>
  </si>
  <si>
    <t xml:space="preserve">El oficial de seguridad de la información gestiona la adopción y apropiación de políticas específicas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a través de la Mesa de Servicios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El oficial de seguridad realizar monitoreo permanente de posibles vulnerabilidad y fallas de red y en los  equipos móviles de la SDA, a través de herramientas tecnológicas (Tenable y Airwatch), monitoreo y verificación de elementos de información a través de la herramienta perimetrales de seguridad de la información con una periodicidad semanal.
El equipo de soporte técnico revisa que se mantenga activa y en funcionamiento la herramienta del Antivirus, entre otros aspectos, conforme a los planes de mantenimiento preventivo y correctivo que se programen en la entidad.
</t>
  </si>
  <si>
    <t>Implementar paulatimante los controles del Anexo A de la Norma ISO27001 priorizados, de acuerdo con el grado de madurez de la entidad, los lineamientos dados por el MINTIC y Alta Consejería para las TIC, para el Subsistema de Seguridad de la Información SGSI.</t>
  </si>
  <si>
    <t>R3</t>
  </si>
  <si>
    <t>Subutilización de las herramientas de TI en la Entidad.</t>
  </si>
  <si>
    <t xml:space="preserve">El equipo de soporte técnico revisa que se mantenga activa y en funcionamiento la herramienta del Antivirus, entre otros aspectos, conforme a los planes de mantenimiento preventivo y correctivo que se programen en la entidad.
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
El equipo de seguridad de información desarrolla las acciones comprendidas de acuerdo con las necesidades identificadas o  a lo programado en el plan de capacitación y sensibilización en seguridad de la información de la SDA para la vigencia. De no participar en los espacios convocados en el marco del plan de capacitación y sensibilización del SGSI se realiza otros mecanismos de apropiación de seguridad de la información como ayudas audiovisuales o piezas comunicativas.
</t>
  </si>
  <si>
    <t>Desarrollar los instrumentos de percepción y medición de los niveles de adopción y apropiación de servicios de TI</t>
  </si>
  <si>
    <t>R4</t>
  </si>
  <si>
    <t>Duplicidad, desactualización o incompletitud de la información de las diferentes  base de datos existentes en la SDA.</t>
  </si>
  <si>
    <t xml:space="preserve">
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
</t>
  </si>
  <si>
    <t>Adopción e implementación del gobierno y gestión de datos</t>
  </si>
  <si>
    <t>R5</t>
  </si>
  <si>
    <t>Desarticulación  entre los proyectos estratégicos de la entidad que tienen algún componente de tecnologías de la información y las comunicaciones.</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</si>
  <si>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
El equipo asesor de TI diseña y aplica herramientas de autoevaluación y seguimiento trimestral al Plan Estratégico de Tecnologías de la Información - PETI.
</t>
  </si>
  <si>
    <t xml:space="preserve">Adopción e implementación del procedimiento de arquitectura empresarial para la SDA </t>
  </si>
  <si>
    <t>R6</t>
  </si>
  <si>
    <t>Alteración y uso indebido de la información almacenada en el Sistema de Información Ambiental-Forest, para ocultar, alterar o eliminar para beneficio privado.</t>
  </si>
  <si>
    <t xml:space="preserve">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
</t>
  </si>
  <si>
    <t>ZONA DE RIESGO BAJA</t>
  </si>
  <si>
    <t>Adelantar las investigaciones preliminares de manera preventiva relacionado con el uso indebido de la información, teniendo en cuenta las pruebas que se puedan presentar, entre ellas la trazabilidad de los sistemas de información.</t>
  </si>
  <si>
    <t>GESTIÓN CONTRACTUAL</t>
  </si>
  <si>
    <t>El abogado de la Subdirección Contractual presenta el tema a aprobación del Comité de Contratación, quien recomienda o no la aprobación, debe constar en el Acto de Apertura o el Acto que justifique la contratación Directa, el número del comité y la fecha en la que se realizó. La Subdirección Contractual verificara que esta información este contenida en los referidos actos,  se debe adelantar siempre previo a la apertura o celebración del contrato.</t>
  </si>
  <si>
    <t>REDUCIR EL RIESGO</t>
  </si>
  <si>
    <t>Devolver el acto al abogado quien tendrá que someter el tema al comité de contratación,</t>
  </si>
  <si>
    <t>DIRECCION DE GESTION CORPORATIVA</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</si>
  <si>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pronunciándose sobre las mismas, la verificación de cada actor del proceso contractual se evidencia en los flujos de aprobación y comentarios que deje en el sistema SIPSE, herramienta de seguimiento a la contratación.</t>
  </si>
  <si>
    <t>GESTIÓN ADMINISTRATIVA</t>
  </si>
  <si>
    <t>Pérdida o daño de Bienes</t>
  </si>
  <si>
    <t>El profesional o técnico de la Dirección de Gestión Corporativa efectúa la toma física de inventario anualmente de los bienes de la entidad, la cual se registra en el formato 126PA04-PR06-F-1, y coloca una marca en cada bien, posteriormente se coteja la toma física de inventario contra los registros del software de almacén. Si existen diferencias, se realiza un segundo conteo y se efectúa la conciliación para determinar los elementos faltantes y verificar en dónde se encuentran o por qué no fueron ubicados.</t>
  </si>
  <si>
    <t>Reportar  a la aseguradora para hacer la reposición del bien, o se solicita al responsable realizar la reposición.</t>
  </si>
  <si>
    <t>GESTION AMBIENTAL Y DESARROLLO RURAL</t>
  </si>
  <si>
    <t>Fragmentación del terreno dado a los procesos antrópicos o naturales  en áreas administradas por la SDA</t>
  </si>
  <si>
    <t xml:space="preserve"> 
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</si>
  <si>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 xml:space="preserve">Generación de reportes de seguimiento a las áreas de interés ambiental.
Actualización de la matriz de tensionantes. </t>
  </si>
  <si>
    <t>Emitir informes técnicos de determinantes ambientales que no cumplan con la Gestión Ambiental de Bogotá según aplique.</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</si>
  <si>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</si>
  <si>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Actualización matriz indicador proyectos con criterios de sostenibilidad</t>
  </si>
  <si>
    <t>Uso indebido de información para beneficios de  particulares o a favor de un tercero en el procedimiento en la  compra de  predios.</t>
  </si>
  <si>
    <t>ZONA DE RIESGO MODERADA</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</si>
  <si>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</si>
  <si>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Actualización matriz básica de predios
Elaboración de comunicaciones externas en caso de requerirse</t>
  </si>
  <si>
    <t>PLANEACIÓN AMBIENTAL</t>
  </si>
  <si>
    <t>Posibilidad de no lograr la coordinación interna e interinstitucional para la formulación y orientación de Políticas e instrumentos de planeación ambiental que aseguren la gestión y sostenibilidad ambiental del Distrito Capital</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</si>
  <si>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t>
  </si>
  <si>
    <t>Actualizar el procedimiento 126PM02-PR13 Formulación y/o ajustes de Políticas y/o Instrumentos de planeación ambiental con los nuevos lineamientos del Decreto 668 de 2017 y de las guías y procedimientos del CONPES D.C.</t>
  </si>
  <si>
    <t>SUBDIRECCION DE POLITICA Y PLANES AMBIENTALES</t>
  </si>
  <si>
    <t xml:space="preserve">Información inconsistente reportada en el Observatorio Ambiental de Bogotá - OAB
</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</si>
  <si>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a publicar en el OAB se recibe a través de comunicación oficial interna o externa o, través de correo electrónico previamente validada por los responsables de las dependencias que la producen. Si se detecta información no confiable, inconsistente o irrelevante se inactiva el indicador en el observatorio y se deja registro en el repositorio historial del OAB.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El equipo administrador del OAB revisa y verifica toda creación, actualización, modificación y/o finalización de los indicadores ambientales  ingresados en el OAB mediante el historial de información  de la plataforma de administrador del Observatorio Ambiental de Bogotá, y mediante la alerta sobre la modificación, actualización o introducción de un dato que se genera con un correo electrónico, cada vez que se realice un registro.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
El equipo administrador del OAB revisa todas las actualizaciones y ajustes realizados, y los documenta de forma mensual en una bitácora en formato Excel, para llevar un control de las actualizaciones y tener un historial del cambio o actualización del metadato o indicador en el OAB. Si se encuentra una inconsistencia en la información del indicador, este queda inactivo en la plataforma del OAB y se registra en observaciones en la bitácora.</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</si>
  <si>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</si>
  <si>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DIRECCION DE PLANEACION Y SISTEMAS DE INFORMACION AMBIENTAL</t>
  </si>
  <si>
    <t>Ocultar o manipular la información en cualquier etapa de la formulación y/o ajuste y/o seguimiento de políticas públicas ambientales e instrumentos de planeación ambiental.</t>
  </si>
  <si>
    <t>Los profesionales de la Subdirección de Políticas y Planes Ambientales, cada vez que se requiera realizarán las verificaciones y validaciones de la información reportada por los diferentes actores, de acuerdo con la aplicación de los procedimientos con los que cuenta la SPPA, Además  para el caso de las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</si>
  <si>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EVITAR EL RIESGO</t>
  </si>
  <si>
    <t>Instrumentos de planeación que permiten identificar desviaciones de la gestión con relación a lo programado en las políticas publicas o instrumentos de planeación ambiental. y  en caso de presentarse dar a conocer a las autoridades competentes sobre la conducta, presión o desviación presentada.</t>
  </si>
  <si>
    <t>DIRECCIONAMIENTO ESTRATEGICO</t>
  </si>
  <si>
    <t>Gestión de información, de los proyectos de inversión, sin contar con los requisitos o atributos esenciales de confiabilidad, oportunidad,  calidad, veracidad, accesibilidad, relevancia, claridad, precisión y exactitud.</t>
  </si>
  <si>
    <t xml:space="preserve">
Los analistas de proyectos analizan la información de los proyectos de inversión trimestralmente verificando la consistencia y coherencia de la información reportada por las gerencias de los proyectos y emiten informes de alertas y recomendaciones,  el Subdirector los socializa a los gerentes con el apoyo a los analistas a través de reuniones y se los envía adicionalmente a los gerentes mediante comunicación oficial interna. 
La profesional de la SPCI, encargada de hacer la consolidación y cargue de la información validada por los analistas, trimestralmente en SEGPLAN, verifica la información de acuerdo con las políticas y requisitos del sistema, así como la coherencia de la información a través de la comparación y análisis de los reportes de ejecución presupuestal y magnitudes físicas de las metas.. Capacitar en formulación, evaluación y seguimiento a proyectos a las gerencias de proyecto, dependencias involucradas en los mismos y sus equipos técnicos y cualificación de los mismos dos (2) veces al año, una por semestre.
</t>
  </si>
  <si>
    <t>1. Definir perfiles adecuados para la gestión de proyectos a nivel de gerencia, gestores y analistas de proyecto.
2. Promover la Implementación de la contratación del recurso humano con los perfiles definidos.
3. Realizar la evaluación de cumplimiento de requisitos de la gestión de información (Tiempo y alcance).</t>
  </si>
  <si>
    <t>SUBDIRECCION DE PROYECTOS Y COOPERACION INTERNACIONAL</t>
  </si>
  <si>
    <t>PARTICIPACION Y EDUCACION AMBIENTAL</t>
  </si>
  <si>
    <t>Falta de continuidad en los procesos de participación liderados por la SDA</t>
  </si>
  <si>
    <t>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quorum requerido, se convocará a una nueva reunión.</t>
  </si>
  <si>
    <t xml:space="preserve">Realizar seguimiento a las actividades realizadas en torno a los procesos ambientales locales </t>
  </si>
  <si>
    <t>OFICINA DE PARTICIPACIÓN, EDUCACION Y LOCALIDADES</t>
  </si>
  <si>
    <t>PARTICIPACIÓN Y EDUCACIÓN AMBIENTAL</t>
  </si>
  <si>
    <t>Bajos conocimientos adquiridos a partir de las acciones de educación ambiental</t>
  </si>
  <si>
    <t>El educador ambiental recibe la solicitud de acciones de educación ambiental a través del formato "PM01-PR10-F1 Solicitud de acciones de educación ambiental",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</si>
  <si>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Realizar análisis y valoración de las evaluaciones del conocimiento aplicadas en las actividades de educación ambiental.</t>
  </si>
  <si>
    <t>Posibilidad de utilizar los espacios de participación ciudadana y educación ambiental con fines políticos para favorecimiento de intereses particulares.</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</si>
  <si>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está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</si>
  <si>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Dar lineamiento al equipo de trabajo de la OPEL en caso de presentarse campañas electorales o proselitismo político dentro de las acciones de participación y educación ambiental.</t>
  </si>
  <si>
    <t>CORRUPCCIÓN</t>
  </si>
  <si>
    <t>GESTIÓN DOCUMENTAL</t>
  </si>
  <si>
    <t>Daño, pérdida o deterioro de la documentación en el archivo central y del archivo de gestión de la SDA</t>
  </si>
  <si>
    <t xml:space="preserve">
La Dirección de Gestión Corporativa programa fumigaciones en las áreas de archivo y  documentación una vez al año, se tienen instalados extintores en las áreas de archivo, en donde el profesional de PIGA realiza revisión cada seis 6 meses y mantenimiento cada año según el contrato. El profesional del proceso de gestión documental solicita visita de inspección una vez al año al Archivo Distrital, el profesional responsable del archivo realiza verificación anual del inventario documental al archivo central.</t>
  </si>
  <si>
    <t xml:space="preserve">1. Dotación equipos control humedad y temperatura y detectores de humo.
2. Fumigación y mantenimiento de condiciones ambientales del espacio destinado a la conservación de la documentación.                             </t>
  </si>
  <si>
    <t>DIRECCIÓN DE GESTIÓN CORPORATIVA</t>
  </si>
  <si>
    <t xml:space="preserve">Inventario documental y bases de datos.   -   Inducción al personal del puesto de trabajo (Registro de inducción).   
</t>
  </si>
  <si>
    <t>CONTROL Y MEJORA</t>
  </si>
  <si>
    <t xml:space="preserve">
Manipulación indebida de los informes de auditoria
</t>
  </si>
  <si>
    <t>GESTIÓN DISCIPLINARIA</t>
  </si>
  <si>
    <t>El abogado de la Subsecretaría General y de Control Disciplinario que lleva el proceso, mensualmente realiza el conteo físico de los expedientes activos y los compara contra la base de datos que contiene la información de cada uno de ellos para asegurarse que las actuaciones se encuentran actualizadas. En caso de no encontrarse un el expediente, carpeta o folio, se procede a registrar la novedad y se procede con la aplicación del Procedimiento de Administración de Expedientes 126PM04-PR53.  Cuando se detectan posibles casos de violación del debido proceso, se reasigna el caso a otro abogado.</t>
  </si>
  <si>
    <t>SUBSECRETARIA GENERAL Y DE CONTROL DISCIPLINARIO</t>
  </si>
  <si>
    <t>Violación de la reserva legal de los procesos
disciplinarios para obtener un beneficio económico o beneficio al disciplinado.</t>
  </si>
  <si>
    <t>El Subsecretario General y de Control Disciplinario asigna a un profesional mediante acta de reparto la cual queda visible en el expediente y el aplicativo SIID.</t>
  </si>
  <si>
    <t>Seguimiento mensual a la base de datos de los expedientes disciplinarios y levantamiento de actas</t>
  </si>
  <si>
    <t>GESTIÓN FINANCIERA</t>
  </si>
  <si>
    <t>Posibilidad de que los estados financieros no reflejen la situación económica, social o ambiental de la SDA</t>
  </si>
  <si>
    <t>El profesional responsable elabora conciliaciones de la información contable ya sea con periodicidad mensual o trimestral, para hacer el seguimiento a la información y revisión de saldos. 
En caso de detectar diferencias en la información registrada en los Estados Financieros, el profesional efectúa el requerimiento de información al área responsable o identifica los documentos requeridos para el ajuste.</t>
  </si>
  <si>
    <t>Revisión mensual de la información contable.</t>
  </si>
  <si>
    <t>SUBDIRECCIÓN FINANCIERA</t>
  </si>
  <si>
    <t>Posibilidad de ordenar y efectuar pagos sin el lleno de los requisitos legales</t>
  </si>
  <si>
    <t>El profesional que recibe los IAAP, revisa su contenido y anexos, pasando a la elaboración de órdenes de pago, aquellos que cumplen con los requisitos establecidos y devolviendo los que cuentan con inconsistencias y falta de soportes.</t>
  </si>
  <si>
    <t>COMPARTIR O TRANSFERIR EL RIESGO</t>
  </si>
  <si>
    <t>Revisión de los IAAP con sus soportes,  por parte del profesional asignado.</t>
  </si>
  <si>
    <t>Posibilidad de no recibir oportunamente, los documentos que soportan compromisos adquiridos por la SDA</t>
  </si>
  <si>
    <t>El auxiliar administrativo entrega los registros presupuestales y revisa con respecto a la planilla de documentos entregados en la Subdirección Financiera</t>
  </si>
  <si>
    <t>Llevar un control de los actos administrativos recibidos en la Subdirección Financiera para el Registro presupuestal</t>
  </si>
  <si>
    <t>GESTIÓN DE TALENTO HUMANO</t>
  </si>
  <si>
    <t>Inasistencia o baja cobertura de las capacitaciones programadas.</t>
  </si>
  <si>
    <t>La Dirección de Gestión Corporativa realiza verificación al Plan de Capacitaciones, seguimiento trimestral al indicador de cumplimiento y  establece revisión periódica de los resultados arrojados por el indicador de capacitación.</t>
  </si>
  <si>
    <t>Hacer firmar acta de compromiso y autorización de actividades</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</si>
  <si>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</si>
  <si>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</si>
  <si>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EVALUACIÓN, CONTROL Y SEGUIMIENTO</t>
  </si>
  <si>
    <t xml:space="preserve">Incumplimiento parcial o total de los procedimientos o regulaciones legales ambientales aplicables </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</si>
  <si>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Los actos administrativos proyectados son revisados por el abogado asignado para su posterior aprobación por parte del Subdirector o Director. En caso de encontrar inconsistencias en el acto administrativo, se devuelve al profesional que proyectó para la corrección correspondiente, lo cual queda registrado en Sistema de Información Ambiental Forest.</t>
  </si>
  <si>
    <t>Realizar divulgación  de la actualización de los procedimientos a los funcionarios y contratistas que intervienen en el proceso ECyS con los cambios realizados a cada uno de ellos.</t>
  </si>
  <si>
    <t>DIRECCIÓN DE CONTROL AMBIENTAL</t>
  </si>
  <si>
    <t>Pérdida intencionada parcial o total, manipulación o alteración de los expedientes o de la información para favorecer a un tercero.</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</si>
  <si>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o devuelto en condiciones irregulares se devuelve al servidor público para que entregue completa la documentación, de lo cual se deja el registro correspondiente y se informa a la Directora de Control Ambiental sobre aquellos casos en que el expediente se haya extraviado o haya sido devuelto en condiciones irregulares.</t>
  </si>
  <si>
    <t>Actualizar el PA06-PR18-MA2 "Manual para la Administración de Expedientes" con el fin de establecer controles y lineamientos de préstamo.</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</si>
  <si>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</si>
  <si>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administrativas para su corrección, lo cual queda registrado en Sistema de Información Ambiental Forest.</t>
  </si>
  <si>
    <t>Actualizar los procedimientos  que se requieran del proceso ECyS</t>
  </si>
  <si>
    <t>METROLOGÍA, MONITOREO Y MODELACIÓN.</t>
  </si>
  <si>
    <t>Interrupción de la actividad de monitoreo.</t>
  </si>
  <si>
    <t>Cada vez que se identifica una falla en el monitoreo, el Profesional Técnico de Apoyo del RMCAB realiza el reporte y seguimiento en el Software Gestor. Los Profesionales Técnicos de Apoyo realizan la verificación correspondiente y determinan la necesidad de realizar actividades de mantenimiento correctivo necesarias para restablecer el monitoreo. Cuando se detecten casos de interrupciones  relevantes en el monitoreo de Calidad del Aire en Bogotá, se registran las novedades en los informes periódicos aprobados por el Subdirector de Calidad del Aire, Auditiva y Visual los cuales se publican en el sitio web URL http://rmcab.ambientebogota.gov.co/home/map. Adicionalmente, de manera mensual se reportan los trabajos no conformes los cuales quedan registrados en el módulo MECI menú autoevaluación de control y gestión - Informes Producto No Conforme del aplicativo ISOLUCION.</t>
  </si>
  <si>
    <t>Realizar capacitaciones semestrales sobre el procedimiento PA10-PR03 Aseguramiento de Calidad de los Resultados emitidos por el Laboratorio Ambiental-SDA</t>
  </si>
  <si>
    <t>DIRECCION DE CONTROL AMBIENTAL</t>
  </si>
  <si>
    <t>Suministro de información errónea a las partes interesadas sobre los datos que suministra el Laboratorio Ambiental de la SDA o terceros contratados para tal fin</t>
  </si>
  <si>
    <t>El Profesional Técnico de Apoyo del RMCAB elabora el informe de porcentaje de captura y validación de datos mensual con fin de confirmar si los datos resultantes del monitoreo son confiables, representativos y de calidad. Otro de los profesionales técnicos de apoyo del RMCAB recibe el reporte Excel de datos validados y prepara el Informe de Calidad del Aire en Bogotá teniendo en cuenta el período de tiempo a analizar. 
Los informes generados por el laboratorio Ambiental de la SDA son revisados por un profesional técnico responsable y aprobado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</si>
  <si>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Realizar capacitaciones semestrales sobre los procedimientos del proceso Metrología, Monitoreo y Modelación.</t>
  </si>
  <si>
    <t>Perdida de confidencialidad e imparcialidad del Laboratorio Ambiental de la SDA</t>
  </si>
  <si>
    <t>Se firma el convenio de confidencialidad por cada uno de los servidores públicos y partes interesadas que tengan acceso a la información del Laboratorio Ambiental de la SDA. Se diligencia el "Convenio de confidencialidad Laboratorio Ambiental de la SDA", con el fin de evitar presiones comerciales, financieras u otras, lucrarse o beneficiar a un tercero, garantizando la objetividad del Laboratorio Ambiental de la SDA, al cual se le realiza seguimiento semestral en comité técnico de calidad con respecto al cumplimiento. Cuando se detecten incumplimientos,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t>
  </si>
  <si>
    <t>Realizar capacitaciones semestrales sobre el procedimiento PA10-PR08 Confidencialidad e Imparcialidad Laboratorio Ambiental de la SDA y del Código de Integridad del Servicio Público</t>
  </si>
  <si>
    <t>SISTEMA INTEGRADO DE GESTIÓN</t>
  </si>
  <si>
    <t>Malas prácticas en la aplicación de los lineamientos del Sistema Integrado de Gestión</t>
  </si>
  <si>
    <t>La SGCD a través del equipo SIG genera lineamientos o directrices sobre el Sistema de Gestión, cada vez que se requiera de acuerdo a modificaciones normativas, actualizaciones de proceso o políticas, de revisiones o seguimientos. Socializándolos a los enlaces SIG, responsables de los procesos y al Comité Institucional con el propósito de mantener actualizados los sistemas; serán avalados y aprobados mediante el aplicativo isolución de acuerdo al procedimiento establecido. Control que se llevara a cabo a cada uno de los procesos mediante seguimientos y solicitudes para su oportuna realización. Actas de reunión, actas de mesas de trabajo y el aplicativo Isolución serán la evidencia de la ejejcución del control.</t>
  </si>
  <si>
    <t>Mantener una comunicación permanente con los enlaces Sig y los responsables de los procesos para que conozcan los lineamientos establecidos por el equipo Sig de la SGCD y sean llevados a cabo de manera oportuna.</t>
  </si>
  <si>
    <t>SERVICIO A LA CIUDADANÍA</t>
  </si>
  <si>
    <t xml:space="preserve">Prácticas inadecuadas en la aplicación de los lineamientos del Sistema Integrado de Gestión </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</si>
  <si>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máximos de espera establecidos de acuerdo con el modelo de servicio, el turno torna color naranja y el profesional de apoyo a la coordinación lo  prioriza para su llamado. Una vez finaliza la atención por parte de los servidores, los ciudadanos tienen a disposición un modulo de encuestas automatizado permanente en el horario de atención por la SDA y la Alcaldía con el fin de evaluar el nivel de percepción y satisfacción ciudadana. Las encuestas son tabuladas y graficadas automáticamente y el profesional de apoyo a la coordinación mensualmente descarga esta información de cada uno de los puntos de atención y lo remite al profesional administrativo para la consolidación del informe de percepción y satisfacción ciudadana el cual es revisado por la coordinación del grupo de Servicio al Ciudadano. </t>
  </si>
  <si>
    <t xml:space="preserve"> Realizar el informe de indicadores de gestión mensual - Realizar el informe de percepción y satisfacción ciudadana</t>
  </si>
  <si>
    <t xml:space="preserve">Posibilidad de que las respuestas emitidas por los diferentes procesos de la entidad a las PQRSF, no cumplan con los criterios de oportunidad, claridad, calidez y coherencia </t>
  </si>
  <si>
    <t xml:space="preserve">
Cada vez que ingresa una PQRSF por cualquiera de los canales de atención los Servidores del grupo de Servicio a la Ciudadanía realizan la radicación correspondiente en el sistema Forest y automáticamente se direcciona al grupo de PQRSF y éste asigna la solicitud al proceso competente para dar el trámite correspondiente.  Semanalmente el grupo de PQRSF remite  una alerta preventiva e informativa vía correo electrónico con la información de las solicitudes pendientes por tramitar. La Subsecretaria General y de Control Disciplinario  presenta un informe mes vencido que muestra el porcentaje de cumplimiento junto con las desviaciones las cuales se presentan en el  Comité Institucional de Gestión y Desempeño sobre la gestión de las PQRSF. Adicionalmente, la Oficina de Control Interno presenta un informe semestral de la gestión realizada por los diferentes procesos de la Entidad, dando observaciones y recomendaciones pertinentes, las cuales son presentadas en el Comité Institucional de Coordinación de Control Interno. </t>
  </si>
  <si>
    <t>Capacitaciones y reuniones de sensibilización con las diferentes procesos con el fin de sensibilizar a todos los servidores acerca de prestar un servicio de calidad, oportuno y confiable en lo que respecta a las respuestas emitidas de las PQRSF radicadas por las personas naturales o jurídicas</t>
  </si>
  <si>
    <t>Divulgación y/o suministro de información privilegiada para beneficio particular o de un tercero</t>
  </si>
  <si>
    <t xml:space="preserve">
Cada vez que un ciudadano requiere asesoría en los diferentes canales de atención para acceder a los trámites o servicios de la Entidad, el servidor del grupo de Servicio a la Ciudadanía registra los datos en el formato de control de atención. En  caso  que el ciudadano solicite referencias de personas  naturales o jurídicas para realizar un trámite o servicio ante la Secretaria Distrital de Ambiente, el servidor registra la novedad en el campo de observaciones  del formato citado y se tratan los casos en la reunión de autoevaluación de la primera línea de defensa, los cuales quedan documentadas en actas. Adicionalmente si se detecta que el ciudadano conoce información que no ha sido notificada o entregada oficialmente se registra en el formato la novedad y se  informa a la Coordinación la cual hará un análisis previo y caso de ser pertinente remite un correo electrónico al jefe del área.</t>
  </si>
  <si>
    <t>Realizar capacitaciones de sensibilización con los funcionarios y contratistas en temas relacionados con privacidad de la información, ley de transparencia y anticorrupción.</t>
  </si>
  <si>
    <t>COMUNICACIONES</t>
  </si>
  <si>
    <t>Divulgación de información errada, inoportuna o no autorizada sobre la gestión de la SDA a los públicos de interés internos y/o externos.</t>
  </si>
  <si>
    <t>El profesional de la OAC responsable de elaborar un comunicado de prensa, un documento, una pieza audiovisual, gráfica o una campaña, revisa cada vez que se requiere el contenido, datos e información conjuntamente con la dependencia solicitante para la aprobación de su publicación en los canales de comunicación con los que cuenta la SDA (internos o externos), medios de comunicación, periodistas  y redes sociales. Si se generan documentos periodísticos o piezas con información errada, inmediatamente se corrige el error y se envían nuevamente a las dependencias para recibir un aprobado final para la difusión. La ejecución del control se realiza a través de registros documentales de soporte como correos electrónicos y plataformas de mensajería como WhatsApp y Hangouts (Gmail).</t>
  </si>
  <si>
    <t xml:space="preserve">Realizar una prueba piloto para verificar la eficacia del control, en la que se evidencie la trazabilidad de las acciones establecidas.
Definir criterios de calidad y oportunidad en los productos periodísticos con destino al público externo, como herramienta adicional de control para los profesionales de la OAC. </t>
  </si>
  <si>
    <t>OFICINA ASESORA DE COMUNICACIONES</t>
  </si>
  <si>
    <t>Control de cambios PAAC</t>
  </si>
  <si>
    <r>
      <t xml:space="preserve">SECRETARIA DISTRITAL DE AMBIENTE 
PROPUESTA </t>
    </r>
    <r>
      <rPr>
        <b/>
        <sz val="16"/>
        <color theme="1"/>
        <rFont val="Arial"/>
        <family val="2"/>
      </rPr>
      <t>MAPA DE RIESGOS DE GESTIÓN Y DE CORRUPCIÓN 2021</t>
    </r>
  </si>
  <si>
    <t>Documentación de la politica de antisoborno como parte de la Política de integridad</t>
  </si>
  <si>
    <t>No. de revisiones, adopción y socializaciones de la política antisoborno realizadas.</t>
  </si>
  <si>
    <t>Politica institucional antisoborno formulada enmarcado en la Politica de administración de riesgos y oportunidades y del Programa de integridad de la SDA - Evidencias de socialización</t>
  </si>
  <si>
    <t xml:space="preserve">5 nuevos datos abiertos gestionados en la plataforma Distrital y Nacional. 
46 datasets mantenidos y actualizados en la plataforma Distrital y Nacional. </t>
  </si>
  <si>
    <t>Revisión y documentación de la politica de antisoborno como parte de la Política de integridad institucional, gestión para adopción y socialización.</t>
  </si>
  <si>
    <t>Una (1) política antisoborno formulada, adoptada y socializada.</t>
  </si>
  <si>
    <t>1.  Diagnóstico</t>
  </si>
  <si>
    <t>2.  Implementación</t>
  </si>
  <si>
    <t>Actas de reunión o comunicaciones internas de revisión de la politica.
Comunicación convocatoria CICII para llevar a aprobación el ajuste o actualización de la politica.
Acta de Comité Institucional de Coordinación de Control Interno.</t>
  </si>
  <si>
    <t>Priorizacion del 100% Trámites y/o servicios que van a ser objeto de racionalización normativa, tecnológica o administrativa durante la vigencia 2021.</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</si>
  <si>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</si>
  <si>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</si>
  <si>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</si>
  <si>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xml:space="preserve">Socializar a la ciudadania  la mejora del  trámite y servicio de acuerdo con el  plan de trabajo generado y la estrategia de racionalización diseñada por los diferentes procesos </t>
  </si>
  <si>
    <t>Porcentaje de implementación de la estrategia de racionalización de trámites y socializacion de trámite racinalizado</t>
  </si>
  <si>
    <t>( No. de estrategia cumplida al 100% y socializada de racionalización en el 2021 / No. de estrategia de racionalización establecidas para su socialización para el 2021 ) x 100</t>
  </si>
  <si>
    <t>Socializacion del 100% de la implementación de la estrategia de racionalización de trámites para la vigencia 2021</t>
  </si>
  <si>
    <t>Realizar monitoreo y apoyo de la estrategía de racionalización conforme a las seis preguntas que conforman la guía de Tramites y Servicios  del SUIT, de acuerdo con el  plan de trabajo generado con los responsables de cada estrategia  de racionalización</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</si>
  <si>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</si>
  <si>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</si>
  <si>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</si>
  <si>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</si>
  <si>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</si>
  <si>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</si>
  <si>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</si>
  <si>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</si>
  <si>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</si>
  <si>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 xml:space="preserve">Diseñar e implementar una estrategia de divulgación del botón de transparencia y acceso a la información pública dirigida a la ciudadanía y la Entidad. </t>
  </si>
  <si>
    <t>Divulgación del botón de transparencia y acceso a la información pública</t>
  </si>
  <si>
    <t xml:space="preserve">No. de comunicaciones, link informativo y correos electronicos a través de los cuales se implementarà la divulgación del boton de transparencia </t>
  </si>
  <si>
    <t>(Una (1)  actividad de comunicación del boton de transparencia a usuarios internos y externos una vez cada cuatrimestre</t>
  </si>
  <si>
    <t>Actividades de divulgación</t>
  </si>
  <si>
    <t xml:space="preserve">Realizar seguimiento al cumplimiento del esquema de publicació de la información de la SDA. </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</si>
  <si>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</si>
  <si>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 xml:space="preserve">No. de seguimientos realizados al cumplimiento del plan de comunicaciones de la vigencia 2021 </t>
  </si>
  <si>
    <t>100% de realización de los procesos de participación programados en el 2021 
100% de ejecución de las actividades de educación ambiental programadas durante la vigencia 2021</t>
  </si>
  <si>
    <t>Socializar y evaluar la interiorización de la cartilla de inducción y reinducción de la SDA.</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</si>
  <si>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</si>
  <si>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</si>
  <si>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r>
      <t xml:space="preserve">PROYECTO PLAN ANTICORRUPCIÓN Y DE ATENCIÓN AL CIUDADANO
SECRETARÍA DISTRITAL DE AMBIENTE
VIGENCIA 2021
</t>
    </r>
    <r>
      <rPr>
        <b/>
        <sz val="11"/>
        <color theme="1"/>
        <rFont val="Arial"/>
        <family val="2"/>
      </rPr>
      <t>Versión preliminar (publicado 18-01-2021)</t>
    </r>
  </si>
</sst>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b/>
      <sz val="10"/>
      <color theme="1"/>
      <name val="Arial"/>
      <family val="2"/>
    </font>
    <font>
      <sz val="8"/>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b/>
      <sz val="12"/>
      <color theme="1"/>
      <name val="Arial"/>
      <family val="2"/>
    </font>
    <font>
      <b/>
      <sz val="10"/>
      <color rgb="FF000000"/>
      <name val="Arial"/>
      <family val="2"/>
    </font>
    <font>
      <b/>
      <sz val="9"/>
      <color rgb="FF000000"/>
      <name val="Arial"/>
      <family val="2"/>
    </font>
    <font>
      <sz val="5"/>
      <color theme="1"/>
      <name val="Arial"/>
      <family val="2"/>
    </font>
    <font>
      <b/>
      <sz val="8"/>
      <color theme="1"/>
      <name val="Arial"/>
      <family val="2"/>
    </font>
    <font>
      <b/>
      <sz val="18"/>
      <color theme="1"/>
      <name val="Arial"/>
      <family val="2"/>
    </font>
    <font>
      <b/>
      <sz val="16"/>
      <color theme="1"/>
      <name val="Arial"/>
      <family val="2"/>
    </font>
    <font>
      <sz val="12"/>
      <color theme="1"/>
      <name val="Arial"/>
      <family val="2"/>
    </font>
    <font>
      <sz val="1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9CC2E5"/>
        <bgColor indexed="64"/>
      </patternFill>
    </fill>
    <fill>
      <patternFill patternType="solid">
        <fgColor rgb="FFBDD6EE"/>
        <bgColor indexed="64"/>
      </patternFill>
    </fill>
    <fill>
      <patternFill patternType="solid">
        <fgColor theme="4" tint="0.59999389629810485"/>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79998168889431442"/>
        <bgColor indexed="64"/>
      </patternFill>
    </fill>
  </fills>
  <borders count="60">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s>
  <cellStyleXfs count="1">
    <xf numFmtId="0" fontId="0" fillId="0" borderId="0"/>
  </cellStyleXfs>
  <cellXfs count="271">
    <xf numFmtId="0" fontId="0" fillId="0" borderId="0" xfId="0"/>
    <xf numFmtId="0" fontId="1" fillId="0" borderId="3" xfId="0" applyFont="1" applyBorder="1" applyAlignment="1">
      <alignmen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0" xfId="0" applyFont="1"/>
    <xf numFmtId="0" fontId="9" fillId="0" borderId="0" xfId="0" applyFont="1" applyFill="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justify" vertical="center" wrapText="1"/>
    </xf>
    <xf numFmtId="0" fontId="4"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0" xfId="0" applyFont="1" applyAlignment="1">
      <alignment horizontal="left"/>
    </xf>
    <xf numFmtId="0" fontId="10" fillId="0" borderId="3" xfId="0" applyFont="1" applyBorder="1" applyAlignment="1">
      <alignment horizontal="left" vertical="center" wrapText="1"/>
    </xf>
    <xf numFmtId="0" fontId="10" fillId="0" borderId="3" xfId="0" applyFont="1" applyBorder="1" applyAlignment="1">
      <alignment horizontal="justify" vertical="center" wrapText="1"/>
    </xf>
    <xf numFmtId="0" fontId="11" fillId="0" borderId="3" xfId="0" applyFont="1" applyBorder="1" applyAlignment="1">
      <alignment horizontal="center" vertical="center" wrapText="1"/>
    </xf>
    <xf numFmtId="0" fontId="1" fillId="0" borderId="3" xfId="0" applyFont="1" applyFill="1" applyBorder="1" applyAlignment="1">
      <alignment vertical="center" wrapText="1"/>
    </xf>
    <xf numFmtId="0" fontId="9"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13" fillId="0" borderId="0" xfId="0" applyFont="1" applyAlignment="1">
      <alignment horizontal="center" vertical="center" wrapText="1"/>
    </xf>
    <xf numFmtId="0" fontId="9" fillId="0" borderId="3" xfId="0" applyFont="1" applyBorder="1" applyAlignment="1">
      <alignment horizontal="center" vertical="center"/>
    </xf>
    <xf numFmtId="0" fontId="12" fillId="0" borderId="3" xfId="0" applyFont="1" applyBorder="1" applyAlignment="1">
      <alignment horizontal="center" vertical="center"/>
    </xf>
    <xf numFmtId="0" fontId="12" fillId="0" borderId="3" xfId="0" applyFont="1" applyBorder="1" applyAlignment="1">
      <alignment horizontal="left" vertical="center"/>
    </xf>
    <xf numFmtId="0" fontId="9"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6" fillId="0" borderId="0" xfId="0" applyFont="1" applyAlignment="1">
      <alignment vertical="center" wrapText="1"/>
    </xf>
    <xf numFmtId="0" fontId="20" fillId="4" borderId="28"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7" fillId="2" borderId="3" xfId="0" applyFont="1" applyFill="1" applyBorder="1" applyAlignment="1">
      <alignment vertical="center" wrapText="1"/>
    </xf>
    <xf numFmtId="0" fontId="7" fillId="0" borderId="3" xfId="0" applyFont="1" applyBorder="1" applyAlignment="1">
      <alignment vertical="center" wrapText="1"/>
    </xf>
    <xf numFmtId="0" fontId="2" fillId="0" borderId="29" xfId="0" applyFont="1" applyBorder="1" applyAlignment="1">
      <alignment vertical="center" wrapText="1"/>
    </xf>
    <xf numFmtId="0" fontId="2" fillId="0" borderId="3" xfId="0" applyFont="1" applyBorder="1" applyAlignment="1">
      <alignment vertical="center" wrapText="1"/>
    </xf>
    <xf numFmtId="0" fontId="22" fillId="0" borderId="0" xfId="0" applyFont="1" applyAlignment="1">
      <alignment horizontal="center" vertical="center" wrapText="1"/>
    </xf>
    <xf numFmtId="0" fontId="2" fillId="0" borderId="33" xfId="0" applyFont="1" applyBorder="1" applyAlignment="1">
      <alignment vertical="center" wrapText="1"/>
    </xf>
    <xf numFmtId="0" fontId="7" fillId="0" borderId="33" xfId="0" applyFont="1" applyBorder="1" applyAlignment="1">
      <alignment vertical="center" wrapText="1"/>
    </xf>
    <xf numFmtId="0" fontId="2" fillId="0" borderId="31" xfId="0" applyFont="1" applyBorder="1" applyAlignment="1">
      <alignment vertical="center" wrapText="1"/>
    </xf>
    <xf numFmtId="0" fontId="23" fillId="0" borderId="0" xfId="0" applyFont="1" applyAlignment="1">
      <alignment vertical="center"/>
    </xf>
    <xf numFmtId="0" fontId="7" fillId="5"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24" fillId="0" borderId="0" xfId="0" applyFont="1" applyFill="1" applyBorder="1" applyAlignment="1">
      <alignment vertical="center" wrapText="1"/>
    </xf>
    <xf numFmtId="0" fontId="9" fillId="0" borderId="0" xfId="0" applyFont="1" applyFill="1" applyBorder="1"/>
    <xf numFmtId="0" fontId="26" fillId="0" borderId="0" xfId="0" applyFont="1" applyFill="1" applyBorder="1"/>
    <xf numFmtId="0" fontId="26" fillId="7" borderId="0" xfId="0" applyFont="1" applyFill="1" applyBorder="1"/>
    <xf numFmtId="0" fontId="26" fillId="7" borderId="0" xfId="0" applyFont="1" applyFill="1"/>
    <xf numFmtId="0" fontId="1" fillId="7" borderId="50"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42" xfId="0" applyFont="1" applyFill="1" applyBorder="1" applyAlignment="1">
      <alignment horizontal="center" vertical="center" wrapText="1"/>
    </xf>
    <xf numFmtId="0" fontId="7" fillId="8" borderId="52" xfId="0" applyFont="1" applyFill="1" applyBorder="1" applyAlignment="1">
      <alignment vertical="center" wrapText="1"/>
    </xf>
    <xf numFmtId="0" fontId="5" fillId="8" borderId="5" xfId="0" applyFont="1" applyFill="1" applyBorder="1" applyAlignment="1">
      <alignment horizontal="center" vertical="center"/>
    </xf>
    <xf numFmtId="0" fontId="5" fillId="8" borderId="5" xfId="0" applyFont="1" applyFill="1" applyBorder="1" applyAlignment="1">
      <alignment horizontal="center" vertical="center" wrapText="1"/>
    </xf>
    <xf numFmtId="0" fontId="7" fillId="8" borderId="27" xfId="0" applyFont="1" applyFill="1" applyBorder="1" applyAlignment="1">
      <alignment horizontal="center" vertical="center" wrapText="1"/>
    </xf>
    <xf numFmtId="0" fontId="9" fillId="8" borderId="27" xfId="0" applyFont="1" applyFill="1" applyBorder="1" applyAlignment="1">
      <alignment horizontal="center" vertical="center"/>
    </xf>
    <xf numFmtId="0" fontId="7" fillId="8" borderId="27" xfId="0" applyFont="1" applyFill="1" applyBorder="1" applyAlignment="1" applyProtection="1">
      <alignment horizontal="center" vertical="center" wrapText="1"/>
    </xf>
    <xf numFmtId="0" fontId="5" fillId="8" borderId="27" xfId="0" applyFont="1" applyFill="1" applyBorder="1" applyAlignment="1">
      <alignment horizontal="center" vertical="center" wrapText="1"/>
    </xf>
    <xf numFmtId="0" fontId="5" fillId="8" borderId="27" xfId="0" applyFont="1" applyFill="1" applyBorder="1" applyAlignment="1" applyProtection="1">
      <alignment horizontal="center" vertical="center"/>
      <protection locked="0"/>
    </xf>
    <xf numFmtId="0" fontId="9" fillId="8" borderId="27" xfId="0" applyFont="1" applyFill="1" applyBorder="1" applyAlignment="1">
      <alignment horizontal="center" vertical="center" wrapText="1"/>
    </xf>
    <xf numFmtId="49" fontId="7" fillId="8" borderId="25" xfId="0" applyNumberFormat="1" applyFont="1" applyFill="1" applyBorder="1" applyAlignment="1" applyProtection="1">
      <alignment horizontal="center" vertical="center" wrapText="1"/>
    </xf>
    <xf numFmtId="0" fontId="26" fillId="8" borderId="0" xfId="0" applyFont="1" applyFill="1" applyBorder="1"/>
    <xf numFmtId="0" fontId="26" fillId="8" borderId="0" xfId="0" applyFont="1" applyFill="1"/>
    <xf numFmtId="0" fontId="7" fillId="8" borderId="28" xfId="0" applyFont="1" applyFill="1" applyBorder="1" applyAlignment="1">
      <alignment vertical="center" wrapText="1"/>
    </xf>
    <xf numFmtId="0" fontId="7" fillId="8" borderId="3"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9" fillId="8" borderId="3" xfId="0" applyFont="1" applyFill="1" applyBorder="1" applyAlignment="1">
      <alignment horizontal="center" vertical="center"/>
    </xf>
    <xf numFmtId="0" fontId="7" fillId="8" borderId="3" xfId="0" applyFont="1" applyFill="1" applyBorder="1" applyAlignment="1" applyProtection="1">
      <alignment horizontal="center" vertical="center" wrapText="1"/>
    </xf>
    <xf numFmtId="0" fontId="5" fillId="8" borderId="3" xfId="0" applyFont="1" applyFill="1" applyBorder="1" applyAlignment="1" applyProtection="1">
      <alignment horizontal="center" vertical="center"/>
      <protection locked="0"/>
    </xf>
    <xf numFmtId="0" fontId="9" fillId="8" borderId="3" xfId="0" applyFont="1" applyFill="1" applyBorder="1" applyAlignment="1">
      <alignment horizontal="center" vertical="center" wrapText="1"/>
    </xf>
    <xf numFmtId="49" fontId="7" fillId="8" borderId="29" xfId="0" applyNumberFormat="1" applyFont="1" applyFill="1" applyBorder="1" applyAlignment="1" applyProtection="1">
      <alignment horizontal="center" vertical="center" wrapText="1"/>
    </xf>
    <xf numFmtId="0" fontId="7" fillId="9" borderId="30" xfId="0" applyFont="1" applyFill="1" applyBorder="1" applyAlignment="1">
      <alignment horizontal="center" vertical="center" wrapText="1"/>
    </xf>
    <xf numFmtId="0" fontId="5" fillId="9" borderId="33" xfId="0" applyFont="1" applyFill="1" applyBorder="1" applyAlignment="1">
      <alignment horizontal="center" vertical="center"/>
    </xf>
    <xf numFmtId="0" fontId="5" fillId="9" borderId="33" xfId="0" applyFont="1" applyFill="1" applyBorder="1" applyAlignment="1">
      <alignment horizontal="center" vertical="center" wrapText="1"/>
    </xf>
    <xf numFmtId="0" fontId="7" fillId="9" borderId="33" xfId="0" applyFont="1" applyFill="1" applyBorder="1" applyAlignment="1">
      <alignment horizontal="center" vertical="center" wrapText="1"/>
    </xf>
    <xf numFmtId="0" fontId="9" fillId="9" borderId="33" xfId="0" applyFont="1" applyFill="1" applyBorder="1" applyAlignment="1">
      <alignment horizontal="center" vertical="center"/>
    </xf>
    <xf numFmtId="0" fontId="7" fillId="9" borderId="33" xfId="0" applyFont="1" applyFill="1" applyBorder="1" applyAlignment="1" applyProtection="1">
      <alignment horizontal="center" vertical="center" wrapText="1"/>
    </xf>
    <xf numFmtId="0" fontId="5" fillId="9" borderId="33" xfId="0" applyFont="1" applyFill="1" applyBorder="1" applyAlignment="1" applyProtection="1">
      <alignment horizontal="center" vertical="center"/>
      <protection locked="0"/>
    </xf>
    <xf numFmtId="49" fontId="7" fillId="9" borderId="31" xfId="0" applyNumberFormat="1" applyFont="1" applyFill="1" applyBorder="1" applyAlignment="1" applyProtection="1">
      <alignment horizontal="center" vertical="center" wrapText="1"/>
    </xf>
    <xf numFmtId="0" fontId="26" fillId="9" borderId="0" xfId="0" applyFont="1" applyFill="1" applyBorder="1"/>
    <xf numFmtId="0" fontId="26" fillId="9" borderId="0" xfId="0" applyFont="1" applyFill="1"/>
    <xf numFmtId="0" fontId="26" fillId="6" borderId="0" xfId="0" applyFont="1" applyFill="1"/>
    <xf numFmtId="0" fontId="7" fillId="8" borderId="24" xfId="0" applyFont="1" applyFill="1" applyBorder="1" applyAlignment="1">
      <alignment horizontal="center" vertical="center" wrapText="1"/>
    </xf>
    <xf numFmtId="0" fontId="5" fillId="8" borderId="27" xfId="0" quotePrefix="1" applyFont="1" applyFill="1" applyBorder="1" applyAlignment="1">
      <alignment horizontal="center" vertical="center" wrapText="1"/>
    </xf>
    <xf numFmtId="0" fontId="7" fillId="8" borderId="27" xfId="0" quotePrefix="1" applyFont="1" applyFill="1" applyBorder="1" applyAlignment="1">
      <alignment horizontal="center" vertical="center" wrapText="1"/>
    </xf>
    <xf numFmtId="0" fontId="5" fillId="8" borderId="27" xfId="0" applyFont="1" applyFill="1" applyBorder="1" applyAlignment="1">
      <alignment horizontal="center" vertical="center"/>
    </xf>
    <xf numFmtId="0" fontId="7" fillId="8" borderId="28" xfId="0" applyFont="1" applyFill="1" applyBorder="1" applyAlignment="1">
      <alignment horizontal="center" vertical="center" wrapText="1"/>
    </xf>
    <xf numFmtId="0" fontId="7" fillId="8" borderId="3" xfId="0" quotePrefix="1" applyFont="1" applyFill="1" applyBorder="1" applyAlignment="1">
      <alignment horizontal="center" vertical="center" wrapText="1"/>
    </xf>
    <xf numFmtId="0" fontId="5" fillId="8" borderId="3" xfId="0" applyFont="1" applyFill="1" applyBorder="1" applyAlignment="1">
      <alignment horizontal="center" vertical="center"/>
    </xf>
    <xf numFmtId="0" fontId="9" fillId="8" borderId="3" xfId="0" applyFont="1" applyFill="1" applyBorder="1" applyAlignment="1">
      <alignment horizontal="justify" vertical="center"/>
    </xf>
    <xf numFmtId="0" fontId="9" fillId="9" borderId="33" xfId="0" applyFont="1" applyFill="1" applyBorder="1" applyAlignment="1">
      <alignment horizontal="center" vertical="center" wrapText="1"/>
    </xf>
    <xf numFmtId="0" fontId="5" fillId="9" borderId="33" xfId="0" applyFont="1" applyFill="1" applyBorder="1" applyAlignment="1">
      <alignment vertical="center" wrapText="1"/>
    </xf>
    <xf numFmtId="0" fontId="7" fillId="8" borderId="44" xfId="0" applyFont="1" applyFill="1" applyBorder="1" applyAlignment="1">
      <alignment horizontal="center" vertical="center" wrapText="1"/>
    </xf>
    <xf numFmtId="0" fontId="5" fillId="8" borderId="46" xfId="0" applyFont="1" applyFill="1" applyBorder="1" applyAlignment="1">
      <alignment horizontal="center" vertical="center" wrapText="1"/>
    </xf>
    <xf numFmtId="0" fontId="5" fillId="8" borderId="46" xfId="0" applyFont="1" applyFill="1" applyBorder="1" applyAlignment="1">
      <alignment vertical="center" wrapText="1"/>
    </xf>
    <xf numFmtId="0" fontId="7" fillId="8" borderId="46" xfId="0" quotePrefix="1" applyFont="1" applyFill="1" applyBorder="1" applyAlignment="1">
      <alignment horizontal="center" vertical="center" wrapText="1"/>
    </xf>
    <xf numFmtId="0" fontId="9" fillId="8" borderId="46" xfId="0" applyFont="1" applyFill="1" applyBorder="1" applyAlignment="1">
      <alignment horizontal="center" vertical="center" wrapText="1"/>
    </xf>
    <xf numFmtId="0" fontId="7" fillId="8" borderId="46" xfId="0" applyFont="1" applyFill="1" applyBorder="1" applyAlignment="1" applyProtection="1">
      <alignment horizontal="center" vertical="center" wrapText="1"/>
    </xf>
    <xf numFmtId="0" fontId="5" fillId="8" borderId="46" xfId="0" applyFont="1" applyFill="1" applyBorder="1" applyAlignment="1">
      <alignment horizontal="center" vertical="center"/>
    </xf>
    <xf numFmtId="0" fontId="9" fillId="8" borderId="46" xfId="0" applyFont="1" applyFill="1" applyBorder="1" applyAlignment="1">
      <alignment horizontal="center" vertical="center"/>
    </xf>
    <xf numFmtId="49" fontId="7" fillId="8" borderId="54" xfId="0" applyNumberFormat="1" applyFont="1" applyFill="1" applyBorder="1" applyAlignment="1" applyProtection="1">
      <alignment horizontal="center" vertical="center" wrapText="1"/>
    </xf>
    <xf numFmtId="0" fontId="26" fillId="6" borderId="0" xfId="0" applyFont="1" applyFill="1" applyBorder="1"/>
    <xf numFmtId="0" fontId="5" fillId="8" borderId="27" xfId="0" applyFont="1" applyFill="1" applyBorder="1" applyAlignment="1">
      <alignment horizontal="center" vertical="top" wrapText="1"/>
    </xf>
    <xf numFmtId="0" fontId="7" fillId="9" borderId="33" xfId="0" quotePrefix="1" applyFont="1" applyFill="1" applyBorder="1" applyAlignment="1">
      <alignment horizontal="center" vertical="center" wrapText="1"/>
    </xf>
    <xf numFmtId="0" fontId="2" fillId="8" borderId="3" xfId="0" applyFont="1" applyFill="1" applyBorder="1" applyAlignment="1">
      <alignment horizontal="center" vertical="center" wrapText="1"/>
    </xf>
    <xf numFmtId="0" fontId="5" fillId="9" borderId="33" xfId="0" applyFont="1" applyFill="1" applyBorder="1" applyAlignment="1">
      <alignment horizontal="center" vertical="top" wrapText="1"/>
    </xf>
    <xf numFmtId="0" fontId="5" fillId="8" borderId="27" xfId="0" applyFont="1" applyFill="1" applyBorder="1" applyAlignment="1" applyProtection="1">
      <alignment vertical="center" wrapText="1"/>
      <protection locked="0"/>
    </xf>
    <xf numFmtId="0" fontId="5" fillId="8" borderId="27" xfId="0" applyFont="1" applyFill="1" applyBorder="1" applyAlignment="1" applyProtection="1">
      <alignment horizontal="center" vertical="center" wrapText="1"/>
      <protection locked="0"/>
    </xf>
    <xf numFmtId="0" fontId="5" fillId="8" borderId="3" xfId="0" applyFont="1" applyFill="1" applyBorder="1" applyAlignment="1" applyProtection="1">
      <alignment vertical="center" wrapText="1"/>
      <protection locked="0"/>
    </xf>
    <xf numFmtId="0" fontId="5" fillId="8" borderId="3" xfId="0" applyFont="1" applyFill="1" applyBorder="1" applyAlignment="1" applyProtection="1">
      <alignment horizontal="center" vertical="center" wrapText="1"/>
      <protection locked="0"/>
    </xf>
    <xf numFmtId="0" fontId="5" fillId="9" borderId="33" xfId="0" applyFont="1" applyFill="1" applyBorder="1" applyAlignment="1" applyProtection="1">
      <alignment vertical="center" wrapText="1"/>
      <protection locked="0"/>
    </xf>
    <xf numFmtId="0" fontId="5" fillId="9" borderId="33" xfId="0" applyFont="1" applyFill="1" applyBorder="1" applyAlignment="1" applyProtection="1">
      <alignment horizontal="center" vertical="center" wrapText="1"/>
      <protection locked="0"/>
    </xf>
    <xf numFmtId="0" fontId="5" fillId="9" borderId="33" xfId="0" applyFont="1" applyFill="1" applyBorder="1" applyAlignment="1" applyProtection="1">
      <alignment horizontal="center" vertical="center" wrapText="1"/>
    </xf>
    <xf numFmtId="0" fontId="7" fillId="8" borderId="30" xfId="0" applyFont="1" applyFill="1" applyBorder="1" applyAlignment="1">
      <alignment horizontal="center" vertical="center" wrapText="1"/>
    </xf>
    <xf numFmtId="0" fontId="5" fillId="8" borderId="33" xfId="0" applyFont="1" applyFill="1" applyBorder="1" applyAlignment="1">
      <alignment horizontal="center" vertical="center" wrapText="1"/>
    </xf>
    <xf numFmtId="0" fontId="7" fillId="8" borderId="33" xfId="0" quotePrefix="1" applyFont="1" applyFill="1" applyBorder="1" applyAlignment="1">
      <alignment horizontal="center" vertical="center" wrapText="1"/>
    </xf>
    <xf numFmtId="0" fontId="9" fillId="8" borderId="33" xfId="0" applyFont="1" applyFill="1" applyBorder="1" applyAlignment="1">
      <alignment horizontal="center" vertical="center" wrapText="1"/>
    </xf>
    <xf numFmtId="0" fontId="7" fillId="8" borderId="33" xfId="0" applyFont="1" applyFill="1" applyBorder="1" applyAlignment="1" applyProtection="1">
      <alignment horizontal="center" vertical="center" wrapText="1"/>
    </xf>
    <xf numFmtId="49" fontId="7" fillId="8" borderId="31" xfId="0" applyNumberFormat="1" applyFont="1" applyFill="1" applyBorder="1" applyAlignment="1" applyProtection="1">
      <alignment horizontal="center" vertical="center" wrapText="1"/>
    </xf>
    <xf numFmtId="0" fontId="26" fillId="8" borderId="27" xfId="0" applyFont="1" applyFill="1" applyBorder="1" applyAlignment="1">
      <alignment horizontal="center" vertical="center"/>
    </xf>
    <xf numFmtId="0" fontId="12" fillId="8" borderId="25" xfId="0" applyFont="1" applyFill="1" applyBorder="1" applyAlignment="1">
      <alignment horizontal="center" vertical="center" wrapText="1"/>
    </xf>
    <xf numFmtId="0" fontId="7" fillId="9" borderId="56"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7" fillId="9" borderId="3" xfId="0" applyFont="1" applyFill="1" applyBorder="1" applyAlignment="1" applyProtection="1">
      <alignment horizontal="center" vertical="center" wrapText="1"/>
    </xf>
    <xf numFmtId="0" fontId="5" fillId="9" borderId="3" xfId="0" applyFont="1" applyFill="1" applyBorder="1" applyAlignment="1">
      <alignment horizontal="center" vertical="center" wrapText="1"/>
    </xf>
    <xf numFmtId="0" fontId="12" fillId="9" borderId="29" xfId="0" applyFont="1" applyFill="1" applyBorder="1" applyAlignment="1">
      <alignment horizontal="center" vertical="center" wrapText="1"/>
    </xf>
    <xf numFmtId="0" fontId="12" fillId="9" borderId="31" xfId="0" applyFont="1" applyFill="1" applyBorder="1" applyAlignment="1">
      <alignment horizontal="center" vertical="center" wrapText="1"/>
    </xf>
    <xf numFmtId="49" fontId="7" fillId="8" borderId="25" xfId="0" applyNumberFormat="1" applyFont="1" applyFill="1" applyBorder="1" applyAlignment="1">
      <alignment horizontal="center" vertical="center" wrapText="1"/>
    </xf>
    <xf numFmtId="0" fontId="5" fillId="8" borderId="3" xfId="0" applyFont="1" applyFill="1" applyBorder="1" applyAlignment="1">
      <alignment horizontal="justify" vertical="center" wrapText="1"/>
    </xf>
    <xf numFmtId="49" fontId="7" fillId="8" borderId="29" xfId="0" applyNumberFormat="1" applyFont="1" applyFill="1" applyBorder="1" applyAlignment="1">
      <alignment horizontal="center" vertical="center" wrapText="1"/>
    </xf>
    <xf numFmtId="49" fontId="7" fillId="9" borderId="31" xfId="0" applyNumberFormat="1" applyFont="1" applyFill="1" applyBorder="1" applyAlignment="1">
      <alignment horizontal="center" vertical="center" wrapText="1"/>
    </xf>
    <xf numFmtId="0" fontId="5" fillId="8" borderId="3" xfId="0" applyFont="1" applyFill="1" applyBorder="1" applyAlignment="1">
      <alignment horizontal="center" vertical="top" wrapText="1"/>
    </xf>
    <xf numFmtId="0" fontId="26" fillId="2" borderId="0" xfId="0" applyFont="1" applyFill="1"/>
    <xf numFmtId="0" fontId="26" fillId="2" borderId="0" xfId="0" applyFont="1" applyFill="1" applyAlignment="1">
      <alignment wrapText="1"/>
    </xf>
    <xf numFmtId="0" fontId="19" fillId="2" borderId="0" xfId="0" applyFont="1" applyFill="1" applyAlignment="1">
      <alignment wrapText="1"/>
    </xf>
    <xf numFmtId="0" fontId="19" fillId="2" borderId="0" xfId="0" applyFont="1" applyFill="1" applyAlignment="1">
      <alignment horizontal="center"/>
    </xf>
    <xf numFmtId="0" fontId="19" fillId="2" borderId="0" xfId="0" applyFont="1" applyFill="1"/>
    <xf numFmtId="0" fontId="26" fillId="2" borderId="0" xfId="0" applyFont="1" applyFill="1" applyAlignment="1">
      <alignment horizontal="center"/>
    </xf>
    <xf numFmtId="0" fontId="10" fillId="0" borderId="3" xfId="0" applyFont="1" applyFill="1" applyBorder="1" applyAlignment="1">
      <alignment horizontal="left" vertical="center" wrapText="1"/>
    </xf>
    <xf numFmtId="0" fontId="10" fillId="0" borderId="3"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9" fontId="2" fillId="0" borderId="3" xfId="0" applyNumberFormat="1" applyFont="1" applyFill="1" applyBorder="1" applyAlignment="1">
      <alignment horizontal="center" vertical="center" wrapText="1"/>
    </xf>
    <xf numFmtId="0" fontId="1" fillId="0" borderId="5" xfId="0" applyFont="1" applyFill="1" applyBorder="1" applyAlignment="1">
      <alignment vertical="center" wrapText="1"/>
    </xf>
    <xf numFmtId="0" fontId="2" fillId="0" borderId="5"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15" xfId="0" applyFont="1" applyFill="1" applyBorder="1" applyAlignment="1">
      <alignment horizontal="justify" vertical="center" wrapText="1"/>
    </xf>
    <xf numFmtId="0" fontId="6" fillId="0" borderId="5"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xf>
    <xf numFmtId="0" fontId="9" fillId="0" borderId="0" xfId="0" applyFont="1" applyFill="1" applyAlignment="1">
      <alignment horizontal="center" vertical="center"/>
    </xf>
    <xf numFmtId="0" fontId="27"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9" fillId="0" borderId="0" xfId="0" applyFont="1" applyAlignment="1">
      <alignment horizontal="center"/>
    </xf>
    <xf numFmtId="0" fontId="13" fillId="0" borderId="0" xfId="0" applyFont="1" applyAlignment="1">
      <alignment horizontal="center" vertical="center" wrapText="1"/>
    </xf>
    <xf numFmtId="0" fontId="2"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9" fillId="0" borderId="0" xfId="0" applyFont="1" applyAlignment="1">
      <alignment horizontal="justify" vertical="top"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2" fillId="0" borderId="23" xfId="0" applyFont="1" applyBorder="1" applyAlignment="1">
      <alignment horizontal="left" vertical="center"/>
    </xf>
    <xf numFmtId="0" fontId="12" fillId="0" borderId="3" xfId="0" applyFont="1" applyBorder="1" applyAlignment="1">
      <alignment horizontal="center" vertical="center" wrapText="1"/>
    </xf>
    <xf numFmtId="0" fontId="9" fillId="0" borderId="3" xfId="0" applyFont="1" applyBorder="1" applyAlignment="1">
      <alignment horizontal="justify"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8" xfId="0" applyFont="1" applyBorder="1" applyAlignment="1">
      <alignment vertical="center" wrapText="1"/>
    </xf>
    <xf numFmtId="0" fontId="7" fillId="0" borderId="30" xfId="0" applyFont="1" applyBorder="1" applyAlignment="1">
      <alignment vertical="center" wrapText="1"/>
    </xf>
    <xf numFmtId="0" fontId="2" fillId="0" borderId="3" xfId="0" applyFont="1" applyBorder="1" applyAlignment="1">
      <alignment vertical="center" wrapText="1"/>
    </xf>
    <xf numFmtId="0" fontId="2" fillId="0" borderId="33" xfId="0" applyFont="1" applyBorder="1" applyAlignment="1">
      <alignment vertical="center" wrapText="1"/>
    </xf>
    <xf numFmtId="0" fontId="20" fillId="0" borderId="34" xfId="0" applyFont="1" applyBorder="1" applyAlignment="1">
      <alignment horizontal="left" vertical="center" wrapText="1"/>
    </xf>
    <xf numFmtId="0" fontId="20" fillId="0" borderId="35" xfId="0" applyFont="1" applyBorder="1" applyAlignment="1">
      <alignment horizontal="left" vertical="center" wrapText="1"/>
    </xf>
    <xf numFmtId="0" fontId="20" fillId="0" borderId="26" xfId="0" applyFont="1" applyBorder="1" applyAlignment="1">
      <alignment horizontal="left" vertical="center" wrapText="1"/>
    </xf>
    <xf numFmtId="0" fontId="21" fillId="0" borderId="36" xfId="0" applyFont="1" applyBorder="1" applyAlignment="1">
      <alignment horizontal="left" vertical="center" wrapText="1"/>
    </xf>
    <xf numFmtId="0" fontId="21" fillId="0" borderId="22" xfId="0" applyFont="1" applyBorder="1" applyAlignment="1">
      <alignment horizontal="left" vertical="center" wrapText="1"/>
    </xf>
    <xf numFmtId="0" fontId="21" fillId="0" borderId="23" xfId="0" applyFont="1" applyBorder="1" applyAlignment="1">
      <alignment horizontal="left" vertical="center" wrapText="1"/>
    </xf>
    <xf numFmtId="0" fontId="21" fillId="0" borderId="37" xfId="0" applyFont="1" applyBorder="1" applyAlignment="1">
      <alignment horizontal="left" vertical="center" wrapText="1"/>
    </xf>
    <xf numFmtId="0" fontId="21" fillId="0" borderId="38" xfId="0" applyFont="1" applyBorder="1" applyAlignment="1">
      <alignment horizontal="left" vertical="center" wrapText="1"/>
    </xf>
    <xf numFmtId="0" fontId="21" fillId="0" borderId="32" xfId="0" applyFont="1" applyBorder="1" applyAlignment="1">
      <alignment horizontal="left" vertical="center" wrapText="1"/>
    </xf>
    <xf numFmtId="0" fontId="2" fillId="0" borderId="3" xfId="0" applyFont="1" applyBorder="1" applyAlignment="1">
      <alignment horizontal="justify" vertical="center" wrapText="1"/>
    </xf>
    <xf numFmtId="0" fontId="7" fillId="0" borderId="3" xfId="0" applyFont="1" applyBorder="1" applyAlignment="1">
      <alignment horizontal="center" vertical="center" wrapText="1"/>
    </xf>
    <xf numFmtId="0" fontId="7" fillId="0" borderId="33" xfId="0" applyFont="1" applyBorder="1" applyAlignment="1">
      <alignment horizontal="center" vertical="center" wrapText="1"/>
    </xf>
    <xf numFmtId="0" fontId="20" fillId="0" borderId="30" xfId="0" applyFont="1" applyBorder="1" applyAlignment="1">
      <alignment horizontal="left" vertical="center"/>
    </xf>
    <xf numFmtId="0" fontId="20" fillId="0" borderId="31" xfId="0" applyFont="1" applyBorder="1" applyAlignment="1">
      <alignment horizontal="left" vertical="center"/>
    </xf>
    <xf numFmtId="0" fontId="7" fillId="3" borderId="24"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25" xfId="0" applyFont="1" applyFill="1" applyBorder="1" applyAlignment="1">
      <alignment horizontal="center" vertical="center" wrapText="1"/>
    </xf>
    <xf numFmtId="0" fontId="20" fillId="3" borderId="29" xfId="0" applyFont="1" applyFill="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20" fillId="0" borderId="24" xfId="0" applyFont="1" applyBorder="1" applyAlignment="1">
      <alignment horizontal="left" vertical="center"/>
    </xf>
    <xf numFmtId="0" fontId="20" fillId="0" borderId="25" xfId="0" applyFont="1" applyBorder="1" applyAlignment="1">
      <alignment horizontal="left" vertical="center"/>
    </xf>
    <xf numFmtId="0" fontId="20" fillId="0" borderId="28" xfId="0" applyFont="1" applyBorder="1" applyAlignment="1">
      <alignment horizontal="left" vertical="center"/>
    </xf>
    <xf numFmtId="0" fontId="20" fillId="0" borderId="29" xfId="0" applyFont="1" applyBorder="1" applyAlignment="1">
      <alignment horizontal="left" vertical="center"/>
    </xf>
    <xf numFmtId="0" fontId="9" fillId="0" borderId="3" xfId="0" applyFont="1" applyBorder="1" applyAlignment="1">
      <alignment horizontal="center" vertical="center" wrapText="1"/>
    </xf>
    <xf numFmtId="0" fontId="26" fillId="6" borderId="53" xfId="0" applyFont="1" applyFill="1" applyBorder="1" applyAlignment="1">
      <alignment horizontal="center"/>
    </xf>
    <xf numFmtId="0" fontId="26" fillId="6" borderId="0" xfId="0" applyFont="1" applyFill="1" applyBorder="1" applyAlignment="1">
      <alignment horizontal="center"/>
    </xf>
    <xf numFmtId="0" fontId="26" fillId="6" borderId="51" xfId="0" applyFont="1" applyFill="1" applyBorder="1" applyAlignment="1">
      <alignment horizontal="center"/>
    </xf>
    <xf numFmtId="0" fontId="19" fillId="6" borderId="53" xfId="0" applyFont="1" applyFill="1" applyBorder="1" applyAlignment="1">
      <alignment horizontal="center"/>
    </xf>
    <xf numFmtId="0" fontId="19" fillId="6" borderId="0" xfId="0" applyFont="1" applyFill="1" applyBorder="1" applyAlignment="1">
      <alignment horizontal="center"/>
    </xf>
    <xf numFmtId="0" fontId="19" fillId="6" borderId="51" xfId="0" applyFont="1" applyFill="1" applyBorder="1" applyAlignment="1">
      <alignment horizontal="center"/>
    </xf>
    <xf numFmtId="0" fontId="12" fillId="0" borderId="59" xfId="0" applyFont="1" applyBorder="1" applyAlignment="1">
      <alignment horizontal="center" vertical="center"/>
    </xf>
    <xf numFmtId="0" fontId="12" fillId="0" borderId="0" xfId="0" applyFont="1" applyBorder="1" applyAlignment="1">
      <alignment horizontal="center" vertical="center"/>
    </xf>
    <xf numFmtId="0" fontId="12" fillId="0" borderId="21" xfId="0" applyFont="1" applyBorder="1" applyAlignment="1">
      <alignment horizontal="center" vertical="center" wrapText="1"/>
    </xf>
    <xf numFmtId="0" fontId="12" fillId="0" borderId="23" xfId="0" applyFont="1" applyBorder="1" applyAlignment="1">
      <alignment horizontal="center" vertical="center" wrapText="1"/>
    </xf>
    <xf numFmtId="0" fontId="26" fillId="6" borderId="53" xfId="0" applyFont="1" applyFill="1" applyBorder="1" applyAlignment="1">
      <alignment horizontal="center" vertical="center"/>
    </xf>
    <xf numFmtId="0" fontId="26" fillId="6" borderId="0" xfId="0" applyFont="1" applyFill="1" applyBorder="1" applyAlignment="1">
      <alignment horizontal="center" vertical="center"/>
    </xf>
    <xf numFmtId="0" fontId="26" fillId="6" borderId="51" xfId="0" applyFont="1" applyFill="1" applyBorder="1" applyAlignment="1">
      <alignment horizontal="center" vertical="center"/>
    </xf>
    <xf numFmtId="0" fontId="26" fillId="6" borderId="55" xfId="0" applyFont="1" applyFill="1" applyBorder="1" applyAlignment="1">
      <alignment horizontal="center" vertical="center"/>
    </xf>
    <xf numFmtId="0" fontId="26" fillId="6" borderId="9" xfId="0" applyFont="1" applyFill="1" applyBorder="1" applyAlignment="1">
      <alignment horizontal="center" vertical="center"/>
    </xf>
    <xf numFmtId="0" fontId="26" fillId="6" borderId="47" xfId="0" applyFont="1" applyFill="1" applyBorder="1" applyAlignment="1">
      <alignment horizontal="center" vertical="center"/>
    </xf>
    <xf numFmtId="0" fontId="19" fillId="6" borderId="57" xfId="0" applyFont="1" applyFill="1" applyBorder="1" applyAlignment="1">
      <alignment horizontal="center" vertical="center" wrapText="1"/>
    </xf>
    <xf numFmtId="0" fontId="19" fillId="6" borderId="16" xfId="0" applyFont="1" applyFill="1" applyBorder="1" applyAlignment="1">
      <alignment horizontal="center" vertical="center" wrapText="1"/>
    </xf>
    <xf numFmtId="0" fontId="19" fillId="6" borderId="58" xfId="0" applyFont="1" applyFill="1" applyBorder="1" applyAlignment="1">
      <alignment horizontal="center" vertical="center" wrapText="1"/>
    </xf>
    <xf numFmtId="0" fontId="19" fillId="6" borderId="53" xfId="0" applyFont="1" applyFill="1" applyBorder="1" applyAlignment="1">
      <alignment horizontal="center" vertical="center" wrapText="1"/>
    </xf>
    <xf numFmtId="0" fontId="19" fillId="6" borderId="0" xfId="0" applyFont="1" applyFill="1" applyBorder="1" applyAlignment="1">
      <alignment horizontal="center" vertical="center" wrapText="1"/>
    </xf>
    <xf numFmtId="0" fontId="19" fillId="6" borderId="51" xfId="0" applyFont="1" applyFill="1" applyBorder="1" applyAlignment="1">
      <alignment horizontal="center" vertical="center" wrapText="1"/>
    </xf>
    <xf numFmtId="0" fontId="7" fillId="7" borderId="42" xfId="0" applyFont="1" applyFill="1" applyBorder="1" applyAlignment="1">
      <alignment horizontal="center" vertical="center" wrapText="1"/>
    </xf>
    <xf numFmtId="0" fontId="7" fillId="7" borderId="50"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0" xfId="0" applyFont="1" applyFill="1" applyBorder="1" applyAlignment="1">
      <alignment horizontal="center" vertical="center" wrapText="1"/>
    </xf>
    <xf numFmtId="0" fontId="7" fillId="7" borderId="47" xfId="0" applyFont="1" applyFill="1" applyBorder="1" applyAlignment="1">
      <alignment horizontal="center" vertical="center" wrapText="1"/>
    </xf>
    <xf numFmtId="0" fontId="7" fillId="7" borderId="51" xfId="0" applyFont="1" applyFill="1" applyBorder="1" applyAlignment="1">
      <alignment horizontal="center" vertical="center" wrapText="1"/>
    </xf>
    <xf numFmtId="0" fontId="7" fillId="6" borderId="53"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7" fillId="6" borderId="51" xfId="0" applyFont="1" applyFill="1" applyBorder="1" applyAlignment="1">
      <alignment horizontal="center" vertical="center" wrapText="1"/>
    </xf>
    <xf numFmtId="0" fontId="24" fillId="0" borderId="39" xfId="0" applyFont="1" applyFill="1" applyBorder="1" applyAlignment="1">
      <alignment horizontal="center" vertical="center" wrapText="1"/>
    </xf>
    <xf numFmtId="0" fontId="24" fillId="0" borderId="40" xfId="0" applyFont="1" applyFill="1" applyBorder="1" applyAlignment="1">
      <alignment horizontal="center" vertical="center" wrapText="1"/>
    </xf>
    <xf numFmtId="0" fontId="24" fillId="0" borderId="41" xfId="0" applyFont="1" applyFill="1" applyBorder="1" applyAlignment="1">
      <alignment horizontal="center" vertical="center" wrapText="1"/>
    </xf>
    <xf numFmtId="0" fontId="7" fillId="7" borderId="42" xfId="0" applyFont="1" applyFill="1" applyBorder="1" applyAlignment="1" applyProtection="1">
      <alignment horizontal="center" vertical="center" wrapText="1"/>
    </xf>
    <xf numFmtId="0" fontId="7" fillId="7" borderId="48" xfId="0" applyFont="1" applyFill="1" applyBorder="1" applyAlignment="1" applyProtection="1">
      <alignment horizontal="center" vertical="center" wrapText="1"/>
    </xf>
    <xf numFmtId="0" fontId="7" fillId="7" borderId="35" xfId="0" applyFont="1" applyFill="1" applyBorder="1" applyAlignment="1" applyProtection="1">
      <alignment horizontal="center" vertical="center" wrapText="1"/>
    </xf>
    <xf numFmtId="0" fontId="7" fillId="7" borderId="38" xfId="0" applyFont="1" applyFill="1" applyBorder="1" applyAlignment="1" applyProtection="1">
      <alignment horizontal="center" vertical="center" wrapText="1"/>
    </xf>
    <xf numFmtId="0" fontId="7" fillId="7" borderId="43" xfId="0" applyFont="1" applyFill="1" applyBorder="1" applyAlignment="1" applyProtection="1">
      <alignment horizontal="center" vertical="center" wrapText="1"/>
    </xf>
    <xf numFmtId="0" fontId="7" fillId="7" borderId="49" xfId="0" applyFont="1" applyFill="1" applyBorder="1" applyAlignment="1" applyProtection="1">
      <alignment horizontal="center" vertical="center" wrapText="1"/>
    </xf>
    <xf numFmtId="0" fontId="7" fillId="7" borderId="9" xfId="0" applyFont="1" applyFill="1" applyBorder="1" applyAlignment="1" applyProtection="1">
      <alignment horizontal="center" vertical="center" wrapText="1"/>
    </xf>
    <xf numFmtId="0" fontId="7" fillId="7" borderId="0" xfId="0" applyFont="1" applyFill="1" applyBorder="1" applyAlignment="1" applyProtection="1">
      <alignment horizontal="center" vertical="center" wrapText="1"/>
    </xf>
    <xf numFmtId="0" fontId="7" fillId="7" borderId="44" xfId="0" applyFont="1" applyFill="1" applyBorder="1" applyAlignment="1">
      <alignment horizontal="center" vertical="center" wrapText="1"/>
    </xf>
    <xf numFmtId="0" fontId="7" fillId="7" borderId="45" xfId="0" applyFont="1" applyFill="1" applyBorder="1" applyAlignment="1">
      <alignment horizontal="center" vertical="center" wrapText="1"/>
    </xf>
    <xf numFmtId="0" fontId="7" fillId="7" borderId="46" xfId="0" applyFont="1" applyFill="1" applyBorder="1" applyAlignment="1">
      <alignment horizontal="center" vertical="center" wrapText="1"/>
    </xf>
  </cellXfs>
  <cellStyles count="1">
    <cellStyle name="Normal" xfId="0" builtinId="0"/>
  </cellStyles>
  <dxfs count="660">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56029</xdr:colOff>
      <xdr:row>0</xdr:row>
      <xdr:rowOff>89647</xdr:rowOff>
    </xdr:from>
    <xdr:to>
      <xdr:col>2</xdr:col>
      <xdr:colOff>1983440</xdr:colOff>
      <xdr:row>0</xdr:row>
      <xdr:rowOff>694765</xdr:rowOff>
    </xdr:to>
    <xdr:pic>
      <xdr:nvPicPr>
        <xdr:cNvPr id="4" name="Imagen 3"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11" y="89647"/>
          <a:ext cx="2924735" cy="60511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250732</xdr:colOff>
      <xdr:row>0</xdr:row>
      <xdr:rowOff>1157568</xdr:rowOff>
    </xdr:to>
    <xdr:pic>
      <xdr:nvPicPr>
        <xdr:cNvPr id="3" name="Imagen 2"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sers\carolina.bernal\Desktop\RIESGOS%202019\replica%20Riesgos%20GRIT%2005092018%20-%20171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sers\carolina.bernal\Desktop\RIESGOS%202019\HERRAMIENTA%20DE%20RIESGOS%20GRF-SC%20REVISADO%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C:\Users\carolina.bernal\Desktop\RIESGOS%202019\VFDGA.2018.HERRAMIENTA%20DE%20RIESGOS%20GAD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sers\carolina.bernal\Downloads\Riesgos%20PLANEACI&#211;N%20AMBIENTAL%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D%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ntrol%20y%20Mejora%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CID%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sers\carolina.bernal\Downloads\RIESGOS%20PROCESO%20GESTION%20FINANCIERA%20CON%20SEGUIMIENTO%202&#176;%20TRIMESTRE%202019%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R%20FINANICEROS%20ENE-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SDA%20GTH%20REVISADO%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Evaluaci&#243;n%20Control%20y%20Seguimient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ECS%20(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Metrolog&#237;a%20Monitoreo%20y%20Modelaci&#243;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RIESGOS%20SIG%202019-1-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Users\carolina.bernal\Desktop\RIESGOS%202019\SERVICIO%20A%20LA%20CIUDADAN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MUNICACIONES%202019%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4">
          <cell r="A14" t="str">
            <v>R3</v>
          </cell>
        </row>
      </sheetData>
      <sheetData sheetId="2" refreshError="1">
        <row r="11">
          <cell r="C11">
            <v>2</v>
          </cell>
          <cell r="D11">
            <v>3</v>
          </cell>
          <cell r="I11" t="str">
            <v>REDUCIR EL RIESGO</v>
          </cell>
          <cell r="J11" t="str">
            <v>El enlace del Sistema Integrado de Gestión verifica el 5 % de los conceptos emitidos por parte de la DLA para definir si los mismos se encuentran acordes a la normatividad legal vigente (Trimestral)</v>
          </cell>
        </row>
        <row r="12">
          <cell r="C12">
            <v>3</v>
          </cell>
          <cell r="D12">
            <v>3</v>
          </cell>
          <cell r="I12" t="str">
            <v>REDUCIR EL RIESGO</v>
          </cell>
          <cell r="J12" t="str">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ell>
        </row>
        <row r="13">
          <cell r="C13">
            <v>1</v>
          </cell>
          <cell r="D13">
            <v>3</v>
          </cell>
          <cell r="I13" t="str">
            <v>REDUCIR EL RIESGO</v>
          </cell>
        </row>
      </sheetData>
      <sheetData sheetId="3" refreshError="1"/>
      <sheetData sheetId="4" refreshError="1"/>
      <sheetData sheetId="5" refreshError="1">
        <row r="11">
          <cell r="F11" t="str">
            <v>PROBABILIDAD</v>
          </cell>
          <cell r="J11">
            <v>85</v>
          </cell>
        </row>
        <row r="12">
          <cell r="F12" t="str">
            <v>PROBABILIDAD</v>
          </cell>
          <cell r="J12">
            <v>56.666666666666664</v>
          </cell>
        </row>
        <row r="13">
          <cell r="F13" t="str">
            <v>PROBABILIDAD</v>
          </cell>
          <cell r="J13">
            <v>56.666666666666664</v>
          </cell>
        </row>
      </sheetData>
      <sheetData sheetId="6" refreshError="1"/>
      <sheetData sheetId="7" refreshError="1"/>
      <sheetData sheetId="8" refreshError="1"/>
      <sheetData sheetId="9" refreshError="1">
        <row r="13">
          <cell r="D13">
            <v>2</v>
          </cell>
          <cell r="E13">
            <v>3</v>
          </cell>
        </row>
        <row r="14">
          <cell r="D14">
            <v>3</v>
          </cell>
          <cell r="E14">
            <v>3</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D13">
            <v>3</v>
          </cell>
          <cell r="G13" t="str">
            <v>PROBABILIDAD</v>
          </cell>
          <cell r="H13">
            <v>3</v>
          </cell>
          <cell r="I13">
            <v>3</v>
          </cell>
          <cell r="J13">
            <v>36</v>
          </cell>
          <cell r="L13" t="str">
            <v>REDUCIR EL RIESGO</v>
          </cell>
        </row>
        <row r="14">
          <cell r="C14">
            <v>4</v>
          </cell>
          <cell r="D14">
            <v>3</v>
          </cell>
          <cell r="G14" t="str">
            <v>PROBABILIDAD</v>
          </cell>
          <cell r="H14">
            <v>2</v>
          </cell>
          <cell r="I14">
            <v>3</v>
          </cell>
          <cell r="J14">
            <v>24</v>
          </cell>
          <cell r="L14" t="str">
            <v>REDUCIR EL RIESGO</v>
          </cell>
        </row>
        <row r="15">
          <cell r="C15">
            <v>4</v>
          </cell>
          <cell r="D15">
            <v>2</v>
          </cell>
          <cell r="G15" t="str">
            <v>IMPACTO</v>
          </cell>
          <cell r="H15">
            <v>4</v>
          </cell>
          <cell r="I15">
            <v>1</v>
          </cell>
          <cell r="J15">
            <v>16</v>
          </cell>
          <cell r="L15" t="str">
            <v>COMPARTIR O TRANSFERIR EL RIESGO</v>
          </cell>
        </row>
        <row r="16">
          <cell r="C16">
            <v>5</v>
          </cell>
          <cell r="D16">
            <v>4</v>
          </cell>
          <cell r="G16" t="str">
            <v>PROBABILIDAD</v>
          </cell>
          <cell r="H16">
            <v>4</v>
          </cell>
          <cell r="I16">
            <v>4</v>
          </cell>
          <cell r="J16">
            <v>64</v>
          </cell>
          <cell r="L16" t="str">
            <v>COMPARTIR O TRANSFERIR EL RIESGO</v>
          </cell>
        </row>
        <row r="17">
          <cell r="C17">
            <v>2</v>
          </cell>
          <cell r="D17">
            <v>3</v>
          </cell>
          <cell r="G17" t="str">
            <v>IMPACTO</v>
          </cell>
          <cell r="H17">
            <v>2</v>
          </cell>
          <cell r="I17">
            <v>1</v>
          </cell>
          <cell r="J17">
            <v>8</v>
          </cell>
          <cell r="L17" t="str">
            <v>REDUCIR EL RIESGO</v>
          </cell>
        </row>
        <row r="18">
          <cell r="C18">
            <v>4</v>
          </cell>
          <cell r="D18">
            <v>4</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G13" t="str">
            <v>PROBABILIDAD</v>
          </cell>
          <cell r="H13">
            <v>3</v>
          </cell>
          <cell r="I13">
            <v>3</v>
          </cell>
          <cell r="J13">
            <v>36</v>
          </cell>
          <cell r="L13" t="str">
            <v>REDUCIR EL RIESGO</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B15" t="str">
            <v>Posibilidad de direccionar la Contratación y/o vinculación en favor de un tercero</v>
          </cell>
          <cell r="C15">
            <v>1</v>
          </cell>
          <cell r="D15">
            <v>4</v>
          </cell>
          <cell r="G15" t="str">
            <v>IMPACTO</v>
          </cell>
          <cell r="H15">
            <v>1</v>
          </cell>
          <cell r="I15">
            <v>2</v>
          </cell>
          <cell r="J15">
            <v>8</v>
          </cell>
          <cell r="L15" t="str">
            <v>EVITAR EL RIESGO</v>
          </cell>
          <cell r="M15" t="str">
            <v>Devolver a quien estructure el proceso para ajustar los criterios que no corresponada o limiten la participación</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
          <cell r="E11">
            <v>0</v>
          </cell>
        </row>
        <row r="13">
          <cell r="C13">
            <v>5</v>
          </cell>
          <cell r="D13">
            <v>5</v>
          </cell>
          <cell r="L13" t="str">
            <v>REDUCIR EL RIESGO</v>
          </cell>
        </row>
        <row r="14">
          <cell r="L14" t="str">
            <v>REDUCIR EL RIESGO</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4</v>
          </cell>
          <cell r="G13" t="str">
            <v>PROBABILIDAD</v>
          </cell>
          <cell r="L13" t="str">
            <v>REDUCIR EL RIESGO</v>
          </cell>
        </row>
        <row r="14">
          <cell r="C14">
            <v>3</v>
          </cell>
          <cell r="D14">
            <v>3</v>
          </cell>
          <cell r="G14" t="str">
            <v>PROBABILIDAD</v>
          </cell>
          <cell r="L14" t="str">
            <v>REDUCIR EL RIESGO</v>
          </cell>
        </row>
        <row r="15">
          <cell r="C15">
            <v>3</v>
          </cell>
          <cell r="D15">
            <v>5</v>
          </cell>
          <cell r="G15" t="str">
            <v>PROBABILIDAD</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Inoportunidad en la entrega de informes, alertas y recomendaciones para el mejoramiento de la gestión institucional</v>
          </cell>
          <cell r="C13">
            <v>5</v>
          </cell>
          <cell r="D13">
            <v>4</v>
          </cell>
          <cell r="F13" t="str">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ell>
          <cell r="G13" t="str">
            <v>PROBABILIDAD</v>
          </cell>
          <cell r="H13">
            <v>3</v>
          </cell>
          <cell r="I13">
            <v>4</v>
          </cell>
          <cell r="J13">
            <v>48</v>
          </cell>
          <cell r="L13" t="str">
            <v>REDUCIR EL RIESGO</v>
          </cell>
          <cell r="M13" t="str">
            <v>Realizar capacitaciones en la aplicación de los procedimientos de auditoria</v>
          </cell>
          <cell r="N13" t="str">
            <v>OFICINA DE CONTROL INTERNO</v>
          </cell>
        </row>
        <row r="14">
          <cell r="C14">
            <v>3</v>
          </cell>
          <cell r="D14">
            <v>5</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L14" t="str">
            <v>EVITAR EL RIESGO</v>
          </cell>
          <cell r="M14" t="str">
            <v>Realizar revisiones de informes preliminares por otro auditor</v>
          </cell>
          <cell r="N14" t="str">
            <v>OFICINA DE CONTROL INTERNO</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 Violación al Debido Proceso</v>
          </cell>
          <cell r="C13">
            <v>2</v>
          </cell>
          <cell r="D13">
            <v>2</v>
          </cell>
          <cell r="G13" t="str">
            <v>PROBABILIDAD</v>
          </cell>
          <cell r="H13">
            <v>1</v>
          </cell>
          <cell r="I13">
            <v>2</v>
          </cell>
          <cell r="J13">
            <v>8</v>
          </cell>
          <cell r="L13" t="str">
            <v>REDUCIR EL RIESGO</v>
          </cell>
          <cell r="M13" t="str">
            <v xml:space="preserve">el segumiento mensual a la base de datos </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3</v>
          </cell>
          <cell r="D13">
            <v>3</v>
          </cell>
          <cell r="G13" t="str">
            <v>PROBABILIDAD</v>
          </cell>
          <cell r="H13">
            <v>3</v>
          </cell>
          <cell r="I13">
            <v>3</v>
          </cell>
          <cell r="J13">
            <v>36</v>
          </cell>
          <cell r="L13" t="str">
            <v>REDUCIR EL RIESGO</v>
          </cell>
        </row>
        <row r="14">
          <cell r="C14">
            <v>3</v>
          </cell>
          <cell r="G14" t="str">
            <v>PROBABILIDAD</v>
          </cell>
          <cell r="H14">
            <v>3</v>
          </cell>
        </row>
        <row r="15">
          <cell r="C15">
            <v>2</v>
          </cell>
          <cell r="D15">
            <v>3</v>
          </cell>
          <cell r="G15" t="str">
            <v>PROBABILIDAD</v>
          </cell>
          <cell r="H15">
            <v>2</v>
          </cell>
          <cell r="I15">
            <v>3</v>
          </cell>
          <cell r="J15">
            <v>24</v>
          </cell>
          <cell r="L15" t="str">
            <v>ASUMIR EL RIESGO</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4">
          <cell r="A14" t="str">
            <v>R2</v>
          </cell>
        </row>
        <row r="15">
          <cell r="A15" t="str">
            <v>R3</v>
          </cell>
          <cell r="N15" t="str">
            <v>SUBDIRECCION FINANCIERA</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row r="12">
          <cell r="A12" t="str">
            <v>R2</v>
          </cell>
          <cell r="B12" t="str">
            <v xml:space="preserve">Manipulación en la vinculación de personal 
</v>
          </cell>
          <cell r="C12">
            <v>1</v>
          </cell>
          <cell r="D12">
            <v>5</v>
          </cell>
        </row>
      </sheetData>
      <sheetData sheetId="3" refreshError="1"/>
      <sheetData sheetId="4" refreshError="1"/>
      <sheetData sheetId="5" refreshError="1"/>
      <sheetData sheetId="6" refreshError="1"/>
      <sheetData sheetId="7" refreshError="1"/>
      <sheetData sheetId="8" refreshError="1"/>
      <sheetData sheetId="9" refreshError="1">
        <row r="13">
          <cell r="A13" t="str">
            <v>R1</v>
          </cell>
          <cell r="B13" t="str">
            <v>Incumplimiento en la planeaciòn y ejecuciòn de la Evaluación del desempeño Laboral (EDL) por parte de los evaluadores y evaluados</v>
          </cell>
          <cell r="C13">
            <v>4</v>
          </cell>
          <cell r="D13">
            <v>3</v>
          </cell>
          <cell r="F13" t="str">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ell>
          <cell r="G13" t="str">
            <v>PROBABILIDAD</v>
          </cell>
          <cell r="H13">
            <v>2</v>
          </cell>
          <cell r="I13">
            <v>3</v>
          </cell>
          <cell r="J13">
            <v>24</v>
          </cell>
          <cell r="L13" t="str">
            <v>REDUCIR EL RIESGO</v>
          </cell>
          <cell r="M13" t="str">
            <v>Realizar campañas de sensibilización Tema: Entregas oportunas de las EDL, asi como el diligenciamiento de los formatos y la importancia del cumplimiento en la entrega de la EDL.</v>
          </cell>
          <cell r="N13" t="str">
            <v>DIRECCION DE GESTION CORPORATIVA</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E13" t="str">
            <v>ZONA RIESGO EXTREMA</v>
          </cell>
          <cell r="H13">
            <v>1</v>
          </cell>
          <cell r="I13">
            <v>4</v>
          </cell>
          <cell r="J13">
            <v>16</v>
          </cell>
          <cell r="L13" t="str">
            <v>EVITAR EL RIESGO</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A13" t="str">
            <v>R1</v>
          </cell>
        </row>
        <row r="14">
          <cell r="D14">
            <v>4</v>
          </cell>
        </row>
      </sheetData>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4">
          <cell r="C14">
            <v>1</v>
          </cell>
          <cell r="D14">
            <v>3</v>
          </cell>
          <cell r="G14" t="str">
            <v>IMPACTO</v>
          </cell>
          <cell r="H14">
            <v>1</v>
          </cell>
          <cell r="L14" t="str">
            <v>REDUCIR EL RIESGO</v>
          </cell>
        </row>
        <row r="15">
          <cell r="C15">
            <v>2</v>
          </cell>
          <cell r="D15">
            <v>3</v>
          </cell>
          <cell r="I15">
            <v>3</v>
          </cell>
          <cell r="L15" t="str">
            <v>REDUCIR EL RIESGO</v>
          </cell>
        </row>
      </sheetData>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5">
          <cell r="L15" t="str">
            <v>REDUCIR EL RIESGO</v>
          </cell>
          <cell r="N15" t="str">
            <v>SUBSECRETARIA GENERAL Y DE CONTROL DISCIPLINARIO</v>
          </cell>
        </row>
      </sheetData>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row>
        <row r="14">
          <cell r="C14">
            <v>4</v>
          </cell>
          <cell r="D14">
            <v>2</v>
          </cell>
          <cell r="G14" t="str">
            <v>PROBABILIDAD</v>
          </cell>
          <cell r="H14">
            <v>4</v>
          </cell>
          <cell r="I14">
            <v>2</v>
          </cell>
          <cell r="J14">
            <v>32</v>
          </cell>
          <cell r="L14" t="str">
            <v>EVITAR EL RIESGO</v>
          </cell>
          <cell r="N14" t="str">
            <v>SUBSECRETARIA GENERAL Y DE CONTROL DISCIPLINARIO</v>
          </cell>
        </row>
        <row r="15">
          <cell r="C15">
            <v>4</v>
          </cell>
          <cell r="D15">
            <v>3</v>
          </cell>
          <cell r="G15" t="str">
            <v>PROBABILIDAD</v>
          </cell>
          <cell r="H15">
            <v>4</v>
          </cell>
          <cell r="I15">
            <v>3</v>
          </cell>
          <cell r="J15">
            <v>48</v>
          </cell>
          <cell r="L15" t="str">
            <v>REDUCIR EL RIESGO</v>
          </cell>
          <cell r="N15" t="str">
            <v>SUBSECRETARIA GENERAL Y DE CONTROL DISCIPLINARIO</v>
          </cell>
        </row>
      </sheetData>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1</v>
          </cell>
          <cell r="D13">
            <v>3</v>
          </cell>
          <cell r="G13" t="str">
            <v>PROBABILIDAD</v>
          </cell>
          <cell r="H13">
            <v>1</v>
          </cell>
          <cell r="I13">
            <v>3</v>
          </cell>
          <cell r="J13">
            <v>12</v>
          </cell>
          <cell r="L13" t="str">
            <v>REDUCIR EL RIESGO</v>
          </cell>
        </row>
      </sheetData>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tabSelected="1" zoomScale="55" zoomScaleNormal="55" workbookViewId="0">
      <pane xSplit="6" ySplit="7" topLeftCell="G32" activePane="bottomRight" state="frozen"/>
      <selection pane="topRight" activeCell="G1" sqref="G1"/>
      <selection pane="bottomLeft" activeCell="A8" sqref="A8"/>
      <selection pane="bottomRight" activeCell="I35" sqref="I35"/>
    </sheetView>
  </sheetViews>
  <sheetFormatPr baseColWidth="10" defaultColWidth="11.42578125" defaultRowHeight="14.25" x14ac:dyDescent="0.2"/>
  <cols>
    <col min="1" max="1" width="14.5703125" style="5" customWidth="1"/>
    <col min="2" max="2" width="15.42578125" style="5" customWidth="1"/>
    <col min="3" max="3" width="24.28515625" style="5" customWidth="1"/>
    <col min="4" max="4" width="22.85546875" style="12" customWidth="1"/>
    <col min="5" max="5" width="7.85546875" style="7" customWidth="1"/>
    <col min="6" max="6" width="36.28515625" style="9" customWidth="1"/>
    <col min="7" max="7" width="25.42578125" style="18" customWidth="1"/>
    <col min="8" max="8" width="26.28515625" style="19" customWidth="1"/>
    <col min="9" max="9" width="25.5703125" style="19" customWidth="1"/>
    <col min="10" max="10" width="34.5703125" style="18" customWidth="1"/>
    <col min="11" max="11" width="6.42578125" style="8" customWidth="1"/>
    <col min="12" max="12" width="7.42578125" style="8" customWidth="1"/>
    <col min="13" max="13" width="8.7109375" style="8" customWidth="1"/>
    <col min="14" max="14" width="26" style="7" customWidth="1"/>
    <col min="15" max="16384" width="11.42578125" style="5"/>
  </cols>
  <sheetData>
    <row r="1" spans="1:14" ht="93.75" customHeight="1" x14ac:dyDescent="0.2">
      <c r="A1" s="164"/>
      <c r="B1" s="164"/>
      <c r="C1" s="165" t="s">
        <v>614</v>
      </c>
      <c r="D1" s="165"/>
      <c r="E1" s="165"/>
      <c r="F1" s="165"/>
      <c r="G1" s="165"/>
      <c r="H1" s="165"/>
      <c r="I1" s="165"/>
      <c r="J1" s="165"/>
      <c r="K1" s="165"/>
      <c r="L1" s="165"/>
      <c r="M1" s="165"/>
      <c r="N1" s="165"/>
    </row>
    <row r="2" spans="1:14" ht="42" hidden="1" customHeight="1" x14ac:dyDescent="0.2"/>
    <row r="3" spans="1:14" ht="42" hidden="1" customHeight="1" thickBot="1" x14ac:dyDescent="0.25">
      <c r="A3" s="177" t="s">
        <v>608</v>
      </c>
      <c r="B3" s="177"/>
      <c r="C3" s="177"/>
      <c r="D3" s="177"/>
      <c r="E3" s="177"/>
      <c r="F3" s="177"/>
      <c r="G3" s="177"/>
      <c r="H3" s="177"/>
      <c r="I3" s="177"/>
      <c r="J3" s="177"/>
      <c r="K3" s="177"/>
      <c r="L3" s="177"/>
      <c r="M3" s="177"/>
      <c r="N3" s="177"/>
    </row>
    <row r="4" spans="1:14" ht="42" hidden="1" customHeight="1" thickTop="1" thickBot="1" x14ac:dyDescent="0.25">
      <c r="A4" s="174" t="s">
        <v>113</v>
      </c>
      <c r="B4" s="175"/>
      <c r="C4" s="175"/>
      <c r="D4" s="175"/>
      <c r="E4" s="175"/>
      <c r="F4" s="175"/>
      <c r="G4" s="175"/>
      <c r="H4" s="175"/>
      <c r="I4" s="175"/>
      <c r="J4" s="175"/>
      <c r="K4" s="175"/>
      <c r="L4" s="175"/>
      <c r="M4" s="175"/>
      <c r="N4" s="176"/>
    </row>
    <row r="5" spans="1:14" ht="17.25" customHeight="1" thickBot="1" x14ac:dyDescent="0.25"/>
    <row r="6" spans="1:14" ht="24" customHeight="1" thickBot="1" x14ac:dyDescent="0.25">
      <c r="A6" s="183" t="s">
        <v>112</v>
      </c>
      <c r="B6" s="167" t="s">
        <v>111</v>
      </c>
      <c r="C6" s="167" t="s">
        <v>0</v>
      </c>
      <c r="D6" s="167" t="s">
        <v>32</v>
      </c>
      <c r="E6" s="167" t="s">
        <v>33</v>
      </c>
      <c r="F6" s="167" t="s">
        <v>31</v>
      </c>
      <c r="G6" s="167" t="s">
        <v>304</v>
      </c>
      <c r="H6" s="167" t="s">
        <v>209</v>
      </c>
      <c r="I6" s="167" t="s">
        <v>1</v>
      </c>
      <c r="J6" s="167" t="s">
        <v>214</v>
      </c>
      <c r="K6" s="179" t="s">
        <v>35</v>
      </c>
      <c r="L6" s="180"/>
      <c r="M6" s="181"/>
      <c r="N6" s="167" t="s">
        <v>210</v>
      </c>
    </row>
    <row r="7" spans="1:14" ht="19.5" customHeight="1" x14ac:dyDescent="0.2">
      <c r="A7" s="184"/>
      <c r="B7" s="168"/>
      <c r="C7" s="168"/>
      <c r="D7" s="168"/>
      <c r="E7" s="168"/>
      <c r="F7" s="168"/>
      <c r="G7" s="192"/>
      <c r="H7" s="168"/>
      <c r="I7" s="178"/>
      <c r="J7" s="178"/>
      <c r="K7" s="2" t="s">
        <v>38</v>
      </c>
      <c r="L7" s="3" t="s">
        <v>36</v>
      </c>
      <c r="M7" s="4" t="s">
        <v>37</v>
      </c>
      <c r="N7" s="182"/>
    </row>
    <row r="8" spans="1:14" ht="92.25" customHeight="1" x14ac:dyDescent="0.2">
      <c r="A8" s="171" t="s">
        <v>102</v>
      </c>
      <c r="B8" s="171" t="s">
        <v>103</v>
      </c>
      <c r="C8" s="16" t="s">
        <v>45</v>
      </c>
      <c r="D8" s="48" t="s">
        <v>2</v>
      </c>
      <c r="E8" s="20" t="s">
        <v>34</v>
      </c>
      <c r="F8" s="49" t="s">
        <v>166</v>
      </c>
      <c r="G8" s="49" t="s">
        <v>173</v>
      </c>
      <c r="H8" s="149" t="s">
        <v>169</v>
      </c>
      <c r="I8" s="20" t="s">
        <v>170</v>
      </c>
      <c r="J8" s="49" t="s">
        <v>583</v>
      </c>
      <c r="K8" s="20"/>
      <c r="L8" s="20"/>
      <c r="M8" s="20" t="s">
        <v>3</v>
      </c>
      <c r="N8" s="10" t="s">
        <v>70</v>
      </c>
    </row>
    <row r="9" spans="1:14" ht="70.5" customHeight="1" x14ac:dyDescent="0.2">
      <c r="A9" s="172"/>
      <c r="B9" s="172"/>
      <c r="C9" s="16" t="s">
        <v>45</v>
      </c>
      <c r="D9" s="48" t="s">
        <v>2</v>
      </c>
      <c r="E9" s="20" t="s">
        <v>39</v>
      </c>
      <c r="F9" s="49" t="s">
        <v>167</v>
      </c>
      <c r="G9" s="148" t="s">
        <v>174</v>
      </c>
      <c r="H9" s="149" t="s">
        <v>168</v>
      </c>
      <c r="I9" s="20" t="s">
        <v>175</v>
      </c>
      <c r="J9" s="49" t="s">
        <v>224</v>
      </c>
      <c r="K9" s="20"/>
      <c r="L9" s="20"/>
      <c r="M9" s="161" t="s">
        <v>376</v>
      </c>
      <c r="N9" s="10" t="s">
        <v>4</v>
      </c>
    </row>
    <row r="10" spans="1:14" ht="93.75" customHeight="1" x14ac:dyDescent="0.2">
      <c r="A10" s="172"/>
      <c r="B10" s="172"/>
      <c r="C10" s="1" t="s">
        <v>45</v>
      </c>
      <c r="D10" s="13" t="s">
        <v>2</v>
      </c>
      <c r="E10" s="24" t="s">
        <v>387</v>
      </c>
      <c r="F10" s="14" t="s">
        <v>253</v>
      </c>
      <c r="G10" s="14" t="s">
        <v>254</v>
      </c>
      <c r="H10" s="11" t="s">
        <v>255</v>
      </c>
      <c r="I10" s="11" t="s">
        <v>256</v>
      </c>
      <c r="J10" s="23" t="s">
        <v>265</v>
      </c>
      <c r="K10" s="11" t="s">
        <v>3</v>
      </c>
      <c r="L10" s="11" t="s">
        <v>3</v>
      </c>
      <c r="M10" s="11"/>
      <c r="N10" s="15" t="s">
        <v>252</v>
      </c>
    </row>
    <row r="11" spans="1:14" ht="80.25" customHeight="1" x14ac:dyDescent="0.2">
      <c r="A11" s="172"/>
      <c r="B11" s="172"/>
      <c r="C11" s="16" t="s">
        <v>45</v>
      </c>
      <c r="D11" s="147" t="s">
        <v>2</v>
      </c>
      <c r="E11" s="20" t="s">
        <v>40</v>
      </c>
      <c r="F11" s="148" t="s">
        <v>579</v>
      </c>
      <c r="G11" s="148" t="s">
        <v>575</v>
      </c>
      <c r="H11" s="149" t="s">
        <v>576</v>
      </c>
      <c r="I11" s="149" t="s">
        <v>580</v>
      </c>
      <c r="J11" s="148" t="s">
        <v>577</v>
      </c>
      <c r="K11" s="149"/>
      <c r="L11" s="149" t="s">
        <v>3</v>
      </c>
      <c r="M11" s="149" t="s">
        <v>3</v>
      </c>
      <c r="N11" s="20" t="s">
        <v>288</v>
      </c>
    </row>
    <row r="12" spans="1:14" ht="68.25" customHeight="1" x14ac:dyDescent="0.2">
      <c r="A12" s="172"/>
      <c r="B12" s="172"/>
      <c r="C12" s="16" t="s">
        <v>45</v>
      </c>
      <c r="D12" s="48" t="s">
        <v>6</v>
      </c>
      <c r="E12" s="20" t="s">
        <v>41</v>
      </c>
      <c r="F12" s="49" t="s">
        <v>208</v>
      </c>
      <c r="G12" s="49" t="s">
        <v>176</v>
      </c>
      <c r="H12" s="149" t="s">
        <v>171</v>
      </c>
      <c r="I12" s="149" t="s">
        <v>212</v>
      </c>
      <c r="J12" s="49" t="s">
        <v>225</v>
      </c>
      <c r="K12" s="20" t="s">
        <v>3</v>
      </c>
      <c r="L12" s="20"/>
      <c r="M12" s="20"/>
      <c r="N12" s="10" t="s">
        <v>4</v>
      </c>
    </row>
    <row r="13" spans="1:14" ht="64.5" customHeight="1" x14ac:dyDescent="0.2">
      <c r="A13" s="172"/>
      <c r="B13" s="172"/>
      <c r="C13" s="16" t="s">
        <v>45</v>
      </c>
      <c r="D13" s="48" t="s">
        <v>6</v>
      </c>
      <c r="E13" s="30" t="s">
        <v>42</v>
      </c>
      <c r="F13" s="49" t="s">
        <v>611</v>
      </c>
      <c r="G13" s="49" t="s">
        <v>177</v>
      </c>
      <c r="H13" s="20" t="s">
        <v>178</v>
      </c>
      <c r="I13" s="20" t="s">
        <v>129</v>
      </c>
      <c r="J13" s="49" t="s">
        <v>226</v>
      </c>
      <c r="K13" s="20"/>
      <c r="L13" s="20" t="s">
        <v>3</v>
      </c>
      <c r="M13" s="20"/>
      <c r="N13" s="20" t="s">
        <v>25</v>
      </c>
    </row>
    <row r="14" spans="1:14" ht="123" customHeight="1" x14ac:dyDescent="0.2">
      <c r="A14" s="172"/>
      <c r="B14" s="172"/>
      <c r="C14" s="16" t="s">
        <v>45</v>
      </c>
      <c r="D14" s="48" t="s">
        <v>9</v>
      </c>
      <c r="E14" s="20" t="s">
        <v>43</v>
      </c>
      <c r="F14" s="49" t="s">
        <v>124</v>
      </c>
      <c r="G14" s="49" t="s">
        <v>181</v>
      </c>
      <c r="H14" s="20" t="s">
        <v>131</v>
      </c>
      <c r="I14" s="20" t="s">
        <v>130</v>
      </c>
      <c r="J14" s="49" t="s">
        <v>228</v>
      </c>
      <c r="K14" s="20" t="s">
        <v>3</v>
      </c>
      <c r="L14" s="20" t="s">
        <v>3</v>
      </c>
      <c r="M14" s="20" t="s">
        <v>3</v>
      </c>
      <c r="N14" s="10" t="s">
        <v>227</v>
      </c>
    </row>
    <row r="15" spans="1:14" ht="111" customHeight="1" x14ac:dyDescent="0.2">
      <c r="A15" s="173"/>
      <c r="B15" s="173"/>
      <c r="C15" s="16" t="s">
        <v>45</v>
      </c>
      <c r="D15" s="48" t="s">
        <v>10</v>
      </c>
      <c r="E15" s="20" t="s">
        <v>44</v>
      </c>
      <c r="F15" s="49" t="s">
        <v>612</v>
      </c>
      <c r="G15" s="49" t="s">
        <v>182</v>
      </c>
      <c r="H15" s="20" t="s">
        <v>289</v>
      </c>
      <c r="I15" s="20" t="s">
        <v>290</v>
      </c>
      <c r="J15" s="49" t="s">
        <v>257</v>
      </c>
      <c r="K15" s="20" t="s">
        <v>3</v>
      </c>
      <c r="L15" s="20" t="s">
        <v>3</v>
      </c>
      <c r="M15" s="20" t="s">
        <v>3</v>
      </c>
      <c r="N15" s="20" t="s">
        <v>11</v>
      </c>
    </row>
    <row r="16" spans="1:14" s="6" customFormat="1" ht="72.75" customHeight="1" x14ac:dyDescent="0.2">
      <c r="A16" s="170"/>
      <c r="B16" s="169"/>
      <c r="C16" s="16" t="s">
        <v>73</v>
      </c>
      <c r="D16" s="157" t="s">
        <v>48</v>
      </c>
      <c r="E16" s="30" t="s">
        <v>46</v>
      </c>
      <c r="F16" s="49" t="s">
        <v>287</v>
      </c>
      <c r="G16" s="49" t="s">
        <v>179</v>
      </c>
      <c r="H16" s="20" t="s">
        <v>135</v>
      </c>
      <c r="I16" s="149" t="s">
        <v>584</v>
      </c>
      <c r="J16" s="49" t="s">
        <v>585</v>
      </c>
      <c r="K16" s="159" t="s">
        <v>3</v>
      </c>
      <c r="L16" s="159"/>
      <c r="M16" s="160"/>
      <c r="N16" s="20" t="s">
        <v>586</v>
      </c>
    </row>
    <row r="17" spans="1:14" s="6" customFormat="1" ht="66.75" customHeight="1" x14ac:dyDescent="0.2">
      <c r="A17" s="170"/>
      <c r="B17" s="169"/>
      <c r="C17" s="16" t="s">
        <v>73</v>
      </c>
      <c r="D17" s="157" t="s">
        <v>71</v>
      </c>
      <c r="E17" s="20" t="s">
        <v>47</v>
      </c>
      <c r="F17" s="49" t="s">
        <v>286</v>
      </c>
      <c r="G17" s="49" t="s">
        <v>180</v>
      </c>
      <c r="H17" s="149" t="s">
        <v>136</v>
      </c>
      <c r="I17" s="149" t="s">
        <v>261</v>
      </c>
      <c r="J17" s="49" t="s">
        <v>229</v>
      </c>
      <c r="K17" s="159" t="s">
        <v>3</v>
      </c>
      <c r="L17" s="159"/>
      <c r="M17" s="160"/>
      <c r="N17" s="20" t="s">
        <v>587</v>
      </c>
    </row>
    <row r="18" spans="1:14" s="6" customFormat="1" ht="84.75" customHeight="1" x14ac:dyDescent="0.2">
      <c r="A18" s="170"/>
      <c r="B18" s="169"/>
      <c r="C18" s="16" t="s">
        <v>73</v>
      </c>
      <c r="D18" s="48" t="s">
        <v>133</v>
      </c>
      <c r="E18" s="20" t="s">
        <v>51</v>
      </c>
      <c r="F18" s="148" t="s">
        <v>588</v>
      </c>
      <c r="G18" s="148" t="s">
        <v>589</v>
      </c>
      <c r="H18" s="149" t="s">
        <v>590</v>
      </c>
      <c r="I18" s="149" t="s">
        <v>591</v>
      </c>
      <c r="J18" s="148" t="s">
        <v>263</v>
      </c>
      <c r="K18" s="162"/>
      <c r="L18" s="162" t="s">
        <v>3</v>
      </c>
      <c r="M18" s="162" t="s">
        <v>3</v>
      </c>
      <c r="N18" s="163" t="s">
        <v>132</v>
      </c>
    </row>
    <row r="19" spans="1:14" s="6" customFormat="1" ht="84" x14ac:dyDescent="0.2">
      <c r="A19" s="170"/>
      <c r="B19" s="169"/>
      <c r="C19" s="16" t="s">
        <v>73</v>
      </c>
      <c r="D19" s="158" t="s">
        <v>72</v>
      </c>
      <c r="E19" s="30" t="s">
        <v>52</v>
      </c>
      <c r="F19" s="148" t="s">
        <v>592</v>
      </c>
      <c r="G19" s="148" t="s">
        <v>211</v>
      </c>
      <c r="H19" s="149" t="s">
        <v>134</v>
      </c>
      <c r="I19" s="149" t="s">
        <v>593</v>
      </c>
      <c r="J19" s="148" t="s">
        <v>264</v>
      </c>
      <c r="K19" s="162"/>
      <c r="L19" s="162" t="s">
        <v>3</v>
      </c>
      <c r="M19" s="162" t="s">
        <v>3</v>
      </c>
      <c r="N19" s="163" t="s">
        <v>132</v>
      </c>
    </row>
    <row r="20" spans="1:14" ht="84" x14ac:dyDescent="0.2">
      <c r="A20" s="190" t="s">
        <v>108</v>
      </c>
      <c r="B20" s="171" t="s">
        <v>109</v>
      </c>
      <c r="C20" s="16" t="s">
        <v>12</v>
      </c>
      <c r="D20" s="48" t="s">
        <v>49</v>
      </c>
      <c r="E20" s="20" t="s">
        <v>53</v>
      </c>
      <c r="F20" s="49" t="s">
        <v>285</v>
      </c>
      <c r="G20" s="49" t="s">
        <v>184</v>
      </c>
      <c r="H20" s="20" t="s">
        <v>609</v>
      </c>
      <c r="I20" s="20" t="s">
        <v>284</v>
      </c>
      <c r="J20" s="49" t="s">
        <v>230</v>
      </c>
      <c r="K20" s="20" t="s">
        <v>3</v>
      </c>
      <c r="L20" s="20" t="s">
        <v>3</v>
      </c>
      <c r="M20" s="20" t="s">
        <v>3</v>
      </c>
      <c r="N20" s="20" t="s">
        <v>16</v>
      </c>
    </row>
    <row r="21" spans="1:14" ht="70.5" customHeight="1" x14ac:dyDescent="0.2">
      <c r="A21" s="170"/>
      <c r="B21" s="172"/>
      <c r="C21" s="16" t="s">
        <v>12</v>
      </c>
      <c r="D21" s="48" t="s">
        <v>49</v>
      </c>
      <c r="E21" s="20" t="s">
        <v>54</v>
      </c>
      <c r="F21" s="49" t="s">
        <v>138</v>
      </c>
      <c r="G21" s="49" t="s">
        <v>183</v>
      </c>
      <c r="H21" s="20" t="s">
        <v>172</v>
      </c>
      <c r="I21" s="149" t="s">
        <v>283</v>
      </c>
      <c r="J21" s="148" t="s">
        <v>231</v>
      </c>
      <c r="K21" s="150" t="s">
        <v>3</v>
      </c>
      <c r="L21" s="150" t="s">
        <v>3</v>
      </c>
      <c r="M21" s="150" t="s">
        <v>3</v>
      </c>
      <c r="N21" s="20" t="s">
        <v>7</v>
      </c>
    </row>
    <row r="22" spans="1:14" ht="83.25" customHeight="1" x14ac:dyDescent="0.2">
      <c r="A22" s="170"/>
      <c r="B22" s="172"/>
      <c r="C22" s="16" t="s">
        <v>12</v>
      </c>
      <c r="D22" s="48" t="s">
        <v>49</v>
      </c>
      <c r="E22" s="30" t="s">
        <v>55</v>
      </c>
      <c r="F22" s="49" t="s">
        <v>221</v>
      </c>
      <c r="G22" s="49" t="s">
        <v>185</v>
      </c>
      <c r="H22" s="20" t="s">
        <v>137</v>
      </c>
      <c r="I22" s="20" t="s">
        <v>13</v>
      </c>
      <c r="J22" s="49" t="s">
        <v>215</v>
      </c>
      <c r="K22" s="20" t="s">
        <v>3</v>
      </c>
      <c r="L22" s="20" t="s">
        <v>5</v>
      </c>
      <c r="M22" s="20" t="s">
        <v>5</v>
      </c>
      <c r="N22" s="20" t="s">
        <v>7</v>
      </c>
    </row>
    <row r="23" spans="1:14" ht="103.5" customHeight="1" x14ac:dyDescent="0.2">
      <c r="A23" s="170"/>
      <c r="B23" s="172"/>
      <c r="C23" s="16" t="s">
        <v>12</v>
      </c>
      <c r="D23" s="48" t="s">
        <v>49</v>
      </c>
      <c r="E23" s="20" t="s">
        <v>56</v>
      </c>
      <c r="F23" s="49" t="s">
        <v>291</v>
      </c>
      <c r="G23" s="49" t="s">
        <v>186</v>
      </c>
      <c r="H23" s="20" t="s">
        <v>292</v>
      </c>
      <c r="I23" s="20" t="s">
        <v>293</v>
      </c>
      <c r="J23" s="49" t="s">
        <v>294</v>
      </c>
      <c r="K23" s="20"/>
      <c r="L23" s="20" t="s">
        <v>3</v>
      </c>
      <c r="M23" s="20" t="s">
        <v>3</v>
      </c>
      <c r="N23" s="20" t="s">
        <v>7</v>
      </c>
    </row>
    <row r="24" spans="1:14" ht="69" customHeight="1" x14ac:dyDescent="0.2">
      <c r="A24" s="170"/>
      <c r="B24" s="172"/>
      <c r="C24" s="16" t="s">
        <v>12</v>
      </c>
      <c r="D24" s="48" t="s">
        <v>49</v>
      </c>
      <c r="E24" s="20" t="s">
        <v>57</v>
      </c>
      <c r="F24" s="49" t="s">
        <v>282</v>
      </c>
      <c r="G24" s="49" t="s">
        <v>187</v>
      </c>
      <c r="H24" s="20" t="s">
        <v>139</v>
      </c>
      <c r="I24" s="20" t="s">
        <v>295</v>
      </c>
      <c r="J24" s="49" t="s">
        <v>216</v>
      </c>
      <c r="K24" s="150" t="s">
        <v>3</v>
      </c>
      <c r="L24" s="150" t="s">
        <v>8</v>
      </c>
      <c r="M24" s="150"/>
      <c r="N24" s="20" t="s">
        <v>7</v>
      </c>
    </row>
    <row r="25" spans="1:14" ht="120" x14ac:dyDescent="0.2">
      <c r="A25" s="170"/>
      <c r="B25" s="172"/>
      <c r="C25" s="16" t="s">
        <v>12</v>
      </c>
      <c r="D25" s="48" t="s">
        <v>50</v>
      </c>
      <c r="E25" s="30" t="s">
        <v>58</v>
      </c>
      <c r="F25" s="49" t="s">
        <v>262</v>
      </c>
      <c r="G25" s="49" t="s">
        <v>223</v>
      </c>
      <c r="H25" s="20" t="s">
        <v>140</v>
      </c>
      <c r="I25" s="20" t="s">
        <v>377</v>
      </c>
      <c r="J25" s="49" t="s">
        <v>218</v>
      </c>
      <c r="K25" s="150" t="s">
        <v>3</v>
      </c>
      <c r="L25" s="150" t="s">
        <v>3</v>
      </c>
      <c r="M25" s="150" t="s">
        <v>3</v>
      </c>
      <c r="N25" s="20" t="s">
        <v>14</v>
      </c>
    </row>
    <row r="26" spans="1:14" ht="149.25" customHeight="1" x14ac:dyDescent="0.2">
      <c r="A26" s="170"/>
      <c r="B26" s="172"/>
      <c r="C26" s="16" t="s">
        <v>12</v>
      </c>
      <c r="D26" s="48" t="s">
        <v>50</v>
      </c>
      <c r="E26" s="20" t="s">
        <v>59</v>
      </c>
      <c r="F26" s="49" t="s">
        <v>281</v>
      </c>
      <c r="G26" s="49" t="s">
        <v>219</v>
      </c>
      <c r="H26" s="20" t="s">
        <v>220</v>
      </c>
      <c r="I26" s="20" t="s">
        <v>610</v>
      </c>
      <c r="J26" s="49" t="s">
        <v>266</v>
      </c>
      <c r="K26" s="20" t="s">
        <v>3</v>
      </c>
      <c r="L26" s="20" t="s">
        <v>3</v>
      </c>
      <c r="M26" s="20" t="s">
        <v>3</v>
      </c>
      <c r="N26" s="20" t="s">
        <v>14</v>
      </c>
    </row>
    <row r="27" spans="1:14" ht="105.75" customHeight="1" x14ac:dyDescent="0.2">
      <c r="A27" s="170"/>
      <c r="B27" s="172"/>
      <c r="C27" s="16" t="s">
        <v>12</v>
      </c>
      <c r="D27" s="48" t="s">
        <v>50</v>
      </c>
      <c r="E27" s="20" t="s">
        <v>305</v>
      </c>
      <c r="F27" s="49" t="s">
        <v>613</v>
      </c>
      <c r="G27" s="49" t="s">
        <v>378</v>
      </c>
      <c r="H27" s="20" t="s">
        <v>379</v>
      </c>
      <c r="I27" s="151" t="s">
        <v>380</v>
      </c>
      <c r="J27" s="49" t="s">
        <v>381</v>
      </c>
      <c r="K27" s="20" t="s">
        <v>3</v>
      </c>
      <c r="L27" s="20" t="s">
        <v>3</v>
      </c>
      <c r="M27" s="20" t="s">
        <v>3</v>
      </c>
      <c r="N27" s="20" t="s">
        <v>14</v>
      </c>
    </row>
    <row r="28" spans="1:14" ht="123" customHeight="1" x14ac:dyDescent="0.2">
      <c r="A28" s="170"/>
      <c r="B28" s="172"/>
      <c r="C28" s="16" t="s">
        <v>12</v>
      </c>
      <c r="D28" s="48" t="s">
        <v>50</v>
      </c>
      <c r="E28" s="30" t="s">
        <v>60</v>
      </c>
      <c r="F28" s="49" t="s">
        <v>114</v>
      </c>
      <c r="G28" s="49" t="s">
        <v>188</v>
      </c>
      <c r="H28" s="20" t="s">
        <v>141</v>
      </c>
      <c r="I28" s="20" t="s">
        <v>280</v>
      </c>
      <c r="J28" s="49" t="s">
        <v>232</v>
      </c>
      <c r="K28" s="150" t="s">
        <v>3</v>
      </c>
      <c r="L28" s="150" t="s">
        <v>3</v>
      </c>
      <c r="M28" s="150" t="s">
        <v>3</v>
      </c>
      <c r="N28" s="20" t="s">
        <v>15</v>
      </c>
    </row>
    <row r="29" spans="1:14" ht="112.5" customHeight="1" x14ac:dyDescent="0.2">
      <c r="A29" s="170"/>
      <c r="B29" s="172"/>
      <c r="C29" s="16" t="s">
        <v>12</v>
      </c>
      <c r="D29" s="48" t="s">
        <v>50</v>
      </c>
      <c r="E29" s="20" t="s">
        <v>61</v>
      </c>
      <c r="F29" s="49" t="s">
        <v>115</v>
      </c>
      <c r="G29" s="49" t="s">
        <v>189</v>
      </c>
      <c r="H29" s="20" t="s">
        <v>142</v>
      </c>
      <c r="I29" s="20" t="s">
        <v>143</v>
      </c>
      <c r="J29" s="20" t="s">
        <v>243</v>
      </c>
      <c r="K29" s="150"/>
      <c r="L29" s="150" t="s">
        <v>5</v>
      </c>
      <c r="M29" s="150" t="s">
        <v>8</v>
      </c>
      <c r="N29" s="20" t="s">
        <v>62</v>
      </c>
    </row>
    <row r="30" spans="1:14" ht="96" x14ac:dyDescent="0.2">
      <c r="A30" s="170"/>
      <c r="B30" s="172"/>
      <c r="C30" s="16" t="s">
        <v>12</v>
      </c>
      <c r="D30" s="48" t="s">
        <v>50</v>
      </c>
      <c r="E30" s="20" t="s">
        <v>64</v>
      </c>
      <c r="F30" s="49" t="s">
        <v>116</v>
      </c>
      <c r="G30" s="49" t="s">
        <v>190</v>
      </c>
      <c r="H30" s="20" t="s">
        <v>144</v>
      </c>
      <c r="I30" s="20" t="s">
        <v>117</v>
      </c>
      <c r="J30" s="49" t="s">
        <v>244</v>
      </c>
      <c r="K30" s="150"/>
      <c r="L30" s="150"/>
      <c r="M30" s="150" t="s">
        <v>3</v>
      </c>
      <c r="N30" s="20" t="s">
        <v>63</v>
      </c>
    </row>
    <row r="31" spans="1:14" ht="161.25" customHeight="1" x14ac:dyDescent="0.2">
      <c r="A31" s="170"/>
      <c r="B31" s="172"/>
      <c r="C31" s="16" t="s">
        <v>12</v>
      </c>
      <c r="D31" s="48" t="s">
        <v>50</v>
      </c>
      <c r="E31" s="30" t="s">
        <v>65</v>
      </c>
      <c r="F31" s="49" t="s">
        <v>296</v>
      </c>
      <c r="G31" s="49" t="s">
        <v>298</v>
      </c>
      <c r="H31" s="20" t="s">
        <v>299</v>
      </c>
      <c r="I31" s="20" t="s">
        <v>297</v>
      </c>
      <c r="J31" s="49" t="s">
        <v>245</v>
      </c>
      <c r="K31" s="150"/>
      <c r="L31" s="20"/>
      <c r="M31" s="20" t="s">
        <v>3</v>
      </c>
      <c r="N31" s="20" t="s">
        <v>99</v>
      </c>
    </row>
    <row r="32" spans="1:14" ht="72.75" customHeight="1" x14ac:dyDescent="0.2">
      <c r="A32" s="170"/>
      <c r="B32" s="172"/>
      <c r="C32" s="152" t="s">
        <v>12</v>
      </c>
      <c r="D32" s="48" t="s">
        <v>74</v>
      </c>
      <c r="E32" s="20" t="s">
        <v>66</v>
      </c>
      <c r="F32" s="49" t="s">
        <v>75</v>
      </c>
      <c r="G32" s="153" t="s">
        <v>191</v>
      </c>
      <c r="H32" s="154" t="s">
        <v>145</v>
      </c>
      <c r="I32" s="154" t="s">
        <v>279</v>
      </c>
      <c r="J32" s="155" t="s">
        <v>246</v>
      </c>
      <c r="K32" s="156" t="s">
        <v>3</v>
      </c>
      <c r="L32" s="156" t="s">
        <v>3</v>
      </c>
      <c r="M32" s="156" t="s">
        <v>3</v>
      </c>
      <c r="N32" s="154" t="s">
        <v>67</v>
      </c>
    </row>
    <row r="33" spans="1:14" ht="75.75" customHeight="1" x14ac:dyDescent="0.2">
      <c r="A33" s="191"/>
      <c r="B33" s="173"/>
      <c r="C33" s="16" t="s">
        <v>12</v>
      </c>
      <c r="D33" s="48" t="s">
        <v>74</v>
      </c>
      <c r="E33" s="20" t="s">
        <v>68</v>
      </c>
      <c r="F33" s="49" t="s">
        <v>278</v>
      </c>
      <c r="G33" s="49" t="s">
        <v>192</v>
      </c>
      <c r="H33" s="20" t="s">
        <v>147</v>
      </c>
      <c r="I33" s="20" t="s">
        <v>146</v>
      </c>
      <c r="J33" s="49" t="s">
        <v>247</v>
      </c>
      <c r="K33" s="20" t="s">
        <v>3</v>
      </c>
      <c r="L33" s="20" t="s">
        <v>8</v>
      </c>
      <c r="M33" s="20" t="s">
        <v>8</v>
      </c>
      <c r="N33" s="20" t="s">
        <v>16</v>
      </c>
    </row>
    <row r="34" spans="1:14" ht="51.75" customHeight="1" x14ac:dyDescent="0.2">
      <c r="A34" s="190" t="s">
        <v>101</v>
      </c>
      <c r="B34" s="171" t="s">
        <v>100</v>
      </c>
      <c r="C34" s="16" t="s">
        <v>17</v>
      </c>
      <c r="D34" s="48" t="s">
        <v>18</v>
      </c>
      <c r="E34" s="30" t="s">
        <v>69</v>
      </c>
      <c r="F34" s="49" t="s">
        <v>118</v>
      </c>
      <c r="G34" s="49" t="s">
        <v>193</v>
      </c>
      <c r="H34" s="20" t="s">
        <v>148</v>
      </c>
      <c r="I34" s="20" t="s">
        <v>277</v>
      </c>
      <c r="J34" s="49" t="s">
        <v>235</v>
      </c>
      <c r="K34" s="20" t="s">
        <v>3</v>
      </c>
      <c r="L34" s="20" t="s">
        <v>3</v>
      </c>
      <c r="M34" s="20" t="s">
        <v>3</v>
      </c>
      <c r="N34" s="20" t="s">
        <v>76</v>
      </c>
    </row>
    <row r="35" spans="1:14" ht="86.25" customHeight="1" x14ac:dyDescent="0.2">
      <c r="A35" s="170"/>
      <c r="B35" s="172"/>
      <c r="C35" s="16" t="s">
        <v>17</v>
      </c>
      <c r="D35" s="48" t="s">
        <v>19</v>
      </c>
      <c r="E35" s="20" t="s">
        <v>306</v>
      </c>
      <c r="F35" s="49" t="s">
        <v>119</v>
      </c>
      <c r="G35" s="49" t="s">
        <v>194</v>
      </c>
      <c r="H35" s="20" t="s">
        <v>595</v>
      </c>
      <c r="I35" s="20" t="s">
        <v>594</v>
      </c>
      <c r="J35" s="49" t="s">
        <v>233</v>
      </c>
      <c r="K35" s="20" t="s">
        <v>3</v>
      </c>
      <c r="L35" s="20" t="s">
        <v>3</v>
      </c>
      <c r="M35" s="20" t="s">
        <v>3</v>
      </c>
      <c r="N35" s="20" t="s">
        <v>76</v>
      </c>
    </row>
    <row r="36" spans="1:14" ht="63.75" customHeight="1" x14ac:dyDescent="0.2">
      <c r="A36" s="170"/>
      <c r="B36" s="172"/>
      <c r="C36" s="16" t="s">
        <v>17</v>
      </c>
      <c r="D36" s="48" t="s">
        <v>20</v>
      </c>
      <c r="E36" s="20" t="s">
        <v>307</v>
      </c>
      <c r="F36" s="49" t="s">
        <v>120</v>
      </c>
      <c r="G36" s="49" t="s">
        <v>195</v>
      </c>
      <c r="H36" s="20" t="s">
        <v>275</v>
      </c>
      <c r="I36" s="20" t="s">
        <v>149</v>
      </c>
      <c r="J36" s="49" t="s">
        <v>234</v>
      </c>
      <c r="K36" s="20" t="s">
        <v>3</v>
      </c>
      <c r="L36" s="20" t="s">
        <v>3</v>
      </c>
      <c r="M36" s="20" t="s">
        <v>3</v>
      </c>
      <c r="N36" s="20" t="s">
        <v>76</v>
      </c>
    </row>
    <row r="37" spans="1:14" ht="120" x14ac:dyDescent="0.2">
      <c r="A37" s="170"/>
      <c r="B37" s="172"/>
      <c r="C37" s="16" t="s">
        <v>17</v>
      </c>
      <c r="D37" s="48" t="s">
        <v>21</v>
      </c>
      <c r="E37" s="30" t="s">
        <v>77</v>
      </c>
      <c r="F37" s="49" t="s">
        <v>121</v>
      </c>
      <c r="G37" s="49" t="s">
        <v>196</v>
      </c>
      <c r="H37" s="20" t="s">
        <v>276</v>
      </c>
      <c r="I37" s="20" t="s">
        <v>125</v>
      </c>
      <c r="J37" s="49" t="s">
        <v>236</v>
      </c>
      <c r="K37" s="20" t="s">
        <v>3</v>
      </c>
      <c r="L37" s="20" t="s">
        <v>3</v>
      </c>
      <c r="M37" s="20" t="s">
        <v>3</v>
      </c>
      <c r="N37" s="20" t="s">
        <v>76</v>
      </c>
    </row>
    <row r="38" spans="1:14" ht="86.25" customHeight="1" x14ac:dyDescent="0.2">
      <c r="A38" s="170"/>
      <c r="B38" s="172"/>
      <c r="C38" s="16" t="s">
        <v>17</v>
      </c>
      <c r="D38" s="48" t="s">
        <v>22</v>
      </c>
      <c r="E38" s="20" t="s">
        <v>78</v>
      </c>
      <c r="F38" s="49" t="s">
        <v>213</v>
      </c>
      <c r="G38" s="49" t="s">
        <v>197</v>
      </c>
      <c r="H38" s="20" t="s">
        <v>150</v>
      </c>
      <c r="I38" s="20" t="s">
        <v>151</v>
      </c>
      <c r="J38" s="49" t="s">
        <v>237</v>
      </c>
      <c r="K38" s="20" t="s">
        <v>3</v>
      </c>
      <c r="L38" s="20" t="s">
        <v>3</v>
      </c>
      <c r="M38" s="20" t="s">
        <v>3</v>
      </c>
      <c r="N38" s="20" t="s">
        <v>76</v>
      </c>
    </row>
    <row r="39" spans="1:14" ht="64.5" customHeight="1" x14ac:dyDescent="0.2">
      <c r="A39" s="191"/>
      <c r="B39" s="173"/>
      <c r="C39" s="16" t="s">
        <v>17</v>
      </c>
      <c r="D39" s="48" t="s">
        <v>22</v>
      </c>
      <c r="E39" s="20" t="s">
        <v>79</v>
      </c>
      <c r="F39" s="49" t="s">
        <v>126</v>
      </c>
      <c r="G39" s="49" t="s">
        <v>198</v>
      </c>
      <c r="H39" s="20" t="s">
        <v>152</v>
      </c>
      <c r="I39" s="20" t="s">
        <v>82</v>
      </c>
      <c r="J39" s="49" t="s">
        <v>248</v>
      </c>
      <c r="K39" s="20" t="s">
        <v>8</v>
      </c>
      <c r="L39" s="20" t="s">
        <v>8</v>
      </c>
      <c r="M39" s="20" t="s">
        <v>3</v>
      </c>
      <c r="N39" s="20" t="s">
        <v>23</v>
      </c>
    </row>
    <row r="40" spans="1:14" ht="85.5" customHeight="1" x14ac:dyDescent="0.2">
      <c r="A40" s="190" t="s">
        <v>105</v>
      </c>
      <c r="B40" s="166" t="s">
        <v>104</v>
      </c>
      <c r="C40" s="16" t="s">
        <v>24</v>
      </c>
      <c r="D40" s="48" t="s">
        <v>84</v>
      </c>
      <c r="E40" s="30" t="s">
        <v>80</v>
      </c>
      <c r="F40" s="49" t="s">
        <v>127</v>
      </c>
      <c r="G40" s="49" t="s">
        <v>199</v>
      </c>
      <c r="H40" s="20" t="s">
        <v>153</v>
      </c>
      <c r="I40" s="20" t="s">
        <v>154</v>
      </c>
      <c r="J40" s="49" t="s">
        <v>249</v>
      </c>
      <c r="K40" s="20" t="s">
        <v>3</v>
      </c>
      <c r="L40" s="20" t="s">
        <v>3</v>
      </c>
      <c r="M40" s="20" t="s">
        <v>3</v>
      </c>
      <c r="N40" s="20" t="s">
        <v>7</v>
      </c>
    </row>
    <row r="41" spans="1:14" ht="81" customHeight="1" x14ac:dyDescent="0.2">
      <c r="A41" s="170"/>
      <c r="B41" s="166"/>
      <c r="C41" s="16" t="s">
        <v>24</v>
      </c>
      <c r="D41" s="48" t="s">
        <v>84</v>
      </c>
      <c r="E41" s="20" t="s">
        <v>81</v>
      </c>
      <c r="F41" s="49" t="s">
        <v>388</v>
      </c>
      <c r="G41" s="49" t="s">
        <v>389</v>
      </c>
      <c r="H41" s="20" t="s">
        <v>155</v>
      </c>
      <c r="I41" s="20" t="s">
        <v>578</v>
      </c>
      <c r="J41" s="49" t="s">
        <v>250</v>
      </c>
      <c r="K41" s="20"/>
      <c r="L41" s="20" t="s">
        <v>3</v>
      </c>
      <c r="M41" s="20" t="s">
        <v>3</v>
      </c>
      <c r="N41" s="20" t="s">
        <v>7</v>
      </c>
    </row>
    <row r="42" spans="1:14" ht="60" x14ac:dyDescent="0.2">
      <c r="A42" s="170"/>
      <c r="B42" s="166"/>
      <c r="C42" s="16" t="s">
        <v>24</v>
      </c>
      <c r="D42" s="48" t="s">
        <v>84</v>
      </c>
      <c r="E42" s="20" t="s">
        <v>83</v>
      </c>
      <c r="F42" s="49" t="s">
        <v>110</v>
      </c>
      <c r="G42" s="49" t="s">
        <v>200</v>
      </c>
      <c r="H42" s="20" t="s">
        <v>156</v>
      </c>
      <c r="I42" s="20" t="s">
        <v>157</v>
      </c>
      <c r="J42" s="148" t="s">
        <v>258</v>
      </c>
      <c r="K42" s="20" t="s">
        <v>3</v>
      </c>
      <c r="L42" s="20" t="s">
        <v>3</v>
      </c>
      <c r="M42" s="20" t="s">
        <v>3</v>
      </c>
      <c r="N42" s="20" t="s">
        <v>11</v>
      </c>
    </row>
    <row r="43" spans="1:14" ht="72" x14ac:dyDescent="0.2">
      <c r="A43" s="170"/>
      <c r="B43" s="166"/>
      <c r="C43" s="16" t="s">
        <v>24</v>
      </c>
      <c r="D43" s="48" t="s">
        <v>26</v>
      </c>
      <c r="E43" s="30" t="s">
        <v>85</v>
      </c>
      <c r="F43" s="49" t="s">
        <v>128</v>
      </c>
      <c r="G43" s="49" t="s">
        <v>267</v>
      </c>
      <c r="H43" s="20" t="s">
        <v>158</v>
      </c>
      <c r="I43" s="20" t="s">
        <v>274</v>
      </c>
      <c r="J43" s="49" t="s">
        <v>238</v>
      </c>
      <c r="K43" s="20" t="s">
        <v>3</v>
      </c>
      <c r="L43" s="20" t="s">
        <v>3</v>
      </c>
      <c r="M43" s="20" t="s">
        <v>3</v>
      </c>
      <c r="N43" s="20" t="s">
        <v>76</v>
      </c>
    </row>
    <row r="44" spans="1:14" ht="126.75" customHeight="1" x14ac:dyDescent="0.2">
      <c r="A44" s="170"/>
      <c r="B44" s="166"/>
      <c r="C44" s="16" t="s">
        <v>24</v>
      </c>
      <c r="D44" s="48" t="s">
        <v>27</v>
      </c>
      <c r="E44" s="20" t="s">
        <v>86</v>
      </c>
      <c r="F44" s="49" t="s">
        <v>89</v>
      </c>
      <c r="G44" s="49" t="s">
        <v>204</v>
      </c>
      <c r="H44" s="20" t="s">
        <v>202</v>
      </c>
      <c r="I44" s="20" t="s">
        <v>203</v>
      </c>
      <c r="J44" s="49" t="s">
        <v>259</v>
      </c>
      <c r="K44" s="20"/>
      <c r="L44" s="20"/>
      <c r="M44" s="20" t="s">
        <v>3</v>
      </c>
      <c r="N44" s="20" t="s">
        <v>596</v>
      </c>
    </row>
    <row r="45" spans="1:14" ht="111.75" customHeight="1" x14ac:dyDescent="0.2">
      <c r="A45" s="170"/>
      <c r="B45" s="166"/>
      <c r="C45" s="16" t="s">
        <v>24</v>
      </c>
      <c r="D45" s="48" t="s">
        <v>27</v>
      </c>
      <c r="E45" s="20" t="s">
        <v>87</v>
      </c>
      <c r="F45" s="49" t="s">
        <v>160</v>
      </c>
      <c r="G45" s="49" t="s">
        <v>201</v>
      </c>
      <c r="H45" s="20" t="s">
        <v>159</v>
      </c>
      <c r="I45" s="20" t="s">
        <v>161</v>
      </c>
      <c r="J45" s="49" t="s">
        <v>222</v>
      </c>
      <c r="K45" s="20"/>
      <c r="L45" s="20" t="s">
        <v>3</v>
      </c>
      <c r="M45" s="20" t="s">
        <v>3</v>
      </c>
      <c r="N45" s="20" t="s">
        <v>25</v>
      </c>
    </row>
    <row r="46" spans="1:14" ht="111.75" customHeight="1" x14ac:dyDescent="0.2">
      <c r="A46" s="170"/>
      <c r="B46" s="166"/>
      <c r="C46" s="16" t="s">
        <v>24</v>
      </c>
      <c r="D46" s="48" t="s">
        <v>28</v>
      </c>
      <c r="E46" s="30" t="s">
        <v>88</v>
      </c>
      <c r="F46" s="49" t="s">
        <v>382</v>
      </c>
      <c r="G46" s="49" t="s">
        <v>385</v>
      </c>
      <c r="H46" s="20" t="s">
        <v>384</v>
      </c>
      <c r="I46" s="20" t="s">
        <v>383</v>
      </c>
      <c r="J46" s="49" t="s">
        <v>386</v>
      </c>
      <c r="K46" s="20" t="s">
        <v>3</v>
      </c>
      <c r="L46" s="20" t="s">
        <v>3</v>
      </c>
      <c r="M46" s="20" t="s">
        <v>3</v>
      </c>
      <c r="N46" s="20" t="s">
        <v>90</v>
      </c>
    </row>
    <row r="47" spans="1:14" ht="111.75" customHeight="1" x14ac:dyDescent="0.2">
      <c r="A47" s="170"/>
      <c r="B47" s="166"/>
      <c r="C47" s="16" t="s">
        <v>24</v>
      </c>
      <c r="D47" s="48" t="s">
        <v>29</v>
      </c>
      <c r="E47" s="20" t="s">
        <v>308</v>
      </c>
      <c r="F47" s="49" t="s">
        <v>607</v>
      </c>
      <c r="G47" s="49" t="s">
        <v>597</v>
      </c>
      <c r="H47" s="20" t="s">
        <v>598</v>
      </c>
      <c r="I47" s="20" t="s">
        <v>599</v>
      </c>
      <c r="J47" s="49" t="s">
        <v>600</v>
      </c>
      <c r="K47" s="20" t="s">
        <v>3</v>
      </c>
      <c r="L47" s="20" t="s">
        <v>3</v>
      </c>
      <c r="M47" s="20" t="s">
        <v>3</v>
      </c>
      <c r="N47" s="10" t="s">
        <v>601</v>
      </c>
    </row>
    <row r="48" spans="1:14" ht="111.75" customHeight="1" x14ac:dyDescent="0.2">
      <c r="A48" s="170"/>
      <c r="B48" s="166"/>
      <c r="C48" s="16" t="s">
        <v>24</v>
      </c>
      <c r="D48" s="48" t="s">
        <v>29</v>
      </c>
      <c r="E48" s="20" t="s">
        <v>91</v>
      </c>
      <c r="F48" s="49" t="s">
        <v>602</v>
      </c>
      <c r="G48" s="49" t="s">
        <v>603</v>
      </c>
      <c r="H48" s="20" t="s">
        <v>604</v>
      </c>
      <c r="I48" s="20" t="s">
        <v>605</v>
      </c>
      <c r="J48" s="49" t="s">
        <v>606</v>
      </c>
      <c r="K48" s="20" t="s">
        <v>376</v>
      </c>
      <c r="L48" s="20" t="s">
        <v>376</v>
      </c>
      <c r="M48" s="20" t="s">
        <v>376</v>
      </c>
      <c r="N48" s="10" t="s">
        <v>601</v>
      </c>
    </row>
    <row r="49" spans="1:14" ht="78" customHeight="1" x14ac:dyDescent="0.2">
      <c r="A49" s="191"/>
      <c r="B49" s="166"/>
      <c r="C49" s="16" t="s">
        <v>24</v>
      </c>
      <c r="D49" s="48" t="s">
        <v>29</v>
      </c>
      <c r="E49" s="30" t="s">
        <v>92</v>
      </c>
      <c r="F49" s="49" t="s">
        <v>122</v>
      </c>
      <c r="G49" s="49" t="s">
        <v>205</v>
      </c>
      <c r="H49" s="20" t="s">
        <v>162</v>
      </c>
      <c r="I49" s="20" t="s">
        <v>273</v>
      </c>
      <c r="J49" s="49" t="s">
        <v>251</v>
      </c>
      <c r="K49" s="20"/>
      <c r="L49" s="20" t="s">
        <v>3</v>
      </c>
      <c r="M49" s="20" t="s">
        <v>3</v>
      </c>
      <c r="N49" s="20" t="s">
        <v>7</v>
      </c>
    </row>
    <row r="50" spans="1:14" ht="118.5" customHeight="1" x14ac:dyDescent="0.2">
      <c r="A50" s="171" t="s">
        <v>106</v>
      </c>
      <c r="B50" s="171" t="s">
        <v>107</v>
      </c>
      <c r="C50" s="16" t="s">
        <v>30</v>
      </c>
      <c r="D50" s="48" t="s">
        <v>581</v>
      </c>
      <c r="E50" s="20" t="s">
        <v>309</v>
      </c>
      <c r="F50" s="49" t="s">
        <v>352</v>
      </c>
      <c r="G50" s="49" t="s">
        <v>353</v>
      </c>
      <c r="H50" s="20" t="s">
        <v>354</v>
      </c>
      <c r="I50" s="20" t="s">
        <v>355</v>
      </c>
      <c r="J50" s="49" t="s">
        <v>356</v>
      </c>
      <c r="K50" s="20" t="s">
        <v>3</v>
      </c>
      <c r="L50" s="20"/>
      <c r="M50" s="20"/>
      <c r="N50" s="20" t="s">
        <v>357</v>
      </c>
    </row>
    <row r="51" spans="1:14" ht="69.75" customHeight="1" x14ac:dyDescent="0.2">
      <c r="A51" s="172"/>
      <c r="B51" s="172"/>
      <c r="C51" s="16" t="s">
        <v>30</v>
      </c>
      <c r="D51" s="48" t="s">
        <v>582</v>
      </c>
      <c r="E51" s="20" t="s">
        <v>93</v>
      </c>
      <c r="F51" s="49" t="s">
        <v>358</v>
      </c>
      <c r="G51" s="49" t="s">
        <v>359</v>
      </c>
      <c r="H51" s="20" t="s">
        <v>360</v>
      </c>
      <c r="I51" s="20" t="s">
        <v>361</v>
      </c>
      <c r="J51" s="49" t="s">
        <v>362</v>
      </c>
      <c r="K51" s="20" t="s">
        <v>3</v>
      </c>
      <c r="L51" s="20" t="s">
        <v>3</v>
      </c>
      <c r="M51" s="20" t="s">
        <v>3</v>
      </c>
      <c r="N51" s="20" t="s">
        <v>357</v>
      </c>
    </row>
    <row r="52" spans="1:14" ht="69" customHeight="1" x14ac:dyDescent="0.2">
      <c r="A52" s="172"/>
      <c r="B52" s="172"/>
      <c r="C52" s="16" t="s">
        <v>30</v>
      </c>
      <c r="D52" s="48" t="s">
        <v>363</v>
      </c>
      <c r="E52" s="30" t="s">
        <v>94</v>
      </c>
      <c r="F52" s="49" t="s">
        <v>364</v>
      </c>
      <c r="G52" s="49" t="s">
        <v>365</v>
      </c>
      <c r="H52" s="20" t="s">
        <v>366</v>
      </c>
      <c r="I52" s="20" t="s">
        <v>367</v>
      </c>
      <c r="J52" s="49" t="s">
        <v>368</v>
      </c>
      <c r="K52" s="20"/>
      <c r="L52" s="20"/>
      <c r="M52" s="20" t="s">
        <v>3</v>
      </c>
      <c r="N52" s="20" t="s">
        <v>98</v>
      </c>
    </row>
    <row r="53" spans="1:14" ht="104.25" customHeight="1" x14ac:dyDescent="0.2">
      <c r="A53" s="172"/>
      <c r="B53" s="172"/>
      <c r="C53" s="16" t="s">
        <v>30</v>
      </c>
      <c r="D53" s="48" t="s">
        <v>369</v>
      </c>
      <c r="E53" s="20" t="s">
        <v>95</v>
      </c>
      <c r="F53" s="49" t="s">
        <v>272</v>
      </c>
      <c r="G53" s="49" t="s">
        <v>206</v>
      </c>
      <c r="H53" s="20" t="s">
        <v>165</v>
      </c>
      <c r="I53" s="20" t="s">
        <v>370</v>
      </c>
      <c r="J53" s="49" t="s">
        <v>217</v>
      </c>
      <c r="K53" s="20" t="s">
        <v>3</v>
      </c>
      <c r="L53" s="20"/>
      <c r="M53" s="20"/>
      <c r="N53" s="20" t="s">
        <v>98</v>
      </c>
    </row>
    <row r="54" spans="1:14" ht="69" customHeight="1" x14ac:dyDescent="0.2">
      <c r="A54" s="172"/>
      <c r="B54" s="172"/>
      <c r="C54" s="16" t="s">
        <v>30</v>
      </c>
      <c r="D54" s="48" t="s">
        <v>369</v>
      </c>
      <c r="E54" s="20" t="s">
        <v>96</v>
      </c>
      <c r="F54" s="49" t="s">
        <v>371</v>
      </c>
      <c r="G54" s="49" t="s">
        <v>372</v>
      </c>
      <c r="H54" s="20" t="s">
        <v>373</v>
      </c>
      <c r="I54" s="20" t="s">
        <v>374</v>
      </c>
      <c r="J54" s="49" t="s">
        <v>375</v>
      </c>
      <c r="K54" s="20" t="s">
        <v>3</v>
      </c>
      <c r="L54" s="20" t="s">
        <v>3</v>
      </c>
      <c r="M54" s="20" t="s">
        <v>3</v>
      </c>
      <c r="N54" s="20" t="s">
        <v>357</v>
      </c>
    </row>
    <row r="55" spans="1:14" ht="93.75" customHeight="1" x14ac:dyDescent="0.2">
      <c r="A55" s="173"/>
      <c r="B55" s="173"/>
      <c r="C55" s="16" t="s">
        <v>30</v>
      </c>
      <c r="D55" s="48" t="s">
        <v>369</v>
      </c>
      <c r="E55" s="30" t="s">
        <v>97</v>
      </c>
      <c r="F55" s="49" t="s">
        <v>123</v>
      </c>
      <c r="G55" s="49" t="s">
        <v>207</v>
      </c>
      <c r="H55" s="20" t="s">
        <v>164</v>
      </c>
      <c r="I55" s="20" t="s">
        <v>163</v>
      </c>
      <c r="J55" s="148" t="s">
        <v>260</v>
      </c>
      <c r="K55" s="20"/>
      <c r="L55" s="20" t="s">
        <v>3</v>
      </c>
      <c r="M55" s="20"/>
      <c r="N55" s="20" t="s">
        <v>11</v>
      </c>
    </row>
    <row r="56" spans="1:14" x14ac:dyDescent="0.2">
      <c r="G56" s="9"/>
      <c r="H56" s="9"/>
      <c r="I56" s="9"/>
      <c r="J56" s="9"/>
    </row>
    <row r="57" spans="1:14" ht="29.25" customHeight="1" x14ac:dyDescent="0.2">
      <c r="A57" s="185" t="s">
        <v>268</v>
      </c>
      <c r="B57" s="186"/>
      <c r="C57" s="186"/>
      <c r="D57" s="186"/>
      <c r="E57" s="186"/>
      <c r="F57" s="187"/>
      <c r="G57" s="9"/>
      <c r="H57" s="9"/>
      <c r="I57" s="9"/>
      <c r="J57" s="9"/>
      <c r="K57" s="25"/>
      <c r="L57" s="25"/>
      <c r="M57" s="25"/>
      <c r="N57" s="25"/>
    </row>
    <row r="58" spans="1:14" ht="29.25" customHeight="1" x14ac:dyDescent="0.2">
      <c r="A58" s="28" t="s">
        <v>269</v>
      </c>
      <c r="B58" s="188" t="s">
        <v>270</v>
      </c>
      <c r="C58" s="188"/>
      <c r="D58" s="188"/>
      <c r="E58" s="188"/>
      <c r="F58" s="27" t="s">
        <v>271</v>
      </c>
      <c r="G58" s="9"/>
      <c r="H58" s="9"/>
      <c r="I58" s="9"/>
      <c r="J58" s="9"/>
      <c r="K58" s="25"/>
      <c r="L58" s="25"/>
      <c r="M58" s="25"/>
      <c r="N58" s="25"/>
    </row>
    <row r="59" spans="1:14" ht="26.25" customHeight="1" x14ac:dyDescent="0.2">
      <c r="A59" s="26">
        <v>1</v>
      </c>
      <c r="B59" s="189"/>
      <c r="C59" s="189"/>
      <c r="D59" s="189"/>
      <c r="E59" s="189"/>
      <c r="F59" s="29"/>
      <c r="G59" s="9"/>
      <c r="H59" s="9"/>
      <c r="I59" s="9"/>
      <c r="J59" s="9"/>
    </row>
    <row r="60" spans="1:14" x14ac:dyDescent="0.2">
      <c r="G60" s="9"/>
      <c r="H60" s="9"/>
      <c r="I60" s="9"/>
      <c r="J60" s="9"/>
    </row>
    <row r="61" spans="1:14" x14ac:dyDescent="0.2">
      <c r="G61" s="9"/>
      <c r="H61" s="9"/>
      <c r="I61" s="9"/>
      <c r="J61" s="9"/>
    </row>
    <row r="62" spans="1:14" x14ac:dyDescent="0.2">
      <c r="G62" s="9"/>
      <c r="H62" s="9"/>
      <c r="I62" s="9"/>
      <c r="J62" s="9"/>
    </row>
    <row r="63" spans="1:14" x14ac:dyDescent="0.2">
      <c r="G63" s="9"/>
      <c r="H63" s="9"/>
      <c r="I63" s="9"/>
      <c r="J63" s="9"/>
    </row>
    <row r="64" spans="1:14" x14ac:dyDescent="0.2">
      <c r="G64" s="9"/>
      <c r="I64" s="9"/>
      <c r="J64" s="9"/>
    </row>
    <row r="65" spans="6:12" x14ac:dyDescent="0.2">
      <c r="I65" s="9"/>
      <c r="J65" s="9"/>
    </row>
    <row r="66" spans="6:12" x14ac:dyDescent="0.2">
      <c r="I66" s="9"/>
    </row>
    <row r="67" spans="6:12" x14ac:dyDescent="0.2">
      <c r="I67" s="9"/>
    </row>
    <row r="75" spans="6:12" x14ac:dyDescent="0.2">
      <c r="F75" s="17"/>
      <c r="G75" s="21"/>
      <c r="H75" s="22"/>
      <c r="I75" s="22"/>
      <c r="J75" s="21"/>
      <c r="K75" s="7"/>
      <c r="L75" s="7"/>
    </row>
  </sheetData>
  <autoFilter ref="A6:N55">
    <filterColumn colId="10" showButton="0"/>
    <filterColumn colId="11" showButton="0"/>
  </autoFilter>
  <mergeCells count="31">
    <mergeCell ref="J6:J7"/>
    <mergeCell ref="G6:G7"/>
    <mergeCell ref="C6:C7"/>
    <mergeCell ref="D6:D7"/>
    <mergeCell ref="F6:F7"/>
    <mergeCell ref="A57:F57"/>
    <mergeCell ref="B58:E58"/>
    <mergeCell ref="B59:E59"/>
    <mergeCell ref="A20:A33"/>
    <mergeCell ref="B20:B33"/>
    <mergeCell ref="B50:B55"/>
    <mergeCell ref="A50:A55"/>
    <mergeCell ref="B34:B39"/>
    <mergeCell ref="A34:A39"/>
    <mergeCell ref="A40:A49"/>
    <mergeCell ref="A1:B1"/>
    <mergeCell ref="C1:N1"/>
    <mergeCell ref="B40:B49"/>
    <mergeCell ref="E6:E7"/>
    <mergeCell ref="B16:B19"/>
    <mergeCell ref="A16:A19"/>
    <mergeCell ref="A8:A15"/>
    <mergeCell ref="A4:N4"/>
    <mergeCell ref="A3:N3"/>
    <mergeCell ref="I6:I7"/>
    <mergeCell ref="K6:M6"/>
    <mergeCell ref="N6:N7"/>
    <mergeCell ref="H6:H7"/>
    <mergeCell ref="B8:B15"/>
    <mergeCell ref="A6:A7"/>
    <mergeCell ref="B6:B7"/>
  </mergeCells>
  <phoneticPr fontId="8"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4"/>
  <sheetViews>
    <sheetView topLeftCell="A4" zoomScale="85" zoomScaleNormal="85" workbookViewId="0">
      <selection activeCell="E20" sqref="E20"/>
    </sheetView>
  </sheetViews>
  <sheetFormatPr baseColWidth="10" defaultRowHeight="14.25" x14ac:dyDescent="0.2"/>
  <cols>
    <col min="1" max="1" width="2.28515625" style="5" customWidth="1"/>
    <col min="2" max="2" width="15" style="5" customWidth="1"/>
    <col min="3" max="3" width="31.7109375" style="5" customWidth="1"/>
    <col min="4" max="4" width="25.5703125" style="5" customWidth="1"/>
    <col min="5" max="5" width="39.85546875" style="5" customWidth="1"/>
    <col min="6" max="6" width="7.140625" style="5" customWidth="1"/>
    <col min="7" max="7" width="7.5703125" style="5" customWidth="1"/>
    <col min="8" max="8" width="7.28515625" style="5" customWidth="1"/>
    <col min="9" max="9" width="14.5703125" style="5" customWidth="1"/>
    <col min="10" max="10" width="29.7109375" style="5" customWidth="1"/>
    <col min="11" max="13" width="2.28515625" style="5" customWidth="1"/>
    <col min="14" max="16384" width="11.42578125" style="5"/>
  </cols>
  <sheetData>
    <row r="1" spans="2:14" ht="73.5" customHeight="1" thickBot="1" x14ac:dyDescent="0.25">
      <c r="C1" s="219" t="s">
        <v>310</v>
      </c>
      <c r="D1" s="220"/>
      <c r="E1" s="220"/>
      <c r="F1" s="220"/>
      <c r="G1" s="220"/>
      <c r="H1" s="220"/>
      <c r="I1" s="220"/>
      <c r="J1" s="220"/>
    </row>
    <row r="2" spans="2:14" ht="14.25" customHeight="1" x14ac:dyDescent="0.2">
      <c r="B2" s="221" t="s">
        <v>311</v>
      </c>
      <c r="C2" s="222"/>
      <c r="D2" s="197">
        <v>7699</v>
      </c>
      <c r="E2" s="198"/>
      <c r="F2" s="198"/>
      <c r="G2" s="198"/>
      <c r="H2" s="198"/>
      <c r="I2" s="198"/>
      <c r="J2" s="199"/>
      <c r="N2" s="12"/>
    </row>
    <row r="3" spans="2:14" ht="26.25" customHeight="1" x14ac:dyDescent="0.2">
      <c r="B3" s="223" t="s">
        <v>312</v>
      </c>
      <c r="C3" s="224"/>
      <c r="D3" s="200" t="s">
        <v>313</v>
      </c>
      <c r="E3" s="201"/>
      <c r="F3" s="201"/>
      <c r="G3" s="201"/>
      <c r="H3" s="201"/>
      <c r="I3" s="201"/>
      <c r="J3" s="202"/>
      <c r="N3" s="19"/>
    </row>
    <row r="4" spans="2:14" ht="24" customHeight="1" x14ac:dyDescent="0.2">
      <c r="B4" s="223" t="s">
        <v>314</v>
      </c>
      <c r="C4" s="224"/>
      <c r="D4" s="200" t="s">
        <v>315</v>
      </c>
      <c r="E4" s="201"/>
      <c r="F4" s="201"/>
      <c r="G4" s="201"/>
      <c r="H4" s="201"/>
      <c r="I4" s="201"/>
      <c r="J4" s="202"/>
      <c r="N4" s="31"/>
    </row>
    <row r="5" spans="2:14" ht="33" customHeight="1" thickBot="1" x14ac:dyDescent="0.25">
      <c r="B5" s="209" t="s">
        <v>316</v>
      </c>
      <c r="C5" s="210"/>
      <c r="D5" s="203" t="s">
        <v>317</v>
      </c>
      <c r="E5" s="204"/>
      <c r="F5" s="204"/>
      <c r="G5" s="204"/>
      <c r="H5" s="204"/>
      <c r="I5" s="204"/>
      <c r="J5" s="205"/>
      <c r="N5" s="32"/>
    </row>
    <row r="6" spans="2:14" ht="15" thickBot="1" x14ac:dyDescent="0.25">
      <c r="B6" s="31"/>
      <c r="C6" s="31"/>
      <c r="D6" s="31"/>
      <c r="E6" s="31"/>
      <c r="F6" s="31"/>
      <c r="G6" s="31"/>
      <c r="H6" s="31"/>
      <c r="I6" s="31"/>
      <c r="J6" s="31"/>
    </row>
    <row r="7" spans="2:14" x14ac:dyDescent="0.2">
      <c r="B7" s="211" t="s">
        <v>318</v>
      </c>
      <c r="C7" s="212"/>
      <c r="D7" s="215" t="s">
        <v>319</v>
      </c>
      <c r="E7" s="215"/>
      <c r="F7" s="215" t="s">
        <v>320</v>
      </c>
      <c r="G7" s="215"/>
      <c r="H7" s="215"/>
      <c r="I7" s="215" t="s">
        <v>321</v>
      </c>
      <c r="J7" s="217" t="s">
        <v>322</v>
      </c>
    </row>
    <row r="8" spans="2:14" x14ac:dyDescent="0.2">
      <c r="B8" s="213"/>
      <c r="C8" s="214"/>
      <c r="D8" s="216"/>
      <c r="E8" s="216"/>
      <c r="F8" s="216" t="s">
        <v>323</v>
      </c>
      <c r="G8" s="216"/>
      <c r="H8" s="216"/>
      <c r="I8" s="216"/>
      <c r="J8" s="218"/>
    </row>
    <row r="9" spans="2:14" ht="38.25" x14ac:dyDescent="0.2">
      <c r="B9" s="36" t="s">
        <v>324</v>
      </c>
      <c r="C9" s="37" t="s">
        <v>325</v>
      </c>
      <c r="D9" s="37" t="s">
        <v>326</v>
      </c>
      <c r="E9" s="37" t="s">
        <v>31</v>
      </c>
      <c r="F9" s="37">
        <v>1</v>
      </c>
      <c r="G9" s="37">
        <v>2</v>
      </c>
      <c r="H9" s="37">
        <v>3</v>
      </c>
      <c r="I9" s="37">
        <v>2021</v>
      </c>
      <c r="J9" s="218"/>
      <c r="K9" s="35"/>
      <c r="L9" s="33"/>
      <c r="M9" s="34"/>
    </row>
    <row r="10" spans="2:14" ht="36" x14ac:dyDescent="0.2">
      <c r="B10" s="193" t="s">
        <v>327</v>
      </c>
      <c r="C10" s="206" t="s">
        <v>328</v>
      </c>
      <c r="D10" s="195" t="s">
        <v>329</v>
      </c>
      <c r="E10" s="23" t="s">
        <v>330</v>
      </c>
      <c r="F10" s="47" t="s">
        <v>3</v>
      </c>
      <c r="G10" s="38"/>
      <c r="H10" s="39"/>
      <c r="I10" s="207" t="s">
        <v>331</v>
      </c>
      <c r="J10" s="40" t="s">
        <v>241</v>
      </c>
      <c r="K10" s="35"/>
      <c r="L10" s="33"/>
      <c r="M10" s="34"/>
    </row>
    <row r="11" spans="2:14" ht="24" x14ac:dyDescent="0.2">
      <c r="B11" s="193"/>
      <c r="C11" s="206"/>
      <c r="D11" s="195"/>
      <c r="E11" s="23" t="s">
        <v>332</v>
      </c>
      <c r="F11" s="47" t="s">
        <v>3</v>
      </c>
      <c r="G11" s="47" t="s">
        <v>3</v>
      </c>
      <c r="H11" s="47" t="s">
        <v>3</v>
      </c>
      <c r="I11" s="207"/>
      <c r="J11" s="40" t="s">
        <v>241</v>
      </c>
      <c r="K11" s="35"/>
      <c r="L11" s="33"/>
      <c r="M11" s="34"/>
    </row>
    <row r="12" spans="2:14" ht="36" x14ac:dyDescent="0.2">
      <c r="B12" s="193" t="s">
        <v>333</v>
      </c>
      <c r="C12" s="206" t="s">
        <v>239</v>
      </c>
      <c r="D12" s="195" t="s">
        <v>334</v>
      </c>
      <c r="E12" s="23" t="s">
        <v>300</v>
      </c>
      <c r="F12" s="47" t="s">
        <v>3</v>
      </c>
      <c r="G12" s="39"/>
      <c r="H12" s="39"/>
      <c r="I12" s="207"/>
      <c r="J12" s="40" t="s">
        <v>240</v>
      </c>
      <c r="K12" s="35"/>
      <c r="L12" s="33"/>
      <c r="M12" s="34"/>
    </row>
    <row r="13" spans="2:14" ht="24" x14ac:dyDescent="0.2">
      <c r="B13" s="193"/>
      <c r="C13" s="206"/>
      <c r="D13" s="195"/>
      <c r="E13" s="41" t="s">
        <v>301</v>
      </c>
      <c r="F13" s="47" t="s">
        <v>3</v>
      </c>
      <c r="G13" s="47" t="s">
        <v>3</v>
      </c>
      <c r="H13" s="47" t="s">
        <v>3</v>
      </c>
      <c r="I13" s="207"/>
      <c r="J13" s="40" t="s">
        <v>302</v>
      </c>
      <c r="K13" s="35"/>
      <c r="L13" s="42"/>
      <c r="M13" s="34"/>
    </row>
    <row r="14" spans="2:14" x14ac:dyDescent="0.2">
      <c r="B14" s="193" t="s">
        <v>335</v>
      </c>
      <c r="C14" s="195" t="s">
        <v>303</v>
      </c>
      <c r="D14" s="195" t="s">
        <v>336</v>
      </c>
      <c r="E14" s="23" t="s">
        <v>337</v>
      </c>
      <c r="F14" s="47" t="s">
        <v>3</v>
      </c>
      <c r="G14" s="39"/>
      <c r="H14" s="39"/>
      <c r="I14" s="207"/>
      <c r="J14" s="40" t="s">
        <v>98</v>
      </c>
      <c r="K14" s="35"/>
      <c r="L14" s="42"/>
      <c r="M14" s="34"/>
    </row>
    <row r="15" spans="2:14" ht="24" x14ac:dyDescent="0.2">
      <c r="B15" s="193"/>
      <c r="C15" s="195"/>
      <c r="D15" s="195"/>
      <c r="E15" s="23" t="s">
        <v>338</v>
      </c>
      <c r="F15" s="47" t="s">
        <v>3</v>
      </c>
      <c r="G15" s="38"/>
      <c r="H15" s="38"/>
      <c r="I15" s="207"/>
      <c r="J15" s="40" t="s">
        <v>339</v>
      </c>
      <c r="K15" s="19"/>
      <c r="L15" s="33"/>
      <c r="M15" s="34"/>
    </row>
    <row r="16" spans="2:14" ht="36" customHeight="1" x14ac:dyDescent="0.2">
      <c r="B16" s="193"/>
      <c r="C16" s="195"/>
      <c r="D16" s="195"/>
      <c r="E16" s="23" t="s">
        <v>340</v>
      </c>
      <c r="F16" s="47" t="s">
        <v>3</v>
      </c>
      <c r="G16" s="47" t="s">
        <v>3</v>
      </c>
      <c r="H16" s="47" t="s">
        <v>3</v>
      </c>
      <c r="I16" s="207"/>
      <c r="J16" s="40" t="s">
        <v>339</v>
      </c>
      <c r="K16" s="19"/>
      <c r="L16" s="33"/>
      <c r="M16" s="34"/>
    </row>
    <row r="17" spans="2:10" ht="36" x14ac:dyDescent="0.2">
      <c r="B17" s="193"/>
      <c r="C17" s="195"/>
      <c r="D17" s="195"/>
      <c r="E17" s="23" t="s">
        <v>341</v>
      </c>
      <c r="F17" s="47" t="s">
        <v>3</v>
      </c>
      <c r="G17" s="47" t="s">
        <v>3</v>
      </c>
      <c r="H17" s="47" t="s">
        <v>3</v>
      </c>
      <c r="I17" s="207"/>
      <c r="J17" s="40" t="s">
        <v>242</v>
      </c>
    </row>
    <row r="18" spans="2:10" ht="36" x14ac:dyDescent="0.2">
      <c r="B18" s="193" t="s">
        <v>342</v>
      </c>
      <c r="C18" s="195" t="s">
        <v>343</v>
      </c>
      <c r="D18" s="195" t="s">
        <v>344</v>
      </c>
      <c r="E18" s="41" t="s">
        <v>345</v>
      </c>
      <c r="F18" s="39"/>
      <c r="G18" s="39"/>
      <c r="H18" s="47" t="s">
        <v>3</v>
      </c>
      <c r="I18" s="207"/>
      <c r="J18" s="40" t="s">
        <v>98</v>
      </c>
    </row>
    <row r="19" spans="2:10" ht="36" x14ac:dyDescent="0.2">
      <c r="B19" s="193"/>
      <c r="C19" s="195"/>
      <c r="D19" s="195"/>
      <c r="E19" s="41" t="s">
        <v>346</v>
      </c>
      <c r="F19" s="39"/>
      <c r="G19" s="39"/>
      <c r="H19" s="47" t="s">
        <v>3</v>
      </c>
      <c r="I19" s="207"/>
      <c r="J19" s="40" t="s">
        <v>98</v>
      </c>
    </row>
    <row r="20" spans="2:10" ht="81.75" customHeight="1" thickBot="1" x14ac:dyDescent="0.25">
      <c r="B20" s="194"/>
      <c r="C20" s="196"/>
      <c r="D20" s="196"/>
      <c r="E20" s="43" t="s">
        <v>347</v>
      </c>
      <c r="F20" s="44"/>
      <c r="G20" s="44"/>
      <c r="H20" s="47" t="s">
        <v>3</v>
      </c>
      <c r="I20" s="208"/>
      <c r="J20" s="45" t="s">
        <v>348</v>
      </c>
    </row>
    <row r="22" spans="2:10" x14ac:dyDescent="0.2">
      <c r="B22" s="46" t="s">
        <v>349</v>
      </c>
    </row>
    <row r="23" spans="2:10" x14ac:dyDescent="0.2">
      <c r="B23" s="46" t="s">
        <v>350</v>
      </c>
    </row>
    <row r="24" spans="2:10" x14ac:dyDescent="0.2">
      <c r="B24" s="46" t="s">
        <v>351</v>
      </c>
    </row>
  </sheetData>
  <mergeCells count="28">
    <mergeCell ref="I7:I8"/>
    <mergeCell ref="J7:J9"/>
    <mergeCell ref="F8:H8"/>
    <mergeCell ref="C1:J1"/>
    <mergeCell ref="B2:C2"/>
    <mergeCell ref="B3:C3"/>
    <mergeCell ref="B4:C4"/>
    <mergeCell ref="D14:D17"/>
    <mergeCell ref="B5:C5"/>
    <mergeCell ref="B7:C8"/>
    <mergeCell ref="D7:E8"/>
    <mergeCell ref="F7:H7"/>
    <mergeCell ref="B18:B20"/>
    <mergeCell ref="C18:C20"/>
    <mergeCell ref="D18:D20"/>
    <mergeCell ref="D2:J2"/>
    <mergeCell ref="D3:J3"/>
    <mergeCell ref="D4:J4"/>
    <mergeCell ref="D5:J5"/>
    <mergeCell ref="B10:B11"/>
    <mergeCell ref="C10:C11"/>
    <mergeCell ref="D10:D11"/>
    <mergeCell ref="I10:I20"/>
    <mergeCell ref="B12:B13"/>
    <mergeCell ref="C12:C13"/>
    <mergeCell ref="D12:D13"/>
    <mergeCell ref="B14:B17"/>
    <mergeCell ref="C14:C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70"/>
  <sheetViews>
    <sheetView topLeftCell="A49" zoomScale="55" zoomScaleNormal="55" workbookViewId="0">
      <selection activeCell="E72" sqref="E72"/>
    </sheetView>
  </sheetViews>
  <sheetFormatPr baseColWidth="10" defaultRowHeight="15.75" x14ac:dyDescent="0.25"/>
  <cols>
    <col min="1" max="1" width="24.28515625" style="144" customWidth="1"/>
    <col min="2" max="2" width="12.140625" style="141" hidden="1" customWidth="1"/>
    <col min="3" max="3" width="18.5703125" style="141" customWidth="1"/>
    <col min="4" max="4" width="19.42578125" style="145" customWidth="1"/>
    <col min="5" max="5" width="16.5703125" style="146" customWidth="1"/>
    <col min="6" max="6" width="10.7109375" style="141" customWidth="1"/>
    <col min="7" max="7" width="16.7109375" style="141" customWidth="1"/>
    <col min="8" max="8" width="74.7109375" style="141" customWidth="1"/>
    <col min="9" max="9" width="16.7109375" style="141" customWidth="1"/>
    <col min="10" max="10" width="17" style="141" customWidth="1"/>
    <col min="11" max="11" width="11" style="141" customWidth="1"/>
    <col min="12" max="12" width="10.42578125" style="141" customWidth="1"/>
    <col min="13" max="13" width="17.140625" style="141" customWidth="1"/>
    <col min="14" max="14" width="13.42578125" style="142" customWidth="1"/>
    <col min="15" max="15" width="49.42578125" style="142" customWidth="1"/>
    <col min="16" max="16" width="25" style="143" customWidth="1"/>
    <col min="17" max="65" width="11.42578125" style="52"/>
    <col min="66" max="16384" width="11.42578125" style="141"/>
  </cols>
  <sheetData>
    <row r="1" spans="1:65" s="6" customFormat="1" ht="96" customHeight="1" thickBot="1" x14ac:dyDescent="0.25">
      <c r="A1" s="257" t="s">
        <v>574</v>
      </c>
      <c r="B1" s="258"/>
      <c r="C1" s="258"/>
      <c r="D1" s="258"/>
      <c r="E1" s="258"/>
      <c r="F1" s="258"/>
      <c r="G1" s="258"/>
      <c r="H1" s="258"/>
      <c r="I1" s="258"/>
      <c r="J1" s="258"/>
      <c r="K1" s="258"/>
      <c r="L1" s="258"/>
      <c r="M1" s="258"/>
      <c r="N1" s="258"/>
      <c r="O1" s="258"/>
      <c r="P1" s="259"/>
      <c r="Q1" s="50"/>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row>
    <row r="2" spans="1:65" s="54" customFormat="1" ht="19.5" customHeight="1" thickBot="1" x14ac:dyDescent="0.25">
      <c r="A2" s="260" t="s">
        <v>390</v>
      </c>
      <c r="B2" s="262" t="s">
        <v>391</v>
      </c>
      <c r="C2" s="264" t="s">
        <v>392</v>
      </c>
      <c r="D2" s="266" t="s">
        <v>393</v>
      </c>
      <c r="E2" s="268" t="s">
        <v>394</v>
      </c>
      <c r="F2" s="269"/>
      <c r="G2" s="248" t="s">
        <v>395</v>
      </c>
      <c r="H2" s="250" t="s">
        <v>396</v>
      </c>
      <c r="I2" s="248" t="s">
        <v>397</v>
      </c>
      <c r="J2" s="268" t="s">
        <v>398</v>
      </c>
      <c r="K2" s="270"/>
      <c r="L2" s="269"/>
      <c r="M2" s="248" t="s">
        <v>399</v>
      </c>
      <c r="N2" s="250" t="s">
        <v>400</v>
      </c>
      <c r="O2" s="248" t="s">
        <v>401</v>
      </c>
      <c r="P2" s="252" t="s">
        <v>402</v>
      </c>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3"/>
      <c r="BM2" s="53"/>
    </row>
    <row r="3" spans="1:65" s="54" customFormat="1" ht="58.5" customHeight="1" thickBot="1" x14ac:dyDescent="0.25">
      <c r="A3" s="261"/>
      <c r="B3" s="263"/>
      <c r="C3" s="265"/>
      <c r="D3" s="267"/>
      <c r="E3" s="55" t="s">
        <v>403</v>
      </c>
      <c r="F3" s="56" t="s">
        <v>404</v>
      </c>
      <c r="G3" s="249"/>
      <c r="H3" s="251"/>
      <c r="I3" s="249"/>
      <c r="J3" s="56" t="s">
        <v>405</v>
      </c>
      <c r="K3" s="57" t="s">
        <v>406</v>
      </c>
      <c r="L3" s="56" t="s">
        <v>407</v>
      </c>
      <c r="M3" s="249"/>
      <c r="N3" s="251"/>
      <c r="O3" s="249"/>
      <c r="P3" s="253"/>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3"/>
      <c r="BM3" s="53"/>
    </row>
    <row r="4" spans="1:65" s="69" customFormat="1" ht="100.5" customHeight="1" x14ac:dyDescent="0.2">
      <c r="A4" s="58" t="s">
        <v>408</v>
      </c>
      <c r="B4" s="59" t="str">
        <f>[1]IDENTIFICACIÓN!A12</f>
        <v>R1</v>
      </c>
      <c r="C4" s="60" t="str">
        <f>'[1]CONTEXTO ESTRATEGICO'!J12</f>
        <v>Emisión de conceptos jurídicos basados en normativa desactualizada o no aplicable.</v>
      </c>
      <c r="D4" s="61" t="s">
        <v>409</v>
      </c>
      <c r="E4" s="62">
        <f>[1]ANALISIS!C11</f>
        <v>2</v>
      </c>
      <c r="F4" s="62">
        <f>[1]ANALISIS!D11</f>
        <v>3</v>
      </c>
      <c r="G4" s="63" t="s">
        <v>410</v>
      </c>
      <c r="H4" s="64" t="s">
        <v>411</v>
      </c>
      <c r="I4" s="65" t="str">
        <f>'[1]VALORACIÓN DEL RIESGO'!F11</f>
        <v>PROBABILIDAD</v>
      </c>
      <c r="J4" s="62">
        <f>IF(C4="",0,(IF('[1]VALORACIÓN DEL RIESGO'!J11&lt;50,'[1]MAPA DE RIESGO'!D13,(IF(AND('[1]VALORACIÓN DEL RIESGO'!J11&gt;=51,I4="IMPACTO"),E4,(IF(AND('[1]VALORACIÓN DEL RIESGO'!J11&gt;=51,'[1]VALORACIÓN DEL RIESGO'!J11&lt;=75,I4="PROBABILIDAD"),(IF(E4-1&lt;=0,1,E4-1)),(IF(AND('[1]VALORACIÓN DEL RIESGO'!J11&gt;=76,'[1]VALORACIÓN DEL RIESGO'!J11&lt;=100,I4="PROBABILIDAD"),(IF(E4-2&lt;=0,1,E4-2)))))))))))</f>
        <v>1</v>
      </c>
      <c r="K4" s="62">
        <f>IF(C4="",0,(IF('[1]VALORACIÓN DEL RIESGO'!J11&lt;50,'[1]MAPA DE RIESGO'!E13,(IF(AND('[1]VALORACIÓN DEL RIESGO'!J11&gt;=51,I4="PROBABILIDAD"),F4,(IF(AND('[1]VALORACIÓN DEL RIESGO'!J11&gt;=51,'[1]VALORACIÓN DEL RIESGO'!J11&lt;=75,I4="IMPACTO"),(IF(F4-1&lt;=0,1,F4-1)),(IF(AND('[1]VALORACIÓN DEL RIESGO'!J11&gt;=76,'[1]VALORACIÓN DEL RIESGO'!J11&lt;=100,I4="IMPACTO"),(IF(F4-2&lt;=0,1,F4-2)))))))))))</f>
        <v>3</v>
      </c>
      <c r="L4" s="62">
        <f>(J4*K4)*4</f>
        <v>12</v>
      </c>
      <c r="M4" s="63" t="s">
        <v>410</v>
      </c>
      <c r="N4" s="64" t="str">
        <f>[1]ANALISIS!I11</f>
        <v>REDUCIR EL RIESGO</v>
      </c>
      <c r="O4" s="66" t="str">
        <f>[1]ANALISIS!J11</f>
        <v>El enlace del Sistema Integrado de Gestión verifica el 5 % de los conceptos emitidos por parte de la DLA para definir si los mismos se encuentran acordes a la normatividad legal vigente (Trimestral)</v>
      </c>
      <c r="P4" s="67" t="s">
        <v>412</v>
      </c>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68"/>
      <c r="BM4" s="68"/>
    </row>
    <row r="5" spans="1:65" s="69" customFormat="1" ht="133.5" customHeight="1" x14ac:dyDescent="0.2">
      <c r="A5" s="70" t="s">
        <v>408</v>
      </c>
      <c r="B5" s="71" t="s">
        <v>413</v>
      </c>
      <c r="C5" s="72" t="s">
        <v>413</v>
      </c>
      <c r="D5" s="71" t="s">
        <v>409</v>
      </c>
      <c r="E5" s="73">
        <f>[1]ANALISIS!C12</f>
        <v>3</v>
      </c>
      <c r="F5" s="73">
        <f>[1]ANALISIS!D12</f>
        <v>3</v>
      </c>
      <c r="G5" s="74" t="s">
        <v>414</v>
      </c>
      <c r="H5" s="72" t="s">
        <v>415</v>
      </c>
      <c r="I5" s="75" t="str">
        <f>'[1]VALORACIÓN DEL RIESGO'!F12</f>
        <v>PROBABILIDAD</v>
      </c>
      <c r="J5" s="73">
        <f>IF(C5="",0,(IF('[1]VALORACIÓN DEL RIESGO'!J12&lt;50,'[1]MAPA DE RIESGO'!D14,(IF(AND('[1]VALORACIÓN DEL RIESGO'!J12&gt;=51,I5="IMPACTO"),E5,(IF(AND('[1]VALORACIÓN DEL RIESGO'!J12&gt;=51,'[1]VALORACIÓN DEL RIESGO'!J12&lt;=75,I5="PROBABILIDAD"),(IF(E5-1&lt;=0,1,E5-1)),(IF(AND('[1]VALORACIÓN DEL RIESGO'!J12&gt;=76,'[1]VALORACIÓN DEL RIESGO'!J12&lt;=100,I5="PROBABILIDAD"),(IF(E5-2&lt;=0,1,E5-2)))))))))))</f>
        <v>2</v>
      </c>
      <c r="K5" s="73">
        <f>IF(C5="",0,(IF('[1]VALORACIÓN DEL RIESGO'!J12&lt;50,'[1]MAPA DE RIESGO'!E14,(IF(AND('[1]VALORACIÓN DEL RIESGO'!J12&gt;=51,I5="PROBABILIDAD"),F5,(IF(AND('[1]VALORACIÓN DEL RIESGO'!J12&gt;=51,'[1]VALORACIÓN DEL RIESGO'!J12&lt;=75,I5="IMPACTO"),(IF(F5-1&lt;=0,1,F5-1)),(IF(AND('[1]VALORACIÓN DEL RIESGO'!J12&gt;=76,'[1]VALORACIÓN DEL RIESGO'!J12&lt;=100,I5="IMPACTO"),(IF(F5-2&lt;=0,1,F5-2)))))))))))</f>
        <v>3</v>
      </c>
      <c r="L5" s="73">
        <f t="shared" ref="L5:L6" si="0">(J5*K5)*4</f>
        <v>24</v>
      </c>
      <c r="M5" s="74" t="s">
        <v>410</v>
      </c>
      <c r="N5" s="72" t="str">
        <f>[1]ANALISIS!I12</f>
        <v>REDUCIR EL RIESGO</v>
      </c>
      <c r="O5" s="76" t="str">
        <f>[1]ANALISIS!J12</f>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
      <c r="P5" s="77" t="s">
        <v>412</v>
      </c>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68"/>
      <c r="BM5" s="68"/>
    </row>
    <row r="6" spans="1:65" s="87" customFormat="1" ht="268.5" customHeight="1" thickBot="1" x14ac:dyDescent="0.25">
      <c r="A6" s="78" t="s">
        <v>416</v>
      </c>
      <c r="B6" s="79" t="str">
        <f>[1]IDENTIFICACIÓN!A14</f>
        <v>R3</v>
      </c>
      <c r="C6" s="80" t="str">
        <f>'[1]CONTEXTO ESTRATEGICO'!J14</f>
        <v xml:space="preserve">Posibilidad de que algún proceso judicial sea representado por un apoderado de la SDA que se encuentre incurso en un conflicto de interés. </v>
      </c>
      <c r="D6" s="81" t="s">
        <v>417</v>
      </c>
      <c r="E6" s="82">
        <f>[1]ANALISIS!C13</f>
        <v>1</v>
      </c>
      <c r="F6" s="82">
        <f>[1]ANALISIS!D13</f>
        <v>3</v>
      </c>
      <c r="G6" s="83" t="s">
        <v>410</v>
      </c>
      <c r="H6" s="80" t="s">
        <v>418</v>
      </c>
      <c r="I6" s="84" t="str">
        <f>'[1]VALORACIÓN DEL RIESGO'!F13</f>
        <v>PROBABILIDAD</v>
      </c>
      <c r="J6" s="82">
        <f>IF(C6="",0,(IF('[1]VALORACIÓN DEL RIESGO'!J13&lt;50,'[1]MAPA DE RIESGO'!D15,(IF(AND('[1]VALORACIÓN DEL RIESGO'!J13&gt;=51,I6="IMPACTO"),E6,(IF(AND('[1]VALORACIÓN DEL RIESGO'!J13&gt;=51,'[1]VALORACIÓN DEL RIESGO'!J13&lt;=75,I6="PROBABILIDAD"),(IF(E6-1&lt;=0,1,E6-1)),(IF(AND('[1]VALORACIÓN DEL RIESGO'!J13&gt;=76,'[1]VALORACIÓN DEL RIESGO'!J13&lt;=100,I6="PROBABILIDAD"),(IF(E6-2&lt;=0,1,E6-2)))))))))))</f>
        <v>1</v>
      </c>
      <c r="K6" s="82">
        <f>IF(C6="",0,(IF('[1]VALORACIÓN DEL RIESGO'!J13&lt;50,'[1]MAPA DE RIESGO'!E15,(IF(AND('[1]VALORACIÓN DEL RIESGO'!J13&gt;=51,I6="PROBABILIDAD"),F6,(IF(AND('[1]VALORACIÓN DEL RIESGO'!J13&gt;=51,'[1]VALORACIÓN DEL RIESGO'!J13&lt;=75,I6="IMPACTO"),(IF(F6-1&lt;=0,1,F6-1)),(IF(AND('[1]VALORACIÓN DEL RIESGO'!J13&gt;=76,'[1]VALORACIÓN DEL RIESGO'!J13&lt;=100,I6="IMPACTO"),(IF(F6-2&lt;=0,1,F6-2)))))))))))</f>
        <v>3</v>
      </c>
      <c r="L6" s="82">
        <f t="shared" si="0"/>
        <v>12</v>
      </c>
      <c r="M6" s="83" t="s">
        <v>410</v>
      </c>
      <c r="N6" s="80" t="str">
        <f>[1]ANALISIS!I13</f>
        <v>REDUCIR EL RIESGO</v>
      </c>
      <c r="O6" s="80" t="s">
        <v>419</v>
      </c>
      <c r="P6" s="85" t="s">
        <v>412</v>
      </c>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86"/>
      <c r="BM6" s="86"/>
    </row>
    <row r="7" spans="1:65" s="88" customFormat="1" ht="7.5" customHeight="1" thickBot="1" x14ac:dyDescent="0.25">
      <c r="A7" s="254" t="s">
        <v>417</v>
      </c>
      <c r="B7" s="255"/>
      <c r="C7" s="255"/>
      <c r="D7" s="255"/>
      <c r="E7" s="255"/>
      <c r="F7" s="255"/>
      <c r="G7" s="255"/>
      <c r="H7" s="255"/>
      <c r="I7" s="255"/>
      <c r="J7" s="255"/>
      <c r="K7" s="255"/>
      <c r="L7" s="255"/>
      <c r="M7" s="255"/>
      <c r="N7" s="255"/>
      <c r="O7" s="255"/>
      <c r="P7" s="256"/>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row>
    <row r="8" spans="1:65" s="69" customFormat="1" ht="384.75" customHeight="1" x14ac:dyDescent="0.2">
      <c r="A8" s="89" t="s">
        <v>420</v>
      </c>
      <c r="B8" s="64" t="s">
        <v>421</v>
      </c>
      <c r="C8" s="90" t="s">
        <v>422</v>
      </c>
      <c r="D8" s="91" t="s">
        <v>409</v>
      </c>
      <c r="E8" s="66">
        <f>'[2]MAPA DE RIESGO'!C13</f>
        <v>5</v>
      </c>
      <c r="F8" s="66">
        <f>'[2]MAPA DE RIESGO'!D13</f>
        <v>3</v>
      </c>
      <c r="G8" s="63" t="s">
        <v>423</v>
      </c>
      <c r="H8" s="64" t="s">
        <v>424</v>
      </c>
      <c r="I8" s="92" t="str">
        <f>'[3]MAPA DE RIESGO'!G13</f>
        <v>PROBABILIDAD</v>
      </c>
      <c r="J8" s="62">
        <f>'[3]MAPA DE RIESGO'!H13</f>
        <v>3</v>
      </c>
      <c r="K8" s="62">
        <f>'[3]MAPA DE RIESGO'!I13</f>
        <v>3</v>
      </c>
      <c r="L8" s="62">
        <f>'[3]MAPA DE RIESGO'!J13</f>
        <v>36</v>
      </c>
      <c r="M8" s="63" t="s">
        <v>414</v>
      </c>
      <c r="N8" s="64" t="str">
        <f>'[3]MAPA DE RIESGO'!L13</f>
        <v>REDUCIR EL RIESGO</v>
      </c>
      <c r="O8" s="64" t="s">
        <v>425</v>
      </c>
      <c r="P8" s="67" t="s">
        <v>426</v>
      </c>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68"/>
      <c r="BM8" s="68"/>
    </row>
    <row r="9" spans="1:65" s="69" customFormat="1" ht="301.5" customHeight="1" x14ac:dyDescent="0.2">
      <c r="A9" s="93" t="s">
        <v>420</v>
      </c>
      <c r="B9" s="72" t="s">
        <v>427</v>
      </c>
      <c r="C9" s="72" t="s">
        <v>428</v>
      </c>
      <c r="D9" s="94" t="s">
        <v>409</v>
      </c>
      <c r="E9" s="76">
        <f>'[2]MAPA DE RIESGO'!C14</f>
        <v>4</v>
      </c>
      <c r="F9" s="76">
        <f>'[2]MAPA DE RIESGO'!D14</f>
        <v>3</v>
      </c>
      <c r="G9" s="74" t="s">
        <v>414</v>
      </c>
      <c r="H9" s="72" t="s">
        <v>429</v>
      </c>
      <c r="I9" s="95" t="str">
        <f>'[2]MAPA DE RIESGO'!G13</f>
        <v>PROBABILIDAD</v>
      </c>
      <c r="J9" s="96">
        <f>'[2]MAPA DE RIESGO'!H13</f>
        <v>3</v>
      </c>
      <c r="K9" s="96">
        <f>'[2]MAPA DE RIESGO'!I13</f>
        <v>3</v>
      </c>
      <c r="L9" s="96">
        <f>'[2]MAPA DE RIESGO'!J13</f>
        <v>36</v>
      </c>
      <c r="M9" s="74" t="s">
        <v>414</v>
      </c>
      <c r="N9" s="72" t="str">
        <f>'[2]MAPA DE RIESGO'!L13</f>
        <v>REDUCIR EL RIESGO</v>
      </c>
      <c r="O9" s="72" t="s">
        <v>430</v>
      </c>
      <c r="P9" s="77" t="s">
        <v>426</v>
      </c>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68"/>
      <c r="BM9" s="68"/>
    </row>
    <row r="10" spans="1:65" s="69" customFormat="1" ht="223.5" customHeight="1" x14ac:dyDescent="0.2">
      <c r="A10" s="93" t="s">
        <v>420</v>
      </c>
      <c r="B10" s="72" t="s">
        <v>431</v>
      </c>
      <c r="C10" s="72" t="s">
        <v>432</v>
      </c>
      <c r="D10" s="94" t="s">
        <v>409</v>
      </c>
      <c r="E10" s="76">
        <f>'[2]MAPA DE RIESGO'!C15</f>
        <v>4</v>
      </c>
      <c r="F10" s="76">
        <f>'[2]MAPA DE RIESGO'!D15</f>
        <v>2</v>
      </c>
      <c r="G10" s="74" t="s">
        <v>414</v>
      </c>
      <c r="H10" s="72" t="s">
        <v>433</v>
      </c>
      <c r="I10" s="95" t="str">
        <f>'[2]MAPA DE RIESGO'!G14</f>
        <v>PROBABILIDAD</v>
      </c>
      <c r="J10" s="96">
        <f>'[2]MAPA DE RIESGO'!H14</f>
        <v>2</v>
      </c>
      <c r="K10" s="96">
        <f>'[2]MAPA DE RIESGO'!I14</f>
        <v>3</v>
      </c>
      <c r="L10" s="96">
        <f>'[2]MAPA DE RIESGO'!J14</f>
        <v>24</v>
      </c>
      <c r="M10" s="74" t="s">
        <v>410</v>
      </c>
      <c r="N10" s="72" t="str">
        <f>'[2]MAPA DE RIESGO'!L14</f>
        <v>REDUCIR EL RIESGO</v>
      </c>
      <c r="O10" s="72" t="s">
        <v>434</v>
      </c>
      <c r="P10" s="77" t="s">
        <v>426</v>
      </c>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68"/>
      <c r="BM10" s="68"/>
    </row>
    <row r="11" spans="1:65" s="69" customFormat="1" ht="112.5" customHeight="1" x14ac:dyDescent="0.2">
      <c r="A11" s="93" t="s">
        <v>420</v>
      </c>
      <c r="B11" s="72" t="s">
        <v>435</v>
      </c>
      <c r="C11" s="72" t="s">
        <v>436</v>
      </c>
      <c r="D11" s="94" t="s">
        <v>409</v>
      </c>
      <c r="E11" s="76">
        <f>'[2]MAPA DE RIESGO'!C16</f>
        <v>5</v>
      </c>
      <c r="F11" s="76">
        <f>'[2]MAPA DE RIESGO'!D16</f>
        <v>4</v>
      </c>
      <c r="G11" s="74" t="s">
        <v>423</v>
      </c>
      <c r="H11" s="72" t="s">
        <v>437</v>
      </c>
      <c r="I11" s="95" t="str">
        <f>'[2]MAPA DE RIESGO'!G15</f>
        <v>IMPACTO</v>
      </c>
      <c r="J11" s="73">
        <f>'[2]MAPA DE RIESGO'!H15</f>
        <v>4</v>
      </c>
      <c r="K11" s="73">
        <f>'[2]MAPA DE RIESGO'!I15</f>
        <v>1</v>
      </c>
      <c r="L11" s="73">
        <f>'[2]MAPA DE RIESGO'!J15</f>
        <v>16</v>
      </c>
      <c r="M11" s="74" t="s">
        <v>410</v>
      </c>
      <c r="N11" s="72" t="str">
        <f>'[2]MAPA DE RIESGO'!L15</f>
        <v>COMPARTIR O TRANSFERIR EL RIESGO</v>
      </c>
      <c r="O11" s="72" t="s">
        <v>438</v>
      </c>
      <c r="P11" s="77" t="s">
        <v>426</v>
      </c>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68"/>
      <c r="BM11" s="68"/>
    </row>
    <row r="12" spans="1:65" s="69" customFormat="1" ht="153" customHeight="1" x14ac:dyDescent="0.2">
      <c r="A12" s="93" t="s">
        <v>420</v>
      </c>
      <c r="B12" s="72" t="s">
        <v>439</v>
      </c>
      <c r="C12" s="72" t="s">
        <v>440</v>
      </c>
      <c r="D12" s="94" t="s">
        <v>409</v>
      </c>
      <c r="E12" s="76">
        <f>'[2]MAPA DE RIESGO'!C17</f>
        <v>2</v>
      </c>
      <c r="F12" s="76">
        <f>'[2]MAPA DE RIESGO'!D17</f>
        <v>3</v>
      </c>
      <c r="G12" s="74" t="s">
        <v>410</v>
      </c>
      <c r="H12" s="72" t="s">
        <v>441</v>
      </c>
      <c r="I12" s="95" t="str">
        <f>'[2]MAPA DE RIESGO'!G16</f>
        <v>PROBABILIDAD</v>
      </c>
      <c r="J12" s="73">
        <f>'[2]MAPA DE RIESGO'!H16</f>
        <v>4</v>
      </c>
      <c r="K12" s="73">
        <f>'[2]MAPA DE RIESGO'!I16</f>
        <v>4</v>
      </c>
      <c r="L12" s="73">
        <f>'[2]MAPA DE RIESGO'!J16</f>
        <v>64</v>
      </c>
      <c r="M12" s="74" t="s">
        <v>423</v>
      </c>
      <c r="N12" s="72" t="str">
        <f>'[2]MAPA DE RIESGO'!L16</f>
        <v>COMPARTIR O TRANSFERIR EL RIESGO</v>
      </c>
      <c r="O12" s="72" t="s">
        <v>442</v>
      </c>
      <c r="P12" s="77" t="s">
        <v>426</v>
      </c>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68"/>
      <c r="BM12" s="68"/>
    </row>
    <row r="13" spans="1:65" s="87" customFormat="1" ht="255" customHeight="1" thickBot="1" x14ac:dyDescent="0.25">
      <c r="A13" s="78" t="s">
        <v>420</v>
      </c>
      <c r="B13" s="80" t="s">
        <v>443</v>
      </c>
      <c r="C13" s="80" t="s">
        <v>444</v>
      </c>
      <c r="D13" s="81" t="s">
        <v>417</v>
      </c>
      <c r="E13" s="97">
        <f>'[2]MAPA DE RIESGO'!C18</f>
        <v>4</v>
      </c>
      <c r="F13" s="97">
        <f>'[2]MAPA DE RIESGO'!D18</f>
        <v>4</v>
      </c>
      <c r="G13" s="83" t="s">
        <v>423</v>
      </c>
      <c r="H13" s="80" t="s">
        <v>445</v>
      </c>
      <c r="I13" s="79" t="str">
        <f>'[2]MAPA DE RIESGO'!G17</f>
        <v>IMPACTO</v>
      </c>
      <c r="J13" s="82">
        <f>'[2]MAPA DE RIESGO'!H17</f>
        <v>2</v>
      </c>
      <c r="K13" s="82">
        <f>'[2]MAPA DE RIESGO'!I17</f>
        <v>1</v>
      </c>
      <c r="L13" s="82">
        <f>'[2]MAPA DE RIESGO'!J17</f>
        <v>8</v>
      </c>
      <c r="M13" s="83" t="s">
        <v>446</v>
      </c>
      <c r="N13" s="80" t="str">
        <f>'[2]MAPA DE RIESGO'!L17</f>
        <v>REDUCIR EL RIESGO</v>
      </c>
      <c r="O13" s="80" t="s">
        <v>447</v>
      </c>
      <c r="P13" s="85" t="s">
        <v>426</v>
      </c>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86"/>
      <c r="BM13" s="86"/>
    </row>
    <row r="14" spans="1:65" s="88" customFormat="1" ht="7.5" customHeight="1" thickBot="1" x14ac:dyDescent="0.3">
      <c r="A14" s="229"/>
      <c r="B14" s="230"/>
      <c r="C14" s="230"/>
      <c r="D14" s="230"/>
      <c r="E14" s="230"/>
      <c r="F14" s="230"/>
      <c r="G14" s="230"/>
      <c r="H14" s="230"/>
      <c r="I14" s="230"/>
      <c r="J14" s="230"/>
      <c r="K14" s="230"/>
      <c r="L14" s="230"/>
      <c r="M14" s="230"/>
      <c r="N14" s="230"/>
      <c r="O14" s="230"/>
      <c r="P14" s="231"/>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row>
    <row r="15" spans="1:65" s="69" customFormat="1" ht="252" customHeight="1" x14ac:dyDescent="0.2">
      <c r="A15" s="89" t="s">
        <v>448</v>
      </c>
      <c r="B15" s="64" t="s">
        <v>421</v>
      </c>
      <c r="C15" s="64" t="str">
        <f>'[4]MAPA DE RIESGO'!$B$13</f>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
      <c r="D15" s="91" t="s">
        <v>409</v>
      </c>
      <c r="E15" s="66">
        <v>2</v>
      </c>
      <c r="F15" s="66">
        <v>3</v>
      </c>
      <c r="G15" s="63" t="s">
        <v>410</v>
      </c>
      <c r="H15" s="64" t="s">
        <v>449</v>
      </c>
      <c r="I15" s="92" t="s">
        <v>406</v>
      </c>
      <c r="J15" s="62">
        <v>2</v>
      </c>
      <c r="K15" s="62">
        <v>1</v>
      </c>
      <c r="L15" s="62">
        <v>8</v>
      </c>
      <c r="M15" s="63" t="s">
        <v>446</v>
      </c>
      <c r="N15" s="64" t="s">
        <v>450</v>
      </c>
      <c r="O15" s="64" t="s">
        <v>451</v>
      </c>
      <c r="P15" s="67" t="s">
        <v>452</v>
      </c>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68"/>
      <c r="BM15" s="68"/>
    </row>
    <row r="16" spans="1:65" s="87" customFormat="1" ht="122.25" customHeight="1" thickBot="1" x14ac:dyDescent="0.25">
      <c r="A16" s="78" t="s">
        <v>448</v>
      </c>
      <c r="B16" s="80" t="s">
        <v>427</v>
      </c>
      <c r="C16" s="98" t="str">
        <f>'[4]MAPA DE RIESGO'!B15</f>
        <v>Posibilidad de direccionar la Contratación y/o vinculación en favor de un tercero</v>
      </c>
      <c r="D16" s="81" t="s">
        <v>417</v>
      </c>
      <c r="E16" s="97">
        <f>'[4]MAPA DE RIESGO'!C15</f>
        <v>1</v>
      </c>
      <c r="F16" s="97">
        <f>'[4]MAPA DE RIESGO'!D15</f>
        <v>4</v>
      </c>
      <c r="G16" s="83" t="s">
        <v>414</v>
      </c>
      <c r="H16" s="80" t="s">
        <v>453</v>
      </c>
      <c r="I16" s="79" t="str">
        <f>'[4]MAPA DE RIESGO'!G15</f>
        <v>IMPACTO</v>
      </c>
      <c r="J16" s="82">
        <f>'[4]MAPA DE RIESGO'!H15</f>
        <v>1</v>
      </c>
      <c r="K16" s="82">
        <f>'[4]MAPA DE RIESGO'!I15</f>
        <v>2</v>
      </c>
      <c r="L16" s="82">
        <f>'[4]MAPA DE RIESGO'!J15</f>
        <v>8</v>
      </c>
      <c r="M16" s="83" t="s">
        <v>446</v>
      </c>
      <c r="N16" s="80" t="str">
        <f>'[4]MAPA DE RIESGO'!L15</f>
        <v>EVITAR EL RIESGO</v>
      </c>
      <c r="O16" s="80" t="str">
        <f>'[4]MAPA DE RIESGO'!M15</f>
        <v>Devolver a quien estructure el proceso para ajustar los criterios que no corresponada o limiten la participación</v>
      </c>
      <c r="P16" s="85" t="s">
        <v>452</v>
      </c>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86"/>
      <c r="BM16" s="86"/>
    </row>
    <row r="17" spans="1:65" s="88" customFormat="1" ht="7.5" customHeight="1" thickBot="1" x14ac:dyDescent="0.25">
      <c r="A17" s="245"/>
      <c r="B17" s="246"/>
      <c r="C17" s="246"/>
      <c r="D17" s="246"/>
      <c r="E17" s="246"/>
      <c r="F17" s="246"/>
      <c r="G17" s="246"/>
      <c r="H17" s="246"/>
      <c r="I17" s="246"/>
      <c r="J17" s="246"/>
      <c r="K17" s="246"/>
      <c r="L17" s="246"/>
      <c r="M17" s="246"/>
      <c r="N17" s="246"/>
      <c r="O17" s="246"/>
      <c r="P17" s="247"/>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row>
    <row r="18" spans="1:65" s="69" customFormat="1" ht="112.5" customHeight="1" thickBot="1" x14ac:dyDescent="0.25">
      <c r="A18" s="99" t="s">
        <v>454</v>
      </c>
      <c r="B18" s="100" t="s">
        <v>421</v>
      </c>
      <c r="C18" s="101" t="s">
        <v>455</v>
      </c>
      <c r="D18" s="102" t="s">
        <v>409</v>
      </c>
      <c r="E18" s="103">
        <v>4</v>
      </c>
      <c r="F18" s="103">
        <v>4</v>
      </c>
      <c r="G18" s="104" t="s">
        <v>423</v>
      </c>
      <c r="H18" s="100" t="s">
        <v>456</v>
      </c>
      <c r="I18" s="105" t="s">
        <v>406</v>
      </c>
      <c r="J18" s="106">
        <v>3</v>
      </c>
      <c r="K18" s="106">
        <v>3</v>
      </c>
      <c r="L18" s="106">
        <v>36</v>
      </c>
      <c r="M18" s="104" t="s">
        <v>414</v>
      </c>
      <c r="N18" s="100" t="s">
        <v>450</v>
      </c>
      <c r="O18" s="100" t="s">
        <v>457</v>
      </c>
      <c r="P18" s="107" t="s">
        <v>452</v>
      </c>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68"/>
      <c r="BM18" s="68"/>
    </row>
    <row r="19" spans="1:65" s="108" customFormat="1" ht="6.75" customHeight="1" thickBot="1" x14ac:dyDescent="0.3">
      <c r="A19" s="229"/>
      <c r="B19" s="230"/>
      <c r="C19" s="230"/>
      <c r="D19" s="230"/>
      <c r="E19" s="230"/>
      <c r="F19" s="230"/>
      <c r="G19" s="230"/>
      <c r="H19" s="230"/>
      <c r="I19" s="230"/>
      <c r="J19" s="230"/>
      <c r="K19" s="230"/>
      <c r="L19" s="230"/>
      <c r="M19" s="230"/>
      <c r="N19" s="230"/>
      <c r="O19" s="230"/>
      <c r="P19" s="231"/>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row>
    <row r="20" spans="1:65" s="69" customFormat="1" ht="128.25" customHeight="1" x14ac:dyDescent="0.2">
      <c r="A20" s="89" t="s">
        <v>458</v>
      </c>
      <c r="B20" s="64" t="s">
        <v>421</v>
      </c>
      <c r="C20" s="64" t="s">
        <v>459</v>
      </c>
      <c r="D20" s="91" t="s">
        <v>409</v>
      </c>
      <c r="E20" s="66">
        <f>'[5]MAPA DE RIESGO'!C13</f>
        <v>5</v>
      </c>
      <c r="F20" s="66">
        <f>'[5]MAPA DE RIESGO'!D13</f>
        <v>5</v>
      </c>
      <c r="G20" s="63" t="s">
        <v>423</v>
      </c>
      <c r="H20" s="109" t="s">
        <v>460</v>
      </c>
      <c r="I20" s="92" t="s">
        <v>405</v>
      </c>
      <c r="J20" s="62">
        <v>3</v>
      </c>
      <c r="K20" s="62">
        <v>4</v>
      </c>
      <c r="L20" s="62">
        <v>48</v>
      </c>
      <c r="M20" s="63" t="s">
        <v>423</v>
      </c>
      <c r="N20" s="64" t="str">
        <f>'[5]MAPA DE RIESGO'!L13</f>
        <v>REDUCIR EL RIESGO</v>
      </c>
      <c r="O20" s="64" t="s">
        <v>461</v>
      </c>
      <c r="P20" s="67" t="s">
        <v>458</v>
      </c>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68"/>
      <c r="BM20" s="68"/>
    </row>
    <row r="21" spans="1:65" s="69" customFormat="1" ht="131.25" customHeight="1" x14ac:dyDescent="0.2">
      <c r="A21" s="93" t="s">
        <v>458</v>
      </c>
      <c r="B21" s="72" t="s">
        <v>427</v>
      </c>
      <c r="C21" s="72" t="s">
        <v>462</v>
      </c>
      <c r="D21" s="94" t="s">
        <v>409</v>
      </c>
      <c r="E21" s="76">
        <v>2</v>
      </c>
      <c r="F21" s="76">
        <v>2</v>
      </c>
      <c r="G21" s="74" t="s">
        <v>446</v>
      </c>
      <c r="H21" s="72" t="s">
        <v>463</v>
      </c>
      <c r="I21" s="95" t="s">
        <v>405</v>
      </c>
      <c r="J21" s="73">
        <v>2</v>
      </c>
      <c r="K21" s="73">
        <v>2</v>
      </c>
      <c r="L21" s="73">
        <v>16</v>
      </c>
      <c r="M21" s="74" t="s">
        <v>446</v>
      </c>
      <c r="N21" s="72" t="str">
        <f>'[5]MAPA DE RIESGO'!L14</f>
        <v>REDUCIR EL RIESGO</v>
      </c>
      <c r="O21" s="72" t="s">
        <v>464</v>
      </c>
      <c r="P21" s="77" t="s">
        <v>458</v>
      </c>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68"/>
      <c r="BM21" s="68"/>
    </row>
    <row r="22" spans="1:65" s="69" customFormat="1" ht="147.75" customHeight="1" thickBot="1" x14ac:dyDescent="0.25">
      <c r="A22" s="78" t="s">
        <v>458</v>
      </c>
      <c r="B22" s="80" t="s">
        <v>431</v>
      </c>
      <c r="C22" s="80" t="s">
        <v>465</v>
      </c>
      <c r="D22" s="110" t="s">
        <v>417</v>
      </c>
      <c r="E22" s="97">
        <v>3</v>
      </c>
      <c r="F22" s="97">
        <v>3</v>
      </c>
      <c r="G22" s="83" t="s">
        <v>466</v>
      </c>
      <c r="H22" s="80" t="s">
        <v>467</v>
      </c>
      <c r="I22" s="79" t="s">
        <v>406</v>
      </c>
      <c r="J22" s="82">
        <v>2</v>
      </c>
      <c r="K22" s="82">
        <v>2</v>
      </c>
      <c r="L22" s="82">
        <v>16</v>
      </c>
      <c r="M22" s="83" t="s">
        <v>446</v>
      </c>
      <c r="N22" s="80" t="s">
        <v>450</v>
      </c>
      <c r="O22" s="80" t="s">
        <v>468</v>
      </c>
      <c r="P22" s="85" t="s">
        <v>458</v>
      </c>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68"/>
      <c r="BM22" s="68"/>
    </row>
    <row r="23" spans="1:65" s="88" customFormat="1" ht="8.25" customHeight="1" thickBot="1" x14ac:dyDescent="0.3">
      <c r="A23" s="229"/>
      <c r="B23" s="230"/>
      <c r="C23" s="230"/>
      <c r="D23" s="230"/>
      <c r="E23" s="230"/>
      <c r="F23" s="230"/>
      <c r="G23" s="230"/>
      <c r="H23" s="230"/>
      <c r="I23" s="230"/>
      <c r="J23" s="230"/>
      <c r="K23" s="230"/>
      <c r="L23" s="230"/>
      <c r="M23" s="230"/>
      <c r="N23" s="230"/>
      <c r="O23" s="230"/>
      <c r="P23" s="231"/>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row>
    <row r="24" spans="1:65" s="69" customFormat="1" ht="295.5" customHeight="1" x14ac:dyDescent="0.2">
      <c r="A24" s="89" t="s">
        <v>469</v>
      </c>
      <c r="B24" s="64" t="s">
        <v>421</v>
      </c>
      <c r="C24" s="64" t="s">
        <v>470</v>
      </c>
      <c r="D24" s="91" t="s">
        <v>409</v>
      </c>
      <c r="E24" s="66">
        <f>'[6]MAPA DE RIESGO'!C13</f>
        <v>2</v>
      </c>
      <c r="F24" s="66">
        <f>'[6]MAPA DE RIESGO'!D13</f>
        <v>4</v>
      </c>
      <c r="G24" s="63" t="s">
        <v>414</v>
      </c>
      <c r="H24" s="64" t="s">
        <v>471</v>
      </c>
      <c r="I24" s="64" t="str">
        <f>'[6]MAPA DE RIESGO'!G13</f>
        <v>PROBABILIDAD</v>
      </c>
      <c r="J24" s="62">
        <v>2</v>
      </c>
      <c r="K24" s="62">
        <v>2</v>
      </c>
      <c r="L24" s="62">
        <v>16</v>
      </c>
      <c r="M24" s="63" t="s">
        <v>446</v>
      </c>
      <c r="N24" s="64" t="str">
        <f>'[6]MAPA DE RIESGO'!L13</f>
        <v>REDUCIR EL RIESGO</v>
      </c>
      <c r="O24" s="64" t="s">
        <v>472</v>
      </c>
      <c r="P24" s="67" t="s">
        <v>473</v>
      </c>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68"/>
      <c r="BM24" s="68"/>
    </row>
    <row r="25" spans="1:65" s="69" customFormat="1" ht="343.5" customHeight="1" x14ac:dyDescent="0.2">
      <c r="A25" s="93" t="s">
        <v>469</v>
      </c>
      <c r="B25" s="72" t="s">
        <v>427</v>
      </c>
      <c r="C25" s="72" t="s">
        <v>474</v>
      </c>
      <c r="D25" s="94" t="s">
        <v>409</v>
      </c>
      <c r="E25" s="76">
        <f>'[6]MAPA DE RIESGO'!C14</f>
        <v>3</v>
      </c>
      <c r="F25" s="76">
        <f>'[6]MAPA DE RIESGO'!D14</f>
        <v>3</v>
      </c>
      <c r="G25" s="74" t="s">
        <v>414</v>
      </c>
      <c r="H25" s="111" t="s">
        <v>475</v>
      </c>
      <c r="I25" s="72" t="str">
        <f>'[6]MAPA DE RIESGO'!G14</f>
        <v>PROBABILIDAD</v>
      </c>
      <c r="J25" s="73">
        <v>2</v>
      </c>
      <c r="K25" s="73">
        <v>2</v>
      </c>
      <c r="L25" s="73">
        <v>16</v>
      </c>
      <c r="M25" s="74" t="s">
        <v>446</v>
      </c>
      <c r="N25" s="72" t="str">
        <f>'[6]MAPA DE RIESGO'!L14</f>
        <v>REDUCIR EL RIESGO</v>
      </c>
      <c r="O25" s="72" t="s">
        <v>476</v>
      </c>
      <c r="P25" s="77" t="s">
        <v>477</v>
      </c>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68"/>
      <c r="BM25" s="68"/>
    </row>
    <row r="26" spans="1:65" s="87" customFormat="1" ht="290.25" customHeight="1" thickBot="1" x14ac:dyDescent="0.25">
      <c r="A26" s="78" t="s">
        <v>469</v>
      </c>
      <c r="B26" s="80" t="s">
        <v>431</v>
      </c>
      <c r="C26" s="80" t="s">
        <v>478</v>
      </c>
      <c r="D26" s="81" t="s">
        <v>417</v>
      </c>
      <c r="E26" s="97">
        <f>'[6]MAPA DE RIESGO'!C15</f>
        <v>3</v>
      </c>
      <c r="F26" s="97">
        <f>'[6]MAPA DE RIESGO'!D15</f>
        <v>5</v>
      </c>
      <c r="G26" s="83" t="s">
        <v>423</v>
      </c>
      <c r="H26" s="112" t="s">
        <v>479</v>
      </c>
      <c r="I26" s="80" t="str">
        <f>'[6]MAPA DE RIESGO'!G15</f>
        <v>PROBABILIDAD</v>
      </c>
      <c r="J26" s="97">
        <v>2</v>
      </c>
      <c r="K26" s="97">
        <v>2</v>
      </c>
      <c r="L26" s="97">
        <v>16</v>
      </c>
      <c r="M26" s="83" t="s">
        <v>446</v>
      </c>
      <c r="N26" s="80" t="s">
        <v>480</v>
      </c>
      <c r="O26" s="80" t="s">
        <v>481</v>
      </c>
      <c r="P26" s="85" t="s">
        <v>473</v>
      </c>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86"/>
      <c r="BM26" s="86"/>
    </row>
    <row r="27" spans="1:65" s="88" customFormat="1" ht="7.5" customHeight="1" thickBot="1" x14ac:dyDescent="0.3">
      <c r="A27" s="229"/>
      <c r="B27" s="230"/>
      <c r="C27" s="230"/>
      <c r="D27" s="230"/>
      <c r="E27" s="230"/>
      <c r="F27" s="230"/>
      <c r="G27" s="230"/>
      <c r="H27" s="230"/>
      <c r="I27" s="230"/>
      <c r="J27" s="230"/>
      <c r="K27" s="230"/>
      <c r="L27" s="230"/>
      <c r="M27" s="230"/>
      <c r="N27" s="230"/>
      <c r="O27" s="230"/>
      <c r="P27" s="231"/>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row>
    <row r="28" spans="1:65" s="69" customFormat="1" ht="217.5" thickBot="1" x14ac:dyDescent="0.25">
      <c r="A28" s="99" t="s">
        <v>482</v>
      </c>
      <c r="B28" s="100" t="s">
        <v>421</v>
      </c>
      <c r="C28" s="100" t="s">
        <v>483</v>
      </c>
      <c r="D28" s="102" t="s">
        <v>409</v>
      </c>
      <c r="E28" s="103">
        <v>3</v>
      </c>
      <c r="F28" s="103">
        <v>3</v>
      </c>
      <c r="G28" s="104" t="s">
        <v>414</v>
      </c>
      <c r="H28" s="100" t="s">
        <v>484</v>
      </c>
      <c r="I28" s="100" t="s">
        <v>405</v>
      </c>
      <c r="J28" s="103">
        <v>1</v>
      </c>
      <c r="K28" s="103">
        <v>3</v>
      </c>
      <c r="L28" s="103">
        <v>12</v>
      </c>
      <c r="M28" s="104" t="s">
        <v>410</v>
      </c>
      <c r="N28" s="100" t="s">
        <v>450</v>
      </c>
      <c r="O28" s="100" t="s">
        <v>485</v>
      </c>
      <c r="P28" s="107" t="s">
        <v>486</v>
      </c>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68"/>
      <c r="BM28" s="68"/>
    </row>
    <row r="29" spans="1:65" s="88" customFormat="1" ht="8.25" customHeight="1" thickBot="1" x14ac:dyDescent="0.3">
      <c r="A29" s="229"/>
      <c r="B29" s="230"/>
      <c r="C29" s="230"/>
      <c r="D29" s="230"/>
      <c r="E29" s="230"/>
      <c r="F29" s="230"/>
      <c r="G29" s="230"/>
      <c r="H29" s="230"/>
      <c r="I29" s="230"/>
      <c r="J29" s="230"/>
      <c r="K29" s="230"/>
      <c r="L29" s="230"/>
      <c r="M29" s="230"/>
      <c r="N29" s="230"/>
      <c r="O29" s="230"/>
      <c r="P29" s="231"/>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row>
    <row r="30" spans="1:65" s="69" customFormat="1" ht="143.25" customHeight="1" x14ac:dyDescent="0.2">
      <c r="A30" s="89" t="s">
        <v>487</v>
      </c>
      <c r="B30" s="64" t="s">
        <v>421</v>
      </c>
      <c r="C30" s="64" t="s">
        <v>488</v>
      </c>
      <c r="D30" s="91" t="s">
        <v>409</v>
      </c>
      <c r="E30" s="66">
        <v>3</v>
      </c>
      <c r="F30" s="66">
        <v>4</v>
      </c>
      <c r="G30" s="63" t="s">
        <v>423</v>
      </c>
      <c r="H30" s="64" t="s">
        <v>489</v>
      </c>
      <c r="I30" s="64" t="s">
        <v>406</v>
      </c>
      <c r="J30" s="66">
        <v>3</v>
      </c>
      <c r="K30" s="66">
        <v>2</v>
      </c>
      <c r="L30" s="66">
        <v>24</v>
      </c>
      <c r="M30" s="63" t="s">
        <v>410</v>
      </c>
      <c r="N30" s="113" t="s">
        <v>450</v>
      </c>
      <c r="O30" s="114" t="s">
        <v>490</v>
      </c>
      <c r="P30" s="67" t="s">
        <v>491</v>
      </c>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68"/>
      <c r="BM30" s="68"/>
    </row>
    <row r="31" spans="1:65" s="69" customFormat="1" ht="150.75" customHeight="1" x14ac:dyDescent="0.2">
      <c r="A31" s="93" t="s">
        <v>492</v>
      </c>
      <c r="B31" s="72" t="s">
        <v>427</v>
      </c>
      <c r="C31" s="72" t="s">
        <v>493</v>
      </c>
      <c r="D31" s="94" t="s">
        <v>409</v>
      </c>
      <c r="E31" s="76">
        <v>1</v>
      </c>
      <c r="F31" s="76">
        <v>4</v>
      </c>
      <c r="G31" s="74" t="s">
        <v>414</v>
      </c>
      <c r="H31" s="72" t="s">
        <v>494</v>
      </c>
      <c r="I31" s="72" t="s">
        <v>406</v>
      </c>
      <c r="J31" s="76">
        <v>1</v>
      </c>
      <c r="K31" s="76">
        <v>3</v>
      </c>
      <c r="L31" s="76">
        <v>12</v>
      </c>
      <c r="M31" s="74" t="s">
        <v>410</v>
      </c>
      <c r="N31" s="115" t="s">
        <v>450</v>
      </c>
      <c r="O31" s="116" t="s">
        <v>495</v>
      </c>
      <c r="P31" s="77" t="s">
        <v>491</v>
      </c>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68"/>
      <c r="BM31" s="68"/>
    </row>
    <row r="32" spans="1:65" s="87" customFormat="1" ht="169.5" customHeight="1" thickBot="1" x14ac:dyDescent="0.25">
      <c r="A32" s="78" t="s">
        <v>492</v>
      </c>
      <c r="B32" s="80" t="s">
        <v>431</v>
      </c>
      <c r="C32" s="80" t="s">
        <v>496</v>
      </c>
      <c r="D32" s="81" t="s">
        <v>417</v>
      </c>
      <c r="E32" s="97">
        <v>2</v>
      </c>
      <c r="F32" s="97">
        <v>4</v>
      </c>
      <c r="G32" s="83" t="s">
        <v>414</v>
      </c>
      <c r="H32" s="80" t="s">
        <v>497</v>
      </c>
      <c r="I32" s="80" t="s">
        <v>405</v>
      </c>
      <c r="J32" s="97">
        <v>2</v>
      </c>
      <c r="K32" s="97">
        <v>4</v>
      </c>
      <c r="L32" s="97">
        <v>32</v>
      </c>
      <c r="M32" s="83" t="s">
        <v>414</v>
      </c>
      <c r="N32" s="117" t="s">
        <v>450</v>
      </c>
      <c r="O32" s="118" t="s">
        <v>498</v>
      </c>
      <c r="P32" s="85" t="s">
        <v>491</v>
      </c>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86"/>
      <c r="BM32" s="86"/>
    </row>
    <row r="33" spans="1:65" s="88" customFormat="1" ht="7.5" customHeight="1" thickBot="1" x14ac:dyDescent="0.3">
      <c r="A33" s="229" t="s">
        <v>499</v>
      </c>
      <c r="B33" s="230"/>
      <c r="C33" s="230"/>
      <c r="D33" s="230"/>
      <c r="E33" s="230"/>
      <c r="F33" s="230"/>
      <c r="G33" s="230"/>
      <c r="H33" s="230"/>
      <c r="I33" s="230"/>
      <c r="J33" s="230"/>
      <c r="K33" s="230"/>
      <c r="L33" s="230"/>
      <c r="M33" s="230"/>
      <c r="N33" s="230"/>
      <c r="O33" s="230"/>
      <c r="P33" s="231"/>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row>
    <row r="34" spans="1:65" s="69" customFormat="1" ht="109.5" customHeight="1" x14ac:dyDescent="0.2">
      <c r="A34" s="89" t="s">
        <v>500</v>
      </c>
      <c r="B34" s="64" t="s">
        <v>421</v>
      </c>
      <c r="C34" s="64" t="s">
        <v>501</v>
      </c>
      <c r="D34" s="91" t="s">
        <v>409</v>
      </c>
      <c r="E34" s="66">
        <v>3</v>
      </c>
      <c r="F34" s="66">
        <v>4</v>
      </c>
      <c r="G34" s="63" t="s">
        <v>423</v>
      </c>
      <c r="H34" s="64" t="s">
        <v>502</v>
      </c>
      <c r="I34" s="64" t="s">
        <v>406</v>
      </c>
      <c r="J34" s="66">
        <v>3</v>
      </c>
      <c r="K34" s="66">
        <v>3</v>
      </c>
      <c r="L34" s="66">
        <v>36</v>
      </c>
      <c r="M34" s="63" t="s">
        <v>414</v>
      </c>
      <c r="N34" s="113" t="s">
        <v>450</v>
      </c>
      <c r="O34" s="64" t="s">
        <v>503</v>
      </c>
      <c r="P34" s="67" t="s">
        <v>504</v>
      </c>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68"/>
      <c r="BM34" s="68"/>
    </row>
    <row r="35" spans="1:65" s="87" customFormat="1" ht="77.25" thickBot="1" x14ac:dyDescent="0.25">
      <c r="A35" s="78" t="s">
        <v>500</v>
      </c>
      <c r="B35" s="80" t="s">
        <v>427</v>
      </c>
      <c r="C35" s="80" t="str">
        <f>'[7]MAPA DE RIESGO'!B15</f>
        <v>Alteración y perdida de la información en el Archivo de la SDA</v>
      </c>
      <c r="D35" s="81" t="s">
        <v>417</v>
      </c>
      <c r="E35" s="97">
        <f>'[7]MAPA DE RIESGO'!C15</f>
        <v>3</v>
      </c>
      <c r="F35" s="97">
        <f>'[7]MAPA DE RIESGO'!D15</f>
        <v>4</v>
      </c>
      <c r="G35" s="83" t="s">
        <v>423</v>
      </c>
      <c r="H35" s="80" t="str">
        <f>'[7]VALORACIÓN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I35" s="80" t="s">
        <v>406</v>
      </c>
      <c r="J35" s="97">
        <v>3</v>
      </c>
      <c r="K35" s="97">
        <v>3</v>
      </c>
      <c r="L35" s="97">
        <v>36</v>
      </c>
      <c r="M35" s="83" t="s">
        <v>414</v>
      </c>
      <c r="N35" s="117" t="s">
        <v>450</v>
      </c>
      <c r="O35" s="80" t="s">
        <v>505</v>
      </c>
      <c r="P35" s="85" t="s">
        <v>504</v>
      </c>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86"/>
      <c r="BM35" s="86"/>
    </row>
    <row r="36" spans="1:65" s="88" customFormat="1" ht="8.25" customHeight="1" thickBot="1" x14ac:dyDescent="0.3">
      <c r="A36" s="229"/>
      <c r="B36" s="230"/>
      <c r="C36" s="230"/>
      <c r="D36" s="230"/>
      <c r="E36" s="230"/>
      <c r="F36" s="230"/>
      <c r="G36" s="230"/>
      <c r="H36" s="230"/>
      <c r="I36" s="230"/>
      <c r="J36" s="230"/>
      <c r="K36" s="230"/>
      <c r="L36" s="230"/>
      <c r="M36" s="230"/>
      <c r="N36" s="230"/>
      <c r="O36" s="230"/>
      <c r="P36" s="231"/>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row>
    <row r="37" spans="1:65" s="69" customFormat="1" ht="222" customHeight="1" x14ac:dyDescent="0.2">
      <c r="A37" s="89" t="s">
        <v>506</v>
      </c>
      <c r="B37" s="64" t="s">
        <v>421</v>
      </c>
      <c r="C37" s="64" t="str">
        <f>'[8]MAPA DE RIESGO'!B13</f>
        <v>Inoportunidad en la entrega de informes, alertas y recomendaciones para el mejoramiento de la gestión institucional</v>
      </c>
      <c r="D37" s="91" t="s">
        <v>409</v>
      </c>
      <c r="E37" s="66">
        <f>'[8]MAPA DE RIESGO'!C13</f>
        <v>5</v>
      </c>
      <c r="F37" s="66">
        <f>'[8]MAPA DE RIESGO'!D13</f>
        <v>4</v>
      </c>
      <c r="G37" s="63" t="s">
        <v>423</v>
      </c>
      <c r="H37" s="64" t="str">
        <f>'[8]MAPA DE RIESGO'!F13</f>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
      <c r="I37" s="64" t="str">
        <f>'[8]MAPA DE RIESGO'!G13</f>
        <v>PROBABILIDAD</v>
      </c>
      <c r="J37" s="66">
        <f>'[8]MAPA DE RIESGO'!H13</f>
        <v>3</v>
      </c>
      <c r="K37" s="66">
        <f>'[8]MAPA DE RIESGO'!I13</f>
        <v>4</v>
      </c>
      <c r="L37" s="66">
        <f>'[8]MAPA DE RIESGO'!J13</f>
        <v>48</v>
      </c>
      <c r="M37" s="63" t="s">
        <v>423</v>
      </c>
      <c r="N37" s="113" t="str">
        <f>'[8]MAPA DE RIESGO'!L13</f>
        <v>REDUCIR EL RIESGO</v>
      </c>
      <c r="O37" s="114" t="str">
        <f>'[8]MAPA DE RIESGO'!M13</f>
        <v>Realizar capacitaciones en la aplicación de los procedimientos de auditoria</v>
      </c>
      <c r="P37" s="67" t="str">
        <f>'[8]MAPA DE RIESGO'!N13</f>
        <v>OFICINA DE CONTROL INTERNO</v>
      </c>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68"/>
      <c r="BM37" s="68"/>
    </row>
    <row r="38" spans="1:65" s="87" customFormat="1" ht="131.25" customHeight="1" thickBot="1" x14ac:dyDescent="0.25">
      <c r="A38" s="78" t="s">
        <v>506</v>
      </c>
      <c r="B38" s="80" t="s">
        <v>427</v>
      </c>
      <c r="C38" s="80" t="s">
        <v>507</v>
      </c>
      <c r="D38" s="81" t="s">
        <v>417</v>
      </c>
      <c r="E38" s="97">
        <f>'[8]MAPA DE RIESGO'!C14</f>
        <v>3</v>
      </c>
      <c r="F38" s="97">
        <f>'[8]MAPA DE RIESGO'!D14</f>
        <v>5</v>
      </c>
      <c r="G38" s="83" t="s">
        <v>423</v>
      </c>
      <c r="H38" s="80" t="str">
        <f>'[8]MAPA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I38" s="80" t="str">
        <f>'[8]MAPA DE RIESGO'!G14</f>
        <v>PROBABILIDAD</v>
      </c>
      <c r="J38" s="97">
        <f>'[8]MAPA DE RIESGO'!H14</f>
        <v>1</v>
      </c>
      <c r="K38" s="97">
        <f>'[8]MAPA DE RIESGO'!I14</f>
        <v>5</v>
      </c>
      <c r="L38" s="97">
        <f>'[8]MAPA DE RIESGO'!J14</f>
        <v>20</v>
      </c>
      <c r="M38" s="83" t="s">
        <v>414</v>
      </c>
      <c r="N38" s="117" t="str">
        <f>'[8]MAPA DE RIESGO'!L14</f>
        <v>EVITAR EL RIESGO</v>
      </c>
      <c r="O38" s="118" t="str">
        <f>'[8]MAPA DE RIESGO'!M14</f>
        <v>Realizar revisiones de informes preliminares por otro auditor</v>
      </c>
      <c r="P38" s="85" t="str">
        <f>'[8]MAPA DE RIESGO'!N14</f>
        <v>OFICINA DE CONTROL INTERNO</v>
      </c>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86"/>
      <c r="BM38" s="86"/>
    </row>
    <row r="39" spans="1:65" s="88" customFormat="1" ht="8.25" customHeight="1" thickBot="1" x14ac:dyDescent="0.25">
      <c r="A39" s="226"/>
      <c r="B39" s="227"/>
      <c r="C39" s="227"/>
      <c r="D39" s="227"/>
      <c r="E39" s="227"/>
      <c r="F39" s="227"/>
      <c r="G39" s="227"/>
      <c r="H39" s="227"/>
      <c r="I39" s="227"/>
      <c r="J39" s="227"/>
      <c r="K39" s="227"/>
      <c r="L39" s="227"/>
      <c r="M39" s="227"/>
      <c r="N39" s="227"/>
      <c r="O39" s="227"/>
      <c r="P39" s="228"/>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row>
    <row r="40" spans="1:65" s="69" customFormat="1" ht="122.25" customHeight="1" x14ac:dyDescent="0.2">
      <c r="A40" s="89" t="s">
        <v>508</v>
      </c>
      <c r="B40" s="64" t="s">
        <v>421</v>
      </c>
      <c r="C40" s="64" t="str">
        <f>'[9]MAPA DE RIESGO'!B13</f>
        <v xml:space="preserve"> Violación al Debido Proceso</v>
      </c>
      <c r="D40" s="91" t="s">
        <v>409</v>
      </c>
      <c r="E40" s="66">
        <f>'[9]MAPA DE RIESGO'!C13</f>
        <v>2</v>
      </c>
      <c r="F40" s="66">
        <f>'[9]MAPA DE RIESGO'!D13</f>
        <v>2</v>
      </c>
      <c r="G40" s="63" t="s">
        <v>446</v>
      </c>
      <c r="H40" s="64" t="s">
        <v>509</v>
      </c>
      <c r="I40" s="64" t="str">
        <f>'[9]MAPA DE RIESGO'!G13</f>
        <v>PROBABILIDAD</v>
      </c>
      <c r="J40" s="66">
        <f>'[9]MAPA DE RIESGO'!H13</f>
        <v>1</v>
      </c>
      <c r="K40" s="66">
        <f>'[9]MAPA DE RIESGO'!I13</f>
        <v>2</v>
      </c>
      <c r="L40" s="66">
        <f>'[9]MAPA DE RIESGO'!J13</f>
        <v>8</v>
      </c>
      <c r="M40" s="63" t="s">
        <v>446</v>
      </c>
      <c r="N40" s="113" t="str">
        <f>'[9]MAPA DE RIESGO'!L13</f>
        <v>REDUCIR EL RIESGO</v>
      </c>
      <c r="O40" s="114" t="str">
        <f>'[9]MAPA DE RIESGO'!M13</f>
        <v xml:space="preserve">el segumiento mensual a la base de datos </v>
      </c>
      <c r="P40" s="67" t="s">
        <v>510</v>
      </c>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68"/>
      <c r="BM40" s="68"/>
    </row>
    <row r="41" spans="1:65" s="87" customFormat="1" ht="137.25" customHeight="1" thickBot="1" x14ac:dyDescent="0.25">
      <c r="A41" s="78" t="s">
        <v>508</v>
      </c>
      <c r="B41" s="80" t="s">
        <v>427</v>
      </c>
      <c r="C41" s="80" t="s">
        <v>511</v>
      </c>
      <c r="D41" s="81" t="s">
        <v>417</v>
      </c>
      <c r="E41" s="97">
        <v>1</v>
      </c>
      <c r="F41" s="97">
        <v>3</v>
      </c>
      <c r="G41" s="83" t="s">
        <v>410</v>
      </c>
      <c r="H41" s="119" t="s">
        <v>512</v>
      </c>
      <c r="I41" s="80" t="s">
        <v>405</v>
      </c>
      <c r="J41" s="97">
        <v>1</v>
      </c>
      <c r="K41" s="97">
        <v>3</v>
      </c>
      <c r="L41" s="97">
        <v>12</v>
      </c>
      <c r="M41" s="83" t="s">
        <v>410</v>
      </c>
      <c r="N41" s="80" t="s">
        <v>450</v>
      </c>
      <c r="O41" s="80" t="s">
        <v>513</v>
      </c>
      <c r="P41" s="85" t="s">
        <v>510</v>
      </c>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86"/>
      <c r="BM41" s="86"/>
    </row>
    <row r="42" spans="1:65" s="88" customFormat="1" ht="7.5" customHeight="1" thickBot="1" x14ac:dyDescent="0.25">
      <c r="A42" s="236"/>
      <c r="B42" s="237"/>
      <c r="C42" s="237"/>
      <c r="D42" s="237"/>
      <c r="E42" s="237"/>
      <c r="F42" s="237"/>
      <c r="G42" s="237"/>
      <c r="H42" s="237"/>
      <c r="I42" s="237"/>
      <c r="J42" s="237"/>
      <c r="K42" s="237"/>
      <c r="L42" s="237"/>
      <c r="M42" s="237"/>
      <c r="N42" s="237"/>
      <c r="O42" s="237"/>
      <c r="P42" s="238"/>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row>
    <row r="43" spans="1:65" s="69" customFormat="1" ht="130.5" customHeight="1" x14ac:dyDescent="0.2">
      <c r="A43" s="89" t="s">
        <v>514</v>
      </c>
      <c r="B43" s="64" t="s">
        <v>421</v>
      </c>
      <c r="C43" s="64" t="s">
        <v>515</v>
      </c>
      <c r="D43" s="91" t="s">
        <v>409</v>
      </c>
      <c r="E43" s="66">
        <f>'[10]MAPA DE RIESGO'!C13</f>
        <v>3</v>
      </c>
      <c r="F43" s="66">
        <f>'[10]MAPA DE RIESGO'!D13</f>
        <v>3</v>
      </c>
      <c r="G43" s="63" t="s">
        <v>414</v>
      </c>
      <c r="H43" s="64" t="s">
        <v>516</v>
      </c>
      <c r="I43" s="64" t="str">
        <f>'[10]MAPA DE RIESGO'!G13</f>
        <v>PROBABILIDAD</v>
      </c>
      <c r="J43" s="66">
        <f>'[10]MAPA DE RIESGO'!H13</f>
        <v>3</v>
      </c>
      <c r="K43" s="66">
        <f>'[10]MAPA DE RIESGO'!I13</f>
        <v>3</v>
      </c>
      <c r="L43" s="66">
        <f>'[10]MAPA DE RIESGO'!J13</f>
        <v>36</v>
      </c>
      <c r="M43" s="63" t="s">
        <v>414</v>
      </c>
      <c r="N43" s="64" t="str">
        <f>'[10]MAPA DE RIESGO'!L13</f>
        <v>REDUCIR EL RIESGO</v>
      </c>
      <c r="O43" s="64" t="s">
        <v>517</v>
      </c>
      <c r="P43" s="67" t="s">
        <v>518</v>
      </c>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68"/>
      <c r="BM43" s="68"/>
    </row>
    <row r="44" spans="1:65" s="69" customFormat="1" ht="140.25" customHeight="1" x14ac:dyDescent="0.2">
      <c r="A44" s="93" t="s">
        <v>514</v>
      </c>
      <c r="B44" s="72" t="str">
        <f>'[11]MAPA DE RIESGO'!A14</f>
        <v>R2</v>
      </c>
      <c r="C44" s="72" t="s">
        <v>519</v>
      </c>
      <c r="D44" s="94" t="s">
        <v>409</v>
      </c>
      <c r="E44" s="76">
        <f>'[10]MAPA DE RIESGO'!C14</f>
        <v>3</v>
      </c>
      <c r="F44" s="76">
        <v>5</v>
      </c>
      <c r="G44" s="74" t="s">
        <v>423</v>
      </c>
      <c r="H44" s="72" t="s">
        <v>520</v>
      </c>
      <c r="I44" s="72" t="str">
        <f>'[10]MAPA DE RIESGO'!G14</f>
        <v>PROBABILIDAD</v>
      </c>
      <c r="J44" s="76">
        <f>'[10]MAPA DE RIESGO'!H14</f>
        <v>3</v>
      </c>
      <c r="K44" s="76">
        <v>5</v>
      </c>
      <c r="L44" s="76">
        <v>60</v>
      </c>
      <c r="M44" s="74" t="s">
        <v>423</v>
      </c>
      <c r="N44" s="72" t="s">
        <v>521</v>
      </c>
      <c r="O44" s="72" t="s">
        <v>522</v>
      </c>
      <c r="P44" s="77" t="s">
        <v>518</v>
      </c>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68"/>
      <c r="BM44" s="68"/>
    </row>
    <row r="45" spans="1:65" s="69" customFormat="1" ht="127.5" customHeight="1" thickBot="1" x14ac:dyDescent="0.25">
      <c r="A45" s="120" t="s">
        <v>514</v>
      </c>
      <c r="B45" s="121" t="str">
        <f>'[11]MAPA DE RIESGO'!A15</f>
        <v>R3</v>
      </c>
      <c r="C45" s="121" t="s">
        <v>523</v>
      </c>
      <c r="D45" s="122" t="s">
        <v>409</v>
      </c>
      <c r="E45" s="123">
        <f>'[10]MAPA DE RIESGO'!C15</f>
        <v>2</v>
      </c>
      <c r="F45" s="123">
        <f>'[10]MAPA DE RIESGO'!D15</f>
        <v>3</v>
      </c>
      <c r="G45" s="124" t="s">
        <v>410</v>
      </c>
      <c r="H45" s="121" t="s">
        <v>524</v>
      </c>
      <c r="I45" s="121" t="str">
        <f>'[10]MAPA DE RIESGO'!G15</f>
        <v>PROBABILIDAD</v>
      </c>
      <c r="J45" s="123">
        <f>'[10]MAPA DE RIESGO'!H15</f>
        <v>2</v>
      </c>
      <c r="K45" s="123">
        <f>'[10]MAPA DE RIESGO'!I15</f>
        <v>3</v>
      </c>
      <c r="L45" s="123">
        <f>'[10]MAPA DE RIESGO'!J15</f>
        <v>24</v>
      </c>
      <c r="M45" s="124" t="s">
        <v>410</v>
      </c>
      <c r="N45" s="121" t="str">
        <f>'[10]MAPA DE RIESGO'!L15</f>
        <v>ASUMIR EL RIESGO</v>
      </c>
      <c r="O45" s="121" t="s">
        <v>525</v>
      </c>
      <c r="P45" s="125" t="str">
        <f>'[11]MAPA DE RIESGO'!N15</f>
        <v>SUBDIRECCION FINANCIERA</v>
      </c>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68"/>
      <c r="BM45" s="68"/>
    </row>
    <row r="46" spans="1:65" s="88" customFormat="1" ht="6.75" customHeight="1" thickBot="1" x14ac:dyDescent="0.25">
      <c r="A46" s="236"/>
      <c r="B46" s="237"/>
      <c r="C46" s="237"/>
      <c r="D46" s="237"/>
      <c r="E46" s="237"/>
      <c r="F46" s="237"/>
      <c r="G46" s="237"/>
      <c r="H46" s="237"/>
      <c r="I46" s="237"/>
      <c r="J46" s="237"/>
      <c r="K46" s="237"/>
      <c r="L46" s="237"/>
      <c r="M46" s="237"/>
      <c r="N46" s="237"/>
      <c r="O46" s="237"/>
      <c r="P46" s="238"/>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row>
    <row r="47" spans="1:65" s="69" customFormat="1" ht="146.25" customHeight="1" x14ac:dyDescent="0.2">
      <c r="A47" s="89" t="s">
        <v>526</v>
      </c>
      <c r="B47" s="64" t="str">
        <f>'[12]MAPA DE RIESGO'!A13</f>
        <v>R1</v>
      </c>
      <c r="C47" s="64" t="str">
        <f>'[12]MAPA DE RIESGO'!B13</f>
        <v>Incumplimiento en la planeaciòn y ejecuciòn de la Evaluación del desempeño Laboral (EDL) por parte de los evaluadores y evaluados</v>
      </c>
      <c r="D47" s="91" t="s">
        <v>409</v>
      </c>
      <c r="E47" s="66">
        <f>'[12]MAPA DE RIESGO'!C13</f>
        <v>4</v>
      </c>
      <c r="F47" s="66">
        <f>'[12]MAPA DE RIESGO'!D13</f>
        <v>3</v>
      </c>
      <c r="G47" s="63" t="s">
        <v>414</v>
      </c>
      <c r="H47" s="64" t="str">
        <f>'[12]MAPA DE RIESGO'!F13</f>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
      <c r="I47" s="64" t="str">
        <f>'[12]MAPA DE RIESGO'!G13</f>
        <v>PROBABILIDAD</v>
      </c>
      <c r="J47" s="66">
        <f>'[12]MAPA DE RIESGO'!H13</f>
        <v>2</v>
      </c>
      <c r="K47" s="66">
        <f>'[12]MAPA DE RIESGO'!I13</f>
        <v>3</v>
      </c>
      <c r="L47" s="66">
        <f>'[12]MAPA DE RIESGO'!J13</f>
        <v>24</v>
      </c>
      <c r="M47" s="63" t="s">
        <v>410</v>
      </c>
      <c r="N47" s="64" t="str">
        <f>'[12]MAPA DE RIESGO'!L13</f>
        <v>REDUCIR EL RIESGO</v>
      </c>
      <c r="O47" s="64" t="str">
        <f>'[12]MAPA DE RIESGO'!M13</f>
        <v>Realizar campañas de sensibilización Tema: Entregas oportunas de las EDL, asi como el diligenciamiento de los formatos y la importancia del cumplimiento en la entrega de la EDL.</v>
      </c>
      <c r="P47" s="67" t="str">
        <f>'[12]MAPA DE RIESGO'!N13</f>
        <v>DIRECCION DE GESTION CORPORATIVA</v>
      </c>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68"/>
      <c r="BM47" s="68"/>
    </row>
    <row r="48" spans="1:65" s="69" customFormat="1" ht="63" customHeight="1" x14ac:dyDescent="0.2">
      <c r="A48" s="93" t="s">
        <v>526</v>
      </c>
      <c r="B48" s="72" t="s">
        <v>427</v>
      </c>
      <c r="C48" s="72" t="s">
        <v>527</v>
      </c>
      <c r="D48" s="94" t="s">
        <v>409</v>
      </c>
      <c r="E48" s="76">
        <v>3</v>
      </c>
      <c r="F48" s="76">
        <v>4</v>
      </c>
      <c r="G48" s="74" t="s">
        <v>423</v>
      </c>
      <c r="H48" s="72" t="s">
        <v>528</v>
      </c>
      <c r="I48" s="72" t="s">
        <v>405</v>
      </c>
      <c r="J48" s="76">
        <v>3</v>
      </c>
      <c r="K48" s="76">
        <v>4</v>
      </c>
      <c r="L48" s="76">
        <v>48</v>
      </c>
      <c r="M48" s="74" t="s">
        <v>423</v>
      </c>
      <c r="N48" s="72" t="s">
        <v>450</v>
      </c>
      <c r="O48" s="72" t="s">
        <v>529</v>
      </c>
      <c r="P48" s="77" t="s">
        <v>452</v>
      </c>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68"/>
      <c r="BM48" s="68"/>
    </row>
    <row r="49" spans="1:65" s="87" customFormat="1" ht="92.25" customHeight="1" thickBot="1" x14ac:dyDescent="0.25">
      <c r="A49" s="78" t="s">
        <v>526</v>
      </c>
      <c r="B49" s="80" t="s">
        <v>431</v>
      </c>
      <c r="C49" s="80" t="str">
        <f>[12]ANALISIS!B12</f>
        <v xml:space="preserve">Manipulación en la vinculación de personal 
</v>
      </c>
      <c r="D49" s="81" t="s">
        <v>417</v>
      </c>
      <c r="E49" s="97">
        <f>[12]ANALISIS!C12</f>
        <v>1</v>
      </c>
      <c r="F49" s="97">
        <f>[12]ANALISIS!D12</f>
        <v>5</v>
      </c>
      <c r="G49" s="83" t="s">
        <v>414</v>
      </c>
      <c r="H49" s="80" t="s">
        <v>530</v>
      </c>
      <c r="I49" s="80" t="s">
        <v>405</v>
      </c>
      <c r="J49" s="97">
        <v>1</v>
      </c>
      <c r="K49" s="97">
        <v>5</v>
      </c>
      <c r="L49" s="97">
        <v>20</v>
      </c>
      <c r="M49" s="83" t="s">
        <v>414</v>
      </c>
      <c r="N49" s="80" t="s">
        <v>480</v>
      </c>
      <c r="O49" s="80" t="s">
        <v>531</v>
      </c>
      <c r="P49" s="85" t="s">
        <v>452</v>
      </c>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86"/>
      <c r="BM49" s="86"/>
    </row>
    <row r="50" spans="1:65" s="88" customFormat="1" ht="6.75" customHeight="1" thickBot="1" x14ac:dyDescent="0.25">
      <c r="A50" s="239"/>
      <c r="B50" s="240"/>
      <c r="C50" s="240"/>
      <c r="D50" s="240"/>
      <c r="E50" s="240"/>
      <c r="F50" s="240"/>
      <c r="G50" s="240"/>
      <c r="H50" s="240"/>
      <c r="I50" s="240"/>
      <c r="J50" s="240"/>
      <c r="K50" s="240"/>
      <c r="L50" s="240"/>
      <c r="M50" s="240"/>
      <c r="N50" s="240"/>
      <c r="O50" s="240"/>
      <c r="P50" s="241"/>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row>
    <row r="51" spans="1:65" s="68" customFormat="1" ht="201" customHeight="1" x14ac:dyDescent="0.2">
      <c r="A51" s="89" t="s">
        <v>532</v>
      </c>
      <c r="B51" s="126" t="s">
        <v>421</v>
      </c>
      <c r="C51" s="64" t="s">
        <v>533</v>
      </c>
      <c r="D51" s="91" t="s">
        <v>409</v>
      </c>
      <c r="E51" s="62">
        <v>4</v>
      </c>
      <c r="F51" s="62">
        <v>4</v>
      </c>
      <c r="G51" s="63" t="s">
        <v>423</v>
      </c>
      <c r="H51" s="64" t="s">
        <v>534</v>
      </c>
      <c r="I51" s="64" t="s">
        <v>405</v>
      </c>
      <c r="J51" s="66">
        <v>2</v>
      </c>
      <c r="K51" s="66">
        <v>4</v>
      </c>
      <c r="L51" s="66">
        <v>32</v>
      </c>
      <c r="M51" s="63" t="s">
        <v>414</v>
      </c>
      <c r="N51" s="64" t="s">
        <v>450</v>
      </c>
      <c r="O51" s="64" t="s">
        <v>535</v>
      </c>
      <c r="P51" s="127" t="s">
        <v>536</v>
      </c>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row>
    <row r="52" spans="1:65" s="87" customFormat="1" ht="201.75" customHeight="1" x14ac:dyDescent="0.2">
      <c r="A52" s="128" t="s">
        <v>532</v>
      </c>
      <c r="B52" s="129" t="s">
        <v>427</v>
      </c>
      <c r="C52" s="129" t="s">
        <v>537</v>
      </c>
      <c r="D52" s="130" t="s">
        <v>417</v>
      </c>
      <c r="E52" s="131">
        <v>3</v>
      </c>
      <c r="F52" s="131">
        <v>4</v>
      </c>
      <c r="G52" s="132" t="s">
        <v>423</v>
      </c>
      <c r="H52" s="133" t="s">
        <v>538</v>
      </c>
      <c r="I52" s="133" t="s">
        <v>405</v>
      </c>
      <c r="J52" s="131">
        <f>'[13]MAPA DE RIESGO'!H13</f>
        <v>1</v>
      </c>
      <c r="K52" s="131">
        <f>'[13]MAPA DE RIESGO'!I13</f>
        <v>4</v>
      </c>
      <c r="L52" s="131">
        <f>'[13]MAPA DE RIESGO'!J13</f>
        <v>16</v>
      </c>
      <c r="M52" s="132" t="s">
        <v>414</v>
      </c>
      <c r="N52" s="133" t="str">
        <f>'[13]MAPA DE RIESGO'!L13</f>
        <v>EVITAR EL RIESGO</v>
      </c>
      <c r="O52" s="133" t="s">
        <v>539</v>
      </c>
      <c r="P52" s="134" t="s">
        <v>536</v>
      </c>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86"/>
      <c r="BM52" s="86"/>
    </row>
    <row r="53" spans="1:65" s="87" customFormat="1" ht="237.75" customHeight="1" thickBot="1" x14ac:dyDescent="0.25">
      <c r="A53" s="78" t="s">
        <v>532</v>
      </c>
      <c r="B53" s="80" t="s">
        <v>431</v>
      </c>
      <c r="C53" s="80" t="s">
        <v>540</v>
      </c>
      <c r="D53" s="81" t="s">
        <v>417</v>
      </c>
      <c r="E53" s="97">
        <v>2</v>
      </c>
      <c r="F53" s="97">
        <f>'[14]MAPA DE RIESGO'!D14</f>
        <v>4</v>
      </c>
      <c r="G53" s="83" t="s">
        <v>414</v>
      </c>
      <c r="H53" s="80" t="s">
        <v>541</v>
      </c>
      <c r="I53" s="80" t="s">
        <v>405</v>
      </c>
      <c r="J53" s="97">
        <v>1</v>
      </c>
      <c r="K53" s="97">
        <v>4</v>
      </c>
      <c r="L53" s="97">
        <f>(K53*J53)*4</f>
        <v>16</v>
      </c>
      <c r="M53" s="83" t="s">
        <v>414</v>
      </c>
      <c r="N53" s="80" t="s">
        <v>480</v>
      </c>
      <c r="O53" s="80" t="s">
        <v>542</v>
      </c>
      <c r="P53" s="135" t="s">
        <v>536</v>
      </c>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86"/>
      <c r="BM53" s="86"/>
    </row>
    <row r="54" spans="1:65" s="88" customFormat="1" ht="7.5" customHeight="1" thickBot="1" x14ac:dyDescent="0.25">
      <c r="A54" s="242"/>
      <c r="B54" s="243"/>
      <c r="C54" s="243"/>
      <c r="D54" s="243"/>
      <c r="E54" s="243"/>
      <c r="F54" s="243"/>
      <c r="G54" s="243"/>
      <c r="H54" s="243"/>
      <c r="I54" s="243"/>
      <c r="J54" s="243"/>
      <c r="K54" s="243"/>
      <c r="L54" s="243"/>
      <c r="M54" s="243"/>
      <c r="N54" s="243"/>
      <c r="O54" s="243"/>
      <c r="P54" s="244"/>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row>
    <row r="55" spans="1:65" s="69" customFormat="1" ht="171.75" customHeight="1" x14ac:dyDescent="0.2">
      <c r="A55" s="89" t="s">
        <v>543</v>
      </c>
      <c r="B55" s="64" t="s">
        <v>421</v>
      </c>
      <c r="C55" s="64" t="s">
        <v>544</v>
      </c>
      <c r="D55" s="91" t="s">
        <v>409</v>
      </c>
      <c r="E55" s="66">
        <f>'[15]MAPA DE RIESGO'!C14</f>
        <v>1</v>
      </c>
      <c r="F55" s="66">
        <f>'[15]MAPA DE RIESGO'!D14</f>
        <v>3</v>
      </c>
      <c r="G55" s="63" t="s">
        <v>410</v>
      </c>
      <c r="H55" s="64" t="s">
        <v>545</v>
      </c>
      <c r="I55" s="64" t="str">
        <f>'[15]MAPA DE RIESGO'!G14</f>
        <v>IMPACTO</v>
      </c>
      <c r="J55" s="66">
        <f>'[15]MAPA DE RIESGO'!H14</f>
        <v>1</v>
      </c>
      <c r="K55" s="66">
        <v>1</v>
      </c>
      <c r="L55" s="66">
        <v>4</v>
      </c>
      <c r="M55" s="63" t="s">
        <v>446</v>
      </c>
      <c r="N55" s="64" t="str">
        <f>'[15]MAPA DE RIESGO'!L14</f>
        <v>REDUCIR EL RIESGO</v>
      </c>
      <c r="O55" s="64" t="s">
        <v>546</v>
      </c>
      <c r="P55" s="136" t="s">
        <v>547</v>
      </c>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68"/>
      <c r="BM55" s="68"/>
    </row>
    <row r="56" spans="1:65" s="69" customFormat="1" ht="170.25" customHeight="1" x14ac:dyDescent="0.2">
      <c r="A56" s="93" t="s">
        <v>543</v>
      </c>
      <c r="B56" s="72" t="s">
        <v>427</v>
      </c>
      <c r="C56" s="72" t="s">
        <v>548</v>
      </c>
      <c r="D56" s="94" t="s">
        <v>409</v>
      </c>
      <c r="E56" s="76">
        <f>'[15]MAPA DE RIESGO'!C15</f>
        <v>2</v>
      </c>
      <c r="F56" s="76">
        <f>'[15]MAPA DE RIESGO'!D15</f>
        <v>3</v>
      </c>
      <c r="G56" s="74" t="s">
        <v>410</v>
      </c>
      <c r="H56" s="72" t="s">
        <v>549</v>
      </c>
      <c r="I56" s="72" t="s">
        <v>405</v>
      </c>
      <c r="J56" s="76">
        <v>1</v>
      </c>
      <c r="K56" s="76">
        <f>'[15]MAPA DE RIESGO'!I15</f>
        <v>3</v>
      </c>
      <c r="L56" s="76">
        <v>12</v>
      </c>
      <c r="M56" s="74" t="s">
        <v>410</v>
      </c>
      <c r="N56" s="72" t="str">
        <f>'[15]MAPA DE RIESGO'!L15</f>
        <v>REDUCIR EL RIESGO</v>
      </c>
      <c r="O56" s="137" t="s">
        <v>550</v>
      </c>
      <c r="P56" s="138" t="s">
        <v>547</v>
      </c>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68"/>
      <c r="BM56" s="68"/>
    </row>
    <row r="57" spans="1:65" s="87" customFormat="1" ht="175.5" customHeight="1" thickBot="1" x14ac:dyDescent="0.25">
      <c r="A57" s="78" t="s">
        <v>543</v>
      </c>
      <c r="B57" s="80" t="s">
        <v>431</v>
      </c>
      <c r="C57" s="80" t="s">
        <v>551</v>
      </c>
      <c r="D57" s="81" t="s">
        <v>417</v>
      </c>
      <c r="E57" s="97">
        <v>2</v>
      </c>
      <c r="F57" s="97">
        <v>4</v>
      </c>
      <c r="G57" s="83" t="s">
        <v>414</v>
      </c>
      <c r="H57" s="80" t="s">
        <v>552</v>
      </c>
      <c r="I57" s="80" t="s">
        <v>405</v>
      </c>
      <c r="J57" s="97">
        <v>2</v>
      </c>
      <c r="K57" s="97">
        <v>4</v>
      </c>
      <c r="L57" s="97">
        <v>32</v>
      </c>
      <c r="M57" s="83" t="s">
        <v>414</v>
      </c>
      <c r="N57" s="80" t="s">
        <v>450</v>
      </c>
      <c r="O57" s="97" t="s">
        <v>553</v>
      </c>
      <c r="P57" s="139" t="s">
        <v>547</v>
      </c>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86"/>
      <c r="BM57" s="86"/>
    </row>
    <row r="58" spans="1:65" s="88" customFormat="1" ht="9" customHeight="1" thickBot="1" x14ac:dyDescent="0.25">
      <c r="A58" s="226"/>
      <c r="B58" s="227"/>
      <c r="C58" s="227"/>
      <c r="D58" s="227"/>
      <c r="E58" s="227"/>
      <c r="F58" s="227"/>
      <c r="G58" s="227"/>
      <c r="H58" s="227"/>
      <c r="I58" s="227"/>
      <c r="J58" s="227"/>
      <c r="K58" s="227"/>
      <c r="L58" s="227"/>
      <c r="M58" s="227"/>
      <c r="N58" s="227"/>
      <c r="O58" s="227"/>
      <c r="P58" s="228"/>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row>
    <row r="59" spans="1:65" s="69" customFormat="1" ht="202.5" customHeight="1" thickBot="1" x14ac:dyDescent="0.25">
      <c r="A59" s="99" t="s">
        <v>554</v>
      </c>
      <c r="B59" s="100" t="s">
        <v>431</v>
      </c>
      <c r="C59" s="100" t="s">
        <v>555</v>
      </c>
      <c r="D59" s="102" t="s">
        <v>409</v>
      </c>
      <c r="E59" s="103">
        <v>2</v>
      </c>
      <c r="F59" s="103">
        <v>5</v>
      </c>
      <c r="G59" s="104" t="s">
        <v>423</v>
      </c>
      <c r="H59" s="100" t="s">
        <v>556</v>
      </c>
      <c r="I59" s="100" t="s">
        <v>405</v>
      </c>
      <c r="J59" s="103">
        <v>1</v>
      </c>
      <c r="K59" s="103">
        <v>4</v>
      </c>
      <c r="L59" s="103">
        <v>16</v>
      </c>
      <c r="M59" s="74" t="s">
        <v>410</v>
      </c>
      <c r="N59" s="100" t="str">
        <f>'[16]MAPA DE RIESGO'!L15</f>
        <v>REDUCIR EL RIESGO</v>
      </c>
      <c r="O59" s="100" t="s">
        <v>557</v>
      </c>
      <c r="P59" s="107" t="str">
        <f>'[16]MAPA DE RIESGO'!N15</f>
        <v>SUBSECRETARIA GENERAL Y DE CONTROL DISCIPLINARIO</v>
      </c>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68"/>
      <c r="BM59" s="68"/>
    </row>
    <row r="60" spans="1:65" s="88" customFormat="1" ht="7.5" customHeight="1" thickBot="1" x14ac:dyDescent="0.3">
      <c r="A60" s="229"/>
      <c r="B60" s="230"/>
      <c r="C60" s="230"/>
      <c r="D60" s="230"/>
      <c r="E60" s="230"/>
      <c r="F60" s="230"/>
      <c r="G60" s="230"/>
      <c r="H60" s="230"/>
      <c r="I60" s="230"/>
      <c r="J60" s="230"/>
      <c r="K60" s="230"/>
      <c r="L60" s="230"/>
      <c r="M60" s="230"/>
      <c r="N60" s="230"/>
      <c r="O60" s="230"/>
      <c r="P60" s="231"/>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row>
    <row r="61" spans="1:65" s="69" customFormat="1" ht="226.5" customHeight="1" x14ac:dyDescent="0.2">
      <c r="A61" s="89" t="s">
        <v>558</v>
      </c>
      <c r="B61" s="64" t="s">
        <v>421</v>
      </c>
      <c r="C61" s="64" t="s">
        <v>559</v>
      </c>
      <c r="D61" s="91" t="s">
        <v>409</v>
      </c>
      <c r="E61" s="66">
        <f>'[17]MAPA DE RIESGO'!C14</f>
        <v>4</v>
      </c>
      <c r="F61" s="66">
        <f>'[17]MAPA DE RIESGO'!D14</f>
        <v>2</v>
      </c>
      <c r="G61" s="63" t="s">
        <v>414</v>
      </c>
      <c r="H61" s="109" t="s">
        <v>560</v>
      </c>
      <c r="I61" s="64" t="str">
        <f>'[17]MAPA DE RIESGO'!G14</f>
        <v>PROBABILIDAD</v>
      </c>
      <c r="J61" s="66">
        <f>'[17]MAPA DE RIESGO'!H14</f>
        <v>4</v>
      </c>
      <c r="K61" s="66">
        <f>'[17]MAPA DE RIESGO'!I14</f>
        <v>2</v>
      </c>
      <c r="L61" s="66">
        <f>'[17]MAPA DE RIESGO'!J14</f>
        <v>32</v>
      </c>
      <c r="M61" s="63" t="s">
        <v>414</v>
      </c>
      <c r="N61" s="64" t="str">
        <f>'[17]MAPA DE RIESGO'!L14</f>
        <v>EVITAR EL RIESGO</v>
      </c>
      <c r="O61" s="66" t="s">
        <v>561</v>
      </c>
      <c r="P61" s="67" t="str">
        <f>'[17]MAPA DE RIESGO'!N14</f>
        <v>SUBSECRETARIA GENERAL Y DE CONTROL DISCIPLINARIO</v>
      </c>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68"/>
      <c r="BM61" s="68"/>
    </row>
    <row r="62" spans="1:65" s="69" customFormat="1" ht="212.25" customHeight="1" x14ac:dyDescent="0.2">
      <c r="A62" s="93" t="s">
        <v>558</v>
      </c>
      <c r="B62" s="72" t="s">
        <v>427</v>
      </c>
      <c r="C62" s="72" t="s">
        <v>562</v>
      </c>
      <c r="D62" s="94" t="s">
        <v>409</v>
      </c>
      <c r="E62" s="76">
        <f>'[17]MAPA DE RIESGO'!C15</f>
        <v>4</v>
      </c>
      <c r="F62" s="76">
        <f>'[17]MAPA DE RIESGO'!D15</f>
        <v>3</v>
      </c>
      <c r="G62" s="74" t="s">
        <v>414</v>
      </c>
      <c r="H62" s="140" t="s">
        <v>563</v>
      </c>
      <c r="I62" s="72" t="str">
        <f>'[17]MAPA DE RIESGO'!G15</f>
        <v>PROBABILIDAD</v>
      </c>
      <c r="J62" s="76">
        <f>'[17]MAPA DE RIESGO'!H15</f>
        <v>4</v>
      </c>
      <c r="K62" s="76">
        <f>'[17]MAPA DE RIESGO'!I15</f>
        <v>3</v>
      </c>
      <c r="L62" s="76">
        <f>'[17]MAPA DE RIESGO'!J15</f>
        <v>48</v>
      </c>
      <c r="M62" s="74" t="s">
        <v>414</v>
      </c>
      <c r="N62" s="72" t="str">
        <f>'[17]MAPA DE RIESGO'!L15</f>
        <v>REDUCIR EL RIESGO</v>
      </c>
      <c r="O62" s="72" t="s">
        <v>564</v>
      </c>
      <c r="P62" s="77" t="str">
        <f>'[17]MAPA DE RIESGO'!N15</f>
        <v>SUBSECRETARIA GENERAL Y DE CONTROL DISCIPLINARIO</v>
      </c>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68"/>
      <c r="BM62" s="68"/>
    </row>
    <row r="63" spans="1:65" s="87" customFormat="1" ht="172.5" customHeight="1" thickBot="1" x14ac:dyDescent="0.25">
      <c r="A63" s="78" t="s">
        <v>558</v>
      </c>
      <c r="B63" s="80" t="s">
        <v>431</v>
      </c>
      <c r="C63" s="80" t="s">
        <v>565</v>
      </c>
      <c r="D63" s="81" t="s">
        <v>417</v>
      </c>
      <c r="E63" s="97">
        <v>5</v>
      </c>
      <c r="F63" s="97">
        <v>3</v>
      </c>
      <c r="G63" s="83" t="s">
        <v>423</v>
      </c>
      <c r="H63" s="112" t="s">
        <v>566</v>
      </c>
      <c r="I63" s="80" t="s">
        <v>405</v>
      </c>
      <c r="J63" s="80">
        <v>4</v>
      </c>
      <c r="K63" s="80">
        <v>3</v>
      </c>
      <c r="L63" s="80">
        <v>48</v>
      </c>
      <c r="M63" s="83" t="s">
        <v>414</v>
      </c>
      <c r="N63" s="80" t="s">
        <v>450</v>
      </c>
      <c r="O63" s="80" t="s">
        <v>567</v>
      </c>
      <c r="P63" s="139" t="s">
        <v>510</v>
      </c>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86"/>
      <c r="BM63" s="86"/>
    </row>
    <row r="64" spans="1:65" ht="6.75" customHeight="1" thickBot="1" x14ac:dyDescent="0.25">
      <c r="A64" s="226"/>
      <c r="B64" s="227"/>
      <c r="C64" s="227"/>
      <c r="D64" s="227"/>
      <c r="E64" s="227"/>
      <c r="F64" s="227"/>
      <c r="G64" s="227"/>
      <c r="H64" s="227"/>
      <c r="I64" s="227"/>
      <c r="J64" s="227"/>
      <c r="K64" s="227"/>
      <c r="L64" s="227"/>
      <c r="M64" s="227"/>
      <c r="N64" s="227"/>
      <c r="O64" s="227"/>
      <c r="P64" s="228"/>
    </row>
    <row r="65" spans="1:65" s="69" customFormat="1" ht="170.25" customHeight="1" thickBot="1" x14ac:dyDescent="0.25">
      <c r="A65" s="99" t="s">
        <v>568</v>
      </c>
      <c r="B65" s="100" t="s">
        <v>421</v>
      </c>
      <c r="C65" s="100" t="s">
        <v>569</v>
      </c>
      <c r="D65" s="102" t="s">
        <v>409</v>
      </c>
      <c r="E65" s="103">
        <f>'[18]MAPA DE RIESGO'!C13</f>
        <v>1</v>
      </c>
      <c r="F65" s="103">
        <f>'[18]MAPA DE RIESGO'!D13</f>
        <v>3</v>
      </c>
      <c r="G65" s="104" t="s">
        <v>410</v>
      </c>
      <c r="H65" s="100" t="s">
        <v>570</v>
      </c>
      <c r="I65" s="100" t="str">
        <f>'[18]MAPA DE RIESGO'!G13</f>
        <v>PROBABILIDAD</v>
      </c>
      <c r="J65" s="103">
        <f>'[18]MAPA DE RIESGO'!H13</f>
        <v>1</v>
      </c>
      <c r="K65" s="103">
        <f>'[18]MAPA DE RIESGO'!I13</f>
        <v>3</v>
      </c>
      <c r="L65" s="103">
        <f>'[18]MAPA DE RIESGO'!J13</f>
        <v>12</v>
      </c>
      <c r="M65" s="104" t="s">
        <v>410</v>
      </c>
      <c r="N65" s="100" t="str">
        <f>'[18]MAPA DE RIESGO'!L13</f>
        <v>REDUCIR EL RIESGO</v>
      </c>
      <c r="O65" s="100" t="s">
        <v>571</v>
      </c>
      <c r="P65" s="107" t="s">
        <v>572</v>
      </c>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68"/>
      <c r="BM65" s="68"/>
    </row>
    <row r="68" spans="1:65" x14ac:dyDescent="0.25">
      <c r="A68" s="232" t="s">
        <v>573</v>
      </c>
      <c r="B68" s="233"/>
      <c r="C68" s="233"/>
      <c r="D68" s="233"/>
      <c r="E68" s="233"/>
      <c r="F68" s="233"/>
      <c r="G68" s="233"/>
    </row>
    <row r="69" spans="1:65" ht="32.25" customHeight="1" x14ac:dyDescent="0.25">
      <c r="A69" s="28" t="s">
        <v>269</v>
      </c>
      <c r="B69" s="188" t="s">
        <v>270</v>
      </c>
      <c r="C69" s="188"/>
      <c r="D69" s="188"/>
      <c r="E69" s="188"/>
      <c r="F69" s="234" t="s">
        <v>271</v>
      </c>
      <c r="G69" s="235"/>
    </row>
    <row r="70" spans="1:65" ht="42.75" customHeight="1" x14ac:dyDescent="0.25">
      <c r="A70" s="26"/>
      <c r="B70" s="189"/>
      <c r="C70" s="189"/>
      <c r="D70" s="189"/>
      <c r="E70" s="189"/>
      <c r="F70" s="225"/>
      <c r="G70" s="225"/>
    </row>
  </sheetData>
  <mergeCells count="36">
    <mergeCell ref="A14:P14"/>
    <mergeCell ref="A1:P1"/>
    <mergeCell ref="A2:A3"/>
    <mergeCell ref="B2:B3"/>
    <mergeCell ref="C2:C3"/>
    <mergeCell ref="D2:D3"/>
    <mergeCell ref="E2:F2"/>
    <mergeCell ref="G2:G3"/>
    <mergeCell ref="H2:H3"/>
    <mergeCell ref="I2:I3"/>
    <mergeCell ref="J2:L2"/>
    <mergeCell ref="M2:M3"/>
    <mergeCell ref="N2:N3"/>
    <mergeCell ref="O2:O3"/>
    <mergeCell ref="P2:P3"/>
    <mergeCell ref="A7:P7"/>
    <mergeCell ref="A54:P54"/>
    <mergeCell ref="A17:P17"/>
    <mergeCell ref="A19:P19"/>
    <mergeCell ref="A23:P23"/>
    <mergeCell ref="A27:P27"/>
    <mergeCell ref="A29:P29"/>
    <mergeCell ref="A33:P33"/>
    <mergeCell ref="A36:P36"/>
    <mergeCell ref="A39:P39"/>
    <mergeCell ref="A42:P42"/>
    <mergeCell ref="A46:P46"/>
    <mergeCell ref="A50:P50"/>
    <mergeCell ref="B70:E70"/>
    <mergeCell ref="F70:G70"/>
    <mergeCell ref="A58:P58"/>
    <mergeCell ref="A60:P60"/>
    <mergeCell ref="A64:P64"/>
    <mergeCell ref="A68:G68"/>
    <mergeCell ref="B69:E69"/>
    <mergeCell ref="F69:G69"/>
  </mergeCells>
  <conditionalFormatting sqref="G4 G8:G13 G6 G15:G16 M4:M6 M28 M30 M41 G41 G45 M45 M47:M48 G18 G51 M51">
    <cfRule type="cellIs" dxfId="659" priority="658" stopIfTrue="1" operator="equal">
      <formula>"INACEPTABLE"</formula>
    </cfRule>
    <cfRule type="cellIs" dxfId="658" priority="659" stopIfTrue="1" operator="equal">
      <formula>"IMPORTANTE"</formula>
    </cfRule>
    <cfRule type="cellIs" dxfId="657" priority="660" stopIfTrue="1" operator="equal">
      <formula>"MODERADO"</formula>
    </cfRule>
  </conditionalFormatting>
  <conditionalFormatting sqref="G4 G8:G13 G6 G15:G16 M4:M6 M28 M30 M41 G41 G45 M45 M47:M48 G18 G51 M51">
    <cfRule type="cellIs" dxfId="656" priority="657" stopIfTrue="1" operator="equal">
      <formula>"TOLERABLE"</formula>
    </cfRule>
  </conditionalFormatting>
  <conditionalFormatting sqref="G4 G8:G13 G6 G15:G16 M4:M6 M28 M30 M41 G41 G45 M45 M47:M48 G18 G51 M51">
    <cfRule type="cellIs" dxfId="655" priority="655" stopIfTrue="1" operator="equal">
      <formula>"ZONA RIESGO ALTA"</formula>
    </cfRule>
    <cfRule type="cellIs" dxfId="654" priority="656" stopIfTrue="1" operator="equal">
      <formula>"ZONA RIESGO EXTREMA"</formula>
    </cfRule>
  </conditionalFormatting>
  <conditionalFormatting sqref="G4 G8:G13 G6 G15:G16 M4:M6 M28 M30 M41 G41 G45 M45 M47:M48 G18 G51 M51">
    <cfRule type="cellIs" dxfId="653" priority="653" stopIfTrue="1" operator="equal">
      <formula>"ZONA RIESGO BAJA"</formula>
    </cfRule>
    <cfRule type="cellIs" dxfId="652" priority="654" stopIfTrue="1" operator="equal">
      <formula>"ZONA RIESGO MODERADA"</formula>
    </cfRule>
  </conditionalFormatting>
  <conditionalFormatting sqref="G4 G8:G13 G6 G15:G16 M4:M6 M28 M30 M41 G41 G45 M45 M47:M48 G18 G51 M51">
    <cfRule type="cellIs" dxfId="651" priority="651" stopIfTrue="1" operator="equal">
      <formula>"ZONA RIESGO MODERADA"</formula>
    </cfRule>
    <cfRule type="cellIs" dxfId="650" priority="652" stopIfTrue="1" operator="equal">
      <formula>"ZONA RIESGO ALTA"</formula>
    </cfRule>
  </conditionalFormatting>
  <conditionalFormatting sqref="M8 M12:M13">
    <cfRule type="cellIs" dxfId="649" priority="641" stopIfTrue="1" operator="equal">
      <formula>"ZONA RIESGO MODERADA"</formula>
    </cfRule>
    <cfRule type="cellIs" dxfId="648" priority="642" stopIfTrue="1" operator="equal">
      <formula>"ZONA RIESGO ALTA"</formula>
    </cfRule>
  </conditionalFormatting>
  <conditionalFormatting sqref="M8 M12:M13">
    <cfRule type="cellIs" dxfId="647" priority="648" stopIfTrue="1" operator="equal">
      <formula>"INACEPTABLE"</formula>
    </cfRule>
    <cfRule type="cellIs" dxfId="646" priority="649" stopIfTrue="1" operator="equal">
      <formula>"IMPORTANTE"</formula>
    </cfRule>
    <cfRule type="cellIs" dxfId="645" priority="650" stopIfTrue="1" operator="equal">
      <formula>"MODERADO"</formula>
    </cfRule>
  </conditionalFormatting>
  <conditionalFormatting sqref="M8 M12:M13">
    <cfRule type="cellIs" dxfId="644" priority="647" stopIfTrue="1" operator="equal">
      <formula>"TOLERABLE"</formula>
    </cfRule>
  </conditionalFormatting>
  <conditionalFormatting sqref="M8 M12:M13">
    <cfRule type="cellIs" dxfId="643" priority="645" stopIfTrue="1" operator="equal">
      <formula>"ZONA RIESGO ALTA"</formula>
    </cfRule>
    <cfRule type="cellIs" dxfId="642" priority="646" stopIfTrue="1" operator="equal">
      <formula>"ZONA RIESGO EXTREMA"</formula>
    </cfRule>
  </conditionalFormatting>
  <conditionalFormatting sqref="M8 M12:M13">
    <cfRule type="cellIs" dxfId="641" priority="643" stopIfTrue="1" operator="equal">
      <formula>"ZONA RIESGO BAJA"</formula>
    </cfRule>
    <cfRule type="cellIs" dxfId="640" priority="644" stopIfTrue="1" operator="equal">
      <formula>"ZONA RIESGO MODERADA"</formula>
    </cfRule>
  </conditionalFormatting>
  <conditionalFormatting sqref="G48">
    <cfRule type="cellIs" dxfId="639" priority="188" stopIfTrue="1" operator="equal">
      <formula>"INACEPTABLE"</formula>
    </cfRule>
    <cfRule type="cellIs" dxfId="638" priority="189" stopIfTrue="1" operator="equal">
      <formula>"IMPORTANTE"</formula>
    </cfRule>
    <cfRule type="cellIs" dxfId="637" priority="190" stopIfTrue="1" operator="equal">
      <formula>"MODERADO"</formula>
    </cfRule>
  </conditionalFormatting>
  <conditionalFormatting sqref="G48">
    <cfRule type="cellIs" dxfId="636" priority="187" stopIfTrue="1" operator="equal">
      <formula>"TOLERABLE"</formula>
    </cfRule>
  </conditionalFormatting>
  <conditionalFormatting sqref="G48">
    <cfRule type="cellIs" dxfId="635" priority="185" stopIfTrue="1" operator="equal">
      <formula>"ZONA RIESGO ALTA"</formula>
    </cfRule>
    <cfRule type="cellIs" dxfId="634" priority="186" stopIfTrue="1" operator="equal">
      <formula>"ZONA RIESGO EXTREMA"</formula>
    </cfRule>
  </conditionalFormatting>
  <conditionalFormatting sqref="G48">
    <cfRule type="cellIs" dxfId="633" priority="183" stopIfTrue="1" operator="equal">
      <formula>"ZONA RIESGO BAJA"</formula>
    </cfRule>
    <cfRule type="cellIs" dxfId="632" priority="184" stopIfTrue="1" operator="equal">
      <formula>"ZONA RIESGO MODERADA"</formula>
    </cfRule>
  </conditionalFormatting>
  <conditionalFormatting sqref="G48">
    <cfRule type="cellIs" dxfId="631" priority="181" stopIfTrue="1" operator="equal">
      <formula>"ZONA RIESGO MODERADA"</formula>
    </cfRule>
    <cfRule type="cellIs" dxfId="630" priority="182" stopIfTrue="1" operator="equal">
      <formula>"ZONA RIESGO ALTA"</formula>
    </cfRule>
  </conditionalFormatting>
  <conditionalFormatting sqref="G5">
    <cfRule type="cellIs" dxfId="629" priority="638" stopIfTrue="1" operator="equal">
      <formula>"INACEPTABLE"</formula>
    </cfRule>
    <cfRule type="cellIs" dxfId="628" priority="639" stopIfTrue="1" operator="equal">
      <formula>"IMPORTANTE"</formula>
    </cfRule>
    <cfRule type="cellIs" dxfId="627" priority="640" stopIfTrue="1" operator="equal">
      <formula>"MODERADO"</formula>
    </cfRule>
  </conditionalFormatting>
  <conditionalFormatting sqref="G5">
    <cfRule type="cellIs" dxfId="626" priority="637" stopIfTrue="1" operator="equal">
      <formula>"TOLERABLE"</formula>
    </cfRule>
  </conditionalFormatting>
  <conditionalFormatting sqref="G5">
    <cfRule type="cellIs" dxfId="625" priority="635" stopIfTrue="1" operator="equal">
      <formula>"ZONA RIESGO ALTA"</formula>
    </cfRule>
    <cfRule type="cellIs" dxfId="624" priority="636" stopIfTrue="1" operator="equal">
      <formula>"ZONA RIESGO EXTREMA"</formula>
    </cfRule>
  </conditionalFormatting>
  <conditionalFormatting sqref="G5">
    <cfRule type="cellIs" dxfId="623" priority="633" stopIfTrue="1" operator="equal">
      <formula>"ZONA RIESGO BAJA"</formula>
    </cfRule>
    <cfRule type="cellIs" dxfId="622" priority="634" stopIfTrue="1" operator="equal">
      <formula>"ZONA RIESGO MODERADA"</formula>
    </cfRule>
  </conditionalFormatting>
  <conditionalFormatting sqref="G5">
    <cfRule type="cellIs" dxfId="621" priority="631" stopIfTrue="1" operator="equal">
      <formula>"ZONA RIESGO MODERADA"</formula>
    </cfRule>
    <cfRule type="cellIs" dxfId="620" priority="632" stopIfTrue="1" operator="equal">
      <formula>"ZONA RIESGO ALTA"</formula>
    </cfRule>
  </conditionalFormatting>
  <conditionalFormatting sqref="G30">
    <cfRule type="cellIs" dxfId="619" priority="248" stopIfTrue="1" operator="equal">
      <formula>"INACEPTABLE"</formula>
    </cfRule>
    <cfRule type="cellIs" dxfId="618" priority="249" stopIfTrue="1" operator="equal">
      <formula>"IMPORTANTE"</formula>
    </cfRule>
    <cfRule type="cellIs" dxfId="617" priority="250" stopIfTrue="1" operator="equal">
      <formula>"MODERADO"</formula>
    </cfRule>
  </conditionalFormatting>
  <conditionalFormatting sqref="G30">
    <cfRule type="cellIs" dxfId="616" priority="247" stopIfTrue="1" operator="equal">
      <formula>"TOLERABLE"</formula>
    </cfRule>
  </conditionalFormatting>
  <conditionalFormatting sqref="G30">
    <cfRule type="cellIs" dxfId="615" priority="245" stopIfTrue="1" operator="equal">
      <formula>"ZONA RIESGO ALTA"</formula>
    </cfRule>
    <cfRule type="cellIs" dxfId="614" priority="246" stopIfTrue="1" operator="equal">
      <formula>"ZONA RIESGO EXTREMA"</formula>
    </cfRule>
  </conditionalFormatting>
  <conditionalFormatting sqref="G30">
    <cfRule type="cellIs" dxfId="613" priority="243" stopIfTrue="1" operator="equal">
      <formula>"ZONA RIESGO BAJA"</formula>
    </cfRule>
    <cfRule type="cellIs" dxfId="612" priority="244" stopIfTrue="1" operator="equal">
      <formula>"ZONA RIESGO MODERADA"</formula>
    </cfRule>
  </conditionalFormatting>
  <conditionalFormatting sqref="G30">
    <cfRule type="cellIs" dxfId="611" priority="241" stopIfTrue="1" operator="equal">
      <formula>"ZONA RIESGO MODERADA"</formula>
    </cfRule>
    <cfRule type="cellIs" dxfId="610" priority="242" stopIfTrue="1" operator="equal">
      <formula>"ZONA RIESGO ALTA"</formula>
    </cfRule>
  </conditionalFormatting>
  <conditionalFormatting sqref="M15">
    <cfRule type="cellIs" dxfId="609" priority="131" stopIfTrue="1" operator="equal">
      <formula>"ZONA RIESGO MODERADA"</formula>
    </cfRule>
    <cfRule type="cellIs" dxfId="608" priority="132" stopIfTrue="1" operator="equal">
      <formula>"ZONA RIESGO ALTA"</formula>
    </cfRule>
  </conditionalFormatting>
  <conditionalFormatting sqref="M15">
    <cfRule type="cellIs" dxfId="607" priority="138" stopIfTrue="1" operator="equal">
      <formula>"INACEPTABLE"</formula>
    </cfRule>
    <cfRule type="cellIs" dxfId="606" priority="139" stopIfTrue="1" operator="equal">
      <formula>"IMPORTANTE"</formula>
    </cfRule>
    <cfRule type="cellIs" dxfId="605" priority="140" stopIfTrue="1" operator="equal">
      <formula>"MODERADO"</formula>
    </cfRule>
  </conditionalFormatting>
  <conditionalFormatting sqref="M15">
    <cfRule type="cellIs" dxfId="604" priority="137" stopIfTrue="1" operator="equal">
      <formula>"TOLERABLE"</formula>
    </cfRule>
  </conditionalFormatting>
  <conditionalFormatting sqref="M15">
    <cfRule type="cellIs" dxfId="603" priority="135" stopIfTrue="1" operator="equal">
      <formula>"ZONA RIESGO ALTA"</formula>
    </cfRule>
    <cfRule type="cellIs" dxfId="602" priority="136" stopIfTrue="1" operator="equal">
      <formula>"ZONA RIESGO EXTREMA"</formula>
    </cfRule>
  </conditionalFormatting>
  <conditionalFormatting sqref="M15">
    <cfRule type="cellIs" dxfId="601" priority="133" stopIfTrue="1" operator="equal">
      <formula>"ZONA RIESGO BAJA"</formula>
    </cfRule>
    <cfRule type="cellIs" dxfId="600" priority="134" stopIfTrue="1" operator="equal">
      <formula>"ZONA RIESGO MODERADA"</formula>
    </cfRule>
  </conditionalFormatting>
  <conditionalFormatting sqref="M20">
    <cfRule type="cellIs" dxfId="599" priority="531" stopIfTrue="1" operator="equal">
      <formula>"ZONA RIESGO MODERADA"</formula>
    </cfRule>
    <cfRule type="cellIs" dxfId="598" priority="532" stopIfTrue="1" operator="equal">
      <formula>"ZONA RIESGO ALTA"</formula>
    </cfRule>
  </conditionalFormatting>
  <conditionalFormatting sqref="M20">
    <cfRule type="cellIs" dxfId="597" priority="538" stopIfTrue="1" operator="equal">
      <formula>"INACEPTABLE"</formula>
    </cfRule>
    <cfRule type="cellIs" dxfId="596" priority="539" stopIfTrue="1" operator="equal">
      <formula>"IMPORTANTE"</formula>
    </cfRule>
    <cfRule type="cellIs" dxfId="595" priority="540" stopIfTrue="1" operator="equal">
      <formula>"MODERADO"</formula>
    </cfRule>
  </conditionalFormatting>
  <conditionalFormatting sqref="M20">
    <cfRule type="cellIs" dxfId="594" priority="537" stopIfTrue="1" operator="equal">
      <formula>"TOLERABLE"</formula>
    </cfRule>
  </conditionalFormatting>
  <conditionalFormatting sqref="M20">
    <cfRule type="cellIs" dxfId="593" priority="535" stopIfTrue="1" operator="equal">
      <formula>"ZONA RIESGO ALTA"</formula>
    </cfRule>
    <cfRule type="cellIs" dxfId="592" priority="536" stopIfTrue="1" operator="equal">
      <formula>"ZONA RIESGO EXTREMA"</formula>
    </cfRule>
  </conditionalFormatting>
  <conditionalFormatting sqref="M20">
    <cfRule type="cellIs" dxfId="591" priority="533" stopIfTrue="1" operator="equal">
      <formula>"ZONA RIESGO BAJA"</formula>
    </cfRule>
    <cfRule type="cellIs" dxfId="590" priority="534" stopIfTrue="1" operator="equal">
      <formula>"ZONA RIESGO MODERADA"</formula>
    </cfRule>
  </conditionalFormatting>
  <conditionalFormatting sqref="M18">
    <cfRule type="cellIs" dxfId="589" priority="541" stopIfTrue="1" operator="equal">
      <formula>"ZONA RIESGO MODERADA"</formula>
    </cfRule>
    <cfRule type="cellIs" dxfId="588" priority="542" stopIfTrue="1" operator="equal">
      <formula>"ZONA RIESGO ALTA"</formula>
    </cfRule>
  </conditionalFormatting>
  <conditionalFormatting sqref="M18">
    <cfRule type="cellIs" dxfId="587" priority="548" stopIfTrue="1" operator="equal">
      <formula>"INACEPTABLE"</formula>
    </cfRule>
    <cfRule type="cellIs" dxfId="586" priority="549" stopIfTrue="1" operator="equal">
      <formula>"IMPORTANTE"</formula>
    </cfRule>
    <cfRule type="cellIs" dxfId="585" priority="550" stopIfTrue="1" operator="equal">
      <formula>"MODERADO"</formula>
    </cfRule>
  </conditionalFormatting>
  <conditionalFormatting sqref="M18">
    <cfRule type="cellIs" dxfId="584" priority="547" stopIfTrue="1" operator="equal">
      <formula>"TOLERABLE"</formula>
    </cfRule>
  </conditionalFormatting>
  <conditionalFormatting sqref="M18">
    <cfRule type="cellIs" dxfId="583" priority="545" stopIfTrue="1" operator="equal">
      <formula>"ZONA RIESGO ALTA"</formula>
    </cfRule>
    <cfRule type="cellIs" dxfId="582" priority="546" stopIfTrue="1" operator="equal">
      <formula>"ZONA RIESGO EXTREMA"</formula>
    </cfRule>
  </conditionalFormatting>
  <conditionalFormatting sqref="M18">
    <cfRule type="cellIs" dxfId="581" priority="543" stopIfTrue="1" operator="equal">
      <formula>"ZONA RIESGO BAJA"</formula>
    </cfRule>
    <cfRule type="cellIs" dxfId="580" priority="544" stopIfTrue="1" operator="equal">
      <formula>"ZONA RIESGO MODERADA"</formula>
    </cfRule>
  </conditionalFormatting>
  <conditionalFormatting sqref="M57">
    <cfRule type="cellIs" dxfId="579" priority="341" stopIfTrue="1" operator="equal">
      <formula>"ZONA RIESGO MODERADA"</formula>
    </cfRule>
    <cfRule type="cellIs" dxfId="578" priority="342" stopIfTrue="1" operator="equal">
      <formula>"ZONA RIESGO ALTA"</formula>
    </cfRule>
  </conditionalFormatting>
  <conditionalFormatting sqref="M57">
    <cfRule type="cellIs" dxfId="577" priority="348" stopIfTrue="1" operator="equal">
      <formula>"INACEPTABLE"</formula>
    </cfRule>
    <cfRule type="cellIs" dxfId="576" priority="349" stopIfTrue="1" operator="equal">
      <formula>"IMPORTANTE"</formula>
    </cfRule>
    <cfRule type="cellIs" dxfId="575" priority="350" stopIfTrue="1" operator="equal">
      <formula>"MODERADO"</formula>
    </cfRule>
  </conditionalFormatting>
  <conditionalFormatting sqref="M57">
    <cfRule type="cellIs" dxfId="574" priority="347" stopIfTrue="1" operator="equal">
      <formula>"TOLERABLE"</formula>
    </cfRule>
  </conditionalFormatting>
  <conditionalFormatting sqref="M57">
    <cfRule type="cellIs" dxfId="573" priority="345" stopIfTrue="1" operator="equal">
      <formula>"ZONA RIESGO ALTA"</formula>
    </cfRule>
    <cfRule type="cellIs" dxfId="572" priority="346" stopIfTrue="1" operator="equal">
      <formula>"ZONA RIESGO EXTREMA"</formula>
    </cfRule>
  </conditionalFormatting>
  <conditionalFormatting sqref="M57">
    <cfRule type="cellIs" dxfId="571" priority="343" stopIfTrue="1" operator="equal">
      <formula>"ZONA RIESGO BAJA"</formula>
    </cfRule>
    <cfRule type="cellIs" dxfId="570" priority="344" stopIfTrue="1" operator="equal">
      <formula>"ZONA RIESGO MODERADA"</formula>
    </cfRule>
  </conditionalFormatting>
  <conditionalFormatting sqref="M63">
    <cfRule type="cellIs" dxfId="569" priority="331" stopIfTrue="1" operator="equal">
      <formula>"ZONA RIESGO MODERADA"</formula>
    </cfRule>
    <cfRule type="cellIs" dxfId="568" priority="332" stopIfTrue="1" operator="equal">
      <formula>"ZONA RIESGO ALTA"</formula>
    </cfRule>
  </conditionalFormatting>
  <conditionalFormatting sqref="M63">
    <cfRule type="cellIs" dxfId="567" priority="338" stopIfTrue="1" operator="equal">
      <formula>"INACEPTABLE"</formula>
    </cfRule>
    <cfRule type="cellIs" dxfId="566" priority="339" stopIfTrue="1" operator="equal">
      <formula>"IMPORTANTE"</formula>
    </cfRule>
    <cfRule type="cellIs" dxfId="565" priority="340" stopIfTrue="1" operator="equal">
      <formula>"MODERADO"</formula>
    </cfRule>
  </conditionalFormatting>
  <conditionalFormatting sqref="M63">
    <cfRule type="cellIs" dxfId="564" priority="337" stopIfTrue="1" operator="equal">
      <formula>"TOLERABLE"</formula>
    </cfRule>
  </conditionalFormatting>
  <conditionalFormatting sqref="M63">
    <cfRule type="cellIs" dxfId="563" priority="335" stopIfTrue="1" operator="equal">
      <formula>"ZONA RIESGO ALTA"</formula>
    </cfRule>
    <cfRule type="cellIs" dxfId="562" priority="336" stopIfTrue="1" operator="equal">
      <formula>"ZONA RIESGO EXTREMA"</formula>
    </cfRule>
  </conditionalFormatting>
  <conditionalFormatting sqref="M63">
    <cfRule type="cellIs" dxfId="561" priority="333" stopIfTrue="1" operator="equal">
      <formula>"ZONA RIESGO BAJA"</formula>
    </cfRule>
    <cfRule type="cellIs" dxfId="560" priority="334" stopIfTrue="1" operator="equal">
      <formula>"ZONA RIESGO MODERADA"</formula>
    </cfRule>
  </conditionalFormatting>
  <conditionalFormatting sqref="G62:G63">
    <cfRule type="cellIs" dxfId="559" priority="301" stopIfTrue="1" operator="equal">
      <formula>"ZONA RIESGO MODERADA"</formula>
    </cfRule>
    <cfRule type="cellIs" dxfId="558" priority="302" stopIfTrue="1" operator="equal">
      <formula>"ZONA RIESGO ALTA"</formula>
    </cfRule>
  </conditionalFormatting>
  <conditionalFormatting sqref="G62:G63">
    <cfRule type="cellIs" dxfId="557" priority="308" stopIfTrue="1" operator="equal">
      <formula>"INACEPTABLE"</formula>
    </cfRule>
    <cfRule type="cellIs" dxfId="556" priority="309" stopIfTrue="1" operator="equal">
      <formula>"IMPORTANTE"</formula>
    </cfRule>
    <cfRule type="cellIs" dxfId="555" priority="310" stopIfTrue="1" operator="equal">
      <formula>"MODERADO"</formula>
    </cfRule>
  </conditionalFormatting>
  <conditionalFormatting sqref="G62:G63">
    <cfRule type="cellIs" dxfId="554" priority="307" stopIfTrue="1" operator="equal">
      <formula>"TOLERABLE"</formula>
    </cfRule>
  </conditionalFormatting>
  <conditionalFormatting sqref="G62:G63">
    <cfRule type="cellIs" dxfId="553" priority="305" stopIfTrue="1" operator="equal">
      <formula>"ZONA RIESGO ALTA"</formula>
    </cfRule>
    <cfRule type="cellIs" dxfId="552" priority="306" stopIfTrue="1" operator="equal">
      <formula>"ZONA RIESGO EXTREMA"</formula>
    </cfRule>
  </conditionalFormatting>
  <conditionalFormatting sqref="G62:G63">
    <cfRule type="cellIs" dxfId="551" priority="303" stopIfTrue="1" operator="equal">
      <formula>"ZONA RIESGO BAJA"</formula>
    </cfRule>
    <cfRule type="cellIs" dxfId="550" priority="304" stopIfTrue="1" operator="equal">
      <formula>"ZONA RIESGO MODERADA"</formula>
    </cfRule>
  </conditionalFormatting>
  <conditionalFormatting sqref="M10">
    <cfRule type="cellIs" dxfId="549" priority="628" stopIfTrue="1" operator="equal">
      <formula>"INACEPTABLE"</formula>
    </cfRule>
    <cfRule type="cellIs" dxfId="548" priority="629" stopIfTrue="1" operator="equal">
      <formula>"IMPORTANTE"</formula>
    </cfRule>
    <cfRule type="cellIs" dxfId="547" priority="630" stopIfTrue="1" operator="equal">
      <formula>"MODERADO"</formula>
    </cfRule>
  </conditionalFormatting>
  <conditionalFormatting sqref="M10">
    <cfRule type="cellIs" dxfId="546" priority="627" stopIfTrue="1" operator="equal">
      <formula>"TOLERABLE"</formula>
    </cfRule>
  </conditionalFormatting>
  <conditionalFormatting sqref="M10">
    <cfRule type="cellIs" dxfId="545" priority="625" stopIfTrue="1" operator="equal">
      <formula>"ZONA RIESGO ALTA"</formula>
    </cfRule>
    <cfRule type="cellIs" dxfId="544" priority="626" stopIfTrue="1" operator="equal">
      <formula>"ZONA RIESGO EXTREMA"</formula>
    </cfRule>
  </conditionalFormatting>
  <conditionalFormatting sqref="M10">
    <cfRule type="cellIs" dxfId="543" priority="623" stopIfTrue="1" operator="equal">
      <formula>"ZONA RIESGO BAJA"</formula>
    </cfRule>
    <cfRule type="cellIs" dxfId="542" priority="624" stopIfTrue="1" operator="equal">
      <formula>"ZONA RIESGO MODERADA"</formula>
    </cfRule>
  </conditionalFormatting>
  <conditionalFormatting sqref="M10">
    <cfRule type="cellIs" dxfId="541" priority="621" stopIfTrue="1" operator="equal">
      <formula>"ZONA RIESGO MODERADA"</formula>
    </cfRule>
    <cfRule type="cellIs" dxfId="540" priority="622" stopIfTrue="1" operator="equal">
      <formula>"ZONA RIESGO ALTA"</formula>
    </cfRule>
  </conditionalFormatting>
  <conditionalFormatting sqref="M11">
    <cfRule type="cellIs" dxfId="539" priority="618" stopIfTrue="1" operator="equal">
      <formula>"INACEPTABLE"</formula>
    </cfRule>
    <cfRule type="cellIs" dxfId="538" priority="619" stopIfTrue="1" operator="equal">
      <formula>"IMPORTANTE"</formula>
    </cfRule>
    <cfRule type="cellIs" dxfId="537" priority="620" stopIfTrue="1" operator="equal">
      <formula>"MODERADO"</formula>
    </cfRule>
  </conditionalFormatting>
  <conditionalFormatting sqref="M11">
    <cfRule type="cellIs" dxfId="536" priority="617" stopIfTrue="1" operator="equal">
      <formula>"TOLERABLE"</formula>
    </cfRule>
  </conditionalFormatting>
  <conditionalFormatting sqref="M11">
    <cfRule type="cellIs" dxfId="535" priority="615" stopIfTrue="1" operator="equal">
      <formula>"ZONA RIESGO ALTA"</formula>
    </cfRule>
    <cfRule type="cellIs" dxfId="534" priority="616" stopIfTrue="1" operator="equal">
      <formula>"ZONA RIESGO EXTREMA"</formula>
    </cfRule>
  </conditionalFormatting>
  <conditionalFormatting sqref="M11">
    <cfRule type="cellIs" dxfId="533" priority="613" stopIfTrue="1" operator="equal">
      <formula>"ZONA RIESGO BAJA"</formula>
    </cfRule>
    <cfRule type="cellIs" dxfId="532" priority="614" stopIfTrue="1" operator="equal">
      <formula>"ZONA RIESGO MODERADA"</formula>
    </cfRule>
  </conditionalFormatting>
  <conditionalFormatting sqref="M11">
    <cfRule type="cellIs" dxfId="531" priority="611" stopIfTrue="1" operator="equal">
      <formula>"ZONA RIESGO MODERADA"</formula>
    </cfRule>
    <cfRule type="cellIs" dxfId="530" priority="612" stopIfTrue="1" operator="equal">
      <formula>"ZONA RIESGO ALTA"</formula>
    </cfRule>
  </conditionalFormatting>
  <conditionalFormatting sqref="M56:M57">
    <cfRule type="cellIs" dxfId="529" priority="608" stopIfTrue="1" operator="equal">
      <formula>"INACEPTABLE"</formula>
    </cfRule>
    <cfRule type="cellIs" dxfId="528" priority="609" stopIfTrue="1" operator="equal">
      <formula>"IMPORTANTE"</formula>
    </cfRule>
    <cfRule type="cellIs" dxfId="527" priority="610" stopIfTrue="1" operator="equal">
      <formula>"MODERADO"</formula>
    </cfRule>
  </conditionalFormatting>
  <conditionalFormatting sqref="M56:M57">
    <cfRule type="cellIs" dxfId="526" priority="607" stopIfTrue="1" operator="equal">
      <formula>"TOLERABLE"</formula>
    </cfRule>
  </conditionalFormatting>
  <conditionalFormatting sqref="M56:M57">
    <cfRule type="cellIs" dxfId="525" priority="605" stopIfTrue="1" operator="equal">
      <formula>"ZONA RIESGO ALTA"</formula>
    </cfRule>
    <cfRule type="cellIs" dxfId="524" priority="606" stopIfTrue="1" operator="equal">
      <formula>"ZONA RIESGO EXTREMA"</formula>
    </cfRule>
  </conditionalFormatting>
  <conditionalFormatting sqref="M56:M57">
    <cfRule type="cellIs" dxfId="523" priority="603" stopIfTrue="1" operator="equal">
      <formula>"ZONA RIESGO BAJA"</formula>
    </cfRule>
    <cfRule type="cellIs" dxfId="522" priority="604" stopIfTrue="1" operator="equal">
      <formula>"ZONA RIESGO MODERADA"</formula>
    </cfRule>
  </conditionalFormatting>
  <conditionalFormatting sqref="M56:M57">
    <cfRule type="cellIs" dxfId="521" priority="601" stopIfTrue="1" operator="equal">
      <formula>"ZONA RIESGO MODERADA"</formula>
    </cfRule>
    <cfRule type="cellIs" dxfId="520" priority="602" stopIfTrue="1" operator="equal">
      <formula>"ZONA RIESGO ALTA"</formula>
    </cfRule>
  </conditionalFormatting>
  <conditionalFormatting sqref="G56:G57">
    <cfRule type="cellIs" dxfId="519" priority="598" stopIfTrue="1" operator="equal">
      <formula>"INACEPTABLE"</formula>
    </cfRule>
    <cfRule type="cellIs" dxfId="518" priority="599" stopIfTrue="1" operator="equal">
      <formula>"IMPORTANTE"</formula>
    </cfRule>
    <cfRule type="cellIs" dxfId="517" priority="600" stopIfTrue="1" operator="equal">
      <formula>"MODERADO"</formula>
    </cfRule>
  </conditionalFormatting>
  <conditionalFormatting sqref="G56:G57">
    <cfRule type="cellIs" dxfId="516" priority="597" stopIfTrue="1" operator="equal">
      <formula>"TOLERABLE"</formula>
    </cfRule>
  </conditionalFormatting>
  <conditionalFormatting sqref="G56:G57">
    <cfRule type="cellIs" dxfId="515" priority="595" stopIfTrue="1" operator="equal">
      <formula>"ZONA RIESGO ALTA"</formula>
    </cfRule>
    <cfRule type="cellIs" dxfId="514" priority="596" stopIfTrue="1" operator="equal">
      <formula>"ZONA RIESGO EXTREMA"</formula>
    </cfRule>
  </conditionalFormatting>
  <conditionalFormatting sqref="G56:G57">
    <cfRule type="cellIs" dxfId="513" priority="593" stopIfTrue="1" operator="equal">
      <formula>"ZONA RIESGO BAJA"</formula>
    </cfRule>
    <cfRule type="cellIs" dxfId="512" priority="594" stopIfTrue="1" operator="equal">
      <formula>"ZONA RIESGO MODERADA"</formula>
    </cfRule>
  </conditionalFormatting>
  <conditionalFormatting sqref="G56:G57">
    <cfRule type="cellIs" dxfId="511" priority="591" stopIfTrue="1" operator="equal">
      <formula>"ZONA RIESGO MODERADA"</formula>
    </cfRule>
    <cfRule type="cellIs" dxfId="510" priority="592" stopIfTrue="1" operator="equal">
      <formula>"ZONA RIESGO ALTA"</formula>
    </cfRule>
  </conditionalFormatting>
  <conditionalFormatting sqref="G55">
    <cfRule type="cellIs" dxfId="509" priority="588" stopIfTrue="1" operator="equal">
      <formula>"INACEPTABLE"</formula>
    </cfRule>
    <cfRule type="cellIs" dxfId="508" priority="589" stopIfTrue="1" operator="equal">
      <formula>"IMPORTANTE"</formula>
    </cfRule>
    <cfRule type="cellIs" dxfId="507" priority="590" stopIfTrue="1" operator="equal">
      <formula>"MODERADO"</formula>
    </cfRule>
  </conditionalFormatting>
  <conditionalFormatting sqref="G55">
    <cfRule type="cellIs" dxfId="506" priority="587" stopIfTrue="1" operator="equal">
      <formula>"TOLERABLE"</formula>
    </cfRule>
  </conditionalFormatting>
  <conditionalFormatting sqref="G55">
    <cfRule type="cellIs" dxfId="505" priority="585" stopIfTrue="1" operator="equal">
      <formula>"ZONA RIESGO ALTA"</formula>
    </cfRule>
    <cfRule type="cellIs" dxfId="504" priority="586" stopIfTrue="1" operator="equal">
      <formula>"ZONA RIESGO EXTREMA"</formula>
    </cfRule>
  </conditionalFormatting>
  <conditionalFormatting sqref="G55">
    <cfRule type="cellIs" dxfId="503" priority="583" stopIfTrue="1" operator="equal">
      <formula>"ZONA RIESGO BAJA"</formula>
    </cfRule>
    <cfRule type="cellIs" dxfId="502" priority="584" stopIfTrue="1" operator="equal">
      <formula>"ZONA RIESGO MODERADA"</formula>
    </cfRule>
  </conditionalFormatting>
  <conditionalFormatting sqref="G55">
    <cfRule type="cellIs" dxfId="501" priority="581" stopIfTrue="1" operator="equal">
      <formula>"ZONA RIESGO MODERADA"</formula>
    </cfRule>
    <cfRule type="cellIs" dxfId="500" priority="582" stopIfTrue="1" operator="equal">
      <formula>"ZONA RIESGO ALTA"</formula>
    </cfRule>
  </conditionalFormatting>
  <conditionalFormatting sqref="M65">
    <cfRule type="cellIs" dxfId="499" priority="578" stopIfTrue="1" operator="equal">
      <formula>"INACEPTABLE"</formula>
    </cfRule>
    <cfRule type="cellIs" dxfId="498" priority="579" stopIfTrue="1" operator="equal">
      <formula>"IMPORTANTE"</formula>
    </cfRule>
    <cfRule type="cellIs" dxfId="497" priority="580" stopIfTrue="1" operator="equal">
      <formula>"MODERADO"</formula>
    </cfRule>
  </conditionalFormatting>
  <conditionalFormatting sqref="M65">
    <cfRule type="cellIs" dxfId="496" priority="577" stopIfTrue="1" operator="equal">
      <formula>"TOLERABLE"</formula>
    </cfRule>
  </conditionalFormatting>
  <conditionalFormatting sqref="M65">
    <cfRule type="cellIs" dxfId="495" priority="575" stopIfTrue="1" operator="equal">
      <formula>"ZONA RIESGO ALTA"</formula>
    </cfRule>
    <cfRule type="cellIs" dxfId="494" priority="576" stopIfTrue="1" operator="equal">
      <formula>"ZONA RIESGO EXTREMA"</formula>
    </cfRule>
  </conditionalFormatting>
  <conditionalFormatting sqref="M65">
    <cfRule type="cellIs" dxfId="493" priority="573" stopIfTrue="1" operator="equal">
      <formula>"ZONA RIESGO BAJA"</formula>
    </cfRule>
    <cfRule type="cellIs" dxfId="492" priority="574" stopIfTrue="1" operator="equal">
      <formula>"ZONA RIESGO MODERADA"</formula>
    </cfRule>
  </conditionalFormatting>
  <conditionalFormatting sqref="M65">
    <cfRule type="cellIs" dxfId="491" priority="571" stopIfTrue="1" operator="equal">
      <formula>"ZONA RIESGO MODERADA"</formula>
    </cfRule>
    <cfRule type="cellIs" dxfId="490" priority="572" stopIfTrue="1" operator="equal">
      <formula>"ZONA RIESGO ALTA"</formula>
    </cfRule>
  </conditionalFormatting>
  <conditionalFormatting sqref="G65">
    <cfRule type="cellIs" dxfId="489" priority="568" stopIfTrue="1" operator="equal">
      <formula>"INACEPTABLE"</formula>
    </cfRule>
    <cfRule type="cellIs" dxfId="488" priority="569" stopIfTrue="1" operator="equal">
      <formula>"IMPORTANTE"</formula>
    </cfRule>
    <cfRule type="cellIs" dxfId="487" priority="570" stopIfTrue="1" operator="equal">
      <formula>"MODERADO"</formula>
    </cfRule>
  </conditionalFormatting>
  <conditionalFormatting sqref="G65">
    <cfRule type="cellIs" dxfId="486" priority="567" stopIfTrue="1" operator="equal">
      <formula>"TOLERABLE"</formula>
    </cfRule>
  </conditionalFormatting>
  <conditionalFormatting sqref="G65">
    <cfRule type="cellIs" dxfId="485" priority="565" stopIfTrue="1" operator="equal">
      <formula>"ZONA RIESGO ALTA"</formula>
    </cfRule>
    <cfRule type="cellIs" dxfId="484" priority="566" stopIfTrue="1" operator="equal">
      <formula>"ZONA RIESGO EXTREMA"</formula>
    </cfRule>
  </conditionalFormatting>
  <conditionalFormatting sqref="G65">
    <cfRule type="cellIs" dxfId="483" priority="563" stopIfTrue="1" operator="equal">
      <formula>"ZONA RIESGO BAJA"</formula>
    </cfRule>
    <cfRule type="cellIs" dxfId="482" priority="564" stopIfTrue="1" operator="equal">
      <formula>"ZONA RIESGO MODERADA"</formula>
    </cfRule>
  </conditionalFormatting>
  <conditionalFormatting sqref="G65">
    <cfRule type="cellIs" dxfId="481" priority="561" stopIfTrue="1" operator="equal">
      <formula>"ZONA RIESGO MODERADA"</formula>
    </cfRule>
    <cfRule type="cellIs" dxfId="480" priority="562" stopIfTrue="1" operator="equal">
      <formula>"ZONA RIESGO ALTA"</formula>
    </cfRule>
  </conditionalFormatting>
  <conditionalFormatting sqref="M9">
    <cfRule type="cellIs" dxfId="479" priority="551" stopIfTrue="1" operator="equal">
      <formula>"ZONA RIESGO MODERADA"</formula>
    </cfRule>
    <cfRule type="cellIs" dxfId="478" priority="552" stopIfTrue="1" operator="equal">
      <formula>"ZONA RIESGO ALTA"</formula>
    </cfRule>
  </conditionalFormatting>
  <conditionalFormatting sqref="M9">
    <cfRule type="cellIs" dxfId="477" priority="558" stopIfTrue="1" operator="equal">
      <formula>"INACEPTABLE"</formula>
    </cfRule>
    <cfRule type="cellIs" dxfId="476" priority="559" stopIfTrue="1" operator="equal">
      <formula>"IMPORTANTE"</formula>
    </cfRule>
    <cfRule type="cellIs" dxfId="475" priority="560" stopIfTrue="1" operator="equal">
      <formula>"MODERADO"</formula>
    </cfRule>
  </conditionalFormatting>
  <conditionalFormatting sqref="M9">
    <cfRule type="cellIs" dxfId="474" priority="557" stopIfTrue="1" operator="equal">
      <formula>"TOLERABLE"</formula>
    </cfRule>
  </conditionalFormatting>
  <conditionalFormatting sqref="M9">
    <cfRule type="cellIs" dxfId="473" priority="555" stopIfTrue="1" operator="equal">
      <formula>"ZONA RIESGO ALTA"</formula>
    </cfRule>
    <cfRule type="cellIs" dxfId="472" priority="556" stopIfTrue="1" operator="equal">
      <formula>"ZONA RIESGO EXTREMA"</formula>
    </cfRule>
  </conditionalFormatting>
  <conditionalFormatting sqref="M9">
    <cfRule type="cellIs" dxfId="471" priority="553" stopIfTrue="1" operator="equal">
      <formula>"ZONA RIESGO BAJA"</formula>
    </cfRule>
    <cfRule type="cellIs" dxfId="470" priority="554" stopIfTrue="1" operator="equal">
      <formula>"ZONA RIESGO MODERADA"</formula>
    </cfRule>
  </conditionalFormatting>
  <conditionalFormatting sqref="G24">
    <cfRule type="cellIs" dxfId="469" priority="521" stopIfTrue="1" operator="equal">
      <formula>"ZONA RIESGO MODERADA"</formula>
    </cfRule>
    <cfRule type="cellIs" dxfId="468" priority="522" stopIfTrue="1" operator="equal">
      <formula>"ZONA RIESGO ALTA"</formula>
    </cfRule>
  </conditionalFormatting>
  <conditionalFormatting sqref="G24">
    <cfRule type="cellIs" dxfId="467" priority="528" stopIfTrue="1" operator="equal">
      <formula>"INACEPTABLE"</formula>
    </cfRule>
    <cfRule type="cellIs" dxfId="466" priority="529" stopIfTrue="1" operator="equal">
      <formula>"IMPORTANTE"</formula>
    </cfRule>
    <cfRule type="cellIs" dxfId="465" priority="530" stopIfTrue="1" operator="equal">
      <formula>"MODERADO"</formula>
    </cfRule>
  </conditionalFormatting>
  <conditionalFormatting sqref="G24">
    <cfRule type="cellIs" dxfId="464" priority="527" stopIfTrue="1" operator="equal">
      <formula>"TOLERABLE"</formula>
    </cfRule>
  </conditionalFormatting>
  <conditionalFormatting sqref="G24">
    <cfRule type="cellIs" dxfId="463" priority="525" stopIfTrue="1" operator="equal">
      <formula>"ZONA RIESGO ALTA"</formula>
    </cfRule>
    <cfRule type="cellIs" dxfId="462" priority="526" stopIfTrue="1" operator="equal">
      <formula>"ZONA RIESGO EXTREMA"</formula>
    </cfRule>
  </conditionalFormatting>
  <conditionalFormatting sqref="G24">
    <cfRule type="cellIs" dxfId="461" priority="523" stopIfTrue="1" operator="equal">
      <formula>"ZONA RIESGO BAJA"</formula>
    </cfRule>
    <cfRule type="cellIs" dxfId="460" priority="524" stopIfTrue="1" operator="equal">
      <formula>"ZONA RIESGO MODERADA"</formula>
    </cfRule>
  </conditionalFormatting>
  <conditionalFormatting sqref="G25">
    <cfRule type="cellIs" dxfId="459" priority="511" stopIfTrue="1" operator="equal">
      <formula>"ZONA RIESGO MODERADA"</formula>
    </cfRule>
    <cfRule type="cellIs" dxfId="458" priority="512" stopIfTrue="1" operator="equal">
      <formula>"ZONA RIESGO ALTA"</formula>
    </cfRule>
  </conditionalFormatting>
  <conditionalFormatting sqref="G25">
    <cfRule type="cellIs" dxfId="457" priority="518" stopIfTrue="1" operator="equal">
      <formula>"INACEPTABLE"</formula>
    </cfRule>
    <cfRule type="cellIs" dxfId="456" priority="519" stopIfTrue="1" operator="equal">
      <formula>"IMPORTANTE"</formula>
    </cfRule>
    <cfRule type="cellIs" dxfId="455" priority="520" stopIfTrue="1" operator="equal">
      <formula>"MODERADO"</formula>
    </cfRule>
  </conditionalFormatting>
  <conditionalFormatting sqref="G25">
    <cfRule type="cellIs" dxfId="454" priority="517" stopIfTrue="1" operator="equal">
      <formula>"TOLERABLE"</formula>
    </cfRule>
  </conditionalFormatting>
  <conditionalFormatting sqref="G25">
    <cfRule type="cellIs" dxfId="453" priority="515" stopIfTrue="1" operator="equal">
      <formula>"ZONA RIESGO ALTA"</formula>
    </cfRule>
    <cfRule type="cellIs" dxfId="452" priority="516" stopIfTrue="1" operator="equal">
      <formula>"ZONA RIESGO EXTREMA"</formula>
    </cfRule>
  </conditionalFormatting>
  <conditionalFormatting sqref="G25">
    <cfRule type="cellIs" dxfId="451" priority="513" stopIfTrue="1" operator="equal">
      <formula>"ZONA RIESGO BAJA"</formula>
    </cfRule>
    <cfRule type="cellIs" dxfId="450" priority="514" stopIfTrue="1" operator="equal">
      <formula>"ZONA RIESGO MODERADA"</formula>
    </cfRule>
  </conditionalFormatting>
  <conditionalFormatting sqref="G28">
    <cfRule type="cellIs" dxfId="449" priority="501" stopIfTrue="1" operator="equal">
      <formula>"ZONA RIESGO MODERADA"</formula>
    </cfRule>
    <cfRule type="cellIs" dxfId="448" priority="502" stopIfTrue="1" operator="equal">
      <formula>"ZONA RIESGO ALTA"</formula>
    </cfRule>
  </conditionalFormatting>
  <conditionalFormatting sqref="G28">
    <cfRule type="cellIs" dxfId="447" priority="508" stopIfTrue="1" operator="equal">
      <formula>"INACEPTABLE"</formula>
    </cfRule>
    <cfRule type="cellIs" dxfId="446" priority="509" stopIfTrue="1" operator="equal">
      <formula>"IMPORTANTE"</formula>
    </cfRule>
    <cfRule type="cellIs" dxfId="445" priority="510" stopIfTrue="1" operator="equal">
      <formula>"MODERADO"</formula>
    </cfRule>
  </conditionalFormatting>
  <conditionalFormatting sqref="G28">
    <cfRule type="cellIs" dxfId="444" priority="507" stopIfTrue="1" operator="equal">
      <formula>"TOLERABLE"</formula>
    </cfRule>
  </conditionalFormatting>
  <conditionalFormatting sqref="G28">
    <cfRule type="cellIs" dxfId="443" priority="505" stopIfTrue="1" operator="equal">
      <formula>"ZONA RIESGO ALTA"</formula>
    </cfRule>
    <cfRule type="cellIs" dxfId="442" priority="506" stopIfTrue="1" operator="equal">
      <formula>"ZONA RIESGO EXTREMA"</formula>
    </cfRule>
  </conditionalFormatting>
  <conditionalFormatting sqref="G28">
    <cfRule type="cellIs" dxfId="441" priority="503" stopIfTrue="1" operator="equal">
      <formula>"ZONA RIESGO BAJA"</formula>
    </cfRule>
    <cfRule type="cellIs" dxfId="440" priority="504" stopIfTrue="1" operator="equal">
      <formula>"ZONA RIESGO MODERADA"</formula>
    </cfRule>
  </conditionalFormatting>
  <conditionalFormatting sqref="G31">
    <cfRule type="cellIs" dxfId="439" priority="491" stopIfTrue="1" operator="equal">
      <formula>"ZONA RIESGO MODERADA"</formula>
    </cfRule>
    <cfRule type="cellIs" dxfId="438" priority="492" stopIfTrue="1" operator="equal">
      <formula>"ZONA RIESGO ALTA"</formula>
    </cfRule>
  </conditionalFormatting>
  <conditionalFormatting sqref="G31">
    <cfRule type="cellIs" dxfId="437" priority="498" stopIfTrue="1" operator="equal">
      <formula>"INACEPTABLE"</formula>
    </cfRule>
    <cfRule type="cellIs" dxfId="436" priority="499" stopIfTrue="1" operator="equal">
      <formula>"IMPORTANTE"</formula>
    </cfRule>
    <cfRule type="cellIs" dxfId="435" priority="500" stopIfTrue="1" operator="equal">
      <formula>"MODERADO"</formula>
    </cfRule>
  </conditionalFormatting>
  <conditionalFormatting sqref="G31">
    <cfRule type="cellIs" dxfId="434" priority="497" stopIfTrue="1" operator="equal">
      <formula>"TOLERABLE"</formula>
    </cfRule>
  </conditionalFormatting>
  <conditionalFormatting sqref="G31">
    <cfRule type="cellIs" dxfId="433" priority="495" stopIfTrue="1" operator="equal">
      <formula>"ZONA RIESGO ALTA"</formula>
    </cfRule>
    <cfRule type="cellIs" dxfId="432" priority="496" stopIfTrue="1" operator="equal">
      <formula>"ZONA RIESGO EXTREMA"</formula>
    </cfRule>
  </conditionalFormatting>
  <conditionalFormatting sqref="G31">
    <cfRule type="cellIs" dxfId="431" priority="493" stopIfTrue="1" operator="equal">
      <formula>"ZONA RIESGO BAJA"</formula>
    </cfRule>
    <cfRule type="cellIs" dxfId="430" priority="494" stopIfTrue="1" operator="equal">
      <formula>"ZONA RIESGO MODERADA"</formula>
    </cfRule>
  </conditionalFormatting>
  <conditionalFormatting sqref="G32">
    <cfRule type="cellIs" dxfId="429" priority="481" stopIfTrue="1" operator="equal">
      <formula>"ZONA RIESGO MODERADA"</formula>
    </cfRule>
    <cfRule type="cellIs" dxfId="428" priority="482" stopIfTrue="1" operator="equal">
      <formula>"ZONA RIESGO ALTA"</formula>
    </cfRule>
  </conditionalFormatting>
  <conditionalFormatting sqref="G32">
    <cfRule type="cellIs" dxfId="427" priority="488" stopIfTrue="1" operator="equal">
      <formula>"INACEPTABLE"</formula>
    </cfRule>
    <cfRule type="cellIs" dxfId="426" priority="489" stopIfTrue="1" operator="equal">
      <formula>"IMPORTANTE"</formula>
    </cfRule>
    <cfRule type="cellIs" dxfId="425" priority="490" stopIfTrue="1" operator="equal">
      <formula>"MODERADO"</formula>
    </cfRule>
  </conditionalFormatting>
  <conditionalFormatting sqref="G32">
    <cfRule type="cellIs" dxfId="424" priority="487" stopIfTrue="1" operator="equal">
      <formula>"TOLERABLE"</formula>
    </cfRule>
  </conditionalFormatting>
  <conditionalFormatting sqref="G32">
    <cfRule type="cellIs" dxfId="423" priority="485" stopIfTrue="1" operator="equal">
      <formula>"ZONA RIESGO ALTA"</formula>
    </cfRule>
    <cfRule type="cellIs" dxfId="422" priority="486" stopIfTrue="1" operator="equal">
      <formula>"ZONA RIESGO EXTREMA"</formula>
    </cfRule>
  </conditionalFormatting>
  <conditionalFormatting sqref="G32">
    <cfRule type="cellIs" dxfId="421" priority="483" stopIfTrue="1" operator="equal">
      <formula>"ZONA RIESGO BAJA"</formula>
    </cfRule>
    <cfRule type="cellIs" dxfId="420" priority="484" stopIfTrue="1" operator="equal">
      <formula>"ZONA RIESGO MODERADA"</formula>
    </cfRule>
  </conditionalFormatting>
  <conditionalFormatting sqref="M32">
    <cfRule type="cellIs" dxfId="419" priority="471" stopIfTrue="1" operator="equal">
      <formula>"ZONA RIESGO MODERADA"</formula>
    </cfRule>
    <cfRule type="cellIs" dxfId="418" priority="472" stopIfTrue="1" operator="equal">
      <formula>"ZONA RIESGO ALTA"</formula>
    </cfRule>
  </conditionalFormatting>
  <conditionalFormatting sqref="M32">
    <cfRule type="cellIs" dxfId="417" priority="478" stopIfTrue="1" operator="equal">
      <formula>"INACEPTABLE"</formula>
    </cfRule>
    <cfRule type="cellIs" dxfId="416" priority="479" stopIfTrue="1" operator="equal">
      <formula>"IMPORTANTE"</formula>
    </cfRule>
    <cfRule type="cellIs" dxfId="415" priority="480" stopIfTrue="1" operator="equal">
      <formula>"MODERADO"</formula>
    </cfRule>
  </conditionalFormatting>
  <conditionalFormatting sqref="M32">
    <cfRule type="cellIs" dxfId="414" priority="477" stopIfTrue="1" operator="equal">
      <formula>"TOLERABLE"</formula>
    </cfRule>
  </conditionalFormatting>
  <conditionalFormatting sqref="M32">
    <cfRule type="cellIs" dxfId="413" priority="475" stopIfTrue="1" operator="equal">
      <formula>"ZONA RIESGO ALTA"</formula>
    </cfRule>
    <cfRule type="cellIs" dxfId="412" priority="476" stopIfTrue="1" operator="equal">
      <formula>"ZONA RIESGO EXTREMA"</formula>
    </cfRule>
  </conditionalFormatting>
  <conditionalFormatting sqref="M32">
    <cfRule type="cellIs" dxfId="411" priority="473" stopIfTrue="1" operator="equal">
      <formula>"ZONA RIESGO BAJA"</formula>
    </cfRule>
    <cfRule type="cellIs" dxfId="410" priority="474" stopIfTrue="1" operator="equal">
      <formula>"ZONA RIESGO MODERADA"</formula>
    </cfRule>
  </conditionalFormatting>
  <conditionalFormatting sqref="M34">
    <cfRule type="cellIs" dxfId="409" priority="461" stopIfTrue="1" operator="equal">
      <formula>"ZONA RIESGO MODERADA"</formula>
    </cfRule>
    <cfRule type="cellIs" dxfId="408" priority="462" stopIfTrue="1" operator="equal">
      <formula>"ZONA RIESGO ALTA"</formula>
    </cfRule>
  </conditionalFormatting>
  <conditionalFormatting sqref="M34">
    <cfRule type="cellIs" dxfId="407" priority="468" stopIfTrue="1" operator="equal">
      <formula>"INACEPTABLE"</formula>
    </cfRule>
    <cfRule type="cellIs" dxfId="406" priority="469" stopIfTrue="1" operator="equal">
      <formula>"IMPORTANTE"</formula>
    </cfRule>
    <cfRule type="cellIs" dxfId="405" priority="470" stopIfTrue="1" operator="equal">
      <formula>"MODERADO"</formula>
    </cfRule>
  </conditionalFormatting>
  <conditionalFormatting sqref="M34">
    <cfRule type="cellIs" dxfId="404" priority="467" stopIfTrue="1" operator="equal">
      <formula>"TOLERABLE"</formula>
    </cfRule>
  </conditionalFormatting>
  <conditionalFormatting sqref="M34">
    <cfRule type="cellIs" dxfId="403" priority="465" stopIfTrue="1" operator="equal">
      <formula>"ZONA RIESGO ALTA"</formula>
    </cfRule>
    <cfRule type="cellIs" dxfId="402" priority="466" stopIfTrue="1" operator="equal">
      <formula>"ZONA RIESGO EXTREMA"</formula>
    </cfRule>
  </conditionalFormatting>
  <conditionalFormatting sqref="M34">
    <cfRule type="cellIs" dxfId="401" priority="463" stopIfTrue="1" operator="equal">
      <formula>"ZONA RIESGO BAJA"</formula>
    </cfRule>
    <cfRule type="cellIs" dxfId="400" priority="464" stopIfTrue="1" operator="equal">
      <formula>"ZONA RIESGO MODERADA"</formula>
    </cfRule>
  </conditionalFormatting>
  <conditionalFormatting sqref="M35">
    <cfRule type="cellIs" dxfId="399" priority="451" stopIfTrue="1" operator="equal">
      <formula>"ZONA RIESGO MODERADA"</formula>
    </cfRule>
    <cfRule type="cellIs" dxfId="398" priority="452" stopIfTrue="1" operator="equal">
      <formula>"ZONA RIESGO ALTA"</formula>
    </cfRule>
  </conditionalFormatting>
  <conditionalFormatting sqref="M35">
    <cfRule type="cellIs" dxfId="397" priority="458" stopIfTrue="1" operator="equal">
      <formula>"INACEPTABLE"</formula>
    </cfRule>
    <cfRule type="cellIs" dxfId="396" priority="459" stopIfTrue="1" operator="equal">
      <formula>"IMPORTANTE"</formula>
    </cfRule>
    <cfRule type="cellIs" dxfId="395" priority="460" stopIfTrue="1" operator="equal">
      <formula>"MODERADO"</formula>
    </cfRule>
  </conditionalFormatting>
  <conditionalFormatting sqref="M35">
    <cfRule type="cellIs" dxfId="394" priority="457" stopIfTrue="1" operator="equal">
      <formula>"TOLERABLE"</formula>
    </cfRule>
  </conditionalFormatting>
  <conditionalFormatting sqref="M35">
    <cfRule type="cellIs" dxfId="393" priority="455" stopIfTrue="1" operator="equal">
      <formula>"ZONA RIESGO ALTA"</formula>
    </cfRule>
    <cfRule type="cellIs" dxfId="392" priority="456" stopIfTrue="1" operator="equal">
      <formula>"ZONA RIESGO EXTREMA"</formula>
    </cfRule>
  </conditionalFormatting>
  <conditionalFormatting sqref="M35">
    <cfRule type="cellIs" dxfId="391" priority="453" stopIfTrue="1" operator="equal">
      <formula>"ZONA RIESGO BAJA"</formula>
    </cfRule>
    <cfRule type="cellIs" dxfId="390" priority="454" stopIfTrue="1" operator="equal">
      <formula>"ZONA RIESGO MODERADA"</formula>
    </cfRule>
  </conditionalFormatting>
  <conditionalFormatting sqref="M38">
    <cfRule type="cellIs" dxfId="389" priority="441" stopIfTrue="1" operator="equal">
      <formula>"ZONA RIESGO MODERADA"</formula>
    </cfRule>
    <cfRule type="cellIs" dxfId="388" priority="442" stopIfTrue="1" operator="equal">
      <formula>"ZONA RIESGO ALTA"</formula>
    </cfRule>
  </conditionalFormatting>
  <conditionalFormatting sqref="M38">
    <cfRule type="cellIs" dxfId="387" priority="448" stopIfTrue="1" operator="equal">
      <formula>"INACEPTABLE"</formula>
    </cfRule>
    <cfRule type="cellIs" dxfId="386" priority="449" stopIfTrue="1" operator="equal">
      <formula>"IMPORTANTE"</formula>
    </cfRule>
    <cfRule type="cellIs" dxfId="385" priority="450" stopIfTrue="1" operator="equal">
      <formula>"MODERADO"</formula>
    </cfRule>
  </conditionalFormatting>
  <conditionalFormatting sqref="M38">
    <cfRule type="cellIs" dxfId="384" priority="447" stopIfTrue="1" operator="equal">
      <formula>"TOLERABLE"</formula>
    </cfRule>
  </conditionalFormatting>
  <conditionalFormatting sqref="M38">
    <cfRule type="cellIs" dxfId="383" priority="445" stopIfTrue="1" operator="equal">
      <formula>"ZONA RIESGO ALTA"</formula>
    </cfRule>
    <cfRule type="cellIs" dxfId="382" priority="446" stopIfTrue="1" operator="equal">
      <formula>"ZONA RIESGO EXTREMA"</formula>
    </cfRule>
  </conditionalFormatting>
  <conditionalFormatting sqref="M38">
    <cfRule type="cellIs" dxfId="381" priority="443" stopIfTrue="1" operator="equal">
      <formula>"ZONA RIESGO BAJA"</formula>
    </cfRule>
    <cfRule type="cellIs" dxfId="380" priority="444" stopIfTrue="1" operator="equal">
      <formula>"ZONA RIESGO MODERADA"</formula>
    </cfRule>
  </conditionalFormatting>
  <conditionalFormatting sqref="M43">
    <cfRule type="cellIs" dxfId="379" priority="431" stopIfTrue="1" operator="equal">
      <formula>"ZONA RIESGO MODERADA"</formula>
    </cfRule>
    <cfRule type="cellIs" dxfId="378" priority="432" stopIfTrue="1" operator="equal">
      <formula>"ZONA RIESGO ALTA"</formula>
    </cfRule>
  </conditionalFormatting>
  <conditionalFormatting sqref="M43">
    <cfRule type="cellIs" dxfId="377" priority="438" stopIfTrue="1" operator="equal">
      <formula>"INACEPTABLE"</formula>
    </cfRule>
    <cfRule type="cellIs" dxfId="376" priority="439" stopIfTrue="1" operator="equal">
      <formula>"IMPORTANTE"</formula>
    </cfRule>
    <cfRule type="cellIs" dxfId="375" priority="440" stopIfTrue="1" operator="equal">
      <formula>"MODERADO"</formula>
    </cfRule>
  </conditionalFormatting>
  <conditionalFormatting sqref="M43">
    <cfRule type="cellIs" dxfId="374" priority="437" stopIfTrue="1" operator="equal">
      <formula>"TOLERABLE"</formula>
    </cfRule>
  </conditionalFormatting>
  <conditionalFormatting sqref="M43">
    <cfRule type="cellIs" dxfId="373" priority="435" stopIfTrue="1" operator="equal">
      <formula>"ZONA RIESGO ALTA"</formula>
    </cfRule>
    <cfRule type="cellIs" dxfId="372" priority="436" stopIfTrue="1" operator="equal">
      <formula>"ZONA RIESGO EXTREMA"</formula>
    </cfRule>
  </conditionalFormatting>
  <conditionalFormatting sqref="M43">
    <cfRule type="cellIs" dxfId="371" priority="433" stopIfTrue="1" operator="equal">
      <formula>"ZONA RIESGO BAJA"</formula>
    </cfRule>
    <cfRule type="cellIs" dxfId="370" priority="434" stopIfTrue="1" operator="equal">
      <formula>"ZONA RIESGO MODERADA"</formula>
    </cfRule>
  </conditionalFormatting>
  <conditionalFormatting sqref="G43">
    <cfRule type="cellIs" dxfId="369" priority="421" stopIfTrue="1" operator="equal">
      <formula>"ZONA RIESGO MODERADA"</formula>
    </cfRule>
    <cfRule type="cellIs" dxfId="368" priority="422" stopIfTrue="1" operator="equal">
      <formula>"ZONA RIESGO ALTA"</formula>
    </cfRule>
  </conditionalFormatting>
  <conditionalFormatting sqref="G43">
    <cfRule type="cellIs" dxfId="367" priority="428" stopIfTrue="1" operator="equal">
      <formula>"INACEPTABLE"</formula>
    </cfRule>
    <cfRule type="cellIs" dxfId="366" priority="429" stopIfTrue="1" operator="equal">
      <formula>"IMPORTANTE"</formula>
    </cfRule>
    <cfRule type="cellIs" dxfId="365" priority="430" stopIfTrue="1" operator="equal">
      <formula>"MODERADO"</formula>
    </cfRule>
  </conditionalFormatting>
  <conditionalFormatting sqref="G43">
    <cfRule type="cellIs" dxfId="364" priority="427" stopIfTrue="1" operator="equal">
      <formula>"TOLERABLE"</formula>
    </cfRule>
  </conditionalFormatting>
  <conditionalFormatting sqref="G43">
    <cfRule type="cellIs" dxfId="363" priority="425" stopIfTrue="1" operator="equal">
      <formula>"ZONA RIESGO ALTA"</formula>
    </cfRule>
    <cfRule type="cellIs" dxfId="362" priority="426" stopIfTrue="1" operator="equal">
      <formula>"ZONA RIESGO EXTREMA"</formula>
    </cfRule>
  </conditionalFormatting>
  <conditionalFormatting sqref="G43">
    <cfRule type="cellIs" dxfId="361" priority="423" stopIfTrue="1" operator="equal">
      <formula>"ZONA RIESGO BAJA"</formula>
    </cfRule>
    <cfRule type="cellIs" dxfId="360" priority="424" stopIfTrue="1" operator="equal">
      <formula>"ZONA RIESGO MODERADA"</formula>
    </cfRule>
  </conditionalFormatting>
  <conditionalFormatting sqref="G47:G48">
    <cfRule type="cellIs" dxfId="359" priority="411" stopIfTrue="1" operator="equal">
      <formula>"ZONA RIESGO MODERADA"</formula>
    </cfRule>
    <cfRule type="cellIs" dxfId="358" priority="412" stopIfTrue="1" operator="equal">
      <formula>"ZONA RIESGO ALTA"</formula>
    </cfRule>
  </conditionalFormatting>
  <conditionalFormatting sqref="G47:G48">
    <cfRule type="cellIs" dxfId="357" priority="418" stopIfTrue="1" operator="equal">
      <formula>"INACEPTABLE"</formula>
    </cfRule>
    <cfRule type="cellIs" dxfId="356" priority="419" stopIfTrue="1" operator="equal">
      <formula>"IMPORTANTE"</formula>
    </cfRule>
    <cfRule type="cellIs" dxfId="355" priority="420" stopIfTrue="1" operator="equal">
      <formula>"MODERADO"</formula>
    </cfRule>
  </conditionalFormatting>
  <conditionalFormatting sqref="G47:G48">
    <cfRule type="cellIs" dxfId="354" priority="417" stopIfTrue="1" operator="equal">
      <formula>"TOLERABLE"</formula>
    </cfRule>
  </conditionalFormatting>
  <conditionalFormatting sqref="G47:G48">
    <cfRule type="cellIs" dxfId="353" priority="415" stopIfTrue="1" operator="equal">
      <formula>"ZONA RIESGO ALTA"</formula>
    </cfRule>
    <cfRule type="cellIs" dxfId="352" priority="416" stopIfTrue="1" operator="equal">
      <formula>"ZONA RIESGO EXTREMA"</formula>
    </cfRule>
  </conditionalFormatting>
  <conditionalFormatting sqref="G47:G48">
    <cfRule type="cellIs" dxfId="351" priority="413" stopIfTrue="1" operator="equal">
      <formula>"ZONA RIESGO BAJA"</formula>
    </cfRule>
    <cfRule type="cellIs" dxfId="350" priority="414" stopIfTrue="1" operator="equal">
      <formula>"ZONA RIESGO MODERADA"</formula>
    </cfRule>
  </conditionalFormatting>
  <conditionalFormatting sqref="G49">
    <cfRule type="cellIs" dxfId="349" priority="401" stopIfTrue="1" operator="equal">
      <formula>"ZONA RIESGO MODERADA"</formula>
    </cfRule>
    <cfRule type="cellIs" dxfId="348" priority="402" stopIfTrue="1" operator="equal">
      <formula>"ZONA RIESGO ALTA"</formula>
    </cfRule>
  </conditionalFormatting>
  <conditionalFormatting sqref="G49">
    <cfRule type="cellIs" dxfId="347" priority="408" stopIfTrue="1" operator="equal">
      <formula>"INACEPTABLE"</formula>
    </cfRule>
    <cfRule type="cellIs" dxfId="346" priority="409" stopIfTrue="1" operator="equal">
      <formula>"IMPORTANTE"</formula>
    </cfRule>
    <cfRule type="cellIs" dxfId="345" priority="410" stopIfTrue="1" operator="equal">
      <formula>"MODERADO"</formula>
    </cfRule>
  </conditionalFormatting>
  <conditionalFormatting sqref="G49">
    <cfRule type="cellIs" dxfId="344" priority="407" stopIfTrue="1" operator="equal">
      <formula>"TOLERABLE"</formula>
    </cfRule>
  </conditionalFormatting>
  <conditionalFormatting sqref="G49">
    <cfRule type="cellIs" dxfId="343" priority="405" stopIfTrue="1" operator="equal">
      <formula>"ZONA RIESGO ALTA"</formula>
    </cfRule>
    <cfRule type="cellIs" dxfId="342" priority="406" stopIfTrue="1" operator="equal">
      <formula>"ZONA RIESGO EXTREMA"</formula>
    </cfRule>
  </conditionalFormatting>
  <conditionalFormatting sqref="G49">
    <cfRule type="cellIs" dxfId="341" priority="403" stopIfTrue="1" operator="equal">
      <formula>"ZONA RIESGO BAJA"</formula>
    </cfRule>
    <cfRule type="cellIs" dxfId="340" priority="404" stopIfTrue="1" operator="equal">
      <formula>"ZONA RIESGO MODERADA"</formula>
    </cfRule>
  </conditionalFormatting>
  <conditionalFormatting sqref="M49">
    <cfRule type="cellIs" dxfId="339" priority="391" stopIfTrue="1" operator="equal">
      <formula>"ZONA RIESGO MODERADA"</formula>
    </cfRule>
    <cfRule type="cellIs" dxfId="338" priority="392" stopIfTrue="1" operator="equal">
      <formula>"ZONA RIESGO ALTA"</formula>
    </cfRule>
  </conditionalFormatting>
  <conditionalFormatting sqref="M49">
    <cfRule type="cellIs" dxfId="337" priority="398" stopIfTrue="1" operator="equal">
      <formula>"INACEPTABLE"</formula>
    </cfRule>
    <cfRule type="cellIs" dxfId="336" priority="399" stopIfTrue="1" operator="equal">
      <formula>"IMPORTANTE"</formula>
    </cfRule>
    <cfRule type="cellIs" dxfId="335" priority="400" stopIfTrue="1" operator="equal">
      <formula>"MODERADO"</formula>
    </cfRule>
  </conditionalFormatting>
  <conditionalFormatting sqref="M49">
    <cfRule type="cellIs" dxfId="334" priority="397" stopIfTrue="1" operator="equal">
      <formula>"TOLERABLE"</formula>
    </cfRule>
  </conditionalFormatting>
  <conditionalFormatting sqref="M49">
    <cfRule type="cellIs" dxfId="333" priority="395" stopIfTrue="1" operator="equal">
      <formula>"ZONA RIESGO ALTA"</formula>
    </cfRule>
    <cfRule type="cellIs" dxfId="332" priority="396" stopIfTrue="1" operator="equal">
      <formula>"ZONA RIESGO EXTREMA"</formula>
    </cfRule>
  </conditionalFormatting>
  <conditionalFormatting sqref="M49">
    <cfRule type="cellIs" dxfId="331" priority="393" stopIfTrue="1" operator="equal">
      <formula>"ZONA RIESGO BAJA"</formula>
    </cfRule>
    <cfRule type="cellIs" dxfId="330" priority="394" stopIfTrue="1" operator="equal">
      <formula>"ZONA RIESGO MODERADA"</formula>
    </cfRule>
  </conditionalFormatting>
  <conditionalFormatting sqref="M52">
    <cfRule type="cellIs" dxfId="329" priority="381" stopIfTrue="1" operator="equal">
      <formula>"ZONA RIESGO MODERADA"</formula>
    </cfRule>
    <cfRule type="cellIs" dxfId="328" priority="382" stopIfTrue="1" operator="equal">
      <formula>"ZONA RIESGO ALTA"</formula>
    </cfRule>
  </conditionalFormatting>
  <conditionalFormatting sqref="M52">
    <cfRule type="cellIs" dxfId="327" priority="388" stopIfTrue="1" operator="equal">
      <formula>"INACEPTABLE"</formula>
    </cfRule>
    <cfRule type="cellIs" dxfId="326" priority="389" stopIfTrue="1" operator="equal">
      <formula>"IMPORTANTE"</formula>
    </cfRule>
    <cfRule type="cellIs" dxfId="325" priority="390" stopIfTrue="1" operator="equal">
      <formula>"MODERADO"</formula>
    </cfRule>
  </conditionalFormatting>
  <conditionalFormatting sqref="M52">
    <cfRule type="cellIs" dxfId="324" priority="387" stopIfTrue="1" operator="equal">
      <formula>"TOLERABLE"</formula>
    </cfRule>
  </conditionalFormatting>
  <conditionalFormatting sqref="M52">
    <cfRule type="cellIs" dxfId="323" priority="385" stopIfTrue="1" operator="equal">
      <formula>"ZONA RIESGO ALTA"</formula>
    </cfRule>
    <cfRule type="cellIs" dxfId="322" priority="386" stopIfTrue="1" operator="equal">
      <formula>"ZONA RIESGO EXTREMA"</formula>
    </cfRule>
  </conditionalFormatting>
  <conditionalFormatting sqref="M52">
    <cfRule type="cellIs" dxfId="321" priority="383" stopIfTrue="1" operator="equal">
      <formula>"ZONA RIESGO BAJA"</formula>
    </cfRule>
    <cfRule type="cellIs" dxfId="320" priority="384" stopIfTrue="1" operator="equal">
      <formula>"ZONA RIESGO MODERADA"</formula>
    </cfRule>
  </conditionalFormatting>
  <conditionalFormatting sqref="M53">
    <cfRule type="cellIs" dxfId="319" priority="371" stopIfTrue="1" operator="equal">
      <formula>"ZONA RIESGO MODERADA"</formula>
    </cfRule>
    <cfRule type="cellIs" dxfId="318" priority="372" stopIfTrue="1" operator="equal">
      <formula>"ZONA RIESGO ALTA"</formula>
    </cfRule>
  </conditionalFormatting>
  <conditionalFormatting sqref="M53">
    <cfRule type="cellIs" dxfId="317" priority="378" stopIfTrue="1" operator="equal">
      <formula>"INACEPTABLE"</formula>
    </cfRule>
    <cfRule type="cellIs" dxfId="316" priority="379" stopIfTrue="1" operator="equal">
      <formula>"IMPORTANTE"</formula>
    </cfRule>
    <cfRule type="cellIs" dxfId="315" priority="380" stopIfTrue="1" operator="equal">
      <formula>"MODERADO"</formula>
    </cfRule>
  </conditionalFormatting>
  <conditionalFormatting sqref="M53">
    <cfRule type="cellIs" dxfId="314" priority="377" stopIfTrue="1" operator="equal">
      <formula>"TOLERABLE"</formula>
    </cfRule>
  </conditionalFormatting>
  <conditionalFormatting sqref="M53">
    <cfRule type="cellIs" dxfId="313" priority="375" stopIfTrue="1" operator="equal">
      <formula>"ZONA RIESGO ALTA"</formula>
    </cfRule>
    <cfRule type="cellIs" dxfId="312" priority="376" stopIfTrue="1" operator="equal">
      <formula>"ZONA RIESGO EXTREMA"</formula>
    </cfRule>
  </conditionalFormatting>
  <conditionalFormatting sqref="M53">
    <cfRule type="cellIs" dxfId="311" priority="373" stopIfTrue="1" operator="equal">
      <formula>"ZONA RIESGO BAJA"</formula>
    </cfRule>
    <cfRule type="cellIs" dxfId="310" priority="374" stopIfTrue="1" operator="equal">
      <formula>"ZONA RIESGO MODERADA"</formula>
    </cfRule>
  </conditionalFormatting>
  <conditionalFormatting sqref="G53">
    <cfRule type="cellIs" dxfId="309" priority="361" stopIfTrue="1" operator="equal">
      <formula>"ZONA RIESGO MODERADA"</formula>
    </cfRule>
    <cfRule type="cellIs" dxfId="308" priority="362" stopIfTrue="1" operator="equal">
      <formula>"ZONA RIESGO ALTA"</formula>
    </cfRule>
  </conditionalFormatting>
  <conditionalFormatting sqref="G53">
    <cfRule type="cellIs" dxfId="307" priority="368" stopIfTrue="1" operator="equal">
      <formula>"INACEPTABLE"</formula>
    </cfRule>
    <cfRule type="cellIs" dxfId="306" priority="369" stopIfTrue="1" operator="equal">
      <formula>"IMPORTANTE"</formula>
    </cfRule>
    <cfRule type="cellIs" dxfId="305" priority="370" stopIfTrue="1" operator="equal">
      <formula>"MODERADO"</formula>
    </cfRule>
  </conditionalFormatting>
  <conditionalFormatting sqref="G53">
    <cfRule type="cellIs" dxfId="304" priority="367" stopIfTrue="1" operator="equal">
      <formula>"TOLERABLE"</formula>
    </cfRule>
  </conditionalFormatting>
  <conditionalFormatting sqref="G53">
    <cfRule type="cellIs" dxfId="303" priority="365" stopIfTrue="1" operator="equal">
      <formula>"ZONA RIESGO ALTA"</formula>
    </cfRule>
    <cfRule type="cellIs" dxfId="302" priority="366" stopIfTrue="1" operator="equal">
      <formula>"ZONA RIESGO EXTREMA"</formula>
    </cfRule>
  </conditionalFormatting>
  <conditionalFormatting sqref="G53">
    <cfRule type="cellIs" dxfId="301" priority="363" stopIfTrue="1" operator="equal">
      <formula>"ZONA RIESGO BAJA"</formula>
    </cfRule>
    <cfRule type="cellIs" dxfId="300" priority="364" stopIfTrue="1" operator="equal">
      <formula>"ZONA RIESGO MODERADA"</formula>
    </cfRule>
  </conditionalFormatting>
  <conditionalFormatting sqref="G57">
    <cfRule type="cellIs" dxfId="299" priority="351" stopIfTrue="1" operator="equal">
      <formula>"ZONA RIESGO MODERADA"</formula>
    </cfRule>
    <cfRule type="cellIs" dxfId="298" priority="352" stopIfTrue="1" operator="equal">
      <formula>"ZONA RIESGO ALTA"</formula>
    </cfRule>
  </conditionalFormatting>
  <conditionalFormatting sqref="G57">
    <cfRule type="cellIs" dxfId="297" priority="358" stopIfTrue="1" operator="equal">
      <formula>"INACEPTABLE"</formula>
    </cfRule>
    <cfRule type="cellIs" dxfId="296" priority="359" stopIfTrue="1" operator="equal">
      <formula>"IMPORTANTE"</formula>
    </cfRule>
    <cfRule type="cellIs" dxfId="295" priority="360" stopIfTrue="1" operator="equal">
      <formula>"MODERADO"</formula>
    </cfRule>
  </conditionalFormatting>
  <conditionalFormatting sqref="G57">
    <cfRule type="cellIs" dxfId="294" priority="357" stopIfTrue="1" operator="equal">
      <formula>"TOLERABLE"</formula>
    </cfRule>
  </conditionalFormatting>
  <conditionalFormatting sqref="G57">
    <cfRule type="cellIs" dxfId="293" priority="355" stopIfTrue="1" operator="equal">
      <formula>"ZONA RIESGO ALTA"</formula>
    </cfRule>
    <cfRule type="cellIs" dxfId="292" priority="356" stopIfTrue="1" operator="equal">
      <formula>"ZONA RIESGO EXTREMA"</formula>
    </cfRule>
  </conditionalFormatting>
  <conditionalFormatting sqref="G57">
    <cfRule type="cellIs" dxfId="291" priority="353" stopIfTrue="1" operator="equal">
      <formula>"ZONA RIESGO BAJA"</formula>
    </cfRule>
    <cfRule type="cellIs" dxfId="290" priority="354" stopIfTrue="1" operator="equal">
      <formula>"ZONA RIESGO MODERADA"</formula>
    </cfRule>
  </conditionalFormatting>
  <conditionalFormatting sqref="M61">
    <cfRule type="cellIs" dxfId="289" priority="321" stopIfTrue="1" operator="equal">
      <formula>"ZONA RIESGO MODERADA"</formula>
    </cfRule>
    <cfRule type="cellIs" dxfId="288" priority="322" stopIfTrue="1" operator="equal">
      <formula>"ZONA RIESGO ALTA"</formula>
    </cfRule>
  </conditionalFormatting>
  <conditionalFormatting sqref="M61">
    <cfRule type="cellIs" dxfId="287" priority="328" stopIfTrue="1" operator="equal">
      <formula>"INACEPTABLE"</formula>
    </cfRule>
    <cfRule type="cellIs" dxfId="286" priority="329" stopIfTrue="1" operator="equal">
      <formula>"IMPORTANTE"</formula>
    </cfRule>
    <cfRule type="cellIs" dxfId="285" priority="330" stopIfTrue="1" operator="equal">
      <formula>"MODERADO"</formula>
    </cfRule>
  </conditionalFormatting>
  <conditionalFormatting sqref="M61">
    <cfRule type="cellIs" dxfId="284" priority="327" stopIfTrue="1" operator="equal">
      <formula>"TOLERABLE"</formula>
    </cfRule>
  </conditionalFormatting>
  <conditionalFormatting sqref="M61">
    <cfRule type="cellIs" dxfId="283" priority="325" stopIfTrue="1" operator="equal">
      <formula>"ZONA RIESGO ALTA"</formula>
    </cfRule>
    <cfRule type="cellIs" dxfId="282" priority="326" stopIfTrue="1" operator="equal">
      <formula>"ZONA RIESGO EXTREMA"</formula>
    </cfRule>
  </conditionalFormatting>
  <conditionalFormatting sqref="M61">
    <cfRule type="cellIs" dxfId="281" priority="323" stopIfTrue="1" operator="equal">
      <formula>"ZONA RIESGO BAJA"</formula>
    </cfRule>
    <cfRule type="cellIs" dxfId="280" priority="324" stopIfTrue="1" operator="equal">
      <formula>"ZONA RIESGO MODERADA"</formula>
    </cfRule>
  </conditionalFormatting>
  <conditionalFormatting sqref="M62:M63">
    <cfRule type="cellIs" dxfId="279" priority="311" stopIfTrue="1" operator="equal">
      <formula>"ZONA RIESGO MODERADA"</formula>
    </cfRule>
    <cfRule type="cellIs" dxfId="278" priority="312" stopIfTrue="1" operator="equal">
      <formula>"ZONA RIESGO ALTA"</formula>
    </cfRule>
  </conditionalFormatting>
  <conditionalFormatting sqref="M62:M63">
    <cfRule type="cellIs" dxfId="277" priority="318" stopIfTrue="1" operator="equal">
      <formula>"INACEPTABLE"</formula>
    </cfRule>
    <cfRule type="cellIs" dxfId="276" priority="319" stopIfTrue="1" operator="equal">
      <formula>"IMPORTANTE"</formula>
    </cfRule>
    <cfRule type="cellIs" dxfId="275" priority="320" stopIfTrue="1" operator="equal">
      <formula>"MODERADO"</formula>
    </cfRule>
  </conditionalFormatting>
  <conditionalFormatting sqref="M62:M63">
    <cfRule type="cellIs" dxfId="274" priority="317" stopIfTrue="1" operator="equal">
      <formula>"TOLERABLE"</formula>
    </cfRule>
  </conditionalFormatting>
  <conditionalFormatting sqref="M62:M63">
    <cfRule type="cellIs" dxfId="273" priority="315" stopIfTrue="1" operator="equal">
      <formula>"ZONA RIESGO ALTA"</formula>
    </cfRule>
    <cfRule type="cellIs" dxfId="272" priority="316" stopIfTrue="1" operator="equal">
      <formula>"ZONA RIESGO EXTREMA"</formula>
    </cfRule>
  </conditionalFormatting>
  <conditionalFormatting sqref="M62:M63">
    <cfRule type="cellIs" dxfId="271" priority="313" stopIfTrue="1" operator="equal">
      <formula>"ZONA RIESGO BAJA"</formula>
    </cfRule>
    <cfRule type="cellIs" dxfId="270" priority="314" stopIfTrue="1" operator="equal">
      <formula>"ZONA RIESGO MODERADA"</formula>
    </cfRule>
  </conditionalFormatting>
  <conditionalFormatting sqref="G61">
    <cfRule type="cellIs" dxfId="269" priority="291" stopIfTrue="1" operator="equal">
      <formula>"ZONA RIESGO MODERADA"</formula>
    </cfRule>
    <cfRule type="cellIs" dxfId="268" priority="292" stopIfTrue="1" operator="equal">
      <formula>"ZONA RIESGO ALTA"</formula>
    </cfRule>
  </conditionalFormatting>
  <conditionalFormatting sqref="G61">
    <cfRule type="cellIs" dxfId="267" priority="298" stopIfTrue="1" operator="equal">
      <formula>"INACEPTABLE"</formula>
    </cfRule>
    <cfRule type="cellIs" dxfId="266" priority="299" stopIfTrue="1" operator="equal">
      <formula>"IMPORTANTE"</formula>
    </cfRule>
    <cfRule type="cellIs" dxfId="265" priority="300" stopIfTrue="1" operator="equal">
      <formula>"MODERADO"</formula>
    </cfRule>
  </conditionalFormatting>
  <conditionalFormatting sqref="G61">
    <cfRule type="cellIs" dxfId="264" priority="297" stopIfTrue="1" operator="equal">
      <formula>"TOLERABLE"</formula>
    </cfRule>
  </conditionalFormatting>
  <conditionalFormatting sqref="G61">
    <cfRule type="cellIs" dxfId="263" priority="295" stopIfTrue="1" operator="equal">
      <formula>"ZONA RIESGO ALTA"</formula>
    </cfRule>
    <cfRule type="cellIs" dxfId="262" priority="296" stopIfTrue="1" operator="equal">
      <formula>"ZONA RIESGO EXTREMA"</formula>
    </cfRule>
  </conditionalFormatting>
  <conditionalFormatting sqref="G61">
    <cfRule type="cellIs" dxfId="261" priority="293" stopIfTrue="1" operator="equal">
      <formula>"ZONA RIESGO BAJA"</formula>
    </cfRule>
    <cfRule type="cellIs" dxfId="260" priority="294" stopIfTrue="1" operator="equal">
      <formula>"ZONA RIESGO MODERADA"</formula>
    </cfRule>
  </conditionalFormatting>
  <conditionalFormatting sqref="G20">
    <cfRule type="cellIs" dxfId="259" priority="281" stopIfTrue="1" operator="equal">
      <formula>"ZONA RIESGO MODERADA"</formula>
    </cfRule>
    <cfRule type="cellIs" dxfId="258" priority="282" stopIfTrue="1" operator="equal">
      <formula>"ZONA RIESGO ALTA"</formula>
    </cfRule>
  </conditionalFormatting>
  <conditionalFormatting sqref="G20">
    <cfRule type="cellIs" dxfId="257" priority="288" stopIfTrue="1" operator="equal">
      <formula>"INACEPTABLE"</formula>
    </cfRule>
    <cfRule type="cellIs" dxfId="256" priority="289" stopIfTrue="1" operator="equal">
      <formula>"IMPORTANTE"</formula>
    </cfRule>
    <cfRule type="cellIs" dxfId="255" priority="290" stopIfTrue="1" operator="equal">
      <formula>"MODERADO"</formula>
    </cfRule>
  </conditionalFormatting>
  <conditionalFormatting sqref="G20">
    <cfRule type="cellIs" dxfId="254" priority="287" stopIfTrue="1" operator="equal">
      <formula>"TOLERABLE"</formula>
    </cfRule>
  </conditionalFormatting>
  <conditionalFormatting sqref="G20">
    <cfRule type="cellIs" dxfId="253" priority="285" stopIfTrue="1" operator="equal">
      <formula>"ZONA RIESGO ALTA"</formula>
    </cfRule>
    <cfRule type="cellIs" dxfId="252" priority="286" stopIfTrue="1" operator="equal">
      <formula>"ZONA RIESGO EXTREMA"</formula>
    </cfRule>
  </conditionalFormatting>
  <conditionalFormatting sqref="G20">
    <cfRule type="cellIs" dxfId="251" priority="283" stopIfTrue="1" operator="equal">
      <formula>"ZONA RIESGO BAJA"</formula>
    </cfRule>
    <cfRule type="cellIs" dxfId="250" priority="284" stopIfTrue="1" operator="equal">
      <formula>"ZONA RIESGO MODERADA"</formula>
    </cfRule>
  </conditionalFormatting>
  <conditionalFormatting sqref="G21">
    <cfRule type="cellIs" dxfId="249" priority="271" stopIfTrue="1" operator="equal">
      <formula>"ZONA RIESGO MODERADA"</formula>
    </cfRule>
    <cfRule type="cellIs" dxfId="248" priority="272" stopIfTrue="1" operator="equal">
      <formula>"ZONA RIESGO ALTA"</formula>
    </cfRule>
  </conditionalFormatting>
  <conditionalFormatting sqref="G21">
    <cfRule type="cellIs" dxfId="247" priority="278" stopIfTrue="1" operator="equal">
      <formula>"INACEPTABLE"</formula>
    </cfRule>
    <cfRule type="cellIs" dxfId="246" priority="279" stopIfTrue="1" operator="equal">
      <formula>"IMPORTANTE"</formula>
    </cfRule>
    <cfRule type="cellIs" dxfId="245" priority="280" stopIfTrue="1" operator="equal">
      <formula>"MODERADO"</formula>
    </cfRule>
  </conditionalFormatting>
  <conditionalFormatting sqref="G21">
    <cfRule type="cellIs" dxfId="244" priority="277" stopIfTrue="1" operator="equal">
      <formula>"TOLERABLE"</formula>
    </cfRule>
  </conditionalFormatting>
  <conditionalFormatting sqref="G21">
    <cfRule type="cellIs" dxfId="243" priority="275" stopIfTrue="1" operator="equal">
      <formula>"ZONA RIESGO ALTA"</formula>
    </cfRule>
    <cfRule type="cellIs" dxfId="242" priority="276" stopIfTrue="1" operator="equal">
      <formula>"ZONA RIESGO EXTREMA"</formula>
    </cfRule>
  </conditionalFormatting>
  <conditionalFormatting sqref="G21">
    <cfRule type="cellIs" dxfId="241" priority="273" stopIfTrue="1" operator="equal">
      <formula>"ZONA RIESGO BAJA"</formula>
    </cfRule>
    <cfRule type="cellIs" dxfId="240" priority="274" stopIfTrue="1" operator="equal">
      <formula>"ZONA RIESGO MODERADA"</formula>
    </cfRule>
  </conditionalFormatting>
  <conditionalFormatting sqref="G22">
    <cfRule type="cellIs" dxfId="239" priority="261" stopIfTrue="1" operator="equal">
      <formula>"ZONA RIESGO MODERADA"</formula>
    </cfRule>
    <cfRule type="cellIs" dxfId="238" priority="262" stopIfTrue="1" operator="equal">
      <formula>"ZONA RIESGO ALTA"</formula>
    </cfRule>
  </conditionalFormatting>
  <conditionalFormatting sqref="G22">
    <cfRule type="cellIs" dxfId="237" priority="268" stopIfTrue="1" operator="equal">
      <formula>"INACEPTABLE"</formula>
    </cfRule>
    <cfRule type="cellIs" dxfId="236" priority="269" stopIfTrue="1" operator="equal">
      <formula>"IMPORTANTE"</formula>
    </cfRule>
    <cfRule type="cellIs" dxfId="235" priority="270" stopIfTrue="1" operator="equal">
      <formula>"MODERADO"</formula>
    </cfRule>
  </conditionalFormatting>
  <conditionalFormatting sqref="G22">
    <cfRule type="cellIs" dxfId="234" priority="267" stopIfTrue="1" operator="equal">
      <formula>"TOLERABLE"</formula>
    </cfRule>
  </conditionalFormatting>
  <conditionalFormatting sqref="G22">
    <cfRule type="cellIs" dxfId="233" priority="265" stopIfTrue="1" operator="equal">
      <formula>"ZONA RIESGO ALTA"</formula>
    </cfRule>
    <cfRule type="cellIs" dxfId="232" priority="266" stopIfTrue="1" operator="equal">
      <formula>"ZONA RIESGO EXTREMA"</formula>
    </cfRule>
  </conditionalFormatting>
  <conditionalFormatting sqref="G22">
    <cfRule type="cellIs" dxfId="231" priority="263" stopIfTrue="1" operator="equal">
      <formula>"ZONA RIESGO BAJA"</formula>
    </cfRule>
    <cfRule type="cellIs" dxfId="230" priority="264" stopIfTrue="1" operator="equal">
      <formula>"ZONA RIESGO MODERADA"</formula>
    </cfRule>
  </conditionalFormatting>
  <conditionalFormatting sqref="G26">
    <cfRule type="cellIs" dxfId="229" priority="251" stopIfTrue="1" operator="equal">
      <formula>"ZONA RIESGO MODERADA"</formula>
    </cfRule>
    <cfRule type="cellIs" dxfId="228" priority="252" stopIfTrue="1" operator="equal">
      <formula>"ZONA RIESGO ALTA"</formula>
    </cfRule>
  </conditionalFormatting>
  <conditionalFormatting sqref="G26">
    <cfRule type="cellIs" dxfId="227" priority="258" stopIfTrue="1" operator="equal">
      <formula>"INACEPTABLE"</formula>
    </cfRule>
    <cfRule type="cellIs" dxfId="226" priority="259" stopIfTrue="1" operator="equal">
      <formula>"IMPORTANTE"</formula>
    </cfRule>
    <cfRule type="cellIs" dxfId="225" priority="260" stopIfTrue="1" operator="equal">
      <formula>"MODERADO"</formula>
    </cfRule>
  </conditionalFormatting>
  <conditionalFormatting sqref="G26">
    <cfRule type="cellIs" dxfId="224" priority="257" stopIfTrue="1" operator="equal">
      <formula>"TOLERABLE"</formula>
    </cfRule>
  </conditionalFormatting>
  <conditionalFormatting sqref="G26">
    <cfRule type="cellIs" dxfId="223" priority="255" stopIfTrue="1" operator="equal">
      <formula>"ZONA RIESGO ALTA"</formula>
    </cfRule>
    <cfRule type="cellIs" dxfId="222" priority="256" stopIfTrue="1" operator="equal">
      <formula>"ZONA RIESGO EXTREMA"</formula>
    </cfRule>
  </conditionalFormatting>
  <conditionalFormatting sqref="G26">
    <cfRule type="cellIs" dxfId="221" priority="253" stopIfTrue="1" operator="equal">
      <formula>"ZONA RIESGO BAJA"</formula>
    </cfRule>
    <cfRule type="cellIs" dxfId="220" priority="254" stopIfTrue="1" operator="equal">
      <formula>"ZONA RIESGO MODERADA"</formula>
    </cfRule>
  </conditionalFormatting>
  <conditionalFormatting sqref="G34">
    <cfRule type="cellIs" dxfId="219" priority="231" stopIfTrue="1" operator="equal">
      <formula>"ZONA RIESGO MODERADA"</formula>
    </cfRule>
    <cfRule type="cellIs" dxfId="218" priority="232" stopIfTrue="1" operator="equal">
      <formula>"ZONA RIESGO ALTA"</formula>
    </cfRule>
  </conditionalFormatting>
  <conditionalFormatting sqref="G34">
    <cfRule type="cellIs" dxfId="217" priority="238" stopIfTrue="1" operator="equal">
      <formula>"INACEPTABLE"</formula>
    </cfRule>
    <cfRule type="cellIs" dxfId="216" priority="239" stopIfTrue="1" operator="equal">
      <formula>"IMPORTANTE"</formula>
    </cfRule>
    <cfRule type="cellIs" dxfId="215" priority="240" stopIfTrue="1" operator="equal">
      <formula>"MODERADO"</formula>
    </cfRule>
  </conditionalFormatting>
  <conditionalFormatting sqref="G34">
    <cfRule type="cellIs" dxfId="214" priority="237" stopIfTrue="1" operator="equal">
      <formula>"TOLERABLE"</formula>
    </cfRule>
  </conditionalFormatting>
  <conditionalFormatting sqref="G34">
    <cfRule type="cellIs" dxfId="213" priority="235" stopIfTrue="1" operator="equal">
      <formula>"ZONA RIESGO ALTA"</formula>
    </cfRule>
    <cfRule type="cellIs" dxfId="212" priority="236" stopIfTrue="1" operator="equal">
      <formula>"ZONA RIESGO EXTREMA"</formula>
    </cfRule>
  </conditionalFormatting>
  <conditionalFormatting sqref="G34">
    <cfRule type="cellIs" dxfId="211" priority="233" stopIfTrue="1" operator="equal">
      <formula>"ZONA RIESGO BAJA"</formula>
    </cfRule>
    <cfRule type="cellIs" dxfId="210" priority="234" stopIfTrue="1" operator="equal">
      <formula>"ZONA RIESGO MODERADA"</formula>
    </cfRule>
  </conditionalFormatting>
  <conditionalFormatting sqref="G35">
    <cfRule type="cellIs" dxfId="209" priority="221" stopIfTrue="1" operator="equal">
      <formula>"ZONA RIESGO MODERADA"</formula>
    </cfRule>
    <cfRule type="cellIs" dxfId="208" priority="222" stopIfTrue="1" operator="equal">
      <formula>"ZONA RIESGO ALTA"</formula>
    </cfRule>
  </conditionalFormatting>
  <conditionalFormatting sqref="G35">
    <cfRule type="cellIs" dxfId="207" priority="228" stopIfTrue="1" operator="equal">
      <formula>"INACEPTABLE"</formula>
    </cfRule>
    <cfRule type="cellIs" dxfId="206" priority="229" stopIfTrue="1" operator="equal">
      <formula>"IMPORTANTE"</formula>
    </cfRule>
    <cfRule type="cellIs" dxfId="205" priority="230" stopIfTrue="1" operator="equal">
      <formula>"MODERADO"</formula>
    </cfRule>
  </conditionalFormatting>
  <conditionalFormatting sqref="G35">
    <cfRule type="cellIs" dxfId="204" priority="227" stopIfTrue="1" operator="equal">
      <formula>"TOLERABLE"</formula>
    </cfRule>
  </conditionalFormatting>
  <conditionalFormatting sqref="G35">
    <cfRule type="cellIs" dxfId="203" priority="225" stopIfTrue="1" operator="equal">
      <formula>"ZONA RIESGO ALTA"</formula>
    </cfRule>
    <cfRule type="cellIs" dxfId="202" priority="226" stopIfTrue="1" operator="equal">
      <formula>"ZONA RIESGO EXTREMA"</formula>
    </cfRule>
  </conditionalFormatting>
  <conditionalFormatting sqref="G35">
    <cfRule type="cellIs" dxfId="201" priority="223" stopIfTrue="1" operator="equal">
      <formula>"ZONA RIESGO BAJA"</formula>
    </cfRule>
    <cfRule type="cellIs" dxfId="200" priority="224" stopIfTrue="1" operator="equal">
      <formula>"ZONA RIESGO MODERADA"</formula>
    </cfRule>
  </conditionalFormatting>
  <conditionalFormatting sqref="G37">
    <cfRule type="cellIs" dxfId="199" priority="211" stopIfTrue="1" operator="equal">
      <formula>"ZONA RIESGO MODERADA"</formula>
    </cfRule>
    <cfRule type="cellIs" dxfId="198" priority="212" stopIfTrue="1" operator="equal">
      <formula>"ZONA RIESGO ALTA"</formula>
    </cfRule>
  </conditionalFormatting>
  <conditionalFormatting sqref="G37">
    <cfRule type="cellIs" dxfId="197" priority="218" stopIfTrue="1" operator="equal">
      <formula>"INACEPTABLE"</formula>
    </cfRule>
    <cfRule type="cellIs" dxfId="196" priority="219" stopIfTrue="1" operator="equal">
      <formula>"IMPORTANTE"</formula>
    </cfRule>
    <cfRule type="cellIs" dxfId="195" priority="220" stopIfTrue="1" operator="equal">
      <formula>"MODERADO"</formula>
    </cfRule>
  </conditionalFormatting>
  <conditionalFormatting sqref="G37">
    <cfRule type="cellIs" dxfId="194" priority="217" stopIfTrue="1" operator="equal">
      <formula>"TOLERABLE"</formula>
    </cfRule>
  </conditionalFormatting>
  <conditionalFormatting sqref="G37">
    <cfRule type="cellIs" dxfId="193" priority="215" stopIfTrue="1" operator="equal">
      <formula>"ZONA RIESGO ALTA"</formula>
    </cfRule>
    <cfRule type="cellIs" dxfId="192" priority="216" stopIfTrue="1" operator="equal">
      <formula>"ZONA RIESGO EXTREMA"</formula>
    </cfRule>
  </conditionalFormatting>
  <conditionalFormatting sqref="G37">
    <cfRule type="cellIs" dxfId="191" priority="213" stopIfTrue="1" operator="equal">
      <formula>"ZONA RIESGO BAJA"</formula>
    </cfRule>
    <cfRule type="cellIs" dxfId="190" priority="214" stopIfTrue="1" operator="equal">
      <formula>"ZONA RIESGO MODERADA"</formula>
    </cfRule>
  </conditionalFormatting>
  <conditionalFormatting sqref="M37">
    <cfRule type="cellIs" dxfId="189" priority="201" stopIfTrue="1" operator="equal">
      <formula>"ZONA RIESGO MODERADA"</formula>
    </cfRule>
    <cfRule type="cellIs" dxfId="188" priority="202" stopIfTrue="1" operator="equal">
      <formula>"ZONA RIESGO ALTA"</formula>
    </cfRule>
  </conditionalFormatting>
  <conditionalFormatting sqref="M37">
    <cfRule type="cellIs" dxfId="187" priority="208" stopIfTrue="1" operator="equal">
      <formula>"INACEPTABLE"</formula>
    </cfRule>
    <cfRule type="cellIs" dxfId="186" priority="209" stopIfTrue="1" operator="equal">
      <formula>"IMPORTANTE"</formula>
    </cfRule>
    <cfRule type="cellIs" dxfId="185" priority="210" stopIfTrue="1" operator="equal">
      <formula>"MODERADO"</formula>
    </cfRule>
  </conditionalFormatting>
  <conditionalFormatting sqref="M37">
    <cfRule type="cellIs" dxfId="184" priority="207" stopIfTrue="1" operator="equal">
      <formula>"TOLERABLE"</formula>
    </cfRule>
  </conditionalFormatting>
  <conditionalFormatting sqref="M37">
    <cfRule type="cellIs" dxfId="183" priority="205" stopIfTrue="1" operator="equal">
      <formula>"ZONA RIESGO ALTA"</formula>
    </cfRule>
    <cfRule type="cellIs" dxfId="182" priority="206" stopIfTrue="1" operator="equal">
      <formula>"ZONA RIESGO EXTREMA"</formula>
    </cfRule>
  </conditionalFormatting>
  <conditionalFormatting sqref="M37">
    <cfRule type="cellIs" dxfId="181" priority="203" stopIfTrue="1" operator="equal">
      <formula>"ZONA RIESGO BAJA"</formula>
    </cfRule>
    <cfRule type="cellIs" dxfId="180" priority="204" stopIfTrue="1" operator="equal">
      <formula>"ZONA RIESGO MODERADA"</formula>
    </cfRule>
  </conditionalFormatting>
  <conditionalFormatting sqref="G38">
    <cfRule type="cellIs" dxfId="179" priority="191" stopIfTrue="1" operator="equal">
      <formula>"ZONA RIESGO MODERADA"</formula>
    </cfRule>
    <cfRule type="cellIs" dxfId="178" priority="192" stopIfTrue="1" operator="equal">
      <formula>"ZONA RIESGO ALTA"</formula>
    </cfRule>
  </conditionalFormatting>
  <conditionalFormatting sqref="G38">
    <cfRule type="cellIs" dxfId="177" priority="198" stopIfTrue="1" operator="equal">
      <formula>"INACEPTABLE"</formula>
    </cfRule>
    <cfRule type="cellIs" dxfId="176" priority="199" stopIfTrue="1" operator="equal">
      <formula>"IMPORTANTE"</formula>
    </cfRule>
    <cfRule type="cellIs" dxfId="175" priority="200" stopIfTrue="1" operator="equal">
      <formula>"MODERADO"</formula>
    </cfRule>
  </conditionalFormatting>
  <conditionalFormatting sqref="G38">
    <cfRule type="cellIs" dxfId="174" priority="197" stopIfTrue="1" operator="equal">
      <formula>"TOLERABLE"</formula>
    </cfRule>
  </conditionalFormatting>
  <conditionalFormatting sqref="G38">
    <cfRule type="cellIs" dxfId="173" priority="195" stopIfTrue="1" operator="equal">
      <formula>"ZONA RIESGO ALTA"</formula>
    </cfRule>
    <cfRule type="cellIs" dxfId="172" priority="196" stopIfTrue="1" operator="equal">
      <formula>"ZONA RIESGO EXTREMA"</formula>
    </cfRule>
  </conditionalFormatting>
  <conditionalFormatting sqref="G38">
    <cfRule type="cellIs" dxfId="171" priority="193" stopIfTrue="1" operator="equal">
      <formula>"ZONA RIESGO BAJA"</formula>
    </cfRule>
    <cfRule type="cellIs" dxfId="170" priority="194" stopIfTrue="1" operator="equal">
      <formula>"ZONA RIESGO MODERADA"</formula>
    </cfRule>
  </conditionalFormatting>
  <conditionalFormatting sqref="M48">
    <cfRule type="cellIs" dxfId="169" priority="171" stopIfTrue="1" operator="equal">
      <formula>"ZONA RIESGO MODERADA"</formula>
    </cfRule>
    <cfRule type="cellIs" dxfId="168" priority="172" stopIfTrue="1" operator="equal">
      <formula>"ZONA RIESGO ALTA"</formula>
    </cfRule>
  </conditionalFormatting>
  <conditionalFormatting sqref="M48">
    <cfRule type="cellIs" dxfId="167" priority="178" stopIfTrue="1" operator="equal">
      <formula>"INACEPTABLE"</formula>
    </cfRule>
    <cfRule type="cellIs" dxfId="166" priority="179" stopIfTrue="1" operator="equal">
      <formula>"IMPORTANTE"</formula>
    </cfRule>
    <cfRule type="cellIs" dxfId="165" priority="180" stopIfTrue="1" operator="equal">
      <formula>"MODERADO"</formula>
    </cfRule>
  </conditionalFormatting>
  <conditionalFormatting sqref="M48">
    <cfRule type="cellIs" dxfId="164" priority="177" stopIfTrue="1" operator="equal">
      <formula>"TOLERABLE"</formula>
    </cfRule>
  </conditionalFormatting>
  <conditionalFormatting sqref="M48">
    <cfRule type="cellIs" dxfId="163" priority="175" stopIfTrue="1" operator="equal">
      <formula>"ZONA RIESGO ALTA"</formula>
    </cfRule>
    <cfRule type="cellIs" dxfId="162" priority="176" stopIfTrue="1" operator="equal">
      <formula>"ZONA RIESGO EXTREMA"</formula>
    </cfRule>
  </conditionalFormatting>
  <conditionalFormatting sqref="M48">
    <cfRule type="cellIs" dxfId="161" priority="173" stopIfTrue="1" operator="equal">
      <formula>"ZONA RIESGO BAJA"</formula>
    </cfRule>
    <cfRule type="cellIs" dxfId="160" priority="174" stopIfTrue="1" operator="equal">
      <formula>"ZONA RIESGO MODERADA"</formula>
    </cfRule>
  </conditionalFormatting>
  <conditionalFormatting sqref="G52">
    <cfRule type="cellIs" dxfId="159" priority="161" stopIfTrue="1" operator="equal">
      <formula>"ZONA RIESGO MODERADA"</formula>
    </cfRule>
    <cfRule type="cellIs" dxfId="158" priority="162" stopIfTrue="1" operator="equal">
      <formula>"ZONA RIESGO ALTA"</formula>
    </cfRule>
  </conditionalFormatting>
  <conditionalFormatting sqref="G52">
    <cfRule type="cellIs" dxfId="157" priority="168" stopIfTrue="1" operator="equal">
      <formula>"INACEPTABLE"</formula>
    </cfRule>
    <cfRule type="cellIs" dxfId="156" priority="169" stopIfTrue="1" operator="equal">
      <formula>"IMPORTANTE"</formula>
    </cfRule>
    <cfRule type="cellIs" dxfId="155" priority="170" stopIfTrue="1" operator="equal">
      <formula>"MODERADO"</formula>
    </cfRule>
  </conditionalFormatting>
  <conditionalFormatting sqref="G52">
    <cfRule type="cellIs" dxfId="154" priority="167" stopIfTrue="1" operator="equal">
      <formula>"TOLERABLE"</formula>
    </cfRule>
  </conditionalFormatting>
  <conditionalFormatting sqref="G52">
    <cfRule type="cellIs" dxfId="153" priority="165" stopIfTrue="1" operator="equal">
      <formula>"ZONA RIESGO ALTA"</formula>
    </cfRule>
    <cfRule type="cellIs" dxfId="152" priority="166" stopIfTrue="1" operator="equal">
      <formula>"ZONA RIESGO EXTREMA"</formula>
    </cfRule>
  </conditionalFormatting>
  <conditionalFormatting sqref="G52">
    <cfRule type="cellIs" dxfId="151" priority="163" stopIfTrue="1" operator="equal">
      <formula>"ZONA RIESGO BAJA"</formula>
    </cfRule>
    <cfRule type="cellIs" dxfId="150" priority="164" stopIfTrue="1" operator="equal">
      <formula>"ZONA RIESGO MODERADA"</formula>
    </cfRule>
  </conditionalFormatting>
  <conditionalFormatting sqref="G59">
    <cfRule type="cellIs" dxfId="149" priority="151" stopIfTrue="1" operator="equal">
      <formula>"ZONA RIESGO MODERADA"</formula>
    </cfRule>
    <cfRule type="cellIs" dxfId="148" priority="152" stopIfTrue="1" operator="equal">
      <formula>"ZONA RIESGO ALTA"</formula>
    </cfRule>
  </conditionalFormatting>
  <conditionalFormatting sqref="G59">
    <cfRule type="cellIs" dxfId="147" priority="158" stopIfTrue="1" operator="equal">
      <formula>"INACEPTABLE"</formula>
    </cfRule>
    <cfRule type="cellIs" dxfId="146" priority="159" stopIfTrue="1" operator="equal">
      <formula>"IMPORTANTE"</formula>
    </cfRule>
    <cfRule type="cellIs" dxfId="145" priority="160" stopIfTrue="1" operator="equal">
      <formula>"MODERADO"</formula>
    </cfRule>
  </conditionalFormatting>
  <conditionalFormatting sqref="G59">
    <cfRule type="cellIs" dxfId="144" priority="157" stopIfTrue="1" operator="equal">
      <formula>"TOLERABLE"</formula>
    </cfRule>
  </conditionalFormatting>
  <conditionalFormatting sqref="G59">
    <cfRule type="cellIs" dxfId="143" priority="155" stopIfTrue="1" operator="equal">
      <formula>"ZONA RIESGO ALTA"</formula>
    </cfRule>
    <cfRule type="cellIs" dxfId="142" priority="156" stopIfTrue="1" operator="equal">
      <formula>"ZONA RIESGO EXTREMA"</formula>
    </cfRule>
  </conditionalFormatting>
  <conditionalFormatting sqref="G59">
    <cfRule type="cellIs" dxfId="141" priority="153" stopIfTrue="1" operator="equal">
      <formula>"ZONA RIESGO BAJA"</formula>
    </cfRule>
    <cfRule type="cellIs" dxfId="140" priority="154" stopIfTrue="1" operator="equal">
      <formula>"ZONA RIESGO MODERADA"</formula>
    </cfRule>
  </conditionalFormatting>
  <conditionalFormatting sqref="G63">
    <cfRule type="cellIs" dxfId="139" priority="141" stopIfTrue="1" operator="equal">
      <formula>"ZONA RIESGO MODERADA"</formula>
    </cfRule>
    <cfRule type="cellIs" dxfId="138" priority="142" stopIfTrue="1" operator="equal">
      <formula>"ZONA RIESGO ALTA"</formula>
    </cfRule>
  </conditionalFormatting>
  <conditionalFormatting sqref="G63">
    <cfRule type="cellIs" dxfId="137" priority="148" stopIfTrue="1" operator="equal">
      <formula>"INACEPTABLE"</formula>
    </cfRule>
    <cfRule type="cellIs" dxfId="136" priority="149" stopIfTrue="1" operator="equal">
      <formula>"IMPORTANTE"</formula>
    </cfRule>
    <cfRule type="cellIs" dxfId="135" priority="150" stopIfTrue="1" operator="equal">
      <formula>"MODERADO"</formula>
    </cfRule>
  </conditionalFormatting>
  <conditionalFormatting sqref="G63">
    <cfRule type="cellIs" dxfId="134" priority="147" stopIfTrue="1" operator="equal">
      <formula>"TOLERABLE"</formula>
    </cfRule>
  </conditionalFormatting>
  <conditionalFormatting sqref="G63">
    <cfRule type="cellIs" dxfId="133" priority="145" stopIfTrue="1" operator="equal">
      <formula>"ZONA RIESGO ALTA"</formula>
    </cfRule>
    <cfRule type="cellIs" dxfId="132" priority="146" stopIfTrue="1" operator="equal">
      <formula>"ZONA RIESGO EXTREMA"</formula>
    </cfRule>
  </conditionalFormatting>
  <conditionalFormatting sqref="G63">
    <cfRule type="cellIs" dxfId="131" priority="143" stopIfTrue="1" operator="equal">
      <formula>"ZONA RIESGO BAJA"</formula>
    </cfRule>
    <cfRule type="cellIs" dxfId="130" priority="144" stopIfTrue="1" operator="equal">
      <formula>"ZONA RIESGO MODERADA"</formula>
    </cfRule>
  </conditionalFormatting>
  <conditionalFormatting sqref="M16">
    <cfRule type="cellIs" dxfId="129" priority="121" stopIfTrue="1" operator="equal">
      <formula>"ZONA RIESGO MODERADA"</formula>
    </cfRule>
    <cfRule type="cellIs" dxfId="128" priority="122" stopIfTrue="1" operator="equal">
      <formula>"ZONA RIESGO ALTA"</formula>
    </cfRule>
  </conditionalFormatting>
  <conditionalFormatting sqref="M16">
    <cfRule type="cellIs" dxfId="127" priority="128" stopIfTrue="1" operator="equal">
      <formula>"INACEPTABLE"</formula>
    </cfRule>
    <cfRule type="cellIs" dxfId="126" priority="129" stopIfTrue="1" operator="equal">
      <formula>"IMPORTANTE"</formula>
    </cfRule>
    <cfRule type="cellIs" dxfId="125" priority="130" stopIfTrue="1" operator="equal">
      <formula>"MODERADO"</formula>
    </cfRule>
  </conditionalFormatting>
  <conditionalFormatting sqref="M16">
    <cfRule type="cellIs" dxfId="124" priority="127" stopIfTrue="1" operator="equal">
      <formula>"TOLERABLE"</formula>
    </cfRule>
  </conditionalFormatting>
  <conditionalFormatting sqref="M16">
    <cfRule type="cellIs" dxfId="123" priority="125" stopIfTrue="1" operator="equal">
      <formula>"ZONA RIESGO ALTA"</formula>
    </cfRule>
    <cfRule type="cellIs" dxfId="122" priority="126" stopIfTrue="1" operator="equal">
      <formula>"ZONA RIESGO EXTREMA"</formula>
    </cfRule>
  </conditionalFormatting>
  <conditionalFormatting sqref="M16">
    <cfRule type="cellIs" dxfId="121" priority="123" stopIfTrue="1" operator="equal">
      <formula>"ZONA RIESGO BAJA"</formula>
    </cfRule>
    <cfRule type="cellIs" dxfId="120" priority="124" stopIfTrue="1" operator="equal">
      <formula>"ZONA RIESGO MODERADA"</formula>
    </cfRule>
  </conditionalFormatting>
  <conditionalFormatting sqref="M21">
    <cfRule type="cellIs" dxfId="119" priority="111" stopIfTrue="1" operator="equal">
      <formula>"ZONA RIESGO MODERADA"</formula>
    </cfRule>
    <cfRule type="cellIs" dxfId="118" priority="112" stopIfTrue="1" operator="equal">
      <formula>"ZONA RIESGO ALTA"</formula>
    </cfRule>
  </conditionalFormatting>
  <conditionalFormatting sqref="M21">
    <cfRule type="cellIs" dxfId="117" priority="118" stopIfTrue="1" operator="equal">
      <formula>"INACEPTABLE"</formula>
    </cfRule>
    <cfRule type="cellIs" dxfId="116" priority="119" stopIfTrue="1" operator="equal">
      <formula>"IMPORTANTE"</formula>
    </cfRule>
    <cfRule type="cellIs" dxfId="115" priority="120" stopIfTrue="1" operator="equal">
      <formula>"MODERADO"</formula>
    </cfRule>
  </conditionalFormatting>
  <conditionalFormatting sqref="M21">
    <cfRule type="cellIs" dxfId="114" priority="117" stopIfTrue="1" operator="equal">
      <formula>"TOLERABLE"</formula>
    </cfRule>
  </conditionalFormatting>
  <conditionalFormatting sqref="M21">
    <cfRule type="cellIs" dxfId="113" priority="115" stopIfTrue="1" operator="equal">
      <formula>"ZONA RIESGO ALTA"</formula>
    </cfRule>
    <cfRule type="cellIs" dxfId="112" priority="116" stopIfTrue="1" operator="equal">
      <formula>"ZONA RIESGO EXTREMA"</formula>
    </cfRule>
  </conditionalFormatting>
  <conditionalFormatting sqref="M21">
    <cfRule type="cellIs" dxfId="111" priority="113" stopIfTrue="1" operator="equal">
      <formula>"ZONA RIESGO BAJA"</formula>
    </cfRule>
    <cfRule type="cellIs" dxfId="110" priority="114" stopIfTrue="1" operator="equal">
      <formula>"ZONA RIESGO MODERADA"</formula>
    </cfRule>
  </conditionalFormatting>
  <conditionalFormatting sqref="M22">
    <cfRule type="cellIs" dxfId="109" priority="101" stopIfTrue="1" operator="equal">
      <formula>"ZONA RIESGO MODERADA"</formula>
    </cfRule>
    <cfRule type="cellIs" dxfId="108" priority="102" stopIfTrue="1" operator="equal">
      <formula>"ZONA RIESGO ALTA"</formula>
    </cfRule>
  </conditionalFormatting>
  <conditionalFormatting sqref="M22">
    <cfRule type="cellIs" dxfId="107" priority="108" stopIfTrue="1" operator="equal">
      <formula>"INACEPTABLE"</formula>
    </cfRule>
    <cfRule type="cellIs" dxfId="106" priority="109" stopIfTrue="1" operator="equal">
      <formula>"IMPORTANTE"</formula>
    </cfRule>
    <cfRule type="cellIs" dxfId="105" priority="110" stopIfTrue="1" operator="equal">
      <formula>"MODERADO"</formula>
    </cfRule>
  </conditionalFormatting>
  <conditionalFormatting sqref="M22">
    <cfRule type="cellIs" dxfId="104" priority="107" stopIfTrue="1" operator="equal">
      <formula>"TOLERABLE"</formula>
    </cfRule>
  </conditionalFormatting>
  <conditionalFormatting sqref="M22">
    <cfRule type="cellIs" dxfId="103" priority="105" stopIfTrue="1" operator="equal">
      <formula>"ZONA RIESGO ALTA"</formula>
    </cfRule>
    <cfRule type="cellIs" dxfId="102" priority="106" stopIfTrue="1" operator="equal">
      <formula>"ZONA RIESGO EXTREMA"</formula>
    </cfRule>
  </conditionalFormatting>
  <conditionalFormatting sqref="M22">
    <cfRule type="cellIs" dxfId="101" priority="103" stopIfTrue="1" operator="equal">
      <formula>"ZONA RIESGO BAJA"</formula>
    </cfRule>
    <cfRule type="cellIs" dxfId="100" priority="104" stopIfTrue="1" operator="equal">
      <formula>"ZONA RIESGO MODERADA"</formula>
    </cfRule>
  </conditionalFormatting>
  <conditionalFormatting sqref="M24">
    <cfRule type="cellIs" dxfId="99" priority="91" stopIfTrue="1" operator="equal">
      <formula>"ZONA RIESGO MODERADA"</formula>
    </cfRule>
    <cfRule type="cellIs" dxfId="98" priority="92" stopIfTrue="1" operator="equal">
      <formula>"ZONA RIESGO ALTA"</formula>
    </cfRule>
  </conditionalFormatting>
  <conditionalFormatting sqref="M24">
    <cfRule type="cellIs" dxfId="97" priority="98" stopIfTrue="1" operator="equal">
      <formula>"INACEPTABLE"</formula>
    </cfRule>
    <cfRule type="cellIs" dxfId="96" priority="99" stopIfTrue="1" operator="equal">
      <formula>"IMPORTANTE"</formula>
    </cfRule>
    <cfRule type="cellIs" dxfId="95" priority="100" stopIfTrue="1" operator="equal">
      <formula>"MODERADO"</formula>
    </cfRule>
  </conditionalFormatting>
  <conditionalFormatting sqref="M24">
    <cfRule type="cellIs" dxfId="94" priority="97" stopIfTrue="1" operator="equal">
      <formula>"TOLERABLE"</formula>
    </cfRule>
  </conditionalFormatting>
  <conditionalFormatting sqref="M24">
    <cfRule type="cellIs" dxfId="93" priority="95" stopIfTrue="1" operator="equal">
      <formula>"ZONA RIESGO ALTA"</formula>
    </cfRule>
    <cfRule type="cellIs" dxfId="92" priority="96" stopIfTrue="1" operator="equal">
      <formula>"ZONA RIESGO EXTREMA"</formula>
    </cfRule>
  </conditionalFormatting>
  <conditionalFormatting sqref="M24">
    <cfRule type="cellIs" dxfId="91" priority="93" stopIfTrue="1" operator="equal">
      <formula>"ZONA RIESGO BAJA"</formula>
    </cfRule>
    <cfRule type="cellIs" dxfId="90" priority="94" stopIfTrue="1" operator="equal">
      <formula>"ZONA RIESGO MODERADA"</formula>
    </cfRule>
  </conditionalFormatting>
  <conditionalFormatting sqref="M25">
    <cfRule type="cellIs" dxfId="89" priority="81" stopIfTrue="1" operator="equal">
      <formula>"ZONA RIESGO MODERADA"</formula>
    </cfRule>
    <cfRule type="cellIs" dxfId="88" priority="82" stopIfTrue="1" operator="equal">
      <formula>"ZONA RIESGO ALTA"</formula>
    </cfRule>
  </conditionalFormatting>
  <conditionalFormatting sqref="M25">
    <cfRule type="cellIs" dxfId="87" priority="88" stopIfTrue="1" operator="equal">
      <formula>"INACEPTABLE"</formula>
    </cfRule>
    <cfRule type="cellIs" dxfId="86" priority="89" stopIfTrue="1" operator="equal">
      <formula>"IMPORTANTE"</formula>
    </cfRule>
    <cfRule type="cellIs" dxfId="85" priority="90" stopIfTrue="1" operator="equal">
      <formula>"MODERADO"</formula>
    </cfRule>
  </conditionalFormatting>
  <conditionalFormatting sqref="M25">
    <cfRule type="cellIs" dxfId="84" priority="87" stopIfTrue="1" operator="equal">
      <formula>"TOLERABLE"</formula>
    </cfRule>
  </conditionalFormatting>
  <conditionalFormatting sqref="M25">
    <cfRule type="cellIs" dxfId="83" priority="85" stopIfTrue="1" operator="equal">
      <formula>"ZONA RIESGO ALTA"</formula>
    </cfRule>
    <cfRule type="cellIs" dxfId="82" priority="86" stopIfTrue="1" operator="equal">
      <formula>"ZONA RIESGO EXTREMA"</formula>
    </cfRule>
  </conditionalFormatting>
  <conditionalFormatting sqref="M25">
    <cfRule type="cellIs" dxfId="81" priority="83" stopIfTrue="1" operator="equal">
      <formula>"ZONA RIESGO BAJA"</formula>
    </cfRule>
    <cfRule type="cellIs" dxfId="80" priority="84" stopIfTrue="1" operator="equal">
      <formula>"ZONA RIESGO MODERADA"</formula>
    </cfRule>
  </conditionalFormatting>
  <conditionalFormatting sqref="M26">
    <cfRule type="cellIs" dxfId="79" priority="71" stopIfTrue="1" operator="equal">
      <formula>"ZONA RIESGO MODERADA"</formula>
    </cfRule>
    <cfRule type="cellIs" dxfId="78" priority="72" stopIfTrue="1" operator="equal">
      <formula>"ZONA RIESGO ALTA"</formula>
    </cfRule>
  </conditionalFormatting>
  <conditionalFormatting sqref="M26">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M26">
    <cfRule type="cellIs" dxfId="74" priority="77" stopIfTrue="1" operator="equal">
      <formula>"TOLERABLE"</formula>
    </cfRule>
  </conditionalFormatting>
  <conditionalFormatting sqref="M26">
    <cfRule type="cellIs" dxfId="73" priority="75" stopIfTrue="1" operator="equal">
      <formula>"ZONA RIESGO ALTA"</formula>
    </cfRule>
    <cfRule type="cellIs" dxfId="72" priority="76" stopIfTrue="1" operator="equal">
      <formula>"ZONA RIESGO EXTREMA"</formula>
    </cfRule>
  </conditionalFormatting>
  <conditionalFormatting sqref="M26">
    <cfRule type="cellIs" dxfId="71" priority="73" stopIfTrue="1" operator="equal">
      <formula>"ZONA RIESGO BAJA"</formula>
    </cfRule>
    <cfRule type="cellIs" dxfId="70" priority="74" stopIfTrue="1" operator="equal">
      <formula>"ZONA RIESGO MODERADA"</formula>
    </cfRule>
  </conditionalFormatting>
  <conditionalFormatting sqref="M31">
    <cfRule type="cellIs" dxfId="69" priority="61" stopIfTrue="1" operator="equal">
      <formula>"ZONA RIESGO MODERADA"</formula>
    </cfRule>
    <cfRule type="cellIs" dxfId="68" priority="62" stopIfTrue="1" operator="equal">
      <formula>"ZONA RIESGO ALTA"</formula>
    </cfRule>
  </conditionalFormatting>
  <conditionalFormatting sqref="M31">
    <cfRule type="cellIs" dxfId="67" priority="68" stopIfTrue="1" operator="equal">
      <formula>"INACEPTABLE"</formula>
    </cfRule>
    <cfRule type="cellIs" dxfId="66" priority="69" stopIfTrue="1" operator="equal">
      <formula>"IMPORTANTE"</formula>
    </cfRule>
    <cfRule type="cellIs" dxfId="65" priority="70" stopIfTrue="1" operator="equal">
      <formula>"MODERADO"</formula>
    </cfRule>
  </conditionalFormatting>
  <conditionalFormatting sqref="M31">
    <cfRule type="cellIs" dxfId="64" priority="67" stopIfTrue="1" operator="equal">
      <formula>"TOLERABLE"</formula>
    </cfRule>
  </conditionalFormatting>
  <conditionalFormatting sqref="M31">
    <cfRule type="cellIs" dxfId="63" priority="65" stopIfTrue="1" operator="equal">
      <formula>"ZONA RIESGO ALTA"</formula>
    </cfRule>
    <cfRule type="cellIs" dxfId="62" priority="66" stopIfTrue="1" operator="equal">
      <formula>"ZONA RIESGO EXTREMA"</formula>
    </cfRule>
  </conditionalFormatting>
  <conditionalFormatting sqref="M31">
    <cfRule type="cellIs" dxfId="61" priority="63" stopIfTrue="1" operator="equal">
      <formula>"ZONA RIESGO BAJA"</formula>
    </cfRule>
    <cfRule type="cellIs" dxfId="60" priority="64" stopIfTrue="1" operator="equal">
      <formula>"ZONA RIESGO MODERADA"</formula>
    </cfRule>
  </conditionalFormatting>
  <conditionalFormatting sqref="M40">
    <cfRule type="cellIs" dxfId="59" priority="51" stopIfTrue="1" operator="equal">
      <formula>"ZONA RIESGO MODERADA"</formula>
    </cfRule>
    <cfRule type="cellIs" dxfId="58" priority="52" stopIfTrue="1" operator="equal">
      <formula>"ZONA RIESGO ALTA"</formula>
    </cfRule>
  </conditionalFormatting>
  <conditionalFormatting sqref="M40">
    <cfRule type="cellIs" dxfId="57" priority="58" stopIfTrue="1" operator="equal">
      <formula>"INACEPTABLE"</formula>
    </cfRule>
    <cfRule type="cellIs" dxfId="56" priority="59" stopIfTrue="1" operator="equal">
      <formula>"IMPORTANTE"</formula>
    </cfRule>
    <cfRule type="cellIs" dxfId="55" priority="60" stopIfTrue="1" operator="equal">
      <formula>"MODERADO"</formula>
    </cfRule>
  </conditionalFormatting>
  <conditionalFormatting sqref="M40">
    <cfRule type="cellIs" dxfId="54" priority="57" stopIfTrue="1" operator="equal">
      <formula>"TOLERABLE"</formula>
    </cfRule>
  </conditionalFormatting>
  <conditionalFormatting sqref="M40">
    <cfRule type="cellIs" dxfId="53" priority="55" stopIfTrue="1" operator="equal">
      <formula>"ZONA RIESGO ALTA"</formula>
    </cfRule>
    <cfRule type="cellIs" dxfId="52" priority="56" stopIfTrue="1" operator="equal">
      <formula>"ZONA RIESGO EXTREMA"</formula>
    </cfRule>
  </conditionalFormatting>
  <conditionalFormatting sqref="M40">
    <cfRule type="cellIs" dxfId="51" priority="53" stopIfTrue="1" operator="equal">
      <formula>"ZONA RIESGO BAJA"</formula>
    </cfRule>
    <cfRule type="cellIs" dxfId="50" priority="54" stopIfTrue="1" operator="equal">
      <formula>"ZONA RIESGO MODERADA"</formula>
    </cfRule>
  </conditionalFormatting>
  <conditionalFormatting sqref="G40">
    <cfRule type="cellIs" dxfId="49" priority="41" stopIfTrue="1" operator="equal">
      <formula>"ZONA RIESGO MODERADA"</formula>
    </cfRule>
    <cfRule type="cellIs" dxfId="48" priority="42" stopIfTrue="1" operator="equal">
      <formula>"ZONA RIESGO ALTA"</formula>
    </cfRule>
  </conditionalFormatting>
  <conditionalFormatting sqref="G40">
    <cfRule type="cellIs" dxfId="47" priority="48" stopIfTrue="1" operator="equal">
      <formula>"INACEPTABLE"</formula>
    </cfRule>
    <cfRule type="cellIs" dxfId="46" priority="49" stopIfTrue="1" operator="equal">
      <formula>"IMPORTANTE"</formula>
    </cfRule>
    <cfRule type="cellIs" dxfId="45" priority="50" stopIfTrue="1" operator="equal">
      <formula>"MODERADO"</formula>
    </cfRule>
  </conditionalFormatting>
  <conditionalFormatting sqref="G40">
    <cfRule type="cellIs" dxfId="44" priority="47" stopIfTrue="1" operator="equal">
      <formula>"TOLERABLE"</formula>
    </cfRule>
  </conditionalFormatting>
  <conditionalFormatting sqref="G40">
    <cfRule type="cellIs" dxfId="43" priority="45" stopIfTrue="1" operator="equal">
      <formula>"ZONA RIESGO ALTA"</formula>
    </cfRule>
    <cfRule type="cellIs" dxfId="42" priority="46" stopIfTrue="1" operator="equal">
      <formula>"ZONA RIESGO EXTREMA"</formula>
    </cfRule>
  </conditionalFormatting>
  <conditionalFormatting sqref="G40">
    <cfRule type="cellIs" dxfId="41" priority="43" stopIfTrue="1" operator="equal">
      <formula>"ZONA RIESGO BAJA"</formula>
    </cfRule>
    <cfRule type="cellIs" dxfId="40" priority="44" stopIfTrue="1" operator="equal">
      <formula>"ZONA RIESGO MODERADA"</formula>
    </cfRule>
  </conditionalFormatting>
  <conditionalFormatting sqref="G44">
    <cfRule type="cellIs" dxfId="39" priority="31" stopIfTrue="1" operator="equal">
      <formula>"ZONA RIESGO MODERADA"</formula>
    </cfRule>
    <cfRule type="cellIs" dxfId="38" priority="32" stopIfTrue="1" operator="equal">
      <formula>"ZONA RIESGO ALTA"</formula>
    </cfRule>
  </conditionalFormatting>
  <conditionalFormatting sqref="G44">
    <cfRule type="cellIs" dxfId="37" priority="38" stopIfTrue="1" operator="equal">
      <formula>"INACEPTABLE"</formula>
    </cfRule>
    <cfRule type="cellIs" dxfId="36" priority="39" stopIfTrue="1" operator="equal">
      <formula>"IMPORTANTE"</formula>
    </cfRule>
    <cfRule type="cellIs" dxfId="35" priority="40" stopIfTrue="1" operator="equal">
      <formula>"MODERADO"</formula>
    </cfRule>
  </conditionalFormatting>
  <conditionalFormatting sqref="G44">
    <cfRule type="cellIs" dxfId="34" priority="37" stopIfTrue="1" operator="equal">
      <formula>"TOLERABLE"</formula>
    </cfRule>
  </conditionalFormatting>
  <conditionalFormatting sqref="G44">
    <cfRule type="cellIs" dxfId="33" priority="35" stopIfTrue="1" operator="equal">
      <formula>"ZONA RIESGO ALTA"</formula>
    </cfRule>
    <cfRule type="cellIs" dxfId="32" priority="36" stopIfTrue="1" operator="equal">
      <formula>"ZONA RIESGO EXTREMA"</formula>
    </cfRule>
  </conditionalFormatting>
  <conditionalFormatting sqref="G44">
    <cfRule type="cellIs" dxfId="31" priority="33" stopIfTrue="1" operator="equal">
      <formula>"ZONA RIESGO BAJA"</formula>
    </cfRule>
    <cfRule type="cellIs" dxfId="30" priority="34" stopIfTrue="1" operator="equal">
      <formula>"ZONA RIESGO MODERADA"</formula>
    </cfRule>
  </conditionalFormatting>
  <conditionalFormatting sqref="M44">
    <cfRule type="cellIs" dxfId="29" priority="21" stopIfTrue="1" operator="equal">
      <formula>"ZONA RIESGO MODERADA"</formula>
    </cfRule>
    <cfRule type="cellIs" dxfId="28" priority="22" stopIfTrue="1" operator="equal">
      <formula>"ZONA RIESGO ALTA"</formula>
    </cfRule>
  </conditionalFormatting>
  <conditionalFormatting sqref="M44">
    <cfRule type="cellIs" dxfId="27" priority="28" stopIfTrue="1" operator="equal">
      <formula>"INACEPTABLE"</formula>
    </cfRule>
    <cfRule type="cellIs" dxfId="26" priority="29" stopIfTrue="1" operator="equal">
      <formula>"IMPORTANTE"</formula>
    </cfRule>
    <cfRule type="cellIs" dxfId="25" priority="30" stopIfTrue="1" operator="equal">
      <formula>"MODERADO"</formula>
    </cfRule>
  </conditionalFormatting>
  <conditionalFormatting sqref="M44">
    <cfRule type="cellIs" dxfId="24" priority="27" stopIfTrue="1" operator="equal">
      <formula>"TOLERABLE"</formula>
    </cfRule>
  </conditionalFormatting>
  <conditionalFormatting sqref="M44">
    <cfRule type="cellIs" dxfId="23" priority="25" stopIfTrue="1" operator="equal">
      <formula>"ZONA RIESGO ALTA"</formula>
    </cfRule>
    <cfRule type="cellIs" dxfId="22" priority="26" stopIfTrue="1" operator="equal">
      <formula>"ZONA RIESGO EXTREMA"</formula>
    </cfRule>
  </conditionalFormatting>
  <conditionalFormatting sqref="M44">
    <cfRule type="cellIs" dxfId="21" priority="23" stopIfTrue="1" operator="equal">
      <formula>"ZONA RIESGO BAJA"</formula>
    </cfRule>
    <cfRule type="cellIs" dxfId="20" priority="24" stopIfTrue="1" operator="equal">
      <formula>"ZONA RIESGO MODERADA"</formula>
    </cfRule>
  </conditionalFormatting>
  <conditionalFormatting sqref="M55">
    <cfRule type="cellIs" dxfId="19" priority="11" stopIfTrue="1" operator="equal">
      <formula>"ZONA RIESGO MODERADA"</formula>
    </cfRule>
    <cfRule type="cellIs" dxfId="18" priority="12" stopIfTrue="1" operator="equal">
      <formula>"ZONA RIESGO ALTA"</formula>
    </cfRule>
  </conditionalFormatting>
  <conditionalFormatting sqref="M55">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M55">
    <cfRule type="cellIs" dxfId="14" priority="17" stopIfTrue="1" operator="equal">
      <formula>"TOLERABLE"</formula>
    </cfRule>
  </conditionalFormatting>
  <conditionalFormatting sqref="M55">
    <cfRule type="cellIs" dxfId="13" priority="15" stopIfTrue="1" operator="equal">
      <formula>"ZONA RIESGO ALTA"</formula>
    </cfRule>
    <cfRule type="cellIs" dxfId="12" priority="16" stopIfTrue="1" operator="equal">
      <formula>"ZONA RIESGO EXTREMA"</formula>
    </cfRule>
  </conditionalFormatting>
  <conditionalFormatting sqref="M55">
    <cfRule type="cellIs" dxfId="11" priority="13" stopIfTrue="1" operator="equal">
      <formula>"ZONA RIESGO BAJA"</formula>
    </cfRule>
    <cfRule type="cellIs" dxfId="10" priority="14" stopIfTrue="1" operator="equal">
      <formula>"ZONA RIESGO MODERADA"</formula>
    </cfRule>
  </conditionalFormatting>
  <conditionalFormatting sqref="M59">
    <cfRule type="cellIs" dxfId="9" priority="8" stopIfTrue="1" operator="equal">
      <formula>"INACEPTABLE"</formula>
    </cfRule>
    <cfRule type="cellIs" dxfId="8" priority="9" stopIfTrue="1" operator="equal">
      <formula>"IMPORTANTE"</formula>
    </cfRule>
    <cfRule type="cellIs" dxfId="7" priority="10" stopIfTrue="1" operator="equal">
      <formula>"MODERADO"</formula>
    </cfRule>
  </conditionalFormatting>
  <conditionalFormatting sqref="M59">
    <cfRule type="cellIs" dxfId="6" priority="7" stopIfTrue="1" operator="equal">
      <formula>"TOLERABLE"</formula>
    </cfRule>
  </conditionalFormatting>
  <conditionalFormatting sqref="M59">
    <cfRule type="cellIs" dxfId="5" priority="5" stopIfTrue="1" operator="equal">
      <formula>"ZONA RIESGO ALTA"</formula>
    </cfRule>
    <cfRule type="cellIs" dxfId="4" priority="6" stopIfTrue="1" operator="equal">
      <formula>"ZONA RIESGO EXTREMA"</formula>
    </cfRule>
  </conditionalFormatting>
  <conditionalFormatting sqref="M59">
    <cfRule type="cellIs" dxfId="3" priority="3" stopIfTrue="1" operator="equal">
      <formula>"ZONA RIESGO BAJA"</formula>
    </cfRule>
    <cfRule type="cellIs" dxfId="2" priority="4" stopIfTrue="1" operator="equal">
      <formula>"ZONA RIESGO MODERADA"</formula>
    </cfRule>
  </conditionalFormatting>
  <conditionalFormatting sqref="M59">
    <cfRule type="cellIs" dxfId="1" priority="1" stopIfTrue="1" operator="equal">
      <formula>"ZONA RIESGO MODERADA"</formula>
    </cfRule>
    <cfRule type="cellIs" dxfId="0" priority="2" stopIfTrue="1" operator="equal">
      <formula>"ZONA RIESGO ALTA"</formula>
    </cfRule>
  </conditionalFormatting>
  <dataValidations count="6">
    <dataValidation type="list" allowBlank="1" showInputMessage="1" showErrorMessage="1" sqref="P65 P55:P57 P62:P63 P59">
      <formula1>$G$26:$G$44</formula1>
    </dataValidation>
    <dataValidation type="list" allowBlank="1" showInputMessage="1" showErrorMessage="1" sqref="P40:P41">
      <formula1>$G$29:$G$40</formula1>
    </dataValidation>
    <dataValidation allowBlank="1" showInputMessage="1" showErrorMessage="1" prompt="La probabilidad se encuentra determinada por una escala de 1 a 3, siendo 1 la menor probabilidad de ocurrencia del riesgo y 3 la mayor probabilidad de  ocurrencia." sqref="E3"/>
    <dataValidation allowBlank="1" showInputMessage="1" showErrorMessage="1" prompt="Es la materialización del riesgo y las consecuencias de su aparición. Su escala es: 5 bajo impacto, 10 medio, 20 alto impacto._x000a_" sqref="F3"/>
    <dataValidation type="list" allowBlank="1" showInputMessage="1" showErrorMessage="1" sqref="P8:P13">
      <formula1>$H$30:$H$41</formula1>
    </dataValidation>
    <dataValidation type="list" allowBlank="1" showInputMessage="1" showErrorMessage="1" sqref="P4:P6">
      <formula1>$H$30:$H$49</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2021</vt:lpstr>
      <vt:lpstr>PLAN INTEGRIDAD 2021</vt:lpstr>
      <vt:lpstr>MAPA DE RIESGOS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DPSIA</cp:lastModifiedBy>
  <dcterms:created xsi:type="dcterms:W3CDTF">2020-01-16T14:18:13Z</dcterms:created>
  <dcterms:modified xsi:type="dcterms:W3CDTF">2021-01-19T01:50:10Z</dcterms:modified>
</cp:coreProperties>
</file>