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Secretaria Distrital de Ambiente\Contrato SDA - CPS No. 248 de 2020\Cuenta No. 2 Abril de 2020\PAAC y Riesgos\"/>
    </mc:Choice>
  </mc:AlternateContent>
  <bookViews>
    <workbookView xWindow="0" yWindow="0" windowWidth="20490" windowHeight="7755"/>
  </bookViews>
  <sheets>
    <sheet name="PAAC 2020" sheetId="1" r:id="rId1"/>
    <sheet name="MAPA DE RIESGOS" sheetId="4" r:id="rId2"/>
    <sheet name="PLAN DE GESTIÓN DE INTEGRIDAD"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0" hidden="1">'PAAC 2020'!$A$6:$Q$61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65" i="4" l="1"/>
  <c r="L65" i="4"/>
  <c r="K65" i="4"/>
  <c r="J65" i="4"/>
  <c r="I65" i="4"/>
  <c r="F65" i="4"/>
  <c r="E65" i="4"/>
  <c r="P62" i="4"/>
  <c r="N62" i="4"/>
  <c r="L62" i="4"/>
  <c r="K62" i="4"/>
  <c r="J62" i="4"/>
  <c r="I62" i="4"/>
  <c r="F62" i="4"/>
  <c r="E62" i="4"/>
  <c r="P61" i="4"/>
  <c r="N61" i="4"/>
  <c r="L61" i="4"/>
  <c r="K61" i="4"/>
  <c r="J61" i="4"/>
  <c r="I61" i="4"/>
  <c r="F61" i="4"/>
  <c r="E61" i="4"/>
  <c r="P59" i="4"/>
  <c r="N59" i="4"/>
  <c r="N56" i="4"/>
  <c r="K56" i="4"/>
  <c r="F56" i="4"/>
  <c r="E56" i="4"/>
  <c r="N55" i="4"/>
  <c r="J55" i="4"/>
  <c r="I55" i="4"/>
  <c r="F55" i="4"/>
  <c r="E55" i="4"/>
  <c r="L53" i="4"/>
  <c r="F53" i="4"/>
  <c r="N52" i="4"/>
  <c r="L52" i="4"/>
  <c r="K52" i="4"/>
  <c r="J52" i="4"/>
  <c r="F49" i="4"/>
  <c r="E49" i="4"/>
  <c r="C49" i="4"/>
  <c r="P47" i="4"/>
  <c r="O47" i="4"/>
  <c r="N47" i="4"/>
  <c r="L47" i="4"/>
  <c r="K47" i="4"/>
  <c r="J47" i="4"/>
  <c r="I47" i="4"/>
  <c r="H47" i="4"/>
  <c r="F47" i="4"/>
  <c r="E47" i="4"/>
  <c r="C47" i="4"/>
  <c r="B47" i="4"/>
  <c r="P45" i="4"/>
  <c r="N45" i="4"/>
  <c r="L45" i="4"/>
  <c r="K45" i="4"/>
  <c r="J45" i="4"/>
  <c r="I45" i="4"/>
  <c r="F45" i="4"/>
  <c r="E45" i="4"/>
  <c r="B45" i="4"/>
  <c r="J44" i="4"/>
  <c r="I44" i="4"/>
  <c r="E44" i="4"/>
  <c r="B44" i="4"/>
  <c r="N43" i="4"/>
  <c r="L43" i="4"/>
  <c r="K43" i="4"/>
  <c r="J43" i="4"/>
  <c r="I43" i="4"/>
  <c r="F43" i="4"/>
  <c r="E43" i="4"/>
  <c r="O40" i="4"/>
  <c r="N40" i="4"/>
  <c r="L40" i="4"/>
  <c r="K40" i="4"/>
  <c r="J40" i="4"/>
  <c r="I40" i="4"/>
  <c r="F40" i="4"/>
  <c r="E40" i="4"/>
  <c r="C40" i="4"/>
  <c r="P38" i="4"/>
  <c r="O38" i="4"/>
  <c r="N38" i="4"/>
  <c r="L38" i="4"/>
  <c r="K38" i="4"/>
  <c r="J38" i="4"/>
  <c r="I38" i="4"/>
  <c r="H38" i="4"/>
  <c r="F38" i="4"/>
  <c r="E38" i="4"/>
  <c r="P37" i="4"/>
  <c r="O37" i="4"/>
  <c r="N37" i="4"/>
  <c r="L37" i="4"/>
  <c r="K37" i="4"/>
  <c r="J37" i="4"/>
  <c r="I37" i="4"/>
  <c r="H37" i="4"/>
  <c r="F37" i="4"/>
  <c r="E37" i="4"/>
  <c r="C37" i="4"/>
  <c r="H35" i="4"/>
  <c r="F35" i="4"/>
  <c r="E35" i="4"/>
  <c r="C35" i="4"/>
  <c r="I26" i="4"/>
  <c r="F26" i="4"/>
  <c r="E26" i="4"/>
  <c r="N25" i="4"/>
  <c r="I25" i="4"/>
  <c r="F25" i="4"/>
  <c r="E25" i="4"/>
  <c r="N24" i="4"/>
  <c r="I24" i="4"/>
  <c r="F24" i="4"/>
  <c r="E24" i="4"/>
  <c r="N21" i="4"/>
  <c r="N20" i="4"/>
  <c r="F20" i="4"/>
  <c r="E20" i="4"/>
  <c r="O16" i="4"/>
  <c r="N16" i="4"/>
  <c r="L16" i="4"/>
  <c r="K16" i="4"/>
  <c r="J16" i="4"/>
  <c r="I16" i="4"/>
  <c r="F16" i="4"/>
  <c r="E16" i="4"/>
  <c r="C16" i="4"/>
  <c r="C15" i="4"/>
  <c r="N13" i="4"/>
  <c r="L13" i="4"/>
  <c r="K13" i="4"/>
  <c r="J13" i="4"/>
  <c r="I13" i="4"/>
  <c r="F13" i="4"/>
  <c r="E13" i="4"/>
  <c r="N12" i="4"/>
  <c r="L12" i="4"/>
  <c r="K12" i="4"/>
  <c r="J12" i="4"/>
  <c r="I12" i="4"/>
  <c r="F12" i="4"/>
  <c r="E12" i="4"/>
  <c r="N11" i="4"/>
  <c r="L11" i="4"/>
  <c r="K11" i="4"/>
  <c r="J11" i="4"/>
  <c r="I11" i="4"/>
  <c r="F11" i="4"/>
  <c r="E11" i="4"/>
  <c r="N10" i="4"/>
  <c r="L10" i="4"/>
  <c r="K10" i="4"/>
  <c r="J10" i="4"/>
  <c r="I10" i="4"/>
  <c r="F10" i="4"/>
  <c r="E10" i="4"/>
  <c r="N9" i="4"/>
  <c r="L9" i="4"/>
  <c r="K9" i="4"/>
  <c r="J9" i="4"/>
  <c r="I9" i="4"/>
  <c r="F9" i="4"/>
  <c r="E9" i="4"/>
  <c r="N8" i="4"/>
  <c r="L8" i="4"/>
  <c r="K8" i="4"/>
  <c r="J8" i="4"/>
  <c r="I8" i="4"/>
  <c r="F8" i="4"/>
  <c r="E8" i="4"/>
  <c r="N6" i="4"/>
  <c r="C6" i="4"/>
  <c r="I6" i="4"/>
  <c r="E6" i="4"/>
  <c r="F6" i="4"/>
  <c r="B6" i="4"/>
  <c r="O5" i="4"/>
  <c r="N5" i="4"/>
  <c r="I5" i="4"/>
  <c r="E5" i="4"/>
  <c r="F5" i="4"/>
  <c r="K5" i="4" s="1"/>
  <c r="O4" i="4"/>
  <c r="N4" i="4"/>
  <c r="C4" i="4"/>
  <c r="I4" i="4"/>
  <c r="E4" i="4"/>
  <c r="F4" i="4"/>
  <c r="B4" i="4"/>
  <c r="J5" i="4" l="1"/>
  <c r="L5" i="4" s="1"/>
  <c r="K4" i="4"/>
  <c r="J6" i="4"/>
  <c r="J4" i="4"/>
  <c r="L4" i="4" s="1"/>
  <c r="K6" i="4"/>
  <c r="L6" i="4" l="1"/>
</calcChain>
</file>

<file path=xl/comments1.xml><?xml version="1.0" encoding="utf-8"?>
<comments xmlns="http://schemas.openxmlformats.org/spreadsheetml/2006/main">
  <authors>
    <author>NATALIA.MORENO</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sharedStrings.xml><?xml version="1.0" encoding="utf-8"?>
<sst xmlns="http://schemas.openxmlformats.org/spreadsheetml/2006/main" count="1242" uniqueCount="754">
  <si>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</si>
  <si>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</si>
  <si>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</si>
  <si>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</si>
  <si>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</si>
  <si>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</si>
  <si>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</si>
  <si>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</si>
  <si>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</si>
  <si>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Dirección de Gestión Corporativa.</t>
  </si>
  <si>
    <t>4. Monitoreo y revisión</t>
  </si>
  <si>
    <t>5. Seguimiento</t>
  </si>
  <si>
    <t>Oficina de Control Interno</t>
  </si>
  <si>
    <r>
      <t>3.</t>
    </r>
    <r>
      <rPr>
        <sz val="9"/>
        <color theme="1"/>
        <rFont val="Arial"/>
        <family val="2"/>
      </rPr>
      <t xml:space="preserve">   </t>
    </r>
    <r>
      <rPr>
        <b/>
        <sz val="9"/>
        <color theme="1"/>
        <rFont val="Arial"/>
        <family val="2"/>
      </rPr>
      <t>RENDICIÓN DE CUENTAS</t>
    </r>
  </si>
  <si>
    <t>Oficina asesora de Comunicaciones</t>
  </si>
  <si>
    <t xml:space="preserve">100% de los informes normados sobre gestión y estado de recursos normados elaborados. </t>
  </si>
  <si>
    <t>Oficina de Participación, Educación y Localidades</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</si>
  <si>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</si>
  <si>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</si>
  <si>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</si>
  <si>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</si>
  <si>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</si>
  <si>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</si>
  <si>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</si>
  <si>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</si>
  <si>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</si>
  <si>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</si>
  <si>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</si>
  <si>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</si>
  <si>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</si>
  <si>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</si>
  <si>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</si>
  <si>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</si>
  <si>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</si>
  <si>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</si>
  <si>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</si>
  <si>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</si>
  <si>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</si>
  <si>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</si>
  <si>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</si>
  <si>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</si>
  <si>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</si>
  <si>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</si>
  <si>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F3</t>
  </si>
  <si>
    <t>F4</t>
  </si>
  <si>
    <t>F5</t>
  </si>
  <si>
    <t>F6</t>
  </si>
  <si>
    <t>F7</t>
  </si>
  <si>
    <t>F8</t>
  </si>
  <si>
    <t>Subsecretaria General y Control Disciplinario</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</si>
  <si>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</si>
  <si>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</si>
  <si>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</si>
  <si>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</si>
  <si>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</si>
  <si>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</si>
  <si>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</si>
  <si>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</si>
  <si>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</si>
  <si>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</si>
  <si>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</si>
  <si>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</si>
  <si>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</si>
  <si>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</si>
  <si>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</si>
  <si>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Participar 100% de las ferias de servicio al ciudadano en donde sea convocada la Entidad durante la vigencia 2020</t>
  </si>
  <si>
    <t>F21</t>
  </si>
  <si>
    <t>F22</t>
  </si>
  <si>
    <t>Despacho de Secretaría.
Dirección de Planeación y Sistemas de Información Ambiental</t>
  </si>
  <si>
    <t>Dirección de Planeación y Sistemas de Información Ambiental.
Dependencia según la temática.</t>
  </si>
  <si>
    <t>F23</t>
  </si>
  <si>
    <t>F24</t>
  </si>
  <si>
    <t>F25</t>
  </si>
  <si>
    <t>Dirección de Planeación y Sistemas de Información Ambiental.
OPEL y dependencias según la temática.</t>
  </si>
  <si>
    <t>Subsecretaria General y de Control Disciplinario 
(Grupo de Control Disciplinarios)</t>
  </si>
  <si>
    <t>Realizar actividades orientadas a fortalecer la cultura del autocontrol en los procesos de la entidad.</t>
  </si>
  <si>
    <t>F26</t>
  </si>
  <si>
    <t>F27</t>
  </si>
  <si>
    <t xml:space="preserve">Subsecretaria General y Control Disciplinario 
Comité Institucional de Coordinación del Control Interno </t>
  </si>
  <si>
    <t>1. Identificación de trámites</t>
  </si>
  <si>
    <t>Dirección de Control Ambiental y sus Subdirecciones.</t>
  </si>
  <si>
    <t xml:space="preserve">3. Diseñar Estrategia de Racionalización </t>
  </si>
  <si>
    <t xml:space="preserve">4. Seguimiento y Monitoreo de la Estrategia de racionalización de trámites </t>
  </si>
  <si>
    <t>2.  ESTRATEGIA ANTITRÁMITES</t>
  </si>
  <si>
    <t xml:space="preserve">% de avance en la elaboración del inventario de espacios de encuentro </t>
  </si>
  <si>
    <t>3.  Responsabilidad</t>
  </si>
  <si>
    <t>F28</t>
  </si>
  <si>
    <t>Elaborar flash informativos disciplinarios a fin de dar a conocer a los servidores públicos a la SDA asuntos preventivos en materia disciplinaria.</t>
  </si>
  <si>
    <t>Subsecretaría General y de Control Disciplinario
(Equipo servicio a la ciudadanía)</t>
  </si>
  <si>
    <t>F29</t>
  </si>
  <si>
    <t>F30</t>
  </si>
  <si>
    <t>F31</t>
  </si>
  <si>
    <t>F32</t>
  </si>
  <si>
    <t>F33</t>
  </si>
  <si>
    <t>F34</t>
  </si>
  <si>
    <t>Atender el 100% de las solicitudes reiteradas allegadas al defensor del Ciudadano</t>
  </si>
  <si>
    <t>F35</t>
  </si>
  <si>
    <t>1. Lineamientos Transparencia Activa</t>
  </si>
  <si>
    <t>Asignar el 100% de solicitudes de acceso a la información generadas por parte de la ciudadanía en la vigencia 2020</t>
  </si>
  <si>
    <t>Gestionar y publicar en formato abierto en las plataformas distrital y nacional,  en cumplimiento de la ley 1712 de 2014.</t>
  </si>
  <si>
    <t>8 nuevos datos abiertos publicados en la plataforma Distrital y Nacional</t>
  </si>
  <si>
    <t>F36</t>
  </si>
  <si>
    <t>F37</t>
  </si>
  <si>
    <t>F38</t>
  </si>
  <si>
    <t>F39</t>
  </si>
  <si>
    <t>Dirección de Gestión Corporativa
Subsecretaria General y de Control Disciplinario (Equipo SIG)
Dirección de Planeación y Sistemas de Información Ambiental</t>
  </si>
  <si>
    <t>Actualizar el cuadro de caracterización documental, activos de información índice de información clasificada y reservada.</t>
  </si>
  <si>
    <t>F40</t>
  </si>
  <si>
    <t>Dirección de Planeación y Sistemas de Información Ambiental
Oficina asesora de comunicaciones</t>
  </si>
  <si>
    <t>F41</t>
  </si>
  <si>
    <t>F42</t>
  </si>
  <si>
    <t>F43</t>
  </si>
  <si>
    <t>F44</t>
  </si>
  <si>
    <t>2 revisiones o actualizaciones del esquema de publicación de la SDA en la vigencia 2020</t>
  </si>
  <si>
    <t>F45</t>
  </si>
  <si>
    <t>F46</t>
  </si>
  <si>
    <t>F47</t>
  </si>
  <si>
    <t>F48</t>
  </si>
  <si>
    <t>F49</t>
  </si>
  <si>
    <t>F50</t>
  </si>
  <si>
    <t>F51</t>
  </si>
  <si>
    <t xml:space="preserve">3. Generación de información </t>
  </si>
  <si>
    <t>4. Seguimiento y evaluación</t>
  </si>
  <si>
    <t>Gestores de Integridad
Comité Institucional de Gestión y Desempeño</t>
  </si>
  <si>
    <t>Gestores de integridad</t>
  </si>
  <si>
    <t>Elaborar informe de resultados de la gestión de Integridad del 2020, presentarlo ante Comité Institucional de Gestión y Desempeño y publicarlo en la página web.</t>
  </si>
  <si>
    <r>
      <t xml:space="preserve">1. </t>
    </r>
    <r>
      <rPr>
        <sz val="11"/>
        <color theme="1"/>
        <rFont val="Arial"/>
        <family val="2"/>
      </rPr>
      <t xml:space="preserve"> </t>
    </r>
    <r>
      <rPr>
        <sz val="9"/>
        <color theme="1"/>
        <rFont val="Arial"/>
        <family val="2"/>
      </rPr>
      <t>Diagnóstico</t>
    </r>
  </si>
  <si>
    <r>
      <t xml:space="preserve">2. </t>
    </r>
    <r>
      <rPr>
        <sz val="11"/>
        <color theme="1"/>
        <rFont val="Arial"/>
        <family val="2"/>
      </rPr>
      <t xml:space="preserve"> </t>
    </r>
    <r>
      <rPr>
        <sz val="9"/>
        <color theme="1"/>
        <rFont val="Arial"/>
        <family val="2"/>
      </rPr>
      <t>Implementación</t>
    </r>
  </si>
  <si>
    <t>•  Servicio al ciudadano</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</si>
  <si>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</si>
  <si>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</si>
  <si>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</si>
  <si>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</si>
  <si>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</si>
  <si>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</si>
  <si>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r>
      <t>•</t>
    </r>
    <r>
      <rPr>
        <sz val="7"/>
        <color theme="1"/>
        <rFont val="Arial"/>
        <family val="2"/>
      </rPr>
      <t xml:space="preserve">  </t>
    </r>
    <r>
      <rPr>
        <sz val="9"/>
        <color theme="1"/>
        <rFont val="Arial"/>
        <family val="2"/>
      </rPr>
      <t xml:space="preserve">Fortalecimiento organizacional y simplificación de procesos
</t>
    </r>
    <r>
      <rPr>
        <sz val="10"/>
        <color theme="1"/>
        <rFont val="Arial"/>
        <family val="2"/>
      </rPr>
      <t>•  Racionalización de Trámites
•  Control Interno</t>
    </r>
  </si>
  <si>
    <t>Dimensión 3: Gestión con valores para resultados
Dimensión 7: Control Interno</t>
  </si>
  <si>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</si>
  <si>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</si>
  <si>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F52</t>
  </si>
  <si>
    <t>F53</t>
  </si>
  <si>
    <t>F54</t>
  </si>
  <si>
    <t>Realizar seguimiento especial a los pasivos exigibles, reservas y saneamiento contable</t>
  </si>
  <si>
    <t>POLÍTICA MIPG ASOCIADA</t>
  </si>
  <si>
    <t>DIMENSIÓN MIPG ASOCIADA</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</si>
  <si>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éticos en los servidores públicos y, orientando la prestación del servicio que se entrega a la ciudadanía con mejores prácticas, en cumplimiento de la misión de la Secretaría Distrital de Ambiente.</t>
  </si>
  <si>
    <t>Socializar la cartilla de inducción y reinducción de la SDA y evaluar su interiorización.</t>
  </si>
  <si>
    <t xml:space="preserve">Mantener actualizada  la Guía de trámites y servicios -GTyS (portal Bogotá) de la Alcaldía Mayor de Bogotá, de acuerdo al plan de trabajo desarrollado para la vigencia 2020. </t>
  </si>
  <si>
    <t>Priorizar los trámites y/o servicios que sean objeto de racionalización durante la vigencia 2020</t>
  </si>
  <si>
    <t>Priorización de cuatro (4)  Trámites y/o servicios que van a ser objeto de racionalización normativa, tecnológica o administrativa durante la vigencia 2020.</t>
  </si>
  <si>
    <t>100% de actividades ejecutadas para el desarrollo del módulo de seguimiento de indicadores ODS desarrollado en el OAB</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</si>
  <si>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</si>
  <si>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</si>
  <si>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</si>
  <si>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Realizar una jornada de dialogo ciudadano y rendición de cuenta de la vigencia 2020, conforme a la ruta de trabajo y lineamientos metodológicos de la Administración distrital.</t>
  </si>
  <si>
    <t>100% de elaboración del inventario de espacios de dialogo de la SDA</t>
  </si>
  <si>
    <t>Realizar visitas de seguimiento al servicio prestado en los diferentes puntos de atención presenciales de la SDA.</t>
  </si>
  <si>
    <t>4 visitas de seguimiento en el primer cuatrimestre, 4 visitas en el segundo y 3 visitas en tercer cuatrimestre del 2020</t>
  </si>
  <si>
    <t>Implementar acciones del  modelo de servicio al ciudadano para la SDA, acorde a los lineamientos dados por la Secretaria General.</t>
  </si>
  <si>
    <t>Implementar el 80% de las acciones propuestas por el modelo de servicio de la SDA, a diciembre de 2020.</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</si>
  <si>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</si>
  <si>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Realizar un seguimiento semestral de la atención y oportunidad de respuestas de las PQRSF</t>
  </si>
  <si>
    <t>2 seguimientos realizados a la atención y oportunidad de respuestas de las PQRSF</t>
  </si>
  <si>
    <t>Revisar y actualizar el esquema de publicación de la información en la página web de la SDA.</t>
  </si>
  <si>
    <t>Diseñar y formular el plan de gestión de integridad de la SDA, para la vigencia 2020</t>
  </si>
  <si>
    <t>Ejecutar el plan de gestión de integridad de la SDA para la vigencia 2020.</t>
  </si>
  <si>
    <t>Ejecución del 100% de las acciones programadas en el Plan de gestión de integridad vigencia 2020.</t>
  </si>
  <si>
    <t>Realizar una evaluación a la aprehensión del código de integridad en la SDA.</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</si>
  <si>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2020 el Plan Anticorrupción y de Atención al ciudadano en cumplimiento a las disposiciones contenidas en el Artículo 73 y 76 de la Ley 1474 de 2011 y el Decreto 124 de 2016.</t>
    </r>
  </si>
  <si>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</si>
  <si>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Elaborar un inventario de los espacios de encuentro que tienen las diferentes dependencias de la SDA con sus grupos de valor, de acuerdo con las temáticas que cada dependencia defina y programe, a fin de contar con una línea de base de posibles espacios secundarios de rendición y petición de cuenta.</t>
  </si>
  <si>
    <t>100% de elaboración de los flash informativo disciplinario conforme a la programación de la vigencia 2020</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</si>
  <si>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</si>
  <si>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</si>
  <si>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</si>
  <si>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Elaborar y publicar los resultados del seguimiento semestral realizado al plan de mejoramiento por procesos y el plan de mejoramiento suscrito ante entes de control.</t>
  </si>
  <si>
    <t>Realizar asignación y seguimiento a las solicitudes de acceso a la información.</t>
  </si>
  <si>
    <t>Aplicar una encuesta de percepción de los ciudadanos respecto a la accesibilidad y contenidos de la información a que acceden en el Portal Web de la entidad, en cumplimiento de la ley de transparencia y acceso a información pública</t>
  </si>
  <si>
    <t>No. de socializaciones del lineamiento institucional para la declaración y trámite de los conflictos de intereses realizada</t>
  </si>
  <si>
    <t>Una (1) socialización del lineamiento institucional para la declaración y trámite de los conflictos de intereses realizada</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</si>
  <si>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</si>
  <si>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</si>
  <si>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</si>
  <si>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</si>
  <si>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</si>
  <si>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</si>
  <si>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100% de implementación de la estrategia de racionalización de trámites para la vigencia 2020</t>
  </si>
  <si>
    <t xml:space="preserve">No. de trámites y/o servicios priorizados para racionalización </t>
  </si>
  <si>
    <t>Diseñar la estrategia de Racionalización de los  trámites y/o servicios priorizados durante la vigencia 2020</t>
  </si>
  <si>
    <t>No. de estrategias diseñadas e inscritas en el SUIT a los cuatro  trámites y/o servicios priorizados</t>
  </si>
  <si>
    <t>Implementar la mejora del  trámite y/o servicio de acuerdo con el  plan de trabajo generado y la estrategia de racionalización diseñada.</t>
  </si>
  <si>
    <t>(No. de informes normados elaborados / 2 informes requeridos por normativa y disposición distrital (Acuerdo 067 de  2002  y Bogotá como vamos) x 100</t>
  </si>
  <si>
    <t>(No. de actividades de desarrollo del módulo realizadas / No. de actividades para el desarrollo del módulo programadas) x 100</t>
  </si>
  <si>
    <t>No. de seguimiento del cumplimiento de los ODS en la SDA realizado</t>
  </si>
  <si>
    <t xml:space="preserve">No. de seguimientos realizados al cumplimiento del plan de comunicaciones de la vigencia 2020 </t>
  </si>
  <si>
    <t>Actualizar los indicadores ambientales dispuestos en el Observatorio Ambiental de Bogotá-OAB y en el Observatorio Regional Ambiental y de Desarrollo Sostenible del Río Bogotá-ORARBO.</t>
  </si>
  <si>
    <t>Doce (12) seguimientos de cumplimiento del plan de comunicaciones de la vigencia 2020 realizados</t>
  </si>
  <si>
    <t xml:space="preserve">No. de actividades de promoción y divulgación del PAAC realizadas </t>
  </si>
  <si>
    <t>Publicar y divulgar el Plan Anticorrupción y de Atención al Ciudadano de la SDA vigencia 2020, y de sus diferentes versiones si da lugar.</t>
  </si>
  <si>
    <t>Mantener 6000 seguidores en la cuenta @AMBcorresponsal y 5000 en la cuenta Soy #CorresponsalAmbiental
50 actividades de educación ambiental realizadas por medio de las TIC´s</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</si>
  <si>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</si>
  <si>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</si>
  <si>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</si>
  <si>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</si>
  <si>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jornada de dialogo ciudadano y rendición de cuenta realizada de la vigencia 2020</t>
  </si>
  <si>
    <t>Una (1) jornada de dialogo ciudadano y rendición de cuenta de la vigencia 2020 efectuada.</t>
  </si>
  <si>
    <t>No. de actividades de fortalecimiento de la cultura del control realizadas en la vigencia 2020</t>
  </si>
  <si>
    <t>(No. de flash informativo elaborado / No. de flash informativo programado) x 100</t>
  </si>
  <si>
    <t>Aplicar encuestas para conocer la opinión de la ciudadanía sobre la gestión que realiza nuestra entidad, y así analizar la favorabilidad de la imagen que tiene la SDA, conforme a lo programado en el plan de comunicaciones 2020.</t>
  </si>
  <si>
    <t>100% de aplicación de la encuesta de percepción u opinión de la ciudadanía sobre la gestión</t>
  </si>
  <si>
    <t>(No. de encuestas de percepción aplicadas / No. de encuestas de percepción programadas) x 100</t>
  </si>
  <si>
    <t>No. de visitas de seguimiento al servicio prestado realizadas</t>
  </si>
  <si>
    <t>24 entrenamientos para el personal de servicio al ciudadano y correspondencia.</t>
  </si>
  <si>
    <t>No. de entrenamientos realizados durante la vigencia 2020</t>
  </si>
  <si>
    <t>(No. de PQRSF con seguimiento a la oportunidad de respuesta / No. total de PQRSF ingresadas a la entidad) x 100
No. de informes mensuales de seguimiento a la atención de PQRSF, durante la vigencia 2020.</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</si>
  <si>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</si>
  <si>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</si>
  <si>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</si>
  <si>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</si>
  <si>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</si>
  <si>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</si>
  <si>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No.de informes de seguimiento a planes de mejoramiento por procesos y suscritos ante entes de control realizados y publicados</t>
  </si>
  <si>
    <t>2 Informes consolidados semestrales de seguimiento a planes de mejoramiento por procesos y planes de mejoramiento suscritos ante entes de control realizados y publicados</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</si>
  <si>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</si>
  <si>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</si>
  <si>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</si>
  <si>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seguimiento semestral de las PQRSF realizados</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</si>
  <si>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</si>
  <si>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</si>
  <si>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</si>
  <si>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Un (1) mecanismo diferencial de accesibilidad desarrollado en la página web</t>
  </si>
  <si>
    <t>No. de mecanismo diferencial de accesibilidad a la página web desarrollado</t>
  </si>
  <si>
    <t>Desarrollar un mecanismo diferencial para accesibilidad a la página web, a población en condición de discapacidad visual, a través de herramientas TIC.</t>
  </si>
  <si>
    <t>Una(1) encuesta de percepción de los ciudadanos respecto a la accesibilidad y contenidos de la información a que acceden en el Portal Web de la entidad</t>
  </si>
  <si>
    <t>No. de encuestas aplicadas sobre la percepción de los ciudadanos respecto a la información  a que acceden en el Portal Web</t>
  </si>
  <si>
    <t xml:space="preserve">No. de revisiones o actualizaciones del esquema de publicación de la SDA realizadas </t>
  </si>
  <si>
    <t>Un (1) informe de resultados de la gestión de Integridad del 2020 elaborado, presentado y publicado.</t>
  </si>
  <si>
    <t>No. de seguimiento realizados a la ejecución del plan de gestión de integridad</t>
  </si>
  <si>
    <t xml:space="preserve">Realizar seguimiento cuatrimestral al plan de gestión de integridad de la SDA de la vigencia 2020 </t>
  </si>
  <si>
    <t>No. de evaluaciones a la aprehensión del código de integridad realizadas</t>
  </si>
  <si>
    <t>No. de informes de resultados de la gestión de integridad elaborados, presentados y publicados.</t>
  </si>
  <si>
    <t>Aplicar encuestas de percepción para generar información sobre el valor más vulnerado al interior de la entidad y sobre el impacto de las acciones de gestión de integridad, a fin de evaluar la percepción sobre la gestión de integridad en el año 2020.</t>
  </si>
  <si>
    <t>No. de encuestas de percepción  aplicadas a los servidores de la SDA, respecto a la gestión de integridad</t>
  </si>
  <si>
    <t>Una (1) encuesta de percepción aplicada a los servidores de la SDA, respecto a la gestión de integridad de la vigencia 2020</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</si>
  <si>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</si>
  <si>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</si>
  <si>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</si>
  <si>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</si>
  <si>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</si>
  <si>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</si>
  <si>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Llevar a cabo la evaluación de la gestión de los riesgos consolidados en el mapa de riesgos de gestión y de corrupción, de conformidad con el Plan Anual de Auditoria y reportar los resultados al Comité Institucional de Coordinación de Control Interno-CICCI y publicarlo en la página Web.</t>
  </si>
  <si>
    <t>Desarrollar un módulo en el Observatorio Ambiental de Bogotá-OAB, para publicar los  indicadores relacionados con los Objetivos de Desarrollo Sostenible - ODS.</t>
  </si>
  <si>
    <t>Alcanzar un nivel de actualización de 95% del OAB y del 80% del ORARBO, al finalizar la vigencia 2020.</t>
  </si>
  <si>
    <t>(No. de indicadores actualizados / No. total de indicadores que requieren actualización, según su periodicidad de medición ) x 100</t>
  </si>
  <si>
    <t>Realizar el seguimiento al avance de los indicadores ODS de la SDA concertados con la SDP, teniendo en cuenta la ruta de implementación y metas propuestas en el CONPES 3918 de 2018; que incluya una identificación preliminar de las metas asociadas al nuevo plan de desarrollo.</t>
  </si>
  <si>
    <t>Dos (2) seguimientos al avance de los indicadores ODS de la SDA</t>
  </si>
  <si>
    <t>Seguimiento a la revisión de la Política de administración de riesgos</t>
  </si>
  <si>
    <t>Socialización de la Política de administración de riesgos en los procesos</t>
  </si>
  <si>
    <t>Seguimiento a la socialización del lineamiento institucional para la declaración y trámite de los conflictos de intereses</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</si>
  <si>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</si>
  <si>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</si>
  <si>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</si>
  <si>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Realizar el 100% de la evaluación a los mapas de riesgos de gestión y de corrupción adoptados por la entidad, presentado ante el CICCI y publicado en la página web.</t>
  </si>
  <si>
    <t>No. de trámites y/o servicios actualizados en la Guía de Trámites y Servicios -GTyS de acuerdo con la versión en el Sistema Integrado de Gestión  de la SDA, en la vigencia 2020 / No. de trámites  y/o servicios registrados en la Guía de Trámites y Servicios -GTyS) x 100</t>
  </si>
  <si>
    <t>100% Trámites y/o servicios actualizados en la Guía de Trámites y Servicios -GTyS conforme a las modificaciones en el Sistema Integrado de Gestión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</si>
  <si>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</si>
  <si>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</si>
  <si>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</si>
  <si>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</si>
  <si>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Porcentaje de actualización de los trámites y servicios de la entidad, en la Guía de Trámites y Servicios -GTyS</t>
  </si>
  <si>
    <t>Porcentaje de implementación de la estrategia de racionalización de trámites</t>
  </si>
  <si>
    <t>Nivel de actualización del OAB y del ORARBO</t>
  </si>
  <si>
    <t>Seguimiento al cumplimiento del plan de comunicaciones</t>
  </si>
  <si>
    <t>Porcentaje de elaboración de informes normados de gestión, el estado y calidad de los recursos naturales</t>
  </si>
  <si>
    <t>Porcentaje de actividades ejecutadas para el desarrollo del módulo de seguimiento de indicadores ODS en el OAB</t>
  </si>
  <si>
    <t>Seguimiento al avance de los indicadores ODS de la SDA</t>
  </si>
  <si>
    <t>2 actividades de publicación y divulgación del Plan Anticorrupción y de Atención al Ciudadano 2020 y sus versiones.</t>
  </si>
  <si>
    <t xml:space="preserve">Cumplimiento de las actividades de publicación y divulgación del Plan Anticorrupción y de Atención al Ciudadano </t>
  </si>
  <si>
    <t>Porcentaje de participación de las ferias de servicio al ciudadano</t>
  </si>
  <si>
    <t>Porcentaje de atención de preguntas, comentarios y/u observaciones de la ciudadanía resultante de la rendición de cuenta distrital</t>
  </si>
  <si>
    <t>Realización de la  jornada de dialogo ciudadano y rendición de cuenta de la vigencia 2020</t>
  </si>
  <si>
    <t>Porcentaje de elaboración del inventario de espacios de dialogo de la SDA</t>
  </si>
  <si>
    <t>Cumplimiento de actividades de fortalecimiento de la cultura del control realizadas</t>
  </si>
  <si>
    <t>Porcentaje de elaboración de los flash informativo disciplinario</t>
  </si>
  <si>
    <t>Porcentaje de aplicación de la encuesta de percepción u opinión de la ciudadanía sobre la gestión</t>
  </si>
  <si>
    <t>(No. De actividades implementadas del  modelo de servicio de la SDA / No. De actividades programadas del modelo de servicio de la SDA conforme al plan de acción para la vigencia 2020 ) x 100</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</si>
  <si>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</si>
  <si>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</si>
  <si>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</si>
  <si>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</si>
  <si>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</si>
  <si>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</si>
  <si>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Cantidad de datos abiertos publicados en la plataforma Distrital y Nacional</t>
  </si>
  <si>
    <t xml:space="preserve">Seguimientos realizados a los planes de mejoramiento por procesos y planes de mejoramiento </t>
  </si>
  <si>
    <t>Seguimientos realizados a los pasivos exigibles, reservas y saneamiento contable</t>
  </si>
  <si>
    <t>Seguimientos realizados a la atención y oportunidad de respuestas de las PQRSF</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</si>
  <si>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</si>
  <si>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</si>
  <si>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</si>
  <si>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</si>
  <si>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Desarrollo del mecanismo diferencial de accesibilidad en la página web</t>
  </si>
  <si>
    <t>Aplicación de la encuesta de percepción de los ciudadanos respecto a la accesibilidad y contenidos en el Portal Web</t>
  </si>
  <si>
    <t>Revisiones o actualizaciones del esquema de publicación realizadas</t>
  </si>
  <si>
    <t>Porcentaje de formulación y aprobación del Plan de gestión de integridad</t>
  </si>
  <si>
    <t>Porcentaje de ejecución del Plan de gestión de Integridad</t>
  </si>
  <si>
    <t>Aplicación de la encuesta de percepción de los servidores públicos respecto al impacto de la gestión de Integridad</t>
  </si>
  <si>
    <t xml:space="preserve">Realización del informe de resultados de la gestión de Integridad </t>
  </si>
  <si>
    <t>3 seguimientos realizados a la ejecución del plan de gestión de integridad</t>
  </si>
  <si>
    <t>Seguimientos realizados al plan de gestión de integridad</t>
  </si>
  <si>
    <t>Realizar divulgación del Mapa de riesgos  de  gestión y de corrupción de la SDA.</t>
  </si>
  <si>
    <t>NOMBRE 
DEL INDICADOR</t>
  </si>
  <si>
    <t>FORMULA 
DEL INDICADOR</t>
  </si>
  <si>
    <t>RESPONSABLES</t>
  </si>
  <si>
    <t xml:space="preserve">Monitoreos realizados a la estrategia de racionalización </t>
  </si>
  <si>
    <t>Dos (2) divulgaciones del mapa de riesgos  de  gestión y de corrupción de la SDA realizadas</t>
  </si>
  <si>
    <t>Diseñar y ejecutar el plan de comunicaciones para la vigencia 2020, el cual incluye la socialización y divulgación de la gestión institucional e información de interés, a través de los canales tanto internos como externos con los que cuenta la entidad</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</si>
  <si>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</si>
  <si>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</si>
  <si>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Pantallazos de publicación 
Reporte de divulgación del Plan Anticorrupción que contenga las actividades realizadas</t>
  </si>
  <si>
    <t>Oficios, piezas divulgativas, registros de participación a las actividades ejecutadas, según corresponda.</t>
  </si>
  <si>
    <t>Un Plan de gestión de integridad formulado y aprobado para la vigencia 2020.</t>
  </si>
  <si>
    <t>No. de Plan de gestión de Integridad SDA 2020 formulado y aprobado</t>
  </si>
  <si>
    <t>(No. de actividades ejecutadas en la vigencia / No.total de actividades programadas en el Plan de gestión de Integridad 2020) x 100</t>
  </si>
  <si>
    <t>Documento informe de resultados.
Acta del  Comité Institucional de Gestión y Desempeño. 
Solicitud de publicación y pantallazo de publicación en la web</t>
  </si>
  <si>
    <t xml:space="preserve">Comunicación en la que se remite el seguimiento realizado.
Seguimiento realizado cuatrimestralmente al Plan de Gestión de Integridad. </t>
  </si>
  <si>
    <t>Registro mensual de la cuenta @AMBcorresponsal 
Registros físicos de las actividades de educación ambiental por medio de las TIC</t>
  </si>
  <si>
    <t>Desarrollar procesos de participación y realizar las actividades de educación ambiental, conforme al plan de acción programado para la vigencia 2020.</t>
  </si>
  <si>
    <t>Porcentaje de realización de los procesos de participación.
Porcentaje de ejecución de las actividades de educación ambiental</t>
  </si>
  <si>
    <t>100% de realización de los procesos de participación programados en el 2020 
100% de ejecución de las actividades de educación ambiental programadas durante la vigencia 2020</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</si>
  <si>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</si>
  <si>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Participar en las mesas de pacto y atender las solicitudes de información de verificación de compromisos establecidos con los Observatorios Ciudadanos Locales, teniendo en cuenta la metodología y convocatoria por parte de la Veeduría Distrital y los observatorios ciudadanos.</t>
  </si>
  <si>
    <t>Participar 100% de las mesas de pacto en donde sea convocada la Entidad durante la vigencia 2020 atendiendo las solicitudes de información y verificación requeridas</t>
  </si>
  <si>
    <t>(No. de participaciones en Mesas de pacto por la SDA, durante el cuatrimestre / No. de ferias de servicio al ciudadano convocadas e invitadas a la SDA organizadas por la Alcaldía Mayor de Bogotá y/o otras entidades) x 100</t>
  </si>
  <si>
    <t xml:space="preserve">Comunicaciones de convocatoria a mesas de pacto y/o de solicitud de información.
Listados de asistencia 
</t>
  </si>
  <si>
    <t>Reporte de la socialización del lineamiento que contenga las actividades realizadas.</t>
  </si>
  <si>
    <t>Elaborar los informes normados que rinden cuenta sobre la gestión de la administración Distrital, el estado y calidad de los recursos naturales.</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</si>
  <si>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</si>
  <si>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</si>
  <si>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Dirección de Gestión Corporativa
Subdirección contractual</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</si>
  <si>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</si>
  <si>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</si>
  <si>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</si>
  <si>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</si>
  <si>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Certificados de confiabilidad 
www.guiadetramitesyservicios.bogota.gov.co</t>
  </si>
  <si>
    <t>Matriz de SUIT del registro de las estrategias.</t>
  </si>
  <si>
    <t>Informes mensuales de avance del Plan de Comunicaciones</t>
  </si>
  <si>
    <t>Actas de las ferias de servicio y lista de asistencia de ciudadanos atendidos</t>
  </si>
  <si>
    <t>Matriz de seguimiento a la implementación del modelo de servicio</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</si>
  <si>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</si>
  <si>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</si>
  <si>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</si>
  <si>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PROGRAMA</t>
  </si>
  <si>
    <t>PLAN DE ACCIÓN</t>
  </si>
  <si>
    <t>CRONOGRAMA</t>
  </si>
  <si>
    <t>TRIMESTRAL</t>
  </si>
  <si>
    <t>PRESUPUESTO</t>
  </si>
  <si>
    <t xml:space="preserve">RESPONSABLES </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</si>
  <si>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</si>
  <si>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</si>
  <si>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</si>
  <si>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</si>
  <si>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</si>
  <si>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</si>
  <si>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poner en aprobación la estrategia y piezas divulgativas de los valores de integridad.</t>
  </si>
  <si>
    <t>Ejecutar la campaña divulgativa anual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</si>
  <si>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</si>
  <si>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</si>
  <si>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</si>
  <si>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 xml:space="preserve">Realizar actividades para fomentar e interiorizar los valores de integridad. </t>
  </si>
  <si>
    <t>Gestores de integridad/ dependencias SDA</t>
  </si>
  <si>
    <t>Articular y desarrollar actividades conjuntas con el Comité de Convivencia Laboral.</t>
  </si>
  <si>
    <t>Gestores de Integridad/Comité de Convivencia Laboral</t>
  </si>
  <si>
    <t>Articulación Institucional e Interinstitucional</t>
  </si>
  <si>
    <t xml:space="preserve">Interacción con el 100% de las instancias que se pacten, relacionadas con el componente Gestión de Integridad </t>
  </si>
  <si>
    <t>Articular acciones para el desarrollo del componte gestión de integridad en espacios institucionales</t>
  </si>
  <si>
    <t>Evaluación de la gestión de integridad 2019.</t>
  </si>
  <si>
    <t xml:space="preserve">Articulación con el Plan Anticorrupción de la SDA.  </t>
  </si>
  <si>
    <t>Gestores de Integridad</t>
  </si>
  <si>
    <t>Articulación con el  MIPG – FURAG</t>
  </si>
  <si>
    <t>Generación de reportes de seguimiento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</si>
  <si>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</si>
  <si>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</si>
  <si>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</si>
  <si>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en la vigencia 2019</t>
  </si>
  <si>
    <t>Desarrollo de la Semana de la Integridad. Reconocimiento a las buenas prácticas y/o comportamientos de los servidores de la SDA.</t>
  </si>
  <si>
    <t>Actividad de diagnóstico del plan de acción de integridad 2020 Vs Línea Base (Índice de Percepción: Evaluación de la gestión realizada en el programa de Integridad y evaluar la apropiación de valores)</t>
  </si>
  <si>
    <t>PROGRAMA INSTITUCIONAL DE GESTIÓN DE INTEGRIDAD
PLAN DE ACCIÓN VIGENCIA 2020</t>
  </si>
  <si>
    <t>PROYECTO DE INVERSIÓN:</t>
  </si>
  <si>
    <t>DENOMINACIÓN DEL PROYECTO DE INVERSIÓN:</t>
  </si>
  <si>
    <t xml:space="preserve">Direccionamiento estratégico, coordinación y orientación de la SDA </t>
  </si>
  <si>
    <t>META DE PROYECTO:</t>
  </si>
  <si>
    <t>Seguimiento al 100% de la Ley 1712 de 2014 y 1474 de 2011</t>
  </si>
  <si>
    <t>Inicial asignado:
50 millones
Solicitado:
150 millones</t>
  </si>
  <si>
    <t>Trabajo articulado con las dependencias (Enlaces).
Aplicación Metodología: Ruta de Comportamientos Íntegros.</t>
  </si>
  <si>
    <t>Gestores de Integridad
Enlaces designados 
Subsecretario General y De Control Disciplinario
Director de Gestión Corporativa</t>
  </si>
  <si>
    <t>Gestores de integridad /Oficina Asesora de Comunicaciones</t>
  </si>
  <si>
    <t>Gestores de integridad
Comité Institucional de Gestión y Desempeño</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</si>
  <si>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</si>
  <si>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</si>
  <si>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</si>
  <si>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</si>
  <si>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</si>
  <si>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</si>
  <si>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</si>
  <si>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</si>
  <si>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Medio de aplicación de la encuesta.
Resultados de la aplicación de la encuesta.</t>
  </si>
  <si>
    <t>Medio de aplicación de las encuestas.
Resultados de la aplicación de las encuestas.</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</si>
  <si>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</si>
  <si>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</si>
  <si>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</si>
  <si>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F20</t>
  </si>
  <si>
    <t>Socializar el lineamiento institucional para la declaración y trámite de los conflictos de intereses, relacionada con el formato de bienes y rentas del Departamento Administrativo de la Función Pública-DAFP, el cual tiene un capítulo sobre "potenciales conflictos de Intereses".</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</si>
  <si>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</si>
  <si>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</si>
  <si>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</si>
  <si>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</si>
  <si>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</si>
  <si>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</si>
  <si>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Memorandos, actas , listas de asistencia.</t>
  </si>
  <si>
    <t>Informes de seguimiento
Comunicaciones internas de seguimiento</t>
  </si>
  <si>
    <t>Informes de seguimiento a PQRSF radicados, comunicados y publicados</t>
  </si>
  <si>
    <t>Comunicaciones electrónicas de revisión de los cuadros de Caracterización Documental de las dependencias de la SDA.</t>
  </si>
  <si>
    <t>Informe de resultados de la encuesta comunicados a la entidad y al CICCI.</t>
  </si>
  <si>
    <t>Dirección de Control Ambiental y sus Subdirecciones. 
Subsecretaría general y de control disciplinario.</t>
  </si>
  <si>
    <t>(No. de evaluaciones cuatrimestrales realizados a los mapas de riesgos de 18 procesos / 3 evaluaciones cuatrimestrales programados a los 18  procesos en la vigencia 2020) x 100</t>
  </si>
  <si>
    <t xml:space="preserve">Una (1) estrategia de racionalización diseñada e inscrita en el SUIT </t>
  </si>
  <si>
    <t>( No. de estrategia cumplida al 100% de racionalización en el 2020 / No. de estrategia de racionalización establecidas para el 2020 ) x 100</t>
  </si>
  <si>
    <t>Vincular seguidores al programa de Corresponsales ambientales, impulsando actividades de educación ambiental mediante la creación de contenido digital, a través de las nuevas TIC</t>
  </si>
  <si>
    <t>Redes sociales donde se aplican de las encuestas.
Resultados de la aplicación de las encuestas.</t>
  </si>
  <si>
    <t>No. DEL RIESGO</t>
  </si>
  <si>
    <t>NOMBRE DEL RIESGO</t>
  </si>
  <si>
    <t>CALIFICACION</t>
  </si>
  <si>
    <t>NUEVA CALIFICACIÓN</t>
  </si>
  <si>
    <t>NUEVA EVALUACIÓN</t>
  </si>
  <si>
    <t>OPCIONES MANEJO</t>
  </si>
  <si>
    <t>ACCIONES</t>
  </si>
  <si>
    <t>ENCARGADO  DE DAR RESPUESTA</t>
  </si>
  <si>
    <t>IMPACTO (1-5)</t>
  </si>
  <si>
    <t>EVALUACION RIESGO</t>
  </si>
  <si>
    <t>CONTROLES</t>
  </si>
  <si>
    <t>REDUCE</t>
  </si>
  <si>
    <t>PROBABILIDAD</t>
  </si>
  <si>
    <t>IMPACTO</t>
  </si>
  <si>
    <t>PERFIL DEL RIESGO (1-100)</t>
  </si>
  <si>
    <t>GESTION JURÍDICA</t>
  </si>
  <si>
    <t>DIRECCION LEGAL AMBIENTAL</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</si>
  <si>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Gestión del abogado para obtener la información o documentos requeridos mediante memorandos, requerimientos  y seguimiento personalizado
</t>
  </si>
  <si>
    <t>GESTIÓN TECNÓLOGICA</t>
  </si>
  <si>
    <t>R1</t>
  </si>
  <si>
    <t>Intermitencia o indisponibilidad de los servicios de tecnologías de la información y Comunicaciones</t>
  </si>
  <si>
    <t xml:space="preserve">Monitorear los aplicativos y sistemas de información.
Contar con el soporte y asistencia para el mantenimiento de red eléctrica, planta diésel, UPS y sistema de aire acondicionado.
Mantener vigente y con cobertura 7x24 los servicios integrales de Datacenter con el </t>
  </si>
  <si>
    <t>GESTIÓN DE RECURSOS INFORMÁTIVOS Y TECNOLÓGICOS</t>
  </si>
  <si>
    <t>R2</t>
  </si>
  <si>
    <t>Afectación de la confidencialidad, disponibilidad e integridad; y privacidad de la información.</t>
  </si>
  <si>
    <t>R3</t>
  </si>
  <si>
    <t>Subutilización de las herramientas de TI en la Entidad.</t>
  </si>
  <si>
    <t>Desarrollar los instrumentos de percepción y medición de los niveles de adopción y apropiación de servicios de TI</t>
  </si>
  <si>
    <t>R4</t>
  </si>
  <si>
    <t>Duplicidad, desactualización o incompletitud de la información de las diferentes  base de datos existentes en la SDA.</t>
  </si>
  <si>
    <t>R5</t>
  </si>
  <si>
    <t>Desarticulación  entre los proyectos estratégicos de la entidad que tienen algún componente de tecnologías de la información y las comunicaciones.</t>
  </si>
  <si>
    <t xml:space="preserve">Adopción e implementación del procedimiento de arquitectura empresarial para la SDA </t>
  </si>
  <si>
    <t>R6</t>
  </si>
  <si>
    <t>Alteración y uso indebido de la información almacenada en el Sistema de Información Ambiental-Forest, para ocultar, alterar o eliminar para beneficio privado.</t>
  </si>
  <si>
    <t>Adelantar las investigaciones preliminares de manera preventiva relacionado con el uso indebido de la información, teniendo en cuenta las pruebas que se puedan presentar, entre ellas la trazabilidad de los sistemas de información.</t>
  </si>
  <si>
    <t>GESTIÓN CONTRACTUAL</t>
  </si>
  <si>
    <t>REDUCIR EL RIESGO</t>
  </si>
  <si>
    <t>DIRECCION DE GESTION CORPORATIVA</t>
  </si>
  <si>
    <t>GESTIÓN ADMINISTRATIVA</t>
  </si>
  <si>
    <t>Pérdida o daño de Bienes</t>
  </si>
  <si>
    <t>GESTION AMBIENTAL Y DESARROLLO RURAL</t>
  </si>
  <si>
    <t>EVITAR EL RIESGO</t>
  </si>
  <si>
    <t>PLANEACIÓN AMBIENTAL</t>
  </si>
  <si>
    <t xml:space="preserve">Información inconsistente reportada en el Observatorio Ambiental de Bogotá - OAB
</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</si>
  <si>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</si>
  <si>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Ocultar o manipular la información en cualquier etapa de la formulación y/o ajuste y/o seguimiento de políticas públicas ambientales e instrumentos de planeación ambiental.</t>
  </si>
  <si>
    <t>DIRECCIONAMIENTO ESTRATEGICO</t>
  </si>
  <si>
    <t>1. Definir perfiles adecuados para la gestión de proyectos a nivel de gerencia, gestores y analistas de proyecto.
2. Promover la Implementación de la contratación del recurso humano con los perfiles definidos.
3. Realizar la evaluación de cumplimiento de requisitos de la gestión de información (Tiempo y alcance).</t>
  </si>
  <si>
    <t>SUBDIRECCION DE PROYECTOS Y COOPERACION INTERNACIONAL</t>
  </si>
  <si>
    <t>PARTICIPACION Y EDUCACION AMBIENTAL</t>
  </si>
  <si>
    <t>Falta de continuidad en los procesos de participación liderados por la SDA</t>
  </si>
  <si>
    <t xml:space="preserve">Realizar seguimiento a las actividades realizadas en torno a los procesos ambientales locales </t>
  </si>
  <si>
    <t>PARTICIPACIÓN Y EDUCACIÓN AMBIENTAL</t>
  </si>
  <si>
    <t>Bajos conocimientos adquiridos a partir de las acciones de educación ambiental</t>
  </si>
  <si>
    <t>Posibilidad de utilizar los espacios de participación ciudadana y educación ambiental con fines políticos para favorecimiento de intereses particulares.</t>
  </si>
  <si>
    <t>Dar lineamiento al equipo de trabajo de la OPEL en caso de presentarse campañas electorales o proselitismo político dentro de las acciones de participación y educación ambiental.</t>
  </si>
  <si>
    <t>GESTIÓN DOCUMENTAL</t>
  </si>
  <si>
    <t xml:space="preserve">1. Dotación equipos control humedad y temperatura y detectores de humo.
2. Fumigación y mantenimiento de condiciones ambientales del espacio destinado a la conservación de la documentación.                             </t>
  </si>
  <si>
    <t xml:space="preserve">Inventario documental y bases de datos.   -   Inducción al personal del puesto de trabajo (Registro de inducción).   
</t>
  </si>
  <si>
    <t>CONTROL Y MEJORA</t>
  </si>
  <si>
    <t xml:space="preserve">
Manipulación indebida de los informes de auditoria
</t>
  </si>
  <si>
    <t>GESTIÓN DISCIPLINARIA</t>
  </si>
  <si>
    <t>SUBSECRETARIA GENERAL Y DE CONTROL DISCIPLINARIO</t>
  </si>
  <si>
    <t>Seguimiento mensual a la base de datos de los expedientes disciplinarios y levantamiento de actas</t>
  </si>
  <si>
    <t>GESTIÓN FINANCIERA</t>
  </si>
  <si>
    <t>GESTIÓN DE TALENTO HUMANO</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</si>
  <si>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</si>
  <si>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Revisar cumplimiento de los requisitos exigidos en el Manual de Funciones y Competencias Laborales.</t>
  </si>
  <si>
    <t>Hacer firmar acta de compromiso y autorización de actividades</t>
  </si>
  <si>
    <t>EVALUACIÓN, CONTROL Y SEGUIMIENTO</t>
  </si>
  <si>
    <t>Pérdida intencionada parcial o total, manipulación o alteración de los expedientes o de la información para favorecer a un tercero.</t>
  </si>
  <si>
    <t>Cada vez que se requiere la consulta, préstamo o devolución de expedientes, el grupo de expedientes diligencia el formato “Solicitud de consulta, préstamo o devolución de expedientes” así como la actualización del módulo de expedientes del aplicativo FOREST con el propósito de dejar el registro trazable de las personas que han consultado cada expediente. Al momento de la devolución se realiza la verificación de la tipología documental del expediente y en caso de encontrarlo incompleto o devuelto en condiciones irregulares se devuelve al servidor público para que entregue completa la documentación, de lo cual se deja el registro correspondiente y se informa a la Directora de Control Ambiental sobre aquellos casos en que el expediente se haya extraviado o haya sido devuelto en condiciones irregulares.</t>
  </si>
  <si>
    <t>DIRECCION DE CONTROL AMBIENTAL</t>
  </si>
  <si>
    <t>Hacer caso omiso a daños o cambios en el componente ambiental que se derivan de lo encontrado en el desarrollo de operativos o visitas realizadas o elaborar informes o conceptos técnicos sin el rigor técnico necesario con el fin de obtener beneficios particulares o favorecer un tercero.</t>
  </si>
  <si>
    <t xml:space="preserve">Incumplimiento parcial o total de los procedimientos o regulaciones legales ambientales aplicables </t>
  </si>
  <si>
    <t>METROLOGÍA, MONITOREO Y MODELACIÓN.</t>
  </si>
  <si>
    <t>Interrupción de la actividad de monitoreo.</t>
  </si>
  <si>
    <t>SISTEMA INTEGRADO DE GESTIÓN</t>
  </si>
  <si>
    <t>COMUNICACIONES</t>
  </si>
  <si>
    <t>Divulgación de información errada, inoportuna o no autorizada sobre la gestión de la SDA a los públicos de interés internos y/o externos.</t>
  </si>
  <si>
    <t>OFICINA ASESORA DE COMUNICACIONES</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</si>
  <si>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</si>
  <si>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</si>
  <si>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</si>
  <si>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Formular y socializar un lineamiento institucional o  política antisoborno.</t>
  </si>
  <si>
    <t>Socialización de un lineamiento institucional o  política antisoborno</t>
  </si>
  <si>
    <t>No. de formulaciones y socializaciones del lineamiento institucional o  política antisoborno realizadas.</t>
  </si>
  <si>
    <t>Un (1) lineamiento institucional o  política antisoborno formulado y socializado.</t>
  </si>
  <si>
    <t xml:space="preserve">
Actas de reunión de diseño y de avance
Pantallazos de avance del desarrollo de la plataforma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</si>
  <si>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</si>
  <si>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</si>
  <si>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r>
      <t xml:space="preserve">PLAN ANTICORRUPCIÓN Y DE ATENCIÓN AL CIUDADANO
SECRETARÍA DISTRITAL DE AMBIENTE
VIGENCIA 2020
</t>
    </r>
    <r>
      <rPr>
        <b/>
        <sz val="11"/>
        <color theme="1"/>
        <rFont val="Arial"/>
        <family val="2"/>
      </rPr>
      <t>Versión 2 (publicado 25-03-2020)</t>
    </r>
  </si>
  <si>
    <t>Control de cambios</t>
  </si>
  <si>
    <t>Actualización del mapa de riesgos de la entidad. Radicado SDA 2020IE60577</t>
  </si>
  <si>
    <t xml:space="preserve">Aprobación por Comité Institucional de Gestión y Desempeño de la SDA sesión No.1.  </t>
  </si>
  <si>
    <t>GESTIÓN JURÍDICA</t>
  </si>
  <si>
    <t>ZONA DE RIESGO MODERADO</t>
  </si>
  <si>
    <t xml:space="preserve">Todos los conceptos jurídicos o conceptos de viabilidad jurídica proyectados por los abogados asignados son revisados y aprobados por el Coordinador del grupo y la Dirección Legal Ambiental, con el fin de identificar facultades, vigencia de las normas, redacción, ortografía y la legalidad del mismo, en caso detectar algún error, se devuelve mediante el aplicativo de correspondencia al abogado para su corrección.    </t>
  </si>
  <si>
    <t xml:space="preserve">PROCESO </t>
  </si>
  <si>
    <t>PROBABILIDAD 
(1-5)</t>
  </si>
  <si>
    <t>ZONA DE RIESGO ALTO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</si>
  <si>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</si>
  <si>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</si>
  <si>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ZONA DE RIESGO EXTREMA</t>
  </si>
  <si>
    <t xml:space="preserve">
El Ingeniero desarrollador en conjunto con el usuario, realiza pruebas y validación del procedimiento o nuevas funcionalidades sistematizadas en el sistema de información ambiental Forest, conforme a los requerimientos de TI solicitados a demanda por los usuarios de las dependencias misionales de la SDA.
El equipo administrador de infraestructura monitorear diariamente la capacidad y disponibilidad de la infraestructura tecnológica de la entidad mediante herramientas de CACTI, NAGIOSXI, y reporta un informe mensual de la disponibilidad de los servicios de TI.
El equipo de soporte técnico, realiza el mantenimiento preventivo de hardware, partiendo de una programación y socialización del cronograma, ejecutando las actividades propias de mantenimiento de hardware con base en una lista de chequeo y posterior registro del mantenimiento realizado en las hojas de vida de los equipos.
El coordinador del sistema de información realiza el registro de incidencias o de requerimientos para el soporte y mantenimiento por parte de los proveedores de los Sistemas de Información y desarrolladores, de acuerdo con la presentación de una falla que requiera incidencia, para solucionar los errores de los sistemas de Información presentados conforme a los acuerdos de nivel de servicios
El administrador de bases de datos (DBA) realizar revisión y mantenimiento del motor de base de datos ORACLE y otros almacenes de datos de los sistemas de información de la entidad, con una periodicidad diaria y realizando las respectivas copias de respaldo.
El equipo de soporte de la mesa de servicios, evalúa y clasifica las solicitudes de servicios de TI diariamente, y designa un responsable para el escalamiento de nivel de servicio, a fin de solucionar o atender el requerimiento o incidente, conforme al registro de requerimientos de TI por parte de los usuarios.   
El equipo de infraestructura y de comunicaciones verifica diariamente, el procesamiento de los diferentes servicios de TI y la disponibilidad del canal de la ETB, alertas y ticket a la ETB para solucionar
</t>
  </si>
  <si>
    <t xml:space="preserve">El oficial de seguridad de la información gestiona la adopción y apropiación de políticas específicas de gestión de seguridad de la información, conforme al plan de trabajo.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El oficial de seguridad gestiona los incidentes a través de la Mesa de Servicios que afecten la operación de los servicios de tecnologías de la información- servicios TI y la seguridad de los activos de información de la Secretaría Distrital de Ambiente - SDA, conforme al registro de incidentes y requerimiento de seguridad de la información reportadas a través de la Mesa de Servicios.
El oficial de seguridad realizar monitoreo permanente de posibles vulnerabilidad y fallas de red y en los  equipos móviles de la SDA, a través de herramientas tecnológicas (Tenable y Airwatch), monitoreo y verificación de elementos de información a través de la herramienta perimetrales de seguridad de la información con una periodicidad semanal.
El equipo de soporte técnico revisa que se mantenga activa y en funcionamiento la herramienta del Antivirus, entre otros aspectos, conforme a los planes de mantenimiento preventivo y correctivo que se programen en la entidad.
</t>
  </si>
  <si>
    <t xml:space="preserve">El equipo de soporte técnico revisa que se mantenga activa y en funcionamiento la herramienta del Antivirus, entre otros aspectos, conforme a los planes de mantenimiento preventivo y correctivo que se programen en la entidad.
El coordinador temático promueve el uso y apropiación mediante capacitación y socialización de manejo y funcionamiento de los sistemas de información, de acuerdo con las programaciones o citaciones que se convoquen, además realiza una evaluación aleatoriamente sobre la capacitación. De no participar en las reuniones se realiza otros mecanismos de apropiación de las herramientas como ayudas audiovisuales o piezas comunicativas.
El equipo de seguridad de información desarrolla las acciones comprendidas de acuerdo con las necesidades identificadas o  a lo programado en el plan de capacitación y sensibilización en seguridad de la información de la SDA para la vigencia. De no participar en los espacios convocados en el marco del plan de capacitación y sensibilización del SGSI se realiza otros mecanismos de apropiación de seguridad de la información como ayudas audiovisuales o piezas comunicativas.
</t>
  </si>
  <si>
    <t xml:space="preserve">
El coordinador de base de datos de terceros en Forest con el apoyo de técnicos de servicio al ciudadano realizan ajuste y actualización de la base de datos de terceros del Sistema de Información Ambiental - Forest, de acuerdo con las solicitudes allegadas o requerimientos registrados en mesa o por página web. Para subsanar la desactualización si se presenta una desviación con  el desarrollo de mecanismo de intercambio de información con otros sistemas de información y el Forest, se estandariza y comparte la información de un lenguaje común.
</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</si>
  <si>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conforme al procedimiento PA03-PR13 y las solicitudes que a demandan registren en la Mesa de servicios de la SDA.
El equipo asesor de TI diseña y aplica herramientas de autoevaluación y seguimiento trimestral al Plan Estratégico de Tecnologías de la Información - PETI.
</t>
  </si>
  <si>
    <t xml:space="preserve">El grupo de infraestructura de TI mantiene la regla de cambio de contraseña automáticamente cada 30 días con el directorio activo de la entidad, a fin de que garantizar la autenticación del usuario que accesa al Sistema de información ambiental.
Contar con el log o historial de log o registro del sistema de información Forest, para verificar los eventos de trazabilidad de las actividades ejecutadas  y demás acciones realizadas por cada usuario, como lo son participación o consulta de procesos y proyección de documentos.
El Coordinador del Sistema de información Forest verifica el estado de los procesos activos en el sistema, antes de dar el paz y salvo del servidor público, conforme al procedimiento PA08-PR05 de gestión contractual, así mismo se basa en el último reporte de las actividades ejecutadas en el último mes por el usuario y verifica los procesos trasladados, a fin de determinar su cumplimiento de las tareas asignadas en el Forest y si están cuentan con autorización de traslado por el jefe inmediato. De presentarse un desvió se finaliza o desactiva un proceso creado en este sistema, con la verificación previa de un registro de solicitud en la mesa de servicios y una evaluación de la justificación informada en el ticket, para determinar si procede o no el cierre del proceso
</t>
  </si>
  <si>
    <t>ZONA DE RIESGO BAJA</t>
  </si>
  <si>
    <t>El abogado de la Subdirección Contractual presenta el tema a aprobación del Comité de Contratación, quien recomienda o no la aprobación, debe constar en el Acto de Apertura o el Acto que justifique la contratación Directa, el número del comité y la fecha en la que se realizó. La Subdirección Contractual verificara que esta información este contenida en los referidos actos,  se debe adelantar siempre previo a la apertura o celebración del contrato.</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</si>
  <si>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pronunciándose sobre las mismas, la verificación de cada actor del proceso contractual se evidencia en los flujos de aprobación y comentarios que deje en el sistema SIPSE, herramienta de seguimiento a la contratación.</t>
  </si>
  <si>
    <t>El profesional o técnico de la Dirección de Gestión Corporativa efectúa la toma física de inventario anualmente de los bienes de la entidad, la cual se registra en el formato 126PA04-PR06-F-1, y coloca una marca en cada bien, posteriormente se coteja la toma física de inventario contra los registros del software de almacén. Si existen diferencias, se realiza un segundo conteo y se efectúa la conciliación para determinar los elementos faltantes y verificar en dónde se encuentran o por qué no fueron ubicados.</t>
  </si>
  <si>
    <t>Fragmentación del terreno dado a los procesos antrópicos o naturales  en áreas administradas por la SDA</t>
  </si>
  <si>
    <t xml:space="preserve"> 
Los profesionales del proceso Gestión Ambiental y Desarrollo Rural, responsables de la administración  de las    Áreas de interés ambiental  administradas por la Secretaría, realizan actividades de verificación  con el fin de analizar los agentes tensionantes que puedan afectar los bienes o servicios ecosistémicos de las mismas, generando  reportes de seguimiento mensual encaminados a prevenir o mitigar su impacto, acorde al tensionante identificado se activará el procedimiento o  protocolo establecido. La evidencia se encuentra en la matriz de tensionantes de cada una de las áreas.
</t>
  </si>
  <si>
    <t xml:space="preserve">Generación de reportes de seguimiento a las áreas de interés ambiental.
Actualización de la matriz de tensionantes. </t>
  </si>
  <si>
    <t>Emitir informes técnicos de determinantes ambientales que no cumplan con la Gestión Ambiental de Bogotá según aplique.</t>
  </si>
  <si>
    <t>Los profesionales de ecourbanismo, cada vez que se presenta una solicitud, generan un cruce cartográfico del proyecto versus la estructura ecológica principal, y verifican que la información corresponda a los portales oficiales, soportando dicha revisión en la matriz "indicador proyectos con criterios de sostenibilidad" cada mes.  En caso de encontrar inconsistencias, el coordinador devuelve el informe con las observaciones, para que sea ajustado. Los soportes quedan en drive.</t>
  </si>
  <si>
    <t>Actualización matriz indicador proyectos con criterios de sostenibilidad</t>
  </si>
  <si>
    <t>Uso indebido de información para beneficios de  particulares o a favor de un tercero en el procedimiento en la  compra de  predios.</t>
  </si>
  <si>
    <t>ZONA DE RIESGO MODERADA</t>
  </si>
  <si>
    <t>Los profesionales del grupo de predios de la DGA,  alimentan la matriz básica de predios cada 3 meses para mantener actualizada la información jurídica y técnica de cada predio que este publicado y promulgado en Decreto objeto de adquisición, en caso de solicitud de información de un tercero este debe hacer la solicitud mediante oficio anexando los documentos que lo acrediten como propietario, la evidencia se encuentra en el drive el cual cuenta con permisos de acceso.</t>
  </si>
  <si>
    <t>Actualización matriz básica de predios
Elaboración de comunicaciones externas en caso de requerirse</t>
  </si>
  <si>
    <t>Posibilidad de no lograr la coordinación interna e interinstitucional para la formulación y orientación de Políticas e instrumentos de planeación ambiental que aseguren la gestión y sostenibilidad ambiental del Distrito Capital</t>
  </si>
  <si>
    <t xml:space="preserve">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t>
  </si>
  <si>
    <t>Actualizar el procedimiento 126PM02-PR13 Formulación y/o ajustes de Políticas y/o Instrumentos de planeación ambiental con los nuevos lineamientos del Decreto 668 de 2017 y de las guías y procedimientos del CONPES D.C.</t>
  </si>
  <si>
    <t>SUBDIRECCION DE POLITICA Y PLANES AMBIENTALES</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</si>
  <si>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a publicar en el OAB se recibe a través de comunicación oficial interna o externa o, través de correo electrónico previamente validada por los responsables de las dependencias que la producen. Si se detecta información no confiable, inconsistente o irrelevante se inactiva el indicador en el observatorio y se deja registro en el repositorio historial del OAB.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El equipo administrador del OAB revisa y verifica toda creación, actualización, modificación y/o finalización de los indicadores ambientales  ingresados en el OAB mediante el historial de información  de la plataforma de administrador del Observatorio Ambiental de Bogotá, y mediante la alerta sobre la modificación, actualización o introducción de un dato que se genera con un correo electrónico, cada vez que se realice un registro.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
El equipo administrador del OAB revisa todas las actualizaciones y ajustes realizados, y los documenta de forma mensual en una bitácora en formato Excel, para llevar un control de las actualizaciones y tener un historial del cambio o actualización del metadato o indicador en el OAB. Si se encuentra una inconsistencia en la información del indicador, este queda inactivo en la plataforma del OAB y se registra en observaciones en la bitácora.</t>
  </si>
  <si>
    <t>DIRECCION DE PLANEACION Y SISTEMAS DE INFORMACION AMBIENTAL</t>
  </si>
  <si>
    <t>Instrumentos de planeación que permiten identificar desviaciones de la gestión con relación a lo programado en las políticas publicas o instrumentos de planeación ambiental. y  en caso de presentarse dar a conocer a las autoridades competentes sobre la conducta, presión o desviación presentada.</t>
  </si>
  <si>
    <t>El gestor local ambiental adelanta la secretaria técnica de la Comisión Ambiental Local, que es la instancia de coordinación que articulará las acciones de los actores estratégicos de la localidad hacia el fortalecimiento de la gestión ambiental local, buscando el mejoramiento de las condiciones ambientales y, por lo tanto, el mejoramiento de la calidad de vida de los habitantes. Esta CAL se desarrollará mínimo 6 veces al año en  las 20 localidades del D.C. y se diligenciará acta de reunión en el formato PM01-PR05-M1, en donde quedan establecidos los compromisos y los resultados de las acciones adelantadas. Se convocará a los actores sociales mediante correo electrónico. En caso de no contar con el quorum requerido, se convocará a una nueva reunión.</t>
  </si>
  <si>
    <t>OFICINA DE PARTICIPACIÓN, EDUCACION Y LOCALIDADES</t>
  </si>
  <si>
    <t>El educador ambiental recibe la solicitud de acciones de educación ambiental a través del formato "PM01-PR10-F1 Solicitud de acciones de educación ambiental", es recibida por la Jefe de la Oficina de Participación, Educación y Localidades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En el caso de detectar fallas o insuficiencia en el nivel de adquisición de  conocimientos, se refuerza mediante acciones complementarias.</t>
  </si>
  <si>
    <t>Realizar análisis y valoración de las evaluaciones del conocimiento aplicadas en las actividades de educación ambiental.</t>
  </si>
  <si>
    <t>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está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</si>
  <si>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 xml:space="preserve">
La Dirección de Gestión Corporativa programa fumigaciones en las áreas de archivo y  documentación una vez al año, se tienen instalados extintores en las áreas de archivo, en donde el profesional de PIGA realiza revisión cada seis 6 meses y mantenimiento cada año según el contrato. El profesional del proceso de gestión documental solicita visita de inspección una vez al año al Archivo Distrital, el profesional responsable del archivo realiza verificación anual del inventario documental al archivo central.</t>
  </si>
  <si>
    <t>DIRECCIÓN DE GESTIÓN CORPORATIVA</t>
  </si>
  <si>
    <t>El abogado de la Subsecretaría General y de Control Disciplinario que lleva el proceso, mensualmente realiza el conteo físico de los expedientes activos y los compara contra la base de datos que contiene la información de cada uno de ellos para asegurarse que las actuaciones se encuentran actualizadas. En caso de no encontrarse un el expediente, carpeta o folio, se procede a registrar la novedad y se procede con la aplicación del Procedimiento de Administración de Expedientes 126PM04-PR53.  Cuando se detectan posibles casos de violación del debido proceso, se reasigna el caso a otro abogado.</t>
  </si>
  <si>
    <t>El Subsecretario General y de Control Disciplinario asigna a un profesional mediante acta de reparto la cual queda visible en el expediente y el aplicativo SIID.</t>
  </si>
  <si>
    <t>Revisión mensual de la información contable.</t>
  </si>
  <si>
    <t>SUBDIRECCIÓN FINANCIERA</t>
  </si>
  <si>
    <t>Posibilidad de ordenar y efectuar pagos sin el lleno de los requisitos legales</t>
  </si>
  <si>
    <t>El profesional que recibe los IAAP, revisa su contenido y anexos, pasando a la elaboración de órdenes de pago, aquellos que cumplen con los requisitos establecidos y devolviendo los que cuentan con inconsistencias y falta de soportes.</t>
  </si>
  <si>
    <t>COMPARTIR O TRANSFERIR EL RIESGO</t>
  </si>
  <si>
    <t>Revisión de los IAAP con sus soportes,  por parte del profesional asignado.</t>
  </si>
  <si>
    <t>Posibilidad de no recibir oportunamente, los documentos que soportan compromisos adquiridos por la SDA</t>
  </si>
  <si>
    <t>El auxiliar administrativo entrega los registros presupuestales y revisa con respecto a la planilla de documentos entregados en la Subdirección Financiera</t>
  </si>
  <si>
    <t>Llevar un control de los actos administrativos recibidos en la Subdirección Financiera para el Registro presupuestal</t>
  </si>
  <si>
    <t>Inasistencia o baja cobertura de las capacitaciones programadas.</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</si>
  <si>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Los actos administrativos proyectados son revisados por el abogado asignado para su posterior aprobación por parte del Subdirector o Director. En caso de encontrar inconsistencias en el acto administrativo, se devuelve al profesional que proyectó para la corrección correspondiente, lo cual queda registrado en Sistema de Información Ambiental Forest.</t>
  </si>
  <si>
    <t>DIRECCIÓN DE CONTROL AMBIENTAL</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</si>
  <si>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Si los registros no se encuentran conformes se devuelven a los profesionales que realizaron la visita o proyectaron las actuaciones administrativas para su corrección, lo cual queda registrado en Sistema de Información Ambiental Forest.</t>
  </si>
  <si>
    <t>Cada vez que se identifica una falla en el monitoreo, el Profesional Técnico de Apoyo del RMCAB realiza el reporte y seguimiento en el Software Gestor. Los Profesionales Técnicos de Apoyo realizan la verificación correspondiente y determinan la necesidad de realizar actividades de mantenimiento correctivo necesarias para restablecer el monitoreo. Cuando se detecten casos de interrupciones  relevantes en el monitoreo de Calidad del Aire en Bogotá, se registran las novedades en los informes periódicos aprobados por el Subdirector de Calidad del Aire, Auditiva y Visual los cuales se publican en el sitio web URL http://rmcab.ambientebogota.gov.co/home/map. Adicionalmente, de manera mensual se reportan los trabajos no conformes los cuales quedan registrados en el módulo MECI menú autoevaluación de control y gestión - Informes Producto No Conforme del aplicativo ISOLUCION.</t>
  </si>
  <si>
    <t>El Profesional Técnico de Apoyo del RMCAB elabora el informe de porcentaje de captura y validación de datos mensual con fin de confirmar si los datos resultantes del monitoreo son confiables, representativos y de calidad. Otro de los profesionales técnicos de apoyo del RMCAB recibe el reporte Excel de datos validados y prepara el Informe de Calidad del Aire en Bogotá teniendo en cuenta el período de tiempo a analizar. 
Los informes generados por el laboratorio Ambiental de la SDA son revisados por un profesional técnico responsable y aprobado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t>
  </si>
  <si>
    <t>Perdida de confidencialidad e imparcialidad del Laboratorio Ambiental de la SDA</t>
  </si>
  <si>
    <t>Se firma el convenio de confidencialidad por cada uno de los servidores públicos y partes interesadas que tengan acceso a la información del Laboratorio Ambiental de la SDA. Se diligencia el "Convenio de confidencialidad Laboratorio Ambiental de la SDA", con el fin de evitar presiones comerciales, financieras u otras, lucrarse o beneficiar a un tercero, garantizando la objetividad del Laboratorio Ambiental de la SDA, al cual se le realiza seguimiento semestral en comité técnico de calidad con respecto al cumplimiento. Cuando se detecten incumplimientos,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t>
  </si>
  <si>
    <t>Realizar capacitaciones semestrales sobre el procedimiento PA10-PR08 Confidencialidad e Imparcialidad Laboratorio Ambiental de la SDA y del Código de Integridad del Servicio Público</t>
  </si>
  <si>
    <t>SERVICIO A LA CIUDADANÍA</t>
  </si>
  <si>
    <t xml:space="preserve">Realizar una prueba piloto para verificar la eficacia del control, en la que se evidencie la trazabilidad de las acciones establecidas.
Definir criterios de calidad y oportunidad en los productos periodísticos con destino al público externo, como herramienta adicional de control para los profesionales de la OAC. </t>
  </si>
  <si>
    <t xml:space="preserve">VERSIÓN </t>
  </si>
  <si>
    <t>DESCRIPCIÓN</t>
  </si>
  <si>
    <t>FECHA DE PUBLICACIÓN WEB</t>
  </si>
  <si>
    <t>31 de enero de 2020</t>
  </si>
  <si>
    <t>25 de marzo de 2020</t>
  </si>
  <si>
    <t>Clase de Riesgo</t>
  </si>
  <si>
    <t>GESTIÓN</t>
  </si>
  <si>
    <t xml:space="preserve">Pérdida de procesos judiciales por falta de oportunidad en la atención de los mismos </t>
  </si>
  <si>
    <t>CORRUPCIÓN</t>
  </si>
  <si>
    <t>Implementar paulatimante los controles del Anexo A de la Norma ISO27001 priorizados, de acuerdo con el grado de madurez de la entidad, los lineamientos dados por el MINTIC y Alta Consejería para las TIC, para el Subsistema de Seguridad de la Información SGSI.</t>
  </si>
  <si>
    <t>Adopción e implementación del gobierno y gestión de datos</t>
  </si>
  <si>
    <t>Devolver el acto al abogado quien tendrá que someter el tema al comité de contratación,</t>
  </si>
  <si>
    <t>Reportar  a la aseguradora para hacer la reposición del bien, o se solicita al responsable realizar la reposición.</t>
  </si>
  <si>
    <t>Los profesionales de la Subdirección de Políticas y Planes Ambientales, cada vez que se requiera realizarán las verificaciones y validaciones de la información reportada por los diferentes actores, de acuerdo con la aplicación de los procedimientos con los que cuenta la SPPA, Además  para el caso de las de las políticas públicas ambientales, mediante la Guía para la formulación e implementación de políticas públicas del Distrito y guía para el seguimiento y evaluación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 
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</si>
  <si>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Gestión de información, de los proyectos de inversión, sin contar con los requisitos o atributos esenciales de confiabilidad, oportunidad,  calidad, veracidad, accesibilidad, relevancia, claridad, precisión y exactitud.</t>
  </si>
  <si>
    <t xml:space="preserve">
Los analistas de proyectos analizan la información de los proyectos de inversión trimestralmente verificando la consistencia y coherencia de la información reportada por las gerencias de los proyectos y emiten informes de alertas y recomendaciones,  el Subdirector los socializa a los gerentes con el apoyo a los analistas a través de reuniones y se los envía adicionalmente a los gerentes mediante comunicación oficial interna. 
La profesional de la SPCI, encargada de hacer la consolidación y cargue de la información validada por los analistas, trimestralmente en SEGPLAN, verifica la información de acuerdo con las políticas y requisitos del sistema, así como la coherencia de la información a través de la comparación y análisis de los reportes de ejecución presupuestal y magnitudes físicas de las metas.. Capacitar en formulación, evaluación y seguimiento a proyectos a las gerencias de proyecto, dependencias involucradas en los mismos y sus equipos técnicos y cualificación de los mismos dos (2) veces al año, una por semestre.
</t>
  </si>
  <si>
    <t>CORRUPCCIÓN</t>
  </si>
  <si>
    <t>Daño, pérdida o deterioro de la documentación en el archivo central y del archivo de gestión de la SDA</t>
  </si>
  <si>
    <t>Violación de la reserva legal de los procesos
disciplinarios para obtener un beneficio económico o beneficio al disciplinado.</t>
  </si>
  <si>
    <t>Posibilidad de que los estados financieros no reflejen la situación económica, social o ambiental de la SDA</t>
  </si>
  <si>
    <t>El profesional responsable elabora conciliaciones de la información contable ya sea con periodicidad mensual o trimestral, para hacer el seguimiento a la información y revisión de saldos. 
En caso de detectar diferencias en la información registrada en los Estados Financieros, el profesional efectúa el requerimiento de información al área responsable o identifica los documentos requeridos para el ajuste.</t>
  </si>
  <si>
    <t>La Dirección de Gestión Corporativa realiza verificación al Plan de Capacitaciones, seguimiento trimestral al indicador de cumplimiento y  establece revisión periódica de los resultados arrojados por el indicador de capacitación.</t>
  </si>
  <si>
    <t>Realizar divulgación  de la actualización de los procedimientos a los funcionarios y contratistas que intervienen en el proceso ECyS con los cambios realizados a cada uno de ellos.</t>
  </si>
  <si>
    <t>Actualizar el PA06-PR18-MA2 "Manual para la Administración de Expedientes" con el fin de establecer controles y lineamientos de préstamo.</t>
  </si>
  <si>
    <t>Actualizar los procedimientos  que se requieran del proceso ECyS</t>
  </si>
  <si>
    <t>Realizar capacitaciones semestrales sobre el procedimiento PA10-PR03 Aseguramiento de Calidad de los Resultados emitidos por el Laboratorio Ambiental-SDA</t>
  </si>
  <si>
    <t>Suministro de información errónea a las partes interesadas sobre los datos que suministra el Laboratorio Ambiental de la SDA o terceros contratados para tal fin</t>
  </si>
  <si>
    <t>Realizar capacitaciones semestrales sobre los procedimientos del proceso Metrología, Monitoreo y Modelación.</t>
  </si>
  <si>
    <t>Malas prácticas en la aplicación de los lineamientos del Sistema Integrado de Gestión</t>
  </si>
  <si>
    <t>La SGCD a través del equipo SIG genera lineamientos o directrices sobre el Sistema de Gestión, cada vez que se requiera de acuerdo a modificaciones normativas, actualizaciones de proceso o políticas, de revisiones o seguimientos. Socializándolos a los enlaces SIG, responsables de los procesos y al Comité Institucional con el propósito de mantener actualizados los sistemas; serán avalados y aprobados mediante el aplicativo isolución de acuerdo al procedimiento establecido. Control que se llevara a cabo a cada uno de los procesos mediante seguimientos y solicitudes para su oportuna realización. Actas de reunión, actas de mesas de trabajo y el aplicativo Isolución serán la evidencia de la ejejcución del control.</t>
  </si>
  <si>
    <t>Mantener una comunicación permanente con los enlaces Sig y los responsables de los procesos para que conozcan los lineamientos establecidos por el equipo Sig de la SGCD y sean llevados a cabo de manera oportuna.</t>
  </si>
  <si>
    <t xml:space="preserve">Prácticas inadecuadas en la aplicación de los lineamientos del Sistema Integrado de Gestión </t>
  </si>
  <si>
    <t xml:space="preserve"> 
Cada vez que el ciudadano ingresa a la SDA toma un turno digital, en el cual se monitorea la hora de llegada y el tramite y/o servicio requerido; en cada una de las trece terminales de la sede principal se visualiza el tiempo y la cantidad de ciudadanos en espera;  en caso de superar los 15 minutos máximos de espera establecidos de acuerdo con el modelo de servicio, el turno torna color naranja y el profesional de apoyo a la coordinación lo  prioriza para su llamado. Una vez finaliza la atención por parte de los servidores, los ciudadanos tienen a disposición un modulo de encuestas automatizado permanente en el horario de atención por la SDA y la Alcaldía con el fin de evaluar el nivel de percepción y satisfacción ciudadana. Las encuestas son tabuladas y graficadas automáticamente y el profesional de apoyo a la coordinación mensualmente descarga esta información de cada uno de los puntos de atención y lo remite al profesional administrativo para la consolidación del informe de percepción y satisfacción ciudadana el cual es revisado por la coordinación del grupo de Servicio al Ciudadano. </t>
  </si>
  <si>
    <t xml:space="preserve"> Realizar el informe de indicadores de gestión mensual - Realizar el informe de percepción y satisfacción ciudadana</t>
  </si>
  <si>
    <t xml:space="preserve">Posibilidad de que las respuestas emitidas por los diferentes procesos de la entidad a las PQRSF, no cumplan con los criterios de oportunidad, claridad, calidez y coherencia </t>
  </si>
  <si>
    <t xml:space="preserve">
Cada vez que ingresa una PQRSF por cualquiera de los canales de atención los Servidores del grupo de Servicio a la Ciudadanía realizan la radicación correspondiente en el sistema Forest y automáticamente se direcciona al grupo de PQRSF y éste asigna la solicitud al proceso competente para dar el trámite correspondiente.  Semanalmente el grupo de PQRSF remite  una alerta preventiva e informativa vía correo electrónico con la información de las solicitudes pendientes por tramitar. La Subsecretaria General y de Control Disciplinario  presenta un informe mes vencido que muestra el porcentaje de cumplimiento junto con las desviaciones las cuales se presentan en el  Comité Institucional de Gestión y Desempeño sobre la gestión de las PQRSF. Adicionalmente, la Oficina de Control Interno presenta un informe semestral de la gestión realizada por los diferentes procesos de la Entidad, dando observaciones y recomendaciones pertinentes, las cuales son presentadas en el Comité Institucional de Coordinación de Control Interno. </t>
  </si>
  <si>
    <t>Capacitaciones y reuniones de sensibilización con las diferentes procesos con el fin de sensibilizar a todos los servidores acerca de prestar un servicio de calidad, oportuno y confiable en lo que respecta a las respuestas emitidas de las PQRSF radicadas por las personas naturales o jurídicas</t>
  </si>
  <si>
    <t>Divulgación y/o suministro de información privilegiada para beneficio particular o de un tercero</t>
  </si>
  <si>
    <t xml:space="preserve">
Cada vez que un ciudadano requiere asesoría en los diferentes canales de atención para acceder a los trámites o servicios de la Entidad, el servidor del grupo de Servicio a la Ciudadanía registra los datos en el formato de control de atención. En  caso  que el ciudadano solicite referencias de personas  naturales o jurídicas para realizar un trámite o servicio ante la Secretaria Distrital de Ambiente, el servidor registra la novedad en el campo de observaciones  del formato citado y se tratan los casos en la reunión de autoevaluación de la primera línea de defensa, los cuales quedan documentadas en actas. Adicionalmente si se detecta que el ciudadano conoce información que no ha sido notificada o entregada oficialmente se registra en el formato la novedad y se  informa a la Coordinación la cual hará un análisis previo y caso de ser pertinente remite un correo electrónico al jefe del área.</t>
  </si>
  <si>
    <t>Realizar capacitaciones de sensibilización con los funcionarios y contratistas en temas relacionados con privacidad de la información, ley de transparencia y anticorrupción.</t>
  </si>
  <si>
    <t>El profesional de la OAC responsable de elaborar un comunicado de prensa, un documento, una pieza audiovisual, gráfica o una campaña, revisa cada vez que se requiere el contenido, datos e información conjuntamente con la dependencia solicitante para la aprobación de su publicación en los canales de comunicación con los que cuenta la SDA (internos o externos), medios de comunicación, periodistas  y redes sociales. Si se generan documentos periodísticos o piezas con información errada, inmediatamente se corrige el error y se envían nuevamente a las dependencias para recibir un aprobado final para la difusión. La ejecución del control se realiza a través de registros documentales de soporte como correos electrónicos y plataformas de mensajería como WhatsApp y Hangouts (Gmail).</t>
  </si>
  <si>
    <r>
      <t xml:space="preserve">SECRETARIA DISTRITAL DE AMBIENTE 
</t>
    </r>
    <r>
      <rPr>
        <b/>
        <sz val="16"/>
        <color theme="1"/>
        <rFont val="Arial"/>
        <family val="2"/>
      </rPr>
      <t>MAPA DE RIESGOS DE GESTIÓN Y DE CORRUPCIÓN 2020</t>
    </r>
  </si>
  <si>
    <t>Se reemplaza el mapa de riesgos de la entidad, debido a    modificaciones que no  fueron reportadas Radicado SDA 2020IE69298</t>
  </si>
  <si>
    <t>14 de abril de 2020</t>
  </si>
  <si>
    <t>Control de cambios PAAC</t>
  </si>
  <si>
    <t>Se reemplaza el mapa de riesgos de la entidad, debido a   modificaciones que no  fueron reportadas Radicado SDA 2020IE69298</t>
  </si>
  <si>
    <t>AVANCES</t>
  </si>
  <si>
    <t>EVIDENCIAS Y RUTA DE UBICACIÓN</t>
  </si>
  <si>
    <t>Se incluyo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</si>
  <si>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Durante el primer cuatrimestre de 2020 se ha venido realizando seguimiento a listas de chequeo, formularios y certificados de confiabilidad. Así mismo de actualizaron 51 trámites de los cuales se virtualizaron 5.</t>
  </si>
  <si>
    <t>Certificados de Confiabilidad de enero, febrero, marzo y abril</t>
  </si>
  <si>
    <t>Excel con datos para priorización de trámites y presentación concluyente</t>
  </si>
  <si>
    <t>Se realizaron mesas de trabajo con las diferentes áreas misionales y Subsecretaria General y de Control Disciplinario con el fin de definir la priorización de los trámites, de esta manera se realizó un análisis de los de mayor demanda, los cuales se proponen para que sean objeto de racionalización para la vigencia 2020: Registro de la publicidad exterior visual, Inscripción como acopiador primario de aceites usados en el Distrito, Salvoconducto único nacional para la movilización de especímenes de la fauna silvestre y Permiso o autorización para aprovechamiento forestal de árboles aislados.</t>
  </si>
  <si>
    <t>Presentación con las Conclusiones del análisis</t>
  </si>
  <si>
    <t>Actas y registro de Ferias Primer Cuatrimestre</t>
  </si>
  <si>
    <t xml:space="preserve">ENERO: El día 31 de enero, se realizó y se comunicó de manera masiva a funcionarios y contratistas a través de correo electrónico, la acción preventiva correspondiente a “Causales excluyentes de responsabilidad” Ley 734 de 2002, artículo 28”
FEBRERO: El día 28 de febrero, se realizó y se comunicó de manera masiva a funcionarios y contratistas a través de correo electrónico, la acción preventiva correspondiente a “Artículo 34 # 6, Ley 734 de 2002”. 
MARZO: El día 25 de marzo, se realizó y se comunicó de manera masiva a funcionarios y contratistas a través de correo electrónico, la acción preventiva correspondiente a “Formas de iniciar la Acción disciplinaria”
ABRIL: El día 22 de abril, se realizó y se comunicó de manera masiva a funcionarios y contratistas a través de correo electrónico, la acción preventiva correspondiente a “Del Investigado”
</t>
  </si>
  <si>
    <t>Dicha Información fue enviada del correo de la oficina de Control Disciplinario control.disciplinario@ambientebogota.gov.co a todos los funcionarios y contratistas de la Entidad.</t>
  </si>
  <si>
    <t>Actas de Visita a Cades primer Cuatrimestre</t>
  </si>
  <si>
    <t>Matriz Seguimiento al modelo de Implementación del Modelo de Servicio a la Ciudadanía</t>
  </si>
  <si>
    <t xml:space="preserve">Actas de Capacitación </t>
  </si>
  <si>
    <t>Se llevaron a cabo 8 entrenamientos en las siguientes temáticas: Inducción, paz y salvos, SDQS, Teletrabajo, IAAP, Tips para trabajar en casa, Forest, Canal virtual- SECOP</t>
  </si>
  <si>
    <t xml:space="preserve">Informes de Seguimiento a quejas y reclamos </t>
  </si>
  <si>
    <t>Se llevó a cabo seguimiento a 5.223 PQR´S registradas ante la Entidad, así: 1.374 en enero, 1.727 en febrero y 1.477 en marzo y abril 645;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cuatrimestre de 2020, el 79% recibió respuesta dentro de los términos de ley, el 12% fuera de términos y el 8% se encuentra en termino para dar respuesta; el área que sobresale por su alto grado de cumplimiento a la hora de emitir respuestas dentro de los términos de ley es la Subdirección de Silvicultura, Flora y Fauna Silvestre, quienes a su vez es la que registra el mayor número de peticiones recibidas, por temas de arbolado urbano.</t>
  </si>
  <si>
    <r>
      <t xml:space="preserve">Se elaboró Informe del Defensor del Ciudadano SDA, correspondiente al periodo comprendido entre el 1 de enero al 30 de abril del 2020. 
En dicho periodo se recibieron a través del correo electrónico defensordelciudadano@ambientebogota.gov.co  </t>
    </r>
    <r>
      <rPr>
        <sz val="8"/>
        <rFont val="Arial"/>
        <family val="2"/>
      </rPr>
      <t>37</t>
    </r>
    <r>
      <rPr>
        <sz val="8"/>
        <color theme="1"/>
        <rFont val="Arial"/>
        <family val="2"/>
      </rPr>
      <t xml:space="preserve"> solicitudes, las cuales fueron radicadas en el sistema FOREST y remitidas al Grupo de Peticiones, Quejas y Reclamos, para su respectivo trámite. </t>
    </r>
  </si>
  <si>
    <t>Informe defensor del ciudadano enero - abril</t>
  </si>
  <si>
    <t>Informes de acceso a la información de enero febrero y marzo.</t>
  </si>
  <si>
    <t>Durante el primer cuatrimestre de 2020,  se asignaron 19 solicitudes de acceso a la información recepcionadas por la Secretaría Distrital de Ambiente a través de sus canales de atención de las cuales se realizó seguimiento y se publicaron 19.</t>
  </si>
  <si>
    <t>SEGUIMIENTO OFICINA DE CONTROL INTERNO - PRIMER CUATRIMESTRE</t>
  </si>
  <si>
    <t>En proceso de construcción.  Desde la Alcaldía Mayor se está ajustando la imagen de la campaña “Valores de la Casa”. En espera de los lineamientos correspondientes.</t>
  </si>
  <si>
    <t>Correos de la Oficina de Comunicaciones de la SDA.</t>
  </si>
  <si>
    <t>NIVEL DE AVANCE Y RESULTADOS</t>
  </si>
  <si>
    <t xml:space="preserve">Se presentaron los informes de resultados de la gestión de Integridad  2019 al Comité de Gestión y Desempeño Institucional. Los cuales fueron tenidos en cuenta para la  revisión y aprobación del Plan de Acción 2020. </t>
  </si>
  <si>
    <t>Se formuló el componente 6 del PAAC, incorporando el Plan de Gestión de Integridad 2020. Aprobado y publicado en la página web de la entidad,  dentro de los plazos establecidos.</t>
  </si>
  <si>
    <t>Página Web de la SDA, PAAC.</t>
  </si>
  <si>
    <t>Plan de acción Integrado Institucional</t>
  </si>
  <si>
    <t>Se han efectuado reportes de avance del plan de acción, primer trimestre, respecto ejecución proyecto de inversión-SEGPLAN.
Se efectuaron los reportes correspondientes a la Evaluación de la Gestión 2019  (FURAG-MIPG-PAAC).
Encuesta de Gestión de Integridad Distrital, de la Veeduría Distrital.</t>
  </si>
  <si>
    <t>Correos electrónicos, publicación en el DRIVE institucional, pagina web de  la entidad Planes de inversión proyecto1100</t>
  </si>
  <si>
    <t>Sistema Forest - computador profesional SIG-DGC.</t>
  </si>
  <si>
    <t>Computador profesional SIG-DGC.</t>
  </si>
  <si>
    <t>Las evidencias se pueden encontrar a través del siguiente enlace: http://190.27.245.106:8080/Isolucionsda/Administracion/frmFrameSet.aspx?Ruta=fi9CYW5jb0Nvbm9jaW1pZW50b1NEQS9iL2I1ZDA1YjQ2N2Y1NzQyNThiM2M5ZGQ2OTQ2ZDNhYTU4L2I1ZDA1YjQ2N2Y1NzQyNThiM2M5ZGQ2OTQ2ZDNhYTU4LmFzcA==&amp;debug=yes
- https://drive.google.com/drive/folders/1J64FizpTfFGRdvl28laZzQ7n_srDLw8-
igualmente, en la plataforma isolución, en los indicadores de gestión reportados mensualmente por la OAC</t>
  </si>
  <si>
    <t>Las evidencias se pueden encontrar en los siguientes enlaces:
Audiovisual: del 21 al 31 
https://drive.google.com/drive/u/0/folders/1BAvMhslqC2gpvx9Iinph5GfCV3pyQmky
http://www.ambientebogota.gov.co/web/sda/archivo-de-noticias/-/asset_publisher/5PPa/content/en-los-primeros-100-dias-han-mejorado-condiciones-ambientales-en-bogota
http://www.ambientebogota.gov.co/web/sda/archivo-de-noticias/-/asset_publisher/5PPa/content/secretaria-de-ambiente%3A-100-dias-recuperando-la-confianza-de-la-comunidad</t>
  </si>
  <si>
    <t>Se llevó a cabo la rendición de cuentas de los 100 primeros días de administración, en donde la Oficina Asesora de Comunicaciones realizó la promoción de las acciones desarrollas por el sector Ambiente.</t>
  </si>
  <si>
    <t>Las evidencias se pueden encontrar en los siguientes enlaces:
- https://www.facebook.com/263044047137195/posts/2739941332780775/ 
- https://www.facebook.com/263044047137195/posts/2809684309139810/
- https://www.facebook.com/263044047137195/posts/2872862032822037/
- https://www.facebook.com/263044047137195/posts/2941409375967302/
- https://twitter.com/ambientebogota/status/1221823811366072320?s=12
- https://twitter.com/ambientebogota/status/1233544762369728513?s=12
- https://twitter.com/ambientebogota/status/1243959995013771264?s=12
- https://twitter.com/ambientebogota/status/1254922704895070213?s=12</t>
  </si>
  <si>
    <t xml:space="preserve">La Oficina Asesora de Comunicaciones aplica una encuesta mensual,  a través de la redes sociales Facebook y Twitter, para conocer la opinión de la ciudadanía sobre la gestión que realiza la entidad.
* Durante el mes de enero se realizó la siguiente encuesta: ¿Cree que la decisión de proteger la Reserva Thomas Van Der Hammen es vital para hacer de Bogotá una ciudad ambientalmente sostenible? 
Respuestas positivas en Facebook: 94% y en Twitter: 85% para un promedio de: 89,40% 
Respuestas negativas en Facebook: 06% y en Twitter: 15% para un promedio de: 10,60% 
* Durante el mes de febrero se realizó la siguiente encuesta: ¿Cree que las medidas tomadas por la SDA durante la alerta ambiental de calidad del aire han sido? 
Respuestas positivas en Facebook: 72% y en Twitter: 47,5% para un promedio de: 59,75% 
Respuestas negativas en Facebook: 28% y en Twitter: 52,5% para un promedio de: 40,25%
* Durante el mes de marzo se realizó la siguiente encuesta: ¿Cree que la Secretaría de Ambiente dispuso los canales suficientes para que la ciudadanía pueda realizar sus trámites desde casa? 
Respuestas positivas en Facebook: 45% y en Twitter: 51% para un promedio de: 47,85% 
Respuestas negativas en Facebook: 55% y en Twitter: 49% para un promedio de: 52,15%
* Durante el mes de abril se realizó la siguiente encuesta: ¿Cree que los operativos de la Secretaría distrital de Ambiente han sido efectivos para evitar el tráfico de especies silvestres durante la cuarentena? 
Respuestas positivas en Facebook: 56% y en Twitter: 41,2% para un promedio de: 48.60% 
Respuestas negativas en Facebook: 44% y en Twitter: 58,8% para un promedio de: 51,40% </t>
  </si>
  <si>
    <t>Ver anexo - Actividad F21 Registro redes sociales
Ver anexo - Actividad F21 Actividades de educación TIC (estos soportes son ejemplos, los demás soportes reposan en el archivo digital de la OPEL)</t>
  </si>
  <si>
    <t>Con las redes de Corresponsal Ambiental de Facebook y Twitter, se ha venido realizando publicaciones, menciones, RT y me gusta. Actualmente en la cuenta:
1.  @AMBcorresponsal es la cuenta de Twiter; tiene seguimiento en redes en el periodo comprendido de enero a abril de 2020 con 6186 seguidores. 
2. Facebook: El aumento en las estadísticas de la cuenta de Soy #CorresponsalAmbiental tiene un total de seguidores de la página de 6007
Anexo se remite informe con el comportamiento de las redes sociales.
Durante este periodo, se realizaron 55 actividades de educación ambiental por medio de las TIC´s, con una participación de 2.747 ciudadanos. A partir de las medidas de aislamiento social obligatorio por prevención al virus SARS-coV-2, decretadas por el Gobierno Nacional, se desarrollaron acciones de educación ambiental por medio de plataformas virtuales de libre acceso por la página web de la entidad.  Los registros documentales de estas actividades reposan  en el archivo de gestión virtual de la OPEL (Serie: 55-Planes, Subserie: 55.5 Planes de educación ambiental)</t>
  </si>
  <si>
    <t xml:space="preserve">Actas de autocontrol
</t>
  </si>
  <si>
    <t xml:space="preserve">Carpeta: BitacoraOAB-ORARBO y Acuerdo067
Carpeta: Informes de admon
en la ruta https://drive.google.com/drive/u/0/folders/10uj3Gznpmv8t095vmhebiAByiZL9_ti9
</t>
  </si>
  <si>
    <t>Se avanzó en la actualización de los indicadores ambientales dispuestos en el Observatorio Ambiental de Bogotá-OAB, alcanzado un nivel de actualización de % con corte a marzo 2020, y en el Observatorio Regional Ambiental y de Desarrollo Sostenible del Río Bogotá-ORARBO.</t>
  </si>
  <si>
    <t>Se elaboraron los informes normados que rinden cuenta sobre la gestión de la administración Distrital, el estado y calidad de los recursos naturales: Con radicado 2020EE39270 del 18 de febrero de 2020 se remitió el informe de indicadores ambientales Acuerdo 067 de 2002, en respuesta 2019ER296090 de 19 de diciembre de 2019, a la Dirección de información cartográfica y estadística de la Secretaría Distrital de Planeación.
Con radicado 2020EE53076 del 7 de marzo de 2020 se remitió Informe de indicadores ambientales Bogotá como vamos, de la vigencia 2019 con el objeto de realizar la evaluación de la calidad de vida en Bogotá. Así mismo, se remitió al correo electrónico bogota@bogotacomovamos. 
Con radicado 2020IE20990 se entregó el informe de la Sentencia del río Bogotá que contiene el reporte de las órdenes 4.5 ORARBO, 4.6 SIGICA. 4.69 Plan de Investigaciones y 4.73 sobre los indicadores de seguimiento de la Sentencia Río Bogotá, con competencia a la DPSIA.</t>
  </si>
  <si>
    <t xml:space="preserve">Carpeta: MatrizIndicadoresCiudad
Carpeta: SentenciaRioBogota
Carpeta: cuestionario2020BogotaComoVamos
Carpeta: Acuerdo067yMatrizIndicadoresCiudad
En la ruta https://drive.google.com/drive/u/0/folders/10uj3Gznpmv8t095vmhebiAByiZL9_ti9
</t>
  </si>
  <si>
    <t>Se han realizado 3 actividades de publicación del Plan Anticorrupción y de Atención al Ciudadano de la SDA vigencia 2020. contando cada versión publicada. Su publicación en la versión final No. 1 se realizó el 31 de enero de 2020 en el micrositio de transparencia y acceso a la información pública de la página web de la SDA. Posteriormente, y dadas las solicitudes de actualización con radicados 2020IE60577 y 2020IE69298, se publicó la versión 2 y 3 del PAAC con las respectivas notas de control de cambios en la Carpeta denominada "Formulación y actualizaciones" en la página web.
Se han realizado 3 actividades de divulgación: 1) mediante comunicación interna de radicado 2020IE34780 el 13 de febrero de 2020 mediante el cual se dio a conocer, invitó, motivó y recuerdó gestionar como primera línea de defensa que son todos los servidores públicos, las acciones establecidas en el Plan Anticorrupción y de Atención del Ciudadano, 2) mediante correo electrónico institucional del 18 de febrero de 2020 se socializó al equipo SIG_MIPG; y 3) se divulgó mediante una pieza de comunicación denominada "Todos somos parte del Plan de Acción Integrado Institucional", el 26 de marzo de 2020 mediante el cual se socializó los diferentes planes que integran el plan de acción institucional entre estos está el PAAC en su numeral 9, enviada a través de comunicacioninterna@ambientebogota.gov.co. 
Adicionalmente se publicaron las observaciones allegadas al proyecto del PAAC con sus respectivas respuestas, como estrategias de transparencia y acceso a la información pública y en cumplimiento al ordenamiento legal.</t>
  </si>
  <si>
    <t>Publicaciones en la página web
http://www.ambientebogota.gov.co/web/transparencia/plan-anticorrupcion-y-de-atencion-al-ciudadano/-/document_library_display/yTv5/view/9544573
Soportes formulacion, actualizaciones y divulgación en la Carpeta: PAAC 2020
En la ruta https://drive.google.com/open?id=140AzlahlK5EqFHiZm2RSlkY57pIOhYJK</t>
  </si>
  <si>
    <t xml:space="preserve">http://ambientebogota.gov.co/web/sda/historial-de-noticias/-/asset_publisher/1RkX/content/secretaria-de-ambiente%3A-100-dias-recuperando-la-confianza-de-la-comunidad?redirect=http%3A%2F%2Fambientebogota.gov.co%2Fweb%2Fsda%2Fhistorial-de-noticias%3Fp_p_id%3D101_INSTANCE_1RkX%26p_p_lifecycle%3D0%26p_p_state%3Dnormal%26p_p_mode%3Dview%26p_p_col_id%3Dcolumn-2%26p_p_col_pos%3D1%26p_p_col_count%3D5
video en https://youtu.be/6rjOTyHi4Rk
https://bogota.gov.co/mi-ciudad/ambiente/sector-ambiente-brinda-apoyo-ciudadanos-en-tiempos-de-cuarentena
Pantallazos de las notas </t>
  </si>
  <si>
    <t>Se realizaron las acciones tendientes al ajuste y verificación de los compromisos de rendición de cuenta cargados en la plataforma Colibrí de la Veeduría, solicitado mediante correo electrónico del 1 de abril, para su ajuste teniendo en cuenta la situación actual de confinamiento y distanciamiento social. Así mismo, se realizaron las modificación y  reportes con el fin de actualizar los compromisos de rendición de cuenta cargados en la plataforma Colibrí de la Veeduría, emitiendo la comunicación  2020EE76001 dirigida a la Veeduría para remitir el informe de las modificaciones y reporte estado compromisos plataforma colibrí.</t>
  </si>
  <si>
    <t>Radicado SDA  2020EE76001
Carpeta Plataforma Colibrí en:
https://drive.google.com/open?id=1F4cukWmyvq3MiAKYV4CEfweg0pbd_P_x</t>
  </si>
  <si>
    <t>Con radicado 2020IE75334 se solicitó a las dependencias informar sobre cuál o cuáles serán los espacios de encuentro más importantes que deben realizar con los grupos de valor, teniendo en cuenta la actual declaratoria de emergencia del país y la ciudad.</t>
  </si>
  <si>
    <t>Radicado SDA 2020IE75334</t>
  </si>
  <si>
    <t>Se realizó la publicación de la información enviada por las dependencias de la SDA, en el micrositio de transparencia y acceso a la información, conforme a la ley 1712 de 2014, teniendo en cuenta el decreto reglamentario 103 de 2015 y la resolución 3564 de 2015: Formatos para trámites y servicios en con nuevos logos; Informes de gestión; Plan de adecuación y sostenibilidad del MIPG; Noticias; Información de rendición a la contraloría; Informes de seguimiento de PQRSD. 
Se realizó una revisión inicial a fin de tener actualizado y disponible la información, con base en ello se gestionó información y se publicó, a fin de mantener todos los componentes actualizados, con el fin de preparar posible verificación de la Procuraduría sobre el Índice de Transparencia y acceso a la información - ITA.</t>
  </si>
  <si>
    <t>Carpeta: publicaciones_transparencia
https://drive.google.com/open?id=1XqkIzrCy_EgxyY8ozSB9I7IbI2HIeboT</t>
  </si>
  <si>
    <t>Se realizó actualización en la plataforma Distrital y Nacional del Dataset de los datos abiertos conforme a la periodicidad (localización del inventario de vallas de Bogotá), y se realizó monitoreo en la plataforma Distrital y Nacional de los 24 datos abiertos que comparte la SDA. 
Durante el primer cuatrimestre se identificaron tres nuevos dataset datos abiertos (PM10 ANUAL, TECHOS VERDES, OBJETO GEOGRÁFICO ZONIFICACIÓN RESERVA THOMAS VAN DER HAMMEN. BOGOTÁ URBANA -RURAL 2018)</t>
  </si>
  <si>
    <t>https://datosabiertos.bogota.gov.co/organization/sda 
https://www.datos.gov.co/browse?Informaci%C3%B3n-de-la-Entidad_Departamento=Bogot%C3%A1+D.C.&amp;Informaci%C3%B3n-de-la-Entidad_Nombre-de-la-Entidad=Secretar%C3%ADa+Distrital+de+Ambiente</t>
  </si>
  <si>
    <r>
      <t xml:space="preserve">Se han implementado los siguientes mecanismos para que la población en condición de discapacidad visual pueda acceder a los contenidos publicados en la página web de la Secretaría Distrital de Ambiente: </t>
    </r>
    <r>
      <rPr>
        <sz val="8"/>
        <rFont val="Arial"/>
        <family val="2"/>
      </rPr>
      <t xml:space="preserve">subtitulación de todos los videos, mejor contraste que hace  que los diferentes contenidos publicados sean más visibles, implementación de más de 100 idiomas, cambio de tamaño del texto y sistema de audio del contenido publicado.
Se avanzó en el desarrollo de un mecanismo LECTOR DE NOTICIAS con el fin de facilitarle a las personas con baja visión o visión nula, escuchar las noticias de la entidad. </t>
    </r>
  </si>
  <si>
    <t>http://www.ambientebogota.gov.co/web/sda/accesibilidad
http://www.ambientebogota.gov.co/web/sda/historial-de-noticias/-/asset_publisher/1RkX/content/durante-esta-cuarentena-protege-y-respeta-la-fauna-silvestre</t>
  </si>
  <si>
    <t>Se desarrolló una encuesta de percepción del acceso a la información pública que dispone la entidad.</t>
  </si>
  <si>
    <t>http://www.ambientebogota.gov.co/web/transparencia/inicio</t>
  </si>
  <si>
    <t>Se cuenta una presentación que contiene la información sobre el Modelo Integrado de Planeación y Gestión y el Sistema de Control Interno que será distribuida próximamente a todas las dependencias</t>
  </si>
  <si>
    <t>Sistema de Información Forest
Radicados No. 2020IE22502 del 31 de enero de 2020, 2020IE15447 del 24 de enero de 2020, 2020IE14391 del 23 de enero de 2020 y 2020IE17363 del 27 de enero de 2020</t>
  </si>
  <si>
    <t xml:space="preserve"> Se realizó el seguimiento y se comunicó el resultado mediante el radicado 2020IE40178 del  19/02/2020.</t>
  </si>
  <si>
    <t>Sistema de Información Forest
Radicado  2020IE40178 del 19/02/2020.</t>
  </si>
  <si>
    <t>Se comunica el Informe mediante el radicado N° 2020IE15446 del 24 de enero de 2020.</t>
  </si>
  <si>
    <t>Sistema de Información Forest
Radicado N° 2020IE15446 del 24 de enero de 2020.</t>
  </si>
  <si>
    <t>Sistema de Información Forest
Proceso forest No. 4773679
url http://www.ambientebogota.gov.co/web/transparencia/plan-anticorrupcion-y-de-atencion-al-ciudadano/-/document_library_display/yTv5/view/9544599</t>
  </si>
  <si>
    <t>Mediante radicados N° 2020IE22502 del 31 de enero de 2020, 2020IE15447 del 24 de enero de 2020 y 2020IE14391 del 23 de enero de 2020, se comunicó a los proceso el estado de las acciones del plan de mejoramiento suscrito ante la Contraloría de Bogotá corte 31 de diciembre de 2019.
 Se realizó el consolidado del plan de mejoramiento por procesos mediante radicado N° 2020IE17363 del 27 de enero de 2020.</t>
  </si>
  <si>
    <t>Correos electrónicos, Acta de reunión del Comité de Gestión y Desempeño institucional</t>
  </si>
  <si>
    <t>El Plan de Acción de Gestión de Integridad, se ha articulado con el MIPG y FURAG, atendiendo los lineamientos establecidos.</t>
  </si>
  <si>
    <t>Con base en la propuesta metodológica presentada al Comité de Gestión y Desempeño Institucional, se encuentra  iniciando  la  fase I -Información, la cual tiene socialización y divulgación, esta fase depende del   diseño de piezas divulgativas y campaña institucional, la cual esta en construcción.</t>
  </si>
  <si>
    <t>Actas de reunión o comunicaciones internas de revisión de la política.
Comunicación convocatoria CICII para llevar a aprobación el ajuste o actualización de la política.
Acta de Comité Institucional de Coordinación de Control Interno.</t>
  </si>
  <si>
    <t>18 procesos de la entidad socializados sobre la Política de administración de riesgos de la entidad</t>
  </si>
  <si>
    <r>
      <t xml:space="preserve">Mediante memorando 2020IE37580 del 17 de febrero se expidió el lineamiento para contratistas sobre el Diligenciamiento del Formato conflicto de intereses en aplicación de la Ley 2013 de 2019. Mediante memorando 2020IE37577 se dio lineamiento para Secretaria de Despacho, Subsecretario General y de Control Disciplinario, Directores, Subdirectores y Jefes de Oficina. </t>
    </r>
    <r>
      <rPr>
        <i/>
        <sz val="9"/>
        <color theme="1"/>
        <rFont val="Arial"/>
        <family val="2"/>
      </rPr>
      <t>"Es importante señalar, que el diligenciamiento del citado formato se deberá realizar dentro los quince (15) días siguientes a la posesión en el cargo a desempeñar, y para los que ya estén, dentro de los quince (15) días siguientes a la expedición del presente oficio."</t>
    </r>
  </si>
  <si>
    <t xml:space="preserve">Estudios previos para contratación directa de prestación de servicios profesionales y de apoyo a la gestión
Informes de actividades 
Cuentas de cobro  </t>
  </si>
  <si>
    <t>Lineamiento institucional antisoborno formulado enmarcado en la Política de administración de riesgos y oportunidades  - Evidencias de socialización</t>
  </si>
  <si>
    <t>Mediante correo electrónico del 18 de febrero de 2020, se realizó la Socialización Plan Anticorrupción y de Atención al Ciudadano (Mapa de riesgos de corrupción y plan de gestión de integridad) – PAAC de la SDA para la vigencia 2020. Adicionalmente con los profesionales responsables de cada proceso se socializa los memorandos de seguimiento de la OCI para tomar las medidas correspondientes tenerlos en cuenta el los próximos seguimientos.</t>
  </si>
  <si>
    <t>Se realizó una revisión y actualización de la cartilla, la cual se encuentra en borrador y verificación por parte de las profesionales de la DCG para luego ser revisada por la Oficina de Comunicaciones, para su respectiva publicación.</t>
  </si>
  <si>
    <t>Autoevaluación Dirección de Gestión Ambiental
Autoevaluación Subsecretaría General y de Control Disciplinario
Autoevaluación Oficina de comunicaciones
Autoevaluación Subdirección de Silvicultura, Flora y Faina Silvestre
Autoevaluación Subdirección de Calidad del Airea, Auditiva y Visual
Autoevaluación Subdirector de Control Ambiental al Sector Público
Autoevaluación Dirección de Control Ambiental
Autoevaluación Directora de Planeación y Sistemas de Información Ambiental
Autoevaluación Subdirección Financiera
Autoevaluación Oficina de Control Interno</t>
  </si>
  <si>
    <t>Mediante proceso forest No. 4773679 se comunicaron los resultados del Primer Informe de Seguimiento y Evaluación del Plan Anticorrupción y de Atención al Ciudadano 2020 y Estado de la Gestión de los Riesgos de Corrupción el cual queda publicado en la ruta www.ambientebogota.gov.co banner "Plan Anticorrupción y de Atención al Ciudadano" carpeta a. "PAAC 2020" subcarpeta "2.Seguimientos".</t>
  </si>
  <si>
    <t xml:space="preserve">Subsecretaría general y de control disciplinario
(Grupo Servicio a la Ciudadanía y procesos estratégicos, misionales y de apoyo)
</t>
  </si>
  <si>
    <t>Matriz de priorización  de trámites y acta de reunión entre áreas.</t>
  </si>
  <si>
    <t>Se realizó el diseño de la estrategia de racionalización para los 4 trámites priorizados; las cuatro estrategias propuestas se encuentran categorizadas como de tipo tecnológico. Para registro de la publicidad exterior visual y permiso o autorización para aprovechamiento forestal de árboles aislados - habilitar pago por PSE; Inscripción como acopiador primario de aceites usados en el Distrito - Automatización de la Inscripción; y Salvoconducto único nacional para la movilización de especímenes de la fauna silvestre - Sincronizar con la Ventanilla VITAL para que sea una sola ventanilla de solicitud el trámite. Las estrategias ya fueron presentadas al Subsecretario y están para aprobación en el próximo Comité Institucional de Gestión y Desempeño.</t>
  </si>
  <si>
    <t>Realizar monitoreo de la estrategia de racionalización conforme a las seis preguntas que conforman la guía de racionalización del SUIT, de acuerdo con el  plan de trabajo generado con los responsables de cada estrategia  de racionalización</t>
  </si>
  <si>
    <t>Dos (2) monitoreos de la estrategia de racionalización realizados</t>
  </si>
  <si>
    <r>
      <t xml:space="preserve">
La Oficina Asesora de Comunicaciones ejecuta el Plan de Comunicaciones 2020 a partir de dos líneas estratégicas: organizacional e interna y externa e informativa y hace seguimiento de manera mensual. A continuación se relacionan las actividades realizadas durante enero, febrero, marzo y abril correspondiente a cada línea. 
</t>
    </r>
    <r>
      <rPr>
        <b/>
        <sz val="8"/>
        <color theme="1"/>
        <rFont val="Arial"/>
        <family val="2"/>
      </rPr>
      <t>1. Línea de comunicación organizacional e interna.</t>
    </r>
    <r>
      <rPr>
        <sz val="8"/>
        <color theme="1"/>
        <rFont val="Arial"/>
        <family val="2"/>
      </rPr>
      <t xml:space="preserve">
• Carteleras digitales: Se realizaron 92 publicaciones en el sistema de pantallas externas e internas de la entidad.
• Correo institucional: Se enviaron 238 mensajes a través del correo comunicacioninterna@ambientebogota.gov.co  con las noticias institucionales y de la administración distrital (monitoreo Somos noticia), así como actividades realizadas por las diferentes áreas (Información de interés).
• Sonido interno: Se realizaron 2 emisiones del programa de sonido interno “Nuestro Ambiente”, con la finalidad de informar a los servidores de la SDA los eventos y acontecimientos que se realizan en la entidad, motivando su activa participación.
</t>
    </r>
    <r>
      <rPr>
        <b/>
        <sz val="8"/>
        <color theme="1"/>
        <rFont val="Arial"/>
        <family val="2"/>
      </rPr>
      <t xml:space="preserve">
2. Línea de comunicación externa e informativa</t>
    </r>
    <r>
      <rPr>
        <sz val="8"/>
        <color theme="1"/>
        <rFont val="Arial"/>
        <family val="2"/>
      </rPr>
      <t xml:space="preserve">
• Comunicados de prensa: Se elaboraron 135 comunicados para divulgar masiva y oportunamente las actuaciones institucionales y la gestión adelantada, con mensajes y noticias consistentes, congruentes y coherentes como autoridad ambiental y cabeza del sector Ambiente.
• Monitoreo de medios: Según el monitoreo de medios realizado durante el periodo, la Secretaría Distrital de Ambiente obtuvo 1706 registros en medios masivos de comunicación en todas sus plataformas (radio, prensa, televisión e internet), como resultado de la gestión free press de la OAC.
• Ruedas de prensa y acompañamientos: Se realizaron 49 acompañamientos a voceros de la Secretaría Distrital de Ambiente, en la entrega de declaraciones a medios de comunicaciones nacionales y locales con la finalidad de destacar los hechos noticiosos, positivos y de impacto como autoridad ambiental del Distrito Capital.
• Redes Sociales: Durante el primer cuatrimestre se lograron: 13.315 nuevos seguidores en Twitter, en Facebook tuvimos 3903 nuevos likes, 4.173 nuevos seguidores en Instagram y 7.679.107 visualizaciones en nuestros videos institucionales en el canal de YouTube.
• Página Web: En la página web de la Secretaría Distrital de Ambiente www.ambientebogota.gov.co se realizaron 302 publicaciones nuevas y 39 actualizaciones de información, para alcanzar un consolidado de 341 registros.
• Piezas editoriales, divulgativas, virtuales y merchandising: Se diseñaron y divulgaron 521 piezas de comunicación interna y externa que permitieron evidenciar a la comunidad la gestión ambiental en el distrito capital, promoviendo la imagen positiva de la Secretaría Distrital de Ambiente.
• Material audiovisual: Se produjeron 218 contenidos audiovisuales sobre los diferentes temas de interés de la Secretaría Distrital de Ambiente. Estos contenidos fueron notas periodísticas, cápsulas informativas sobre temas institucionales divulgados en los canales de la entidad y eventos.
• Campañas, celebraciones y eventos: Se realizaron campañas, eventos y celebraciones que permitieron divulgar y posicionar mensajes institucionales y contribuir al mejoramiento del ambiente. Los temas desarrollados respondieron a las prioridades de la entidad de la siguiente manera: 
• Campañas (42): #ÁrbolEnRiesgo, Libres y en Casa, Apagón ambiental, #SOSTingua, Servicio al Ciudadano, #YoCambioConElCambio, #EcoTips, #MenosIncendiosMásVida, Negocios Verdes, #PensamientosAlAire, #BiodiversidadSumapaz, #BogotáPreventiva, #ConocerParaCuidar, #YoCuidoMiHumedal, #BogotáReverdece, #FaunaEnFotos, En Casa Yo me Cuido del Coronavirus, #ÁrbolEnRiego #MenosIncendiosMásVida, #MujeresHacenHistoria, #CuidémonosDelCoronavirus, #SimulacroVital, #TodoSaldráBien, #CuarentenaPorLaVida, #HéroesDeCapaVerde, #BogotáReverdece, Servicio al Ciudadano – Canales de atención durante el aislamiento, Apagón Ambiental. #LibresYEnCasa (externa), #BogotáSolidariaAvanza (externa), #Bogotá100Días (externa), #UnRespiroAlPlaneta (externa), Recorridos Virtuales (externa y externa), Servicio Al Ciudadano (externa), #BogotáReverdece (externa), #ReciclajeChallenge (externa), #ReciclarEsLaSalida (externa), En casa yo me cuido del Coronavirus (interna y externa), Uso Eficiente (interna), Pausas activas (interna), Detrás del Teletrabajo (interna), Ecotips (interna).
• Celebraciones (11): Día de los humedales, Día Para la Protección de los Osos, #DíaMundialDeLaVidaSilvestre, Día Mundial Del Agua, La Hora del Planeta, Día Mundial de la Tierra (interna y externa) Día de la Secretaria y el Secretario (interna), Día Internacional de la Concienciación del Ruido (interna y externa), Día Nacional del Árbol (interna y externa), Día de la Niñez (externa), Apagón Ambiental (externa)
• Eventos (9): #DíaSinCarro2020, Pacto por el Sumapaz, Día Internacional de la Mujer 2020, Conversaciones Detonante, Plantación en humedal El Tunjo, Instalación de la bancada de la Calidad del Aire, Audiencia pública del sector ambiental, Simulacro Vital Obligatorio Localidad de Engativá, Simulacro compromiso ciudadano Fontibón.
• Eventos virtuales (3) : Socialización propuesta ambiental Plan de Desarrollo Distrital, Clases virtuales de Educación Ambiental, Visita a Relleno Sanitario Doña Juana </t>
    </r>
  </si>
  <si>
    <t>Bitácoras de actualización de los OAB
Informes de avance de los Observatorios</t>
  </si>
  <si>
    <t>Comunicaciones internas y externas de solicitud de información y de envío del informe, tanto por forest como electrónicas.
Informes normados</t>
  </si>
  <si>
    <t xml:space="preserve">
Comunicaciones internas y externas de coordinación con la SDP y con las dependencia SDA, tanto por forest como electrónicas.
Actas de reunión 
Informes de seguimiento</t>
  </si>
  <si>
    <t>Se programaron y ejecutaron 111 actividades de participación ciudadana donde se contó con la participación de  4.332 ciudadanos.  Esta participación se ejecutó en torno a la conmemoración de las fechas de calendario ambiental y en acciones ambientales locales articuladas desde la Comisión Ambiental Local - CAL y que dieron respuesta a las necesidades ambientales identificadas en la localidades. A partir de la declaración de la emergencia por el COVID-19 se empezaron a realizar las sesiones de la CAL y las actividades de participación de manera virtual.  Los soportes de las actividades reposan en el archivo virtual de la Oficina de participación, educación y localidades Serie: 39-Informes técnicos ambientales, Subserie: 39.2 Informes de la secretaria técnica de las instancias de participación ciudadana 
Se ejecutaron 410 actividades de educación ambiental  donde se contó con la participación de 18.350 ciudadanos.  Este ejercicio se llevó a cabo por medio del desarrollo de acciones pedagógicas. procesos de formación, caminatas ecológicas  y recorridos interpretativos, en las temáticas de Biodiversidad, Manejo de Residuos Sólidos, Biodiversidad, Cambio Climático y Gestión de Riesgos. A partir de la declaración de la emergencia por el COVID 19, se dio inicio a las acciones de educación ambiental  por medio de plataformas virtuales de libre acceso por la página web de la entidad y por solicitudes formales de diferentes sectores sociales, académicos y organizacionales. Los soportes de las actividades reposan en el archivo virtual de la Oficina de participación, educación y localidades Serie: 55-Planes, Subserie: 55.5 Planes de educación ambiental.</t>
  </si>
  <si>
    <t xml:space="preserve">Ver anexo - Actividad F22 Planes de trabajo participación. Se adjunta dos soportes de actividades de participación. Los demás registros reposan en el archivo digital de la OPEL.
Ver anexo - Actividad F22 Planes de trabajo educación. Se adjunta dos soportes de actividades de educación ambiental. Los demás registros reposan en el archivo digital de la OPEL.
</t>
  </si>
  <si>
    <t>Porcentaje de participación en las mesas de pacto con los ciudadanos  locales</t>
  </si>
  <si>
    <t>Durante el primer cuatrimestre del año 2020, la Secretaria Distrital de Ambiente en cabeza del grupo de Servicio a la Ciudadanía  asistió a las ferias de servicio convocadas por la Secretaría General:
- Feria Kennedy (febrero) - 65 ciudadanos atendidos
- Feria Suba (Febrero) – 40 ciudadanos atendidos
- Feria Usaquén (Marzo) – 8 ciudadanos atendidos
- Feria Puente Aranda  (marzo) – 20 ciudadanos atendidos
En total durante este periodo se asistió a 4 ferias y atendió a 133 ciudadanos.</t>
  </si>
  <si>
    <t>Porcentaje de actividades de coordinación ejecutadas para la presentación del Informe de rendición de cuentas Distrital</t>
  </si>
  <si>
    <t>La Secretaría Distrital de Ambiente, presentó avance los primeros 100 días de gestión, a través de notas de noticia y un video publicado el 21 de abril de 2020 mediante la página web de la SDA denominados "Secretaría de Ambiente: 100 días recuperando la confianza de la comunidad" y "En los primeros 100 días han mejorado condiciones ambientales en Bogotá", en las redes sociales y en comunicación interna por el correo institucional, donde rinde cuenta de las acciones realizadas desde el primer día de administración y destaca varios recorridos que se realizaron por las diferentes localidades de la ciudad para identificar las necesidades y problemáticas ambientales de la mano con las comunidades que han defendido el territorio; la plantación de árboles en zonas rurales, operativos de control a las fuentes fijas y móviles, declaración de dos alertas ambientales por calidad del aire para proteger la salud de los ciudadanos, animales silvestres rescatados, entre otros.
Así mismo, se comunicó en la página web de Bogotá, las cifras de avance y gestión realizada por el sector ambiente.</t>
  </si>
  <si>
    <t>(No. de preguntas, comentarios y/u observaciones dirigidas al sector ambiente por la ciudadanía / No. de preguntas, comentarios y/u observaciones atendidas por el sector ambiente) x 100</t>
  </si>
  <si>
    <t>Atención del 100%  preguntas, comentarios y/u observaciones de la ciudadanía bajo competencia del sector ambiente, en el marco de la rendición de cuenta de la administración distrital.</t>
  </si>
  <si>
    <t>Despacho SDA
Dirección de Planeación y Sistemas de Información Ambiental
Oficina asesora de comunicaciones</t>
  </si>
  <si>
    <t>Comunicaciones internas de solicitud de información y de envío.
Avances del inventario de espacios de dialogo por dependencias</t>
  </si>
  <si>
    <t>10 actividades de fortalecimiento de la cultura del control en temas como riesgos, análisis de causa, MIPG.</t>
  </si>
  <si>
    <t>Correos institucionales de la Oficina de Control Interno
Documentos electrónicos 
Material
Actas de autocontrol</t>
  </si>
  <si>
    <t>Dimensión 1. Talento Humano
Dimensión 3. Gestión con Valores para Resultados
Dimensión 3. Direccionamiento Estratégico y Planeación</t>
  </si>
  <si>
    <t>Realización de visitas de seguimiento al servicio prestado por la SDA</t>
  </si>
  <si>
    <r>
      <t>Se realizaron 11</t>
    </r>
    <r>
      <rPr>
        <sz val="8"/>
        <color rgb="FFFF0000"/>
        <rFont val="Arial"/>
        <family val="2"/>
      </rPr>
      <t xml:space="preserve"> </t>
    </r>
    <r>
      <rPr>
        <sz val="8"/>
        <color theme="1"/>
        <rFont val="Arial"/>
        <family val="2"/>
      </rPr>
      <t>visitas de seguimiento</t>
    </r>
    <r>
      <rPr>
        <sz val="8"/>
        <color rgb="FFFF0000"/>
        <rFont val="Arial"/>
        <family val="2"/>
      </rPr>
      <t xml:space="preserve"> </t>
    </r>
    <r>
      <rPr>
        <sz val="8"/>
        <color theme="1"/>
        <rFont val="Arial"/>
        <family val="2"/>
      </rPr>
      <t>a los puntos de (1) CAD 30,  (1) Suba,  (2) Américas, (2) Bosa, (1) Toberín, (2) Engativá, (2) Fontibón, logrando evidenciar que los coordinadores se encuentran satisfechos con la labor desempeñada por la Entidad y con los ciudadanos presentes en los diferentes Cades y Super Cades. Se avanza en una promoción especial de los diferentes trámites y servicios ofrecidos por la Entidad, con el fin de divulgar los servicios y aumentar la afluencia de ciudadanos en los diferentes puntos de atención. Por otro lado, se realizaron encuestas a ciudadanos con el fin de verificar una atención ágil, confiable y de calidad, verificando los tiempos de espera de la ciudadanía  monitoreados por medio del sistema de asignación de turnos del punto y el cumplimiento del horario de atención.</t>
    </r>
  </si>
  <si>
    <t>Se han implementado acciones del Modelo de Servicio a la Ciudadanía dando continuidad a las actividades realizadas en  la vigencia 2019: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Implementación de  tecnología que garantiza la accesibilidad del servicio a personas con discapacidad visual y auditiva mediante el llamado de turno a voz y la segunda pantalla con la visualización de los turnos
•	Seguimiento y control de indicadores de gestión mensualmente
•	Entrenamientos a los servidores de manera constante
•	Incentivos y premiación a los agentes de servicio, así como retroalimentación de la calidad del servicio</t>
  </si>
  <si>
    <t>Realizar actividades de entrenamiento a los servidores del grupo servicio a la ciudadanía, en cumplimiento a la política distrital de servicio al ciudadano.</t>
  </si>
  <si>
    <t>Actas de entrenamientos al grupo de servicio a la ciudadanía</t>
  </si>
  <si>
    <t xml:space="preserve">Se aplicaron 2.726 encuestas en el canal presencial así: 1.241 encuestas durante el mes de enero, 1003 en febrero, 482 en marzo en la cual se obtuvo un porcentaje promedio de satisfacción de 99.3%. Por otra parte debido a la contingencia desde el 20 de marzo producto del covid, lo cual afectó la atención presencial, durante el mes de abril no se aplicaron encuestas mediante este canal, pues no se prestó atención presencial.  Adicionalmente se aplicaron 1446  encuestas en el canal telefónico así: enero 505, en febrero 255, en abril 686 obteniendo así un porcentaje promedio de satisfacción del 100%. </t>
  </si>
  <si>
    <t>Informe de encuestas de percepción y satisfacción del servicio prestado en sala y Excel con resumen de tabulación de encuestas 2020.</t>
  </si>
  <si>
    <t>Informe de gestión del Defensor del Ciudadano</t>
  </si>
  <si>
    <t>Memorandos que contienen Informes semestrales comunicados al CICCI y publicados en la página web</t>
  </si>
  <si>
    <t>Informe de acceso a la Información</t>
  </si>
  <si>
    <t xml:space="preserve">Comunicación externa al Consejo Distrital de Archivos de solicitud de información y de envío de ajustes atendidos. </t>
  </si>
  <si>
    <t>Mediante oficio del 19 de marzo de 2020, el Secretario Técnico del Consejo de Archivos Distrital de Bogotá, anexa en 15 folios el concepto técnico de revisión y evaluación de TRD, evidenciando que la actualización de la TRD no cumple con los requisitos exigidos por el Archivo General de la Nación y la Dirección Distrital de Archivo de Bogotá y es necesario que la SDA proceda a realizar los ajustes requeridos.</t>
  </si>
  <si>
    <t>Actas de reunión 
Pantallazos del mecanismo diferencial en página web</t>
  </si>
  <si>
    <t>Diseño y Formulación del Plan de Gestión  2020 por los gestores de integridad (correos electrónicos, comunicaciones forest).
Acta de comité institucional de Gestión y Desempeño, de aprobación del Plan de Gestión de integridad 2020.
Solicitud de publicación del Plan de Gestión en la pag web de la entidad.</t>
  </si>
  <si>
    <t>Aprehensión del código de integridad</t>
  </si>
  <si>
    <t>Una (1) evaluación a la aprehensión del código de integridad</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</si>
</sst>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sz val="5"/>
      <color theme="1"/>
      <name val="Arial"/>
      <family val="2"/>
    </font>
    <font>
      <b/>
      <sz val="10"/>
      <color theme="1"/>
      <name val="Arial"/>
      <family val="2"/>
    </font>
    <font>
      <sz val="8"/>
      <name val="Calibri"/>
      <family val="2"/>
      <scheme val="minor"/>
    </font>
    <font>
      <sz val="10"/>
      <color theme="1"/>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b/>
      <sz val="12"/>
      <color theme="1"/>
      <name val="Arial"/>
      <family val="2"/>
    </font>
    <font>
      <b/>
      <sz val="10"/>
      <color rgb="FF000000"/>
      <name val="Arial"/>
      <family val="2"/>
    </font>
    <font>
      <b/>
      <sz val="8"/>
      <color theme="1"/>
      <name val="Arial"/>
      <family val="2"/>
    </font>
    <font>
      <sz val="12"/>
      <color theme="1"/>
      <name val="Arial"/>
      <family val="2"/>
    </font>
    <font>
      <b/>
      <sz val="18"/>
      <color theme="1"/>
      <name val="Arial"/>
      <family val="2"/>
    </font>
    <font>
      <b/>
      <sz val="16"/>
      <color theme="1"/>
      <name val="Arial"/>
      <family val="2"/>
    </font>
    <font>
      <sz val="8"/>
      <color rgb="FFFF0000"/>
      <name val="Arial"/>
      <family val="2"/>
    </font>
    <font>
      <i/>
      <sz val="9"/>
      <color theme="1"/>
      <name val="Arial"/>
      <family val="2"/>
    </font>
    <font>
      <u/>
      <sz val="11"/>
      <color theme="10"/>
      <name val="Calibri"/>
      <family val="2"/>
      <scheme val="minor"/>
    </font>
    <font>
      <u/>
      <sz val="8"/>
      <color theme="10"/>
      <name val="Arial"/>
      <family val="2"/>
    </font>
  </fonts>
  <fills count="15">
    <fill>
      <patternFill patternType="none"/>
    </fill>
    <fill>
      <patternFill patternType="gray125"/>
    </fill>
    <fill>
      <patternFill patternType="solid">
        <fgColor theme="0"/>
        <bgColor indexed="64"/>
      </patternFill>
    </fill>
    <fill>
      <patternFill patternType="solid">
        <fgColor rgb="FF9CC2E5"/>
        <bgColor indexed="64"/>
      </patternFill>
    </fill>
    <fill>
      <patternFill patternType="solid">
        <fgColor rgb="FFBDD6EE"/>
        <bgColor indexed="64"/>
      </patternFill>
    </fill>
    <fill>
      <patternFill patternType="solid">
        <fgColor rgb="FFB4C6E7"/>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2" tint="-0.499984740745262"/>
        <bgColor indexed="64"/>
      </patternFill>
    </fill>
    <fill>
      <patternFill patternType="solid">
        <fgColor rgb="FF92D050"/>
        <bgColor indexed="64"/>
      </patternFill>
    </fill>
    <fill>
      <patternFill patternType="solid">
        <fgColor rgb="FFFFC000"/>
        <bgColor indexed="64"/>
      </patternFill>
    </fill>
    <fill>
      <patternFill patternType="solid">
        <fgColor theme="4"/>
        <bgColor indexed="64"/>
      </patternFill>
    </fill>
    <fill>
      <patternFill patternType="solid">
        <fgColor rgb="FFFF0000"/>
        <bgColor indexed="64"/>
      </patternFill>
    </fill>
    <fill>
      <patternFill patternType="solid">
        <fgColor rgb="FF0070C0"/>
        <bgColor indexed="64"/>
      </patternFill>
    </fill>
  </fills>
  <borders count="56">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top/>
      <bottom style="medium">
        <color rgb="FF000000"/>
      </bottom>
      <diagonal/>
    </border>
  </borders>
  <cellStyleXfs count="2">
    <xf numFmtId="0" fontId="0" fillId="0" borderId="0"/>
    <xf numFmtId="0" fontId="29" fillId="0" borderId="0" applyNumberFormat="0" applyFill="0" applyBorder="0" applyAlignment="0" applyProtection="0"/>
  </cellStyleXfs>
  <cellXfs count="325">
    <xf numFmtId="0" fontId="0" fillId="0" borderId="0" xfId="0"/>
    <xf numFmtId="0" fontId="2"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0" fillId="2" borderId="3" xfId="0" applyFont="1" applyFill="1" applyBorder="1" applyAlignment="1">
      <alignment horizontal="center" vertical="center"/>
    </xf>
    <xf numFmtId="0" fontId="10" fillId="2" borderId="3" xfId="0" applyFont="1" applyFill="1" applyBorder="1" applyAlignment="1">
      <alignment horizontal="center" vertical="center" wrapText="1"/>
    </xf>
    <xf numFmtId="0" fontId="11" fillId="0" borderId="0" xfId="0" applyFont="1"/>
    <xf numFmtId="0" fontId="11" fillId="0" borderId="0" xfId="0" applyFont="1" applyFill="1"/>
    <xf numFmtId="0" fontId="11" fillId="0" borderId="0" xfId="0" applyFont="1" applyAlignment="1">
      <alignment horizontal="center"/>
    </xf>
    <xf numFmtId="0" fontId="11" fillId="0" borderId="0" xfId="0" applyFont="1" applyAlignment="1">
      <alignment horizontal="center" vertical="center"/>
    </xf>
    <xf numFmtId="0" fontId="6" fillId="0" borderId="3" xfId="0" applyFont="1" applyBorder="1" applyAlignment="1">
      <alignment horizontal="center" vertical="center" wrapText="1"/>
    </xf>
    <xf numFmtId="0" fontId="5" fillId="0" borderId="15" xfId="0" applyFont="1" applyFill="1" applyBorder="1" applyAlignment="1">
      <alignment horizontal="left" vertical="center" wrapText="1"/>
    </xf>
    <xf numFmtId="0" fontId="4" fillId="0" borderId="15" xfId="0" applyFont="1" applyBorder="1" applyAlignment="1">
      <alignment horizontal="center" vertical="center" wrapText="1"/>
    </xf>
    <xf numFmtId="0" fontId="11" fillId="0" borderId="0" xfId="0" applyFont="1" applyAlignment="1">
      <alignment horizontal="justify" vertical="center" wrapText="1"/>
    </xf>
    <xf numFmtId="0" fontId="10"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15" xfId="0" applyFont="1" applyBorder="1" applyAlignment="1">
      <alignment vertical="center" wrapText="1"/>
    </xf>
    <xf numFmtId="0" fontId="1" fillId="0" borderId="5" xfId="0" applyFont="1" applyBorder="1" applyAlignment="1">
      <alignment vertical="center" wrapText="1"/>
    </xf>
    <xf numFmtId="0" fontId="6"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10" fillId="2" borderId="3" xfId="0" applyFont="1" applyFill="1" applyBorder="1" applyAlignment="1">
      <alignment horizontal="center"/>
    </xf>
    <xf numFmtId="0" fontId="6"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left" vertical="center"/>
    </xf>
    <xf numFmtId="0" fontId="11" fillId="0" borderId="0" xfId="0" applyFont="1" applyAlignment="1">
      <alignment horizontal="left"/>
    </xf>
    <xf numFmtId="0" fontId="12" fillId="0" borderId="3" xfId="0" applyFont="1" applyBorder="1" applyAlignment="1">
      <alignment horizontal="left" vertical="center" wrapText="1"/>
    </xf>
    <xf numFmtId="0" fontId="12" fillId="0" borderId="3" xfId="0" applyFont="1" applyBorder="1" applyAlignment="1">
      <alignment horizontal="justify" vertical="center" wrapText="1"/>
    </xf>
    <xf numFmtId="0" fontId="13" fillId="0" borderId="3" xfId="0" applyFont="1" applyBorder="1" applyAlignment="1">
      <alignment horizontal="center" vertical="center" wrapText="1"/>
    </xf>
    <xf numFmtId="0" fontId="2" fillId="0" borderId="15" xfId="0" applyFont="1" applyBorder="1" applyAlignment="1">
      <alignment horizontal="justify" vertical="center" wrapText="1"/>
    </xf>
    <xf numFmtId="0" fontId="1" fillId="0" borderId="3"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11" fillId="0" borderId="0" xfId="0" applyFont="1" applyAlignment="1">
      <alignment horizontal="justify" vertical="center"/>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1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1" fillId="0" borderId="0" xfId="0" applyFont="1" applyBorder="1"/>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horizontal="justify" vertical="center" wrapText="1"/>
    </xf>
    <xf numFmtId="0" fontId="7" fillId="0" borderId="0" xfId="0" applyFont="1" applyBorder="1" applyAlignment="1">
      <alignment horizontal="center" vertical="center" wrapText="1"/>
    </xf>
    <xf numFmtId="0" fontId="6" fillId="0" borderId="0" xfId="0" applyFont="1" applyBorder="1" applyAlignment="1">
      <alignment vertical="center" wrapText="1"/>
    </xf>
    <xf numFmtId="9" fontId="2" fillId="0" borderId="3" xfId="0" applyNumberFormat="1" applyFont="1" applyBorder="1" applyAlignment="1">
      <alignment horizontal="center" vertical="center" wrapText="1"/>
    </xf>
    <xf numFmtId="0" fontId="11" fillId="0" borderId="0" xfId="0" applyFont="1" applyBorder="1" applyAlignment="1">
      <alignment horizontal="left"/>
    </xf>
    <xf numFmtId="0" fontId="22" fillId="0" borderId="0" xfId="0" applyFont="1" applyAlignment="1">
      <alignment vertical="center"/>
    </xf>
    <xf numFmtId="0" fontId="22" fillId="0" borderId="0" xfId="0" applyFont="1" applyBorder="1" applyAlignment="1">
      <alignment horizontal="left" vertical="center"/>
    </xf>
    <xf numFmtId="0" fontId="22" fillId="0" borderId="0" xfId="0" applyFont="1" applyAlignment="1">
      <alignment horizontal="justify" vertical="center"/>
    </xf>
    <xf numFmtId="0" fontId="22" fillId="4" borderId="3" xfId="0" applyFont="1" applyFill="1" applyBorder="1" applyAlignment="1">
      <alignment horizontal="center" vertical="center" wrapText="1"/>
    </xf>
    <xf numFmtId="0" fontId="2" fillId="0" borderId="3" xfId="0" applyFont="1" applyBorder="1" applyAlignment="1">
      <alignment horizontal="justify" vertical="center" wrapText="1"/>
    </xf>
    <xf numFmtId="0" fontId="8" fillId="4" borderId="3" xfId="0" applyFont="1" applyFill="1" applyBorder="1" applyAlignment="1">
      <alignment vertical="center" wrapText="1"/>
    </xf>
    <xf numFmtId="0" fontId="8" fillId="0" borderId="3" xfId="0" applyFont="1" applyBorder="1" applyAlignment="1">
      <alignment vertical="center" wrapText="1"/>
    </xf>
    <xf numFmtId="0" fontId="5" fillId="0" borderId="3" xfId="0" applyFont="1" applyBorder="1" applyAlignment="1">
      <alignment horizontal="justify" vertical="center" wrapText="1"/>
    </xf>
    <xf numFmtId="0" fontId="5" fillId="4" borderId="3" xfId="0" applyFont="1" applyFill="1" applyBorder="1" applyAlignment="1">
      <alignment horizontal="justify" vertical="center" wrapText="1"/>
    </xf>
    <xf numFmtId="0" fontId="8" fillId="5" borderId="3" xfId="0" applyFont="1" applyFill="1" applyBorder="1" applyAlignment="1">
      <alignment vertical="center" wrapText="1"/>
    </xf>
    <xf numFmtId="0" fontId="22" fillId="4" borderId="25" xfId="0" applyFont="1" applyFill="1" applyBorder="1" applyAlignment="1">
      <alignment horizontal="center" vertical="center" wrapText="1"/>
    </xf>
    <xf numFmtId="0" fontId="2" fillId="0" borderId="26" xfId="0" applyFont="1" applyBorder="1" applyAlignment="1">
      <alignment vertical="center" wrapText="1"/>
    </xf>
    <xf numFmtId="0" fontId="8" fillId="0" borderId="28" xfId="0" applyFont="1" applyBorder="1" applyAlignment="1">
      <alignment vertical="center" wrapText="1"/>
    </xf>
    <xf numFmtId="0" fontId="8" fillId="4" borderId="28" xfId="0" applyFont="1" applyFill="1" applyBorder="1" applyAlignment="1">
      <alignment vertical="center" wrapText="1"/>
    </xf>
    <xf numFmtId="0" fontId="22" fillId="4" borderId="28" xfId="0" applyFont="1" applyFill="1" applyBorder="1" applyAlignment="1">
      <alignment vertical="center" wrapText="1"/>
    </xf>
    <xf numFmtId="0" fontId="2" fillId="0" borderId="29" xfId="0" applyFont="1" applyBorder="1" applyAlignment="1">
      <alignment vertical="center" wrapText="1"/>
    </xf>
    <xf numFmtId="0" fontId="23" fillId="0" borderId="0" xfId="0" applyFont="1" applyAlignment="1">
      <alignment vertical="center"/>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2" fillId="0" borderId="0" xfId="0" applyFont="1" applyAlignment="1">
      <alignment horizontal="left" vertical="center"/>
    </xf>
    <xf numFmtId="0" fontId="2" fillId="0" borderId="3" xfId="0" applyFont="1" applyBorder="1" applyAlignment="1">
      <alignment horizontal="justify" vertical="center" wrapText="1"/>
    </xf>
    <xf numFmtId="0" fontId="2" fillId="0" borderId="28" xfId="0" applyFont="1" applyBorder="1" applyAlignment="1">
      <alignment vertical="center" wrapText="1"/>
    </xf>
    <xf numFmtId="0" fontId="15" fillId="0" borderId="0" xfId="0" applyFont="1" applyAlignment="1">
      <alignment horizontal="center" vertical="center" wrapText="1"/>
    </xf>
    <xf numFmtId="0" fontId="11" fillId="0" borderId="3" xfId="0" applyFont="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left" vertical="center"/>
    </xf>
    <xf numFmtId="0" fontId="11" fillId="0" borderId="3" xfId="0" applyFont="1" applyBorder="1" applyAlignment="1">
      <alignment horizontal="center" vertical="center" wrapText="1"/>
    </xf>
    <xf numFmtId="0" fontId="11" fillId="0" borderId="0" xfId="0" applyFont="1" applyAlignment="1">
      <alignment horizontal="center"/>
    </xf>
    <xf numFmtId="0" fontId="15" fillId="0" borderId="0" xfId="0" applyFont="1" applyAlignment="1">
      <alignment horizontal="center" vertical="center" wrapText="1"/>
    </xf>
    <xf numFmtId="0" fontId="24" fillId="0" borderId="0" xfId="0" applyFont="1" applyFill="1" applyBorder="1"/>
    <xf numFmtId="0" fontId="24" fillId="6" borderId="0" xfId="0" applyFont="1" applyFill="1" applyBorder="1"/>
    <xf numFmtId="0" fontId="24" fillId="6" borderId="0" xfId="0" applyFont="1" applyFill="1"/>
    <xf numFmtId="0" fontId="1" fillId="6" borderId="48"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8" fillId="7" borderId="49" xfId="0" applyFont="1" applyFill="1" applyBorder="1" applyAlignment="1">
      <alignment vertical="center" wrapText="1"/>
    </xf>
    <xf numFmtId="0" fontId="5" fillId="7" borderId="5" xfId="0" applyFont="1" applyFill="1" applyBorder="1" applyAlignment="1">
      <alignment horizontal="center" vertical="center"/>
    </xf>
    <xf numFmtId="0" fontId="5" fillId="7" borderId="5" xfId="0" applyFont="1" applyFill="1" applyBorder="1" applyAlignment="1">
      <alignment horizontal="center" vertical="center" wrapText="1"/>
    </xf>
    <xf numFmtId="0" fontId="8" fillId="7" borderId="23" xfId="0" applyFont="1" applyFill="1" applyBorder="1" applyAlignment="1">
      <alignment horizontal="center" vertical="center" wrapText="1"/>
    </xf>
    <xf numFmtId="0" fontId="11" fillId="7" borderId="23" xfId="0" applyFont="1" applyFill="1" applyBorder="1" applyAlignment="1">
      <alignment horizontal="center" vertical="center"/>
    </xf>
    <xf numFmtId="0" fontId="8" fillId="7" borderId="23" xfId="0" applyFont="1" applyFill="1" applyBorder="1" applyAlignment="1" applyProtection="1">
      <alignment horizontal="center" vertical="center" wrapText="1"/>
    </xf>
    <xf numFmtId="0" fontId="5" fillId="7" borderId="23" xfId="0" applyFont="1" applyFill="1" applyBorder="1" applyAlignment="1">
      <alignment horizontal="center" vertical="center" wrapText="1"/>
    </xf>
    <xf numFmtId="0" fontId="5" fillId="7" borderId="23" xfId="0" applyFont="1" applyFill="1" applyBorder="1" applyAlignment="1" applyProtection="1">
      <alignment horizontal="center" vertical="center"/>
      <protection locked="0"/>
    </xf>
    <xf numFmtId="0" fontId="11" fillId="7" borderId="23" xfId="0" applyFont="1" applyFill="1" applyBorder="1" applyAlignment="1">
      <alignment horizontal="center" vertical="center" wrapText="1"/>
    </xf>
    <xf numFmtId="49" fontId="8" fillId="7" borderId="24" xfId="0" applyNumberFormat="1" applyFont="1" applyFill="1" applyBorder="1" applyAlignment="1" applyProtection="1">
      <alignment horizontal="center" vertical="center" wrapText="1"/>
    </xf>
    <xf numFmtId="0" fontId="24" fillId="7" borderId="0" xfId="0" applyFont="1" applyFill="1" applyBorder="1"/>
    <xf numFmtId="0" fontId="24" fillId="7" borderId="0" xfId="0" applyFont="1" applyFill="1"/>
    <xf numFmtId="0" fontId="8" fillId="7" borderId="25" xfId="0" applyFont="1" applyFill="1" applyBorder="1" applyAlignment="1">
      <alignment vertical="center" wrapText="1"/>
    </xf>
    <xf numFmtId="0" fontId="8"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11" fillId="7" borderId="3" xfId="0" applyFont="1" applyFill="1" applyBorder="1" applyAlignment="1">
      <alignment horizontal="center" vertical="center"/>
    </xf>
    <xf numFmtId="0" fontId="8" fillId="7" borderId="3" xfId="0" applyFont="1" applyFill="1" applyBorder="1" applyAlignment="1" applyProtection="1">
      <alignment horizontal="center" vertical="center" wrapText="1"/>
    </xf>
    <xf numFmtId="0" fontId="5" fillId="7" borderId="3" xfId="0" applyFont="1" applyFill="1" applyBorder="1" applyAlignment="1" applyProtection="1">
      <alignment horizontal="center" vertical="center"/>
      <protection locked="0"/>
    </xf>
    <xf numFmtId="0" fontId="11" fillId="7" borderId="3" xfId="0" applyFont="1" applyFill="1" applyBorder="1" applyAlignment="1">
      <alignment horizontal="center" vertical="center" wrapText="1"/>
    </xf>
    <xf numFmtId="49" fontId="8" fillId="7" borderId="26" xfId="0" applyNumberFormat="1" applyFont="1" applyFill="1" applyBorder="1" applyAlignment="1" applyProtection="1">
      <alignment horizontal="center" vertical="center" wrapText="1"/>
    </xf>
    <xf numFmtId="0" fontId="8" fillId="8" borderId="27" xfId="0" applyFont="1" applyFill="1" applyBorder="1" applyAlignment="1">
      <alignment horizontal="center" vertical="center" wrapText="1"/>
    </xf>
    <xf numFmtId="0" fontId="5" fillId="8" borderId="28" xfId="0" applyFont="1" applyFill="1" applyBorder="1" applyAlignment="1">
      <alignment horizontal="center" vertical="center"/>
    </xf>
    <xf numFmtId="0" fontId="5" fillId="8" borderId="28" xfId="0" applyFont="1" applyFill="1" applyBorder="1" applyAlignment="1">
      <alignment horizontal="center" vertical="center" wrapText="1"/>
    </xf>
    <xf numFmtId="0" fontId="8" fillId="8" borderId="28" xfId="0" applyFont="1" applyFill="1" applyBorder="1" applyAlignment="1">
      <alignment horizontal="center" vertical="center" wrapText="1"/>
    </xf>
    <xf numFmtId="0" fontId="11" fillId="8" borderId="28" xfId="0" applyFont="1" applyFill="1" applyBorder="1" applyAlignment="1">
      <alignment horizontal="center" vertical="center"/>
    </xf>
    <xf numFmtId="0" fontId="8" fillId="8" borderId="28" xfId="0" applyFont="1" applyFill="1" applyBorder="1" applyAlignment="1" applyProtection="1">
      <alignment horizontal="center" vertical="center" wrapText="1"/>
    </xf>
    <xf numFmtId="0" fontId="5" fillId="8" borderId="28" xfId="0" applyFont="1" applyFill="1" applyBorder="1" applyAlignment="1" applyProtection="1">
      <alignment horizontal="center" vertical="center"/>
      <protection locked="0"/>
    </xf>
    <xf numFmtId="49" fontId="8" fillId="8" borderId="29" xfId="0" applyNumberFormat="1" applyFont="1" applyFill="1" applyBorder="1" applyAlignment="1" applyProtection="1">
      <alignment horizontal="center" vertical="center" wrapText="1"/>
    </xf>
    <xf numFmtId="0" fontId="24" fillId="8" borderId="0" xfId="0" applyFont="1" applyFill="1" applyBorder="1"/>
    <xf numFmtId="0" fontId="24" fillId="8" borderId="0" xfId="0" applyFont="1" applyFill="1"/>
    <xf numFmtId="0" fontId="24" fillId="9" borderId="0" xfId="0" applyFont="1" applyFill="1"/>
    <xf numFmtId="0" fontId="8" fillId="7" borderId="22" xfId="0" applyFont="1" applyFill="1" applyBorder="1" applyAlignment="1">
      <alignment horizontal="center" vertical="center" wrapText="1"/>
    </xf>
    <xf numFmtId="0" fontId="5" fillId="7" borderId="23" xfId="0" quotePrefix="1" applyFont="1" applyFill="1" applyBorder="1" applyAlignment="1">
      <alignment horizontal="center" vertical="center" wrapText="1"/>
    </xf>
    <xf numFmtId="0" fontId="8" fillId="7" borderId="23" xfId="0" quotePrefix="1" applyFont="1" applyFill="1" applyBorder="1" applyAlignment="1">
      <alignment horizontal="center" vertical="center" wrapText="1"/>
    </xf>
    <xf numFmtId="0" fontId="5" fillId="7" borderId="23" xfId="0" applyFont="1" applyFill="1" applyBorder="1" applyAlignment="1">
      <alignment horizontal="center" vertical="center"/>
    </xf>
    <xf numFmtId="0" fontId="8" fillId="7" borderId="25" xfId="0" applyFont="1" applyFill="1" applyBorder="1" applyAlignment="1">
      <alignment horizontal="center" vertical="center" wrapText="1"/>
    </xf>
    <xf numFmtId="0" fontId="8" fillId="7" borderId="3" xfId="0" quotePrefix="1" applyFont="1" applyFill="1" applyBorder="1" applyAlignment="1">
      <alignment horizontal="center" vertical="center" wrapText="1"/>
    </xf>
    <xf numFmtId="0" fontId="5" fillId="7" borderId="3" xfId="0" applyFont="1" applyFill="1" applyBorder="1" applyAlignment="1">
      <alignment horizontal="center" vertical="center"/>
    </xf>
    <xf numFmtId="0" fontId="11" fillId="7" borderId="3" xfId="0" applyFont="1" applyFill="1" applyBorder="1" applyAlignment="1">
      <alignment horizontal="justify" vertical="center"/>
    </xf>
    <xf numFmtId="0" fontId="11" fillId="8" borderId="28" xfId="0" applyFont="1" applyFill="1" applyBorder="1" applyAlignment="1">
      <alignment horizontal="center" vertical="center" wrapText="1"/>
    </xf>
    <xf numFmtId="0" fontId="5" fillId="8" borderId="28" xfId="0" applyFont="1" applyFill="1" applyBorder="1" applyAlignment="1">
      <alignment vertical="center" wrapText="1"/>
    </xf>
    <xf numFmtId="0" fontId="8" fillId="7" borderId="38"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7" borderId="40" xfId="0" applyFont="1" applyFill="1" applyBorder="1" applyAlignment="1">
      <alignment vertical="center" wrapText="1"/>
    </xf>
    <xf numFmtId="0" fontId="8" fillId="7" borderId="40" xfId="0" quotePrefix="1" applyFont="1" applyFill="1" applyBorder="1" applyAlignment="1">
      <alignment horizontal="center" vertical="center" wrapText="1"/>
    </xf>
    <xf numFmtId="0" fontId="11" fillId="7" borderId="40" xfId="0" applyFont="1" applyFill="1" applyBorder="1" applyAlignment="1">
      <alignment horizontal="center" vertical="center" wrapText="1"/>
    </xf>
    <xf numFmtId="0" fontId="8" fillId="7" borderId="40" xfId="0" applyFont="1" applyFill="1" applyBorder="1" applyAlignment="1" applyProtection="1">
      <alignment horizontal="center" vertical="center" wrapText="1"/>
    </xf>
    <xf numFmtId="0" fontId="5" fillId="7" borderId="40" xfId="0" applyFont="1" applyFill="1" applyBorder="1" applyAlignment="1">
      <alignment horizontal="center" vertical="center"/>
    </xf>
    <xf numFmtId="0" fontId="11" fillId="7" borderId="40" xfId="0" applyFont="1" applyFill="1" applyBorder="1" applyAlignment="1">
      <alignment horizontal="center" vertical="center"/>
    </xf>
    <xf numFmtId="49" fontId="8" fillId="7" borderId="51" xfId="0" applyNumberFormat="1" applyFont="1" applyFill="1" applyBorder="1" applyAlignment="1" applyProtection="1">
      <alignment horizontal="center" vertical="center" wrapText="1"/>
    </xf>
    <xf numFmtId="0" fontId="24" fillId="9" borderId="0" xfId="0" applyFont="1" applyFill="1" applyBorder="1"/>
    <xf numFmtId="0" fontId="5" fillId="7" borderId="23" xfId="0" applyFont="1" applyFill="1" applyBorder="1" applyAlignment="1">
      <alignment horizontal="center" vertical="top" wrapText="1"/>
    </xf>
    <xf numFmtId="0" fontId="8" fillId="8" borderId="28" xfId="0" quotePrefix="1" applyFont="1" applyFill="1" applyBorder="1" applyAlignment="1">
      <alignment horizontal="center" vertical="center" wrapText="1"/>
    </xf>
    <xf numFmtId="0" fontId="2" fillId="7" borderId="3" xfId="0" applyFont="1" applyFill="1" applyBorder="1" applyAlignment="1">
      <alignment horizontal="center" vertical="center" wrapText="1"/>
    </xf>
    <xf numFmtId="0" fontId="5" fillId="8" borderId="28" xfId="0" applyFont="1" applyFill="1" applyBorder="1" applyAlignment="1">
      <alignment horizontal="center" vertical="top" wrapText="1"/>
    </xf>
    <xf numFmtId="0" fontId="5" fillId="7" borderId="23" xfId="0" applyFont="1" applyFill="1" applyBorder="1" applyAlignment="1" applyProtection="1">
      <alignment vertical="center" wrapText="1"/>
      <protection locked="0"/>
    </xf>
    <xf numFmtId="0" fontId="5" fillId="7" borderId="23" xfId="0" applyFont="1" applyFill="1" applyBorder="1" applyAlignment="1" applyProtection="1">
      <alignment horizontal="center" vertical="center" wrapText="1"/>
      <protection locked="0"/>
    </xf>
    <xf numFmtId="0" fontId="5" fillId="7" borderId="3" xfId="0" applyFont="1" applyFill="1" applyBorder="1" applyAlignment="1" applyProtection="1">
      <alignment vertical="center" wrapText="1"/>
      <protection locked="0"/>
    </xf>
    <xf numFmtId="0" fontId="5" fillId="7" borderId="3" xfId="0" applyFont="1" applyFill="1" applyBorder="1" applyAlignment="1" applyProtection="1">
      <alignment horizontal="center" vertical="center" wrapText="1"/>
      <protection locked="0"/>
    </xf>
    <xf numFmtId="0" fontId="5" fillId="8" borderId="28" xfId="0" applyFont="1" applyFill="1" applyBorder="1" applyAlignment="1" applyProtection="1">
      <alignment vertical="center" wrapText="1"/>
      <protection locked="0"/>
    </xf>
    <xf numFmtId="0" fontId="5" fillId="8" borderId="28" xfId="0" applyFont="1" applyFill="1" applyBorder="1" applyAlignment="1" applyProtection="1">
      <alignment horizontal="center" vertical="center" wrapText="1"/>
      <protection locked="0"/>
    </xf>
    <xf numFmtId="0" fontId="5" fillId="8" borderId="28" xfId="0" applyFont="1" applyFill="1" applyBorder="1" applyAlignment="1" applyProtection="1">
      <alignment horizontal="center" vertical="center" wrapText="1"/>
    </xf>
    <xf numFmtId="0" fontId="8" fillId="7" borderId="27"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8" fillId="7" borderId="28" xfId="0" quotePrefix="1" applyFont="1" applyFill="1" applyBorder="1" applyAlignment="1">
      <alignment horizontal="center" vertical="center" wrapText="1"/>
    </xf>
    <xf numFmtId="0" fontId="11" fillId="7" borderId="28" xfId="0" applyFont="1" applyFill="1" applyBorder="1" applyAlignment="1">
      <alignment horizontal="center" vertical="center" wrapText="1"/>
    </xf>
    <xf numFmtId="0" fontId="8" fillId="7" borderId="28" xfId="0" applyFont="1" applyFill="1" applyBorder="1" applyAlignment="1" applyProtection="1">
      <alignment horizontal="center" vertical="center" wrapText="1"/>
    </xf>
    <xf numFmtId="49" fontId="8" fillId="7" borderId="29" xfId="0" applyNumberFormat="1" applyFont="1" applyFill="1" applyBorder="1" applyAlignment="1" applyProtection="1">
      <alignment horizontal="center" vertical="center" wrapText="1"/>
    </xf>
    <xf numFmtId="0" fontId="24" fillId="7" borderId="23" xfId="0" applyFont="1" applyFill="1" applyBorder="1" applyAlignment="1">
      <alignment horizontal="center" vertical="center"/>
    </xf>
    <xf numFmtId="0" fontId="14" fillId="7" borderId="24" xfId="0" applyFont="1" applyFill="1" applyBorder="1" applyAlignment="1">
      <alignment horizontal="center" vertical="center" wrapText="1"/>
    </xf>
    <xf numFmtId="0" fontId="8" fillId="8" borderId="52"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8" fillId="8" borderId="3" xfId="0" applyFont="1" applyFill="1" applyBorder="1" applyAlignment="1" applyProtection="1">
      <alignment horizontal="center" vertical="center" wrapText="1"/>
    </xf>
    <xf numFmtId="0" fontId="5" fillId="8" borderId="3"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9" xfId="0" applyFont="1" applyFill="1" applyBorder="1" applyAlignment="1">
      <alignment horizontal="center" vertical="center" wrapText="1"/>
    </xf>
    <xf numFmtId="49" fontId="8" fillId="7" borderId="24" xfId="0" applyNumberFormat="1" applyFont="1" applyFill="1" applyBorder="1" applyAlignment="1">
      <alignment horizontal="center" vertical="center" wrapText="1"/>
    </xf>
    <xf numFmtId="0" fontId="5" fillId="7" borderId="3" xfId="0" applyFont="1" applyFill="1" applyBorder="1" applyAlignment="1">
      <alignment horizontal="justify" vertical="center" wrapText="1"/>
    </xf>
    <xf numFmtId="49" fontId="8" fillId="7" borderId="26" xfId="0" applyNumberFormat="1" applyFont="1" applyFill="1" applyBorder="1" applyAlignment="1">
      <alignment horizontal="center" vertical="center" wrapText="1"/>
    </xf>
    <xf numFmtId="49" fontId="8" fillId="8" borderId="29" xfId="0" applyNumberFormat="1" applyFont="1" applyFill="1" applyBorder="1" applyAlignment="1">
      <alignment horizontal="center" vertical="center" wrapText="1"/>
    </xf>
    <xf numFmtId="0" fontId="5" fillId="7" borderId="3" xfId="0" applyFont="1" applyFill="1" applyBorder="1" applyAlignment="1">
      <alignment horizontal="center" vertical="top" wrapText="1"/>
    </xf>
    <xf numFmtId="0" fontId="24" fillId="2" borderId="0" xfId="0" applyFont="1" applyFill="1"/>
    <xf numFmtId="0" fontId="25" fillId="0" borderId="0" xfId="0" applyFont="1" applyFill="1" applyBorder="1" applyAlignment="1">
      <alignment vertical="center" wrapText="1"/>
    </xf>
    <xf numFmtId="0" fontId="11" fillId="0" borderId="0" xfId="0" applyFont="1" applyFill="1" applyBorder="1"/>
    <xf numFmtId="0" fontId="21" fillId="2" borderId="0" xfId="0" applyFont="1" applyFill="1" applyAlignment="1">
      <alignment horizontal="center"/>
    </xf>
    <xf numFmtId="0" fontId="21" fillId="2" borderId="0" xfId="0" applyFont="1" applyFill="1"/>
    <xf numFmtId="0" fontId="24" fillId="2" borderId="0" xfId="0" applyFont="1" applyFill="1" applyAlignment="1">
      <alignment horizontal="center"/>
    </xf>
    <xf numFmtId="0" fontId="24" fillId="2" borderId="0" xfId="0" applyFont="1" applyFill="1" applyAlignment="1">
      <alignment wrapText="1"/>
    </xf>
    <xf numFmtId="0" fontId="21" fillId="2" borderId="0" xfId="0" applyFont="1" applyFill="1" applyAlignment="1">
      <alignment wrapText="1"/>
    </xf>
    <xf numFmtId="0" fontId="11" fillId="0" borderId="0" xfId="0" applyFont="1" applyAlignment="1">
      <alignment horizontal="center"/>
    </xf>
    <xf numFmtId="0" fontId="15" fillId="0" borderId="0" xfId="0" applyFont="1" applyAlignment="1">
      <alignment horizontal="center" vertical="center" wrapText="1"/>
    </xf>
    <xf numFmtId="0" fontId="2" fillId="0" borderId="3" xfId="0" applyFont="1" applyBorder="1" applyAlignment="1">
      <alignment horizontal="justify" vertical="center" wrapText="1"/>
    </xf>
    <xf numFmtId="0" fontId="13" fillId="0" borderId="3"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3"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2" fillId="0" borderId="26" xfId="0" applyFont="1" applyFill="1" applyBorder="1" applyAlignment="1">
      <alignment horizontal="justify" vertical="center" wrapText="1"/>
    </xf>
    <xf numFmtId="0" fontId="2" fillId="0" borderId="31" xfId="0" applyFont="1" applyFill="1" applyBorder="1" applyAlignment="1">
      <alignment horizontal="justify" vertical="center" wrapText="1"/>
    </xf>
    <xf numFmtId="0" fontId="11" fillId="0" borderId="3" xfId="0" applyFont="1" applyFill="1" applyBorder="1" applyAlignment="1">
      <alignment horizontal="justify" vertical="center"/>
    </xf>
    <xf numFmtId="0" fontId="2" fillId="0" borderId="3" xfId="0" applyFont="1" applyFill="1" applyBorder="1" applyAlignment="1">
      <alignment horizontal="justify" vertical="center" wrapText="1"/>
    </xf>
    <xf numFmtId="0" fontId="12" fillId="0" borderId="3" xfId="0" applyFont="1" applyFill="1" applyBorder="1" applyAlignment="1">
      <alignment horizontal="justify" vertical="center" wrapText="1"/>
    </xf>
    <xf numFmtId="9" fontId="4" fillId="11" borderId="3" xfId="0" applyNumberFormat="1" applyFont="1" applyFill="1" applyBorder="1" applyAlignment="1">
      <alignment horizontal="center" vertical="center" wrapText="1"/>
    </xf>
    <xf numFmtId="9" fontId="4" fillId="10" borderId="3" xfId="0" applyNumberFormat="1" applyFont="1" applyFill="1" applyBorder="1" applyAlignment="1">
      <alignment horizontal="center" vertical="center" wrapText="1"/>
    </xf>
    <xf numFmtId="9" fontId="4" fillId="12" borderId="3" xfId="0" applyNumberFormat="1" applyFont="1" applyFill="1" applyBorder="1" applyAlignment="1">
      <alignment horizontal="center" vertical="center" wrapText="1"/>
    </xf>
    <xf numFmtId="9" fontId="13" fillId="12" borderId="3" xfId="0" applyNumberFormat="1" applyFont="1" applyFill="1" applyBorder="1" applyAlignment="1">
      <alignment horizontal="center" vertical="center" wrapText="1"/>
    </xf>
    <xf numFmtId="9" fontId="13" fillId="10" borderId="3" xfId="0" applyNumberFormat="1" applyFont="1" applyFill="1" applyBorder="1" applyAlignment="1">
      <alignment horizontal="center" vertical="center" wrapText="1"/>
    </xf>
    <xf numFmtId="0" fontId="30" fillId="0" borderId="3" xfId="1" applyFont="1" applyBorder="1" applyAlignment="1">
      <alignment horizontal="justify" vertical="center" wrapText="1"/>
    </xf>
    <xf numFmtId="0" fontId="13" fillId="0" borderId="55" xfId="0" applyFont="1" applyBorder="1" applyAlignment="1">
      <alignment horizontal="justify" vertical="center" wrapText="1"/>
    </xf>
    <xf numFmtId="0" fontId="13" fillId="0" borderId="55" xfId="0" applyFont="1" applyFill="1" applyBorder="1" applyAlignment="1">
      <alignment horizontal="justify" vertical="center" wrapText="1"/>
    </xf>
    <xf numFmtId="0" fontId="4" fillId="0" borderId="15" xfId="0" applyFont="1" applyBorder="1" applyAlignment="1">
      <alignment horizontal="justify" vertical="center" wrapText="1"/>
    </xf>
    <xf numFmtId="0" fontId="29" fillId="0" borderId="3" xfId="1" applyBorder="1" applyAlignment="1">
      <alignment horizontal="justify" vertical="center" wrapText="1"/>
    </xf>
    <xf numFmtId="10" fontId="4" fillId="12" borderId="3" xfId="0" applyNumberFormat="1" applyFont="1" applyFill="1" applyBorder="1" applyAlignment="1">
      <alignment horizontal="center" vertical="center" wrapText="1"/>
    </xf>
    <xf numFmtId="9" fontId="4" fillId="14" borderId="3" xfId="0" applyNumberFormat="1" applyFont="1" applyFill="1" applyBorder="1" applyAlignment="1">
      <alignment horizontal="center" vertical="center" wrapText="1"/>
    </xf>
    <xf numFmtId="9" fontId="4" fillId="11" borderId="15" xfId="0" applyNumberFormat="1" applyFont="1" applyFill="1" applyBorder="1" applyAlignment="1">
      <alignment horizontal="center" vertical="center" wrapText="1"/>
    </xf>
    <xf numFmtId="9" fontId="4" fillId="14" borderId="5" xfId="0" applyNumberFormat="1" applyFont="1" applyFill="1" applyBorder="1" applyAlignment="1">
      <alignment horizontal="center" vertical="center" wrapText="1"/>
    </xf>
    <xf numFmtId="0" fontId="4" fillId="13" borderId="3" xfId="0" applyFont="1" applyFill="1" applyBorder="1" applyAlignment="1">
      <alignment horizontal="center" vertical="center" wrapText="1"/>
    </xf>
    <xf numFmtId="9" fontId="2" fillId="0" borderId="26" xfId="0" applyNumberFormat="1" applyFont="1" applyBorder="1" applyAlignment="1">
      <alignment horizontal="center" vertical="center" wrapText="1"/>
    </xf>
    <xf numFmtId="9" fontId="2" fillId="0" borderId="29" xfId="0" applyNumberFormat="1" applyFont="1" applyBorder="1" applyAlignment="1">
      <alignment horizontal="center" vertical="center" wrapText="1"/>
    </xf>
    <xf numFmtId="9" fontId="2" fillId="11" borderId="26" xfId="0" applyNumberFormat="1" applyFont="1" applyFill="1" applyBorder="1" applyAlignment="1">
      <alignment horizontal="center" vertical="center" wrapText="1"/>
    </xf>
    <xf numFmtId="9" fontId="2" fillId="10" borderId="26" xfId="0" applyNumberFormat="1" applyFont="1" applyFill="1" applyBorder="1" applyAlignment="1">
      <alignment horizontal="center" vertical="center" wrapText="1"/>
    </xf>
    <xf numFmtId="0" fontId="8" fillId="10" borderId="7"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14" fillId="10" borderId="21" xfId="0" applyFont="1" applyFill="1" applyBorder="1" applyAlignment="1">
      <alignment horizontal="center"/>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3" xfId="0" applyFont="1" applyBorder="1" applyAlignment="1">
      <alignment horizontal="justify" vertical="center" wrapText="1"/>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34" xfId="0" applyFont="1" applyBorder="1" applyAlignment="1">
      <alignment horizontal="left" vertical="center"/>
    </xf>
    <xf numFmtId="0" fontId="14" fillId="0" borderId="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11" fillId="0" borderId="0" xfId="0" applyFont="1" applyAlignment="1">
      <alignment horizontal="center"/>
    </xf>
    <xf numFmtId="0" fontId="15" fillId="0" borderId="0" xfId="0" applyFont="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0" fontId="11" fillId="0" borderId="0" xfId="0" applyFont="1" applyAlignment="1">
      <alignment horizontal="justify" vertical="top"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24" fillId="9" borderId="46" xfId="0" applyFont="1" applyFill="1" applyBorder="1" applyAlignment="1">
      <alignment horizontal="center" vertical="center"/>
    </xf>
    <xf numFmtId="0" fontId="24" fillId="9" borderId="9" xfId="0" applyFont="1" applyFill="1" applyBorder="1" applyAlignment="1">
      <alignment horizontal="center" vertical="center"/>
    </xf>
    <xf numFmtId="0" fontId="24" fillId="9" borderId="41" xfId="0" applyFont="1" applyFill="1" applyBorder="1" applyAlignment="1">
      <alignment horizontal="center" vertical="center"/>
    </xf>
    <xf numFmtId="0" fontId="21" fillId="9" borderId="53" xfId="0" applyFont="1" applyFill="1" applyBorder="1" applyAlignment="1">
      <alignment horizontal="center" vertical="center" wrapText="1"/>
    </xf>
    <xf numFmtId="0" fontId="21" fillId="9" borderId="16" xfId="0" applyFont="1" applyFill="1" applyBorder="1" applyAlignment="1">
      <alignment horizontal="center" vertical="center" wrapText="1"/>
    </xf>
    <xf numFmtId="0" fontId="21" fillId="9" borderId="30" xfId="0" applyFont="1" applyFill="1" applyBorder="1" applyAlignment="1">
      <alignment horizontal="center" vertical="center" wrapText="1"/>
    </xf>
    <xf numFmtId="0" fontId="21" fillId="9" borderId="50" xfId="0" applyFont="1" applyFill="1" applyBorder="1" applyAlignment="1">
      <alignment horizontal="center"/>
    </xf>
    <xf numFmtId="0" fontId="21" fillId="9" borderId="0" xfId="0" applyFont="1" applyFill="1" applyBorder="1" applyAlignment="1">
      <alignment horizontal="center"/>
    </xf>
    <xf numFmtId="0" fontId="21" fillId="9" borderId="33" xfId="0" applyFont="1" applyFill="1" applyBorder="1" applyAlignment="1">
      <alignment horizontal="center"/>
    </xf>
    <xf numFmtId="0" fontId="24" fillId="9" borderId="50" xfId="0" applyFont="1" applyFill="1" applyBorder="1" applyAlignment="1">
      <alignment horizontal="center"/>
    </xf>
    <xf numFmtId="0" fontId="24" fillId="9" borderId="0" xfId="0" applyFont="1" applyFill="1" applyBorder="1" applyAlignment="1">
      <alignment horizontal="center"/>
    </xf>
    <xf numFmtId="0" fontId="24" fillId="9" borderId="33" xfId="0" applyFont="1" applyFill="1" applyBorder="1" applyAlignment="1">
      <alignment horizontal="center"/>
    </xf>
    <xf numFmtId="0" fontId="11" fillId="0" borderId="3"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54" xfId="0" applyFont="1" applyBorder="1" applyAlignment="1">
      <alignment horizontal="center" vertical="center"/>
    </xf>
    <xf numFmtId="0" fontId="14" fillId="0" borderId="0" xfId="0" applyFont="1" applyBorder="1" applyAlignment="1">
      <alignment horizontal="center" vertical="center"/>
    </xf>
    <xf numFmtId="0" fontId="24" fillId="9" borderId="50" xfId="0" applyFont="1" applyFill="1" applyBorder="1" applyAlignment="1">
      <alignment horizontal="center" vertical="center"/>
    </xf>
    <xf numFmtId="0" fontId="24" fillId="9" borderId="0" xfId="0" applyFont="1" applyFill="1" applyBorder="1" applyAlignment="1">
      <alignment horizontal="center" vertical="center"/>
    </xf>
    <xf numFmtId="0" fontId="24" fillId="9" borderId="33" xfId="0" applyFont="1" applyFill="1" applyBorder="1" applyAlignment="1">
      <alignment horizontal="center" vertical="center"/>
    </xf>
    <xf numFmtId="0" fontId="8" fillId="9" borderId="50" xfId="0" applyFont="1" applyFill="1" applyBorder="1" applyAlignment="1">
      <alignment horizontal="center" vertical="center" wrapText="1"/>
    </xf>
    <xf numFmtId="0" fontId="8" fillId="9" borderId="0" xfId="0" applyFont="1" applyFill="1" applyBorder="1" applyAlignment="1">
      <alignment horizontal="center" vertical="center" wrapText="1"/>
    </xf>
    <xf numFmtId="0" fontId="8" fillId="9" borderId="33" xfId="0" applyFont="1" applyFill="1" applyBorder="1" applyAlignment="1">
      <alignment horizontal="center" vertical="center" wrapText="1"/>
    </xf>
    <xf numFmtId="0" fontId="21" fillId="9" borderId="50" xfId="0" applyFont="1" applyFill="1" applyBorder="1" applyAlignment="1">
      <alignment horizontal="center" vertical="center" wrapText="1"/>
    </xf>
    <xf numFmtId="0" fontId="21" fillId="9" borderId="0" xfId="0" applyFont="1" applyFill="1" applyBorder="1" applyAlignment="1">
      <alignment horizontal="center" vertical="center" wrapText="1"/>
    </xf>
    <xf numFmtId="0" fontId="21" fillId="9" borderId="33" xfId="0" applyFont="1" applyFill="1" applyBorder="1" applyAlignment="1">
      <alignment horizontal="center" vertical="center" wrapText="1"/>
    </xf>
    <xf numFmtId="0" fontId="25" fillId="0" borderId="47" xfId="0" applyFont="1" applyFill="1" applyBorder="1" applyAlignment="1">
      <alignment horizontal="center" vertical="center" wrapText="1"/>
    </xf>
    <xf numFmtId="0" fontId="25" fillId="0" borderId="21" xfId="0" applyFont="1" applyFill="1" applyBorder="1" applyAlignment="1">
      <alignment horizontal="center" vertical="center" wrapText="1"/>
    </xf>
    <xf numFmtId="0" fontId="25" fillId="0" borderId="45" xfId="0" applyFont="1" applyFill="1" applyBorder="1" applyAlignment="1">
      <alignment horizontal="center" vertical="center" wrapText="1"/>
    </xf>
    <xf numFmtId="0" fontId="8" fillId="6" borderId="35" xfId="0" applyFont="1" applyFill="1" applyBorder="1" applyAlignment="1" applyProtection="1">
      <alignment horizontal="center" vertical="center" wrapText="1"/>
    </xf>
    <xf numFmtId="0" fontId="8" fillId="6" borderId="42" xfId="0" applyFont="1" applyFill="1" applyBorder="1" applyAlignment="1" applyProtection="1">
      <alignment horizontal="center" vertical="center" wrapText="1"/>
    </xf>
    <xf numFmtId="0" fontId="8" fillId="6" borderId="36" xfId="0" applyFont="1" applyFill="1" applyBorder="1" applyAlignment="1" applyProtection="1">
      <alignment horizontal="center" vertical="center" wrapText="1"/>
    </xf>
    <xf numFmtId="0" fontId="8" fillId="6" borderId="43" xfId="0" applyFont="1" applyFill="1" applyBorder="1" applyAlignment="1" applyProtection="1">
      <alignment horizontal="center" vertical="center" wrapText="1"/>
    </xf>
    <xf numFmtId="0" fontId="8" fillId="6" borderId="37" xfId="0" applyFont="1" applyFill="1" applyBorder="1" applyAlignment="1" applyProtection="1">
      <alignment horizontal="center" vertical="center" wrapText="1"/>
    </xf>
    <xf numFmtId="0" fontId="8" fillId="6" borderId="44" xfId="0" applyFont="1" applyFill="1" applyBorder="1" applyAlignment="1" applyProtection="1">
      <alignment horizontal="center" vertical="center" wrapText="1"/>
    </xf>
    <xf numFmtId="0" fontId="8" fillId="6" borderId="9" xfId="0" applyFont="1" applyFill="1" applyBorder="1" applyAlignment="1" applyProtection="1">
      <alignment horizontal="center" vertical="center" wrapText="1"/>
    </xf>
    <xf numFmtId="0" fontId="8" fillId="6" borderId="0" xfId="0" applyFont="1" applyFill="1" applyBorder="1" applyAlignment="1" applyProtection="1">
      <alignment horizontal="center" vertical="center" wrapText="1"/>
    </xf>
    <xf numFmtId="0" fontId="8" fillId="6" borderId="38"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6" borderId="35" xfId="0" applyFont="1" applyFill="1" applyBorder="1" applyAlignment="1">
      <alignment horizontal="center" vertical="center" wrapText="1"/>
    </xf>
    <xf numFmtId="0" fontId="8" fillId="6" borderId="48"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8" fillId="6" borderId="40" xfId="0" applyFont="1" applyFill="1" applyBorder="1" applyAlignment="1">
      <alignment horizontal="center" vertical="center" wrapText="1"/>
    </xf>
    <xf numFmtId="0" fontId="8" fillId="6" borderId="41" xfId="0" applyFont="1" applyFill="1" applyBorder="1" applyAlignment="1">
      <alignment horizontal="center" vertical="center" wrapText="1"/>
    </xf>
    <xf numFmtId="0" fontId="8" fillId="6" borderId="33" xfId="0" applyFont="1" applyFill="1" applyBorder="1" applyAlignment="1">
      <alignment horizontal="center" vertical="center" wrapText="1"/>
    </xf>
    <xf numFmtId="0" fontId="8" fillId="10" borderId="24" xfId="0" applyFont="1" applyFill="1" applyBorder="1" applyAlignment="1">
      <alignment horizontal="center" vertical="center" wrapText="1"/>
    </xf>
    <xf numFmtId="0" fontId="8" fillId="10" borderId="26" xfId="0" applyFont="1" applyFill="1" applyBorder="1" applyAlignment="1">
      <alignment horizontal="center" vertical="center" wrapText="1"/>
    </xf>
    <xf numFmtId="0" fontId="1" fillId="10" borderId="2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8" xfId="0" applyFont="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8" fillId="0" borderId="25" xfId="0" applyFont="1" applyBorder="1" applyAlignment="1">
      <alignment vertical="center" wrapText="1"/>
    </xf>
    <xf numFmtId="0" fontId="22" fillId="3" borderId="24"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8" fillId="0" borderId="27" xfId="0" applyFont="1" applyBorder="1" applyAlignment="1">
      <alignment vertical="center" wrapText="1"/>
    </xf>
    <xf numFmtId="0" fontId="2" fillId="0" borderId="3" xfId="0" applyFont="1" applyBorder="1" applyAlignment="1">
      <alignment vertical="center" wrapText="1"/>
    </xf>
    <xf numFmtId="0" fontId="2" fillId="0" borderId="28" xfId="0" applyFont="1" applyBorder="1" applyAlignment="1">
      <alignment vertical="center" wrapText="1"/>
    </xf>
    <xf numFmtId="0" fontId="2" fillId="0" borderId="3" xfId="0" applyFont="1" applyBorder="1" applyAlignment="1">
      <alignment horizontal="justify" vertical="center" wrapText="1"/>
    </xf>
    <xf numFmtId="0" fontId="21" fillId="0" borderId="0" xfId="0" applyFont="1" applyBorder="1" applyAlignment="1">
      <alignment horizontal="center" vertical="center" wrapText="1"/>
    </xf>
    <xf numFmtId="0" fontId="21" fillId="0" borderId="0" xfId="0" applyFont="1" applyBorder="1" applyAlignment="1">
      <alignment horizontal="center" vertical="center"/>
    </xf>
    <xf numFmtId="0" fontId="22" fillId="0" borderId="0" xfId="0" applyFont="1" applyAlignment="1">
      <alignment horizontal="left" vertical="center"/>
    </xf>
    <xf numFmtId="0" fontId="22" fillId="0" borderId="21" xfId="0" applyFont="1" applyBorder="1" applyAlignment="1">
      <alignment horizontal="left" vertical="center"/>
    </xf>
  </cellXfs>
  <cellStyles count="2">
    <cellStyle name="Hipervínculo" xfId="1" builtinId="8"/>
    <cellStyle name="Normal" xfId="0" builtinId="0"/>
  </cellStyles>
  <dxfs count="660">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190501</xdr:colOff>
      <xdr:row>0</xdr:row>
      <xdr:rowOff>274</xdr:rowOff>
    </xdr:from>
    <xdr:to>
      <xdr:col>2</xdr:col>
      <xdr:colOff>865909</xdr:colOff>
      <xdr:row>0</xdr:row>
      <xdr:rowOff>1182678</xdr:rowOff>
    </xdr:to>
    <xdr:pic>
      <xdr:nvPicPr>
        <xdr:cNvPr id="2" name="Imagen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1" y="274"/>
          <a:ext cx="2666999" cy="1182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675417</xdr:colOff>
      <xdr:row>0</xdr:row>
      <xdr:rowOff>74706</xdr:rowOff>
    </xdr:from>
    <xdr:to>
      <xdr:col>3</xdr:col>
      <xdr:colOff>458065</xdr:colOff>
      <xdr:row>0</xdr:row>
      <xdr:rowOff>1119799</xdr:rowOff>
    </xdr:to>
    <xdr:pic>
      <xdr:nvPicPr>
        <xdr:cNvPr id="3" name="Imagen 2">
          <a:extLst>
            <a:ext uri="{FF2B5EF4-FFF2-40B4-BE49-F238E27FC236}">
              <a16:creationId xmlns="" xmlns:a16="http://schemas.microsoft.com/office/drawing/2014/main" id="{D543C86B-75CB-48D7-82B7-C5F94E5956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417" y="74706"/>
          <a:ext cx="2640148" cy="1045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a16="http://schemas.microsoft.com/office/drawing/2014/main" xmlns="" id="{61BE9725-8B23-46CE-9C80-E2EED16383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56" y="63312"/>
          <a:ext cx="20954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Users\carolina.bernal\Desktop\RIESGOS%202019\MATRIZ%20CONSOLIDADA-RIESG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Users\carolina.bernal\Downloads\sgto%20II-2019%20HERRAMIENTA%20DE%20RIESGOS%20proceso%20RECURSOS%20TECNOLOGICOS%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Users\carolina.bernal\Desktop\RIESGOS%202019\replica%20Riesgos%20GRIT%2005092018%20-%20171020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Users\carolina.bernal\Desktop\RIESGOS%202019\HERRAMIENTA%20DE%20RIESGOS%20GRF-SC%20REVISADO%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C:\Users\carolina.bernal\Desktop\RIESGOS%202019\VFDGA.2018.HERRAMIENTA%20DE%20RIESGOS%20GAD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Users\carolina.bernal\Downloads\Riesgos%20PLANEACI&#211;N%20AMBIENTAL%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D%20REVISADO%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ntrol%20y%20Mejora%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CID%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Users\carolina.bernal\Downloads\RIESGOS%20PROCESO%20GESTION%20FINANCIERA%20CON%20SEGUIMIENTO%202&#176;%20TRIMESTRE%202019%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R%20FINANICEROS%20ENE-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SDA%20GTH%20REVISADO%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Evaluaci&#243;n%20Control%20y%20Seguimient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ECS%20(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Metrolog&#237;a%20Monitoreo%20y%20Modelaci&#243;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RIESGOS%20SIG%202019-1-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Users\carolina.bernal\Desktop\RIESGOS%202019\SERVICIO%20A%20LA%20CIUDADANI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MUNICACIONES%202019%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row r="12">
          <cell r="J12" t="str">
            <v>Emisión de conceptos jurídicos basados en normativa desactualizada o no aplicable.</v>
          </cell>
        </row>
        <row r="14">
          <cell r="J14" t="str">
            <v xml:space="preserve">Posibilidad de que algún proceso judicial sea representado por un apoderado de la SDA que se encuentre incurso en un conflicto de interés. </v>
          </cell>
        </row>
      </sheetData>
      <sheetData sheetId="1" refreshError="1">
        <row r="12">
          <cell r="A12" t="str">
            <v>R1</v>
          </cell>
        </row>
        <row r="14">
          <cell r="A14" t="str">
            <v>R3</v>
          </cell>
        </row>
      </sheetData>
      <sheetData sheetId="2" refreshError="1">
        <row r="11">
          <cell r="C11">
            <v>2</v>
          </cell>
          <cell r="D11">
            <v>3</v>
          </cell>
          <cell r="I11" t="str">
            <v>REDUCIR EL RIESGO</v>
          </cell>
          <cell r="J11" t="str">
            <v>El enlace del Sistema Integrado de Gestión verifica el 5 % de los conceptos emitidos por parte de la DLA para definir si los mismos se encuentran acordes a la normatividad legal vigente (Trimestral)</v>
          </cell>
        </row>
        <row r="12">
          <cell r="C12">
            <v>3</v>
          </cell>
          <cell r="D12">
            <v>3</v>
          </cell>
          <cell r="I12" t="str">
            <v>REDUCIR EL RIESGO</v>
          </cell>
          <cell r="J12" t="str">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ell>
        </row>
        <row r="13">
          <cell r="C13">
            <v>1</v>
          </cell>
          <cell r="D13">
            <v>3</v>
          </cell>
          <cell r="I13" t="str">
            <v>REDUCIR EL RIESGO</v>
          </cell>
        </row>
      </sheetData>
      <sheetData sheetId="3" refreshError="1"/>
      <sheetData sheetId="4" refreshError="1"/>
      <sheetData sheetId="5" refreshError="1">
        <row r="11">
          <cell r="F11" t="str">
            <v>PROBABILIDAD</v>
          </cell>
          <cell r="J11">
            <v>85</v>
          </cell>
        </row>
        <row r="12">
          <cell r="F12" t="str">
            <v>PROBABILIDAD</v>
          </cell>
          <cell r="J12">
            <v>56.666666666666664</v>
          </cell>
        </row>
        <row r="13">
          <cell r="F13" t="str">
            <v>PROBABILIDAD</v>
          </cell>
          <cell r="J13">
            <v>56.666666666666664</v>
          </cell>
        </row>
      </sheetData>
      <sheetData sheetId="6" refreshError="1"/>
      <sheetData sheetId="7" refreshError="1"/>
      <sheetData sheetId="8" refreshError="1"/>
      <sheetData sheetId="9" refreshError="1">
        <row r="13">
          <cell r="D13">
            <v>2</v>
          </cell>
          <cell r="E13">
            <v>3</v>
          </cell>
        </row>
        <row r="14">
          <cell r="D14">
            <v>3</v>
          </cell>
          <cell r="E14">
            <v>3</v>
          </cell>
        </row>
        <row r="15">
          <cell r="D15">
            <v>1</v>
          </cell>
          <cell r="E15">
            <v>3</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D13">
            <v>3</v>
          </cell>
          <cell r="G13" t="str">
            <v>PROBABILIDAD</v>
          </cell>
          <cell r="H13">
            <v>3</v>
          </cell>
          <cell r="I13">
            <v>3</v>
          </cell>
          <cell r="J13">
            <v>36</v>
          </cell>
          <cell r="L13" t="str">
            <v>REDUCIR EL RIESGO</v>
          </cell>
        </row>
        <row r="14">
          <cell r="C14">
            <v>4</v>
          </cell>
          <cell r="D14">
            <v>3</v>
          </cell>
          <cell r="G14" t="str">
            <v>PROBABILIDAD</v>
          </cell>
          <cell r="H14">
            <v>2</v>
          </cell>
          <cell r="I14">
            <v>3</v>
          </cell>
          <cell r="J14">
            <v>24</v>
          </cell>
          <cell r="L14" t="str">
            <v>REDUCIR EL RIESGO</v>
          </cell>
        </row>
        <row r="15">
          <cell r="C15">
            <v>4</v>
          </cell>
          <cell r="D15">
            <v>2</v>
          </cell>
          <cell r="G15" t="str">
            <v>IMPACTO</v>
          </cell>
          <cell r="H15">
            <v>4</v>
          </cell>
          <cell r="I15">
            <v>1</v>
          </cell>
          <cell r="J15">
            <v>16</v>
          </cell>
          <cell r="L15" t="str">
            <v>COMPARTIR O TRANSFERIR EL RIESGO</v>
          </cell>
        </row>
        <row r="16">
          <cell r="C16">
            <v>5</v>
          </cell>
          <cell r="D16">
            <v>4</v>
          </cell>
          <cell r="G16" t="str">
            <v>PROBABILIDAD</v>
          </cell>
          <cell r="H16">
            <v>4</v>
          </cell>
          <cell r="I16">
            <v>4</v>
          </cell>
          <cell r="J16">
            <v>64</v>
          </cell>
          <cell r="L16" t="str">
            <v>COMPARTIR O TRANSFERIR EL RIESGO</v>
          </cell>
        </row>
        <row r="17">
          <cell r="C17">
            <v>2</v>
          </cell>
          <cell r="D17">
            <v>3</v>
          </cell>
          <cell r="G17" t="str">
            <v>IMPACTO</v>
          </cell>
          <cell r="H17">
            <v>2</v>
          </cell>
          <cell r="I17">
            <v>1</v>
          </cell>
          <cell r="J17">
            <v>8</v>
          </cell>
          <cell r="L17" t="str">
            <v>REDUCIR EL RIESGO</v>
          </cell>
        </row>
        <row r="18">
          <cell r="C18">
            <v>4</v>
          </cell>
          <cell r="D18">
            <v>4</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G13" t="str">
            <v>PROBABILIDAD</v>
          </cell>
          <cell r="H13">
            <v>3</v>
          </cell>
          <cell r="I13">
            <v>3</v>
          </cell>
          <cell r="J13">
            <v>36</v>
          </cell>
          <cell r="L13" t="str">
            <v>REDUCIR EL RIESGO</v>
          </cell>
        </row>
      </sheetData>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ell>
        </row>
        <row r="15">
          <cell r="B15" t="str">
            <v>Posibilidad de direccionar la Contratación y/o vinculación en favor de un tercero</v>
          </cell>
          <cell r="C15">
            <v>1</v>
          </cell>
          <cell r="D15">
            <v>4</v>
          </cell>
          <cell r="G15" t="str">
            <v>IMPACTO</v>
          </cell>
          <cell r="H15">
            <v>1</v>
          </cell>
          <cell r="I15">
            <v>2</v>
          </cell>
          <cell r="J15">
            <v>8</v>
          </cell>
          <cell r="L15" t="str">
            <v>EVITAR EL RIESGO</v>
          </cell>
          <cell r="M15" t="str">
            <v>Devolver a quien estructure el proceso para ajustar los criterios que no corresponada o limiten la participación</v>
          </cell>
        </row>
      </sheetData>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
          <cell r="E11">
            <v>0</v>
          </cell>
        </row>
        <row r="13">
          <cell r="C13">
            <v>5</v>
          </cell>
          <cell r="D13">
            <v>5</v>
          </cell>
          <cell r="L13" t="str">
            <v>REDUCIR EL RIESGO</v>
          </cell>
        </row>
        <row r="14">
          <cell r="L14" t="str">
            <v>REDUCIR EL RIESGO</v>
          </cell>
        </row>
      </sheetData>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cell r="D13">
            <v>4</v>
          </cell>
          <cell r="G13" t="str">
            <v>PROBABILIDAD</v>
          </cell>
          <cell r="L13" t="str">
            <v>REDUCIR EL RIESGO</v>
          </cell>
        </row>
        <row r="14">
          <cell r="C14">
            <v>3</v>
          </cell>
          <cell r="D14">
            <v>3</v>
          </cell>
          <cell r="G14" t="str">
            <v>PROBABILIDAD</v>
          </cell>
          <cell r="L14" t="str">
            <v>REDUCIR EL RIESGO</v>
          </cell>
        </row>
        <row r="15">
          <cell r="C15">
            <v>3</v>
          </cell>
          <cell r="D15">
            <v>5</v>
          </cell>
          <cell r="G15" t="str">
            <v>PROBABILIDAD</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row r="13">
          <cell r="G13" t="str">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ell>
        </row>
      </sheetData>
      <sheetData sheetId="6" refreshError="1"/>
      <sheetData sheetId="7" refreshError="1"/>
      <sheetData sheetId="8" refreshError="1"/>
      <sheetData sheetId="9" refreshError="1">
        <row r="15">
          <cell r="A15" t="str">
            <v>R3</v>
          </cell>
          <cell r="B15" t="str">
            <v>Alteración y perdida de la información en el Archivo de la SDA</v>
          </cell>
          <cell r="C15">
            <v>3</v>
          </cell>
          <cell r="D15">
            <v>4</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Inoportunidad en la entrega de informes, alertas y recomendaciones para el mejoramiento de la gestión institucional</v>
          </cell>
          <cell r="C13">
            <v>5</v>
          </cell>
          <cell r="D13">
            <v>4</v>
          </cell>
          <cell r="F13" t="str">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ell>
          <cell r="G13" t="str">
            <v>PROBABILIDAD</v>
          </cell>
          <cell r="H13">
            <v>3</v>
          </cell>
          <cell r="I13">
            <v>4</v>
          </cell>
          <cell r="J13">
            <v>48</v>
          </cell>
          <cell r="L13" t="str">
            <v>REDUCIR EL RIESGO</v>
          </cell>
          <cell r="M13" t="str">
            <v>Realizar capacitaciones en la aplicación de los procedimientos de auditoria</v>
          </cell>
          <cell r="N13" t="str">
            <v>OFICINA DE CONTROL INTERNO</v>
          </cell>
        </row>
        <row r="14">
          <cell r="C14">
            <v>3</v>
          </cell>
          <cell r="D14">
            <v>5</v>
          </cell>
          <cell r="F14" t="str">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ell>
          <cell r="G14" t="str">
            <v>PROBABILIDAD</v>
          </cell>
          <cell r="H14">
            <v>1</v>
          </cell>
          <cell r="I14">
            <v>5</v>
          </cell>
          <cell r="J14">
            <v>20</v>
          </cell>
          <cell r="L14" t="str">
            <v>EVITAR EL RIESGO</v>
          </cell>
          <cell r="M14" t="str">
            <v>Realizar revisiones de informes preliminares por otro auditor</v>
          </cell>
          <cell r="N14" t="str">
            <v>OFICINA DE CONTROL INTERNO</v>
          </cell>
        </row>
      </sheetData>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 Violación al Debido Proceso</v>
          </cell>
          <cell r="C13">
            <v>2</v>
          </cell>
          <cell r="D13">
            <v>2</v>
          </cell>
          <cell r="G13" t="str">
            <v>PROBABILIDAD</v>
          </cell>
          <cell r="H13">
            <v>1</v>
          </cell>
          <cell r="I13">
            <v>2</v>
          </cell>
          <cell r="J13">
            <v>8</v>
          </cell>
          <cell r="L13" t="str">
            <v>REDUCIR EL RIESGO</v>
          </cell>
          <cell r="M13" t="str">
            <v xml:space="preserve">el segumiento mensual a la base de datos </v>
          </cell>
        </row>
      </sheetData>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3</v>
          </cell>
          <cell r="D13">
            <v>3</v>
          </cell>
          <cell r="G13" t="str">
            <v>PROBABILIDAD</v>
          </cell>
          <cell r="H13">
            <v>3</v>
          </cell>
          <cell r="I13">
            <v>3</v>
          </cell>
          <cell r="J13">
            <v>36</v>
          </cell>
          <cell r="L13" t="str">
            <v>REDUCIR EL RIESGO</v>
          </cell>
        </row>
        <row r="14">
          <cell r="C14">
            <v>3</v>
          </cell>
          <cell r="G14" t="str">
            <v>PROBABILIDAD</v>
          </cell>
          <cell r="H14">
            <v>3</v>
          </cell>
        </row>
        <row r="15">
          <cell r="C15">
            <v>2</v>
          </cell>
          <cell r="D15">
            <v>3</v>
          </cell>
          <cell r="G15" t="str">
            <v>PROBABILIDAD</v>
          </cell>
          <cell r="H15">
            <v>2</v>
          </cell>
          <cell r="I15">
            <v>3</v>
          </cell>
          <cell r="J15">
            <v>24</v>
          </cell>
          <cell r="L15" t="str">
            <v>ASUMIR EL RIESGO</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4">
          <cell r="A14" t="str">
            <v>R2</v>
          </cell>
        </row>
        <row r="15">
          <cell r="A15" t="str">
            <v>R3</v>
          </cell>
          <cell r="N15" t="str">
            <v>SUBDIRECCION FINANCIERA</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row r="12">
          <cell r="A12" t="str">
            <v>R2</v>
          </cell>
          <cell r="B12" t="str">
            <v xml:space="preserve">Manipulación en la vinculación de personal 
</v>
          </cell>
          <cell r="C12">
            <v>1</v>
          </cell>
          <cell r="D12">
            <v>5</v>
          </cell>
        </row>
      </sheetData>
      <sheetData sheetId="3" refreshError="1"/>
      <sheetData sheetId="4" refreshError="1"/>
      <sheetData sheetId="5" refreshError="1"/>
      <sheetData sheetId="6" refreshError="1"/>
      <sheetData sheetId="7" refreshError="1"/>
      <sheetData sheetId="8" refreshError="1"/>
      <sheetData sheetId="9" refreshError="1">
        <row r="13">
          <cell r="A13" t="str">
            <v>R1</v>
          </cell>
          <cell r="B13" t="str">
            <v>Incumplimiento en la planeaciòn y ejecuciòn de la Evaluación del desempeño Laboral (EDL) por parte de los evaluadores y evaluados</v>
          </cell>
          <cell r="C13">
            <v>4</v>
          </cell>
          <cell r="D13">
            <v>3</v>
          </cell>
          <cell r="F13" t="str">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ell>
          <cell r="G13" t="str">
            <v>PROBABILIDAD</v>
          </cell>
          <cell r="H13">
            <v>2</v>
          </cell>
          <cell r="I13">
            <v>3</v>
          </cell>
          <cell r="J13">
            <v>24</v>
          </cell>
          <cell r="L13" t="str">
            <v>REDUCIR EL RIESGO</v>
          </cell>
          <cell r="M13" t="str">
            <v>Realizar campañas de sensibilización Tema: Entregas oportunas de las EDL, asi como el diligenciamiento de los formatos y la importancia del cumplimiento en la entrega de la EDL.</v>
          </cell>
          <cell r="N13" t="str">
            <v>DIRECCION DE GESTION CORPORATIVA</v>
          </cell>
        </row>
      </sheetData>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E13" t="str">
            <v>ZONA RIESGO EXTREMA</v>
          </cell>
          <cell r="H13">
            <v>1</v>
          </cell>
          <cell r="I13">
            <v>4</v>
          </cell>
          <cell r="J13">
            <v>16</v>
          </cell>
          <cell r="L13" t="str">
            <v>EVITAR EL RIESGO</v>
          </cell>
        </row>
      </sheetData>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A13" t="str">
            <v>R1</v>
          </cell>
        </row>
        <row r="14">
          <cell r="D14">
            <v>4</v>
          </cell>
        </row>
      </sheetData>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4">
          <cell r="C14">
            <v>1</v>
          </cell>
          <cell r="D14">
            <v>3</v>
          </cell>
          <cell r="G14" t="str">
            <v>IMPACTO</v>
          </cell>
          <cell r="H14">
            <v>1</v>
          </cell>
          <cell r="L14" t="str">
            <v>REDUCIR EL RIESGO</v>
          </cell>
        </row>
        <row r="15">
          <cell r="C15">
            <v>2</v>
          </cell>
          <cell r="D15">
            <v>3</v>
          </cell>
          <cell r="I15">
            <v>3</v>
          </cell>
          <cell r="L15" t="str">
            <v>REDUCIR EL RIESGO</v>
          </cell>
        </row>
      </sheetData>
      <sheetData sheetId="1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5">
          <cell r="L15" t="str">
            <v>REDUCIR EL RIESGO</v>
          </cell>
          <cell r="N15" t="str">
            <v>SUBSECRETARIA GENERAL Y DE CONTROL DISCIPLINARIO</v>
          </cell>
        </row>
      </sheetData>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row>
        <row r="14">
          <cell r="C14">
            <v>4</v>
          </cell>
          <cell r="D14">
            <v>2</v>
          </cell>
          <cell r="G14" t="str">
            <v>PROBABILIDAD</v>
          </cell>
          <cell r="H14">
            <v>4</v>
          </cell>
          <cell r="I14">
            <v>2</v>
          </cell>
          <cell r="J14">
            <v>32</v>
          </cell>
          <cell r="L14" t="str">
            <v>EVITAR EL RIESGO</v>
          </cell>
          <cell r="N14" t="str">
            <v>SUBSECRETARIA GENERAL Y DE CONTROL DISCIPLINARIO</v>
          </cell>
        </row>
        <row r="15">
          <cell r="C15">
            <v>4</v>
          </cell>
          <cell r="D15">
            <v>3</v>
          </cell>
          <cell r="G15" t="str">
            <v>PROBABILIDAD</v>
          </cell>
          <cell r="H15">
            <v>4</v>
          </cell>
          <cell r="I15">
            <v>3</v>
          </cell>
          <cell r="J15">
            <v>48</v>
          </cell>
          <cell r="L15" t="str">
            <v>REDUCIR EL RIESGO</v>
          </cell>
          <cell r="N15" t="str">
            <v>SUBSECRETARIA GENERAL Y DE CONTROL DISCIPLINARIO</v>
          </cell>
        </row>
      </sheetData>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1</v>
          </cell>
          <cell r="D13">
            <v>3</v>
          </cell>
          <cell r="G13" t="str">
            <v>PROBABILIDAD</v>
          </cell>
          <cell r="H13">
            <v>1</v>
          </cell>
          <cell r="I13">
            <v>3</v>
          </cell>
          <cell r="J13">
            <v>12</v>
          </cell>
          <cell r="L13" t="str">
            <v>REDUCIR EL RIESGO</v>
          </cell>
        </row>
      </sheetData>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drive.google.com/drive/u/0/folders/10uj3Gznpmv8t095vmhebiAByiZL9_ti9Carpeta:%20MatrizIndicadoresCiudad" TargetMode="External"/><Relationship Id="rId7" Type="http://schemas.openxmlformats.org/officeDocument/2006/relationships/drawing" Target="../drawings/drawing1.xml"/><Relationship Id="rId2" Type="http://schemas.openxmlformats.org/officeDocument/2006/relationships/hyperlink" Target="https://drive.google.com/drive/u/0/folders/10uj3Gznpmv8t095vmhebiAByiZL9_ti9Carpeta:%20BitacoraOAB-ORARBO%20y%20Acuerdo067Carpeta:%20MatrizIndicadoresCiudad" TargetMode="External"/><Relationship Id="rId1" Type="http://schemas.openxmlformats.org/officeDocument/2006/relationships/hyperlink" Target="http://www.ambientebogota.gov.co/web/sda/accesibilidad" TargetMode="External"/><Relationship Id="rId6" Type="http://schemas.openxmlformats.org/officeDocument/2006/relationships/printerSettings" Target="../printerSettings/printerSettings1.bin"/><Relationship Id="rId5" Type="http://schemas.openxmlformats.org/officeDocument/2006/relationships/hyperlink" Target="http://www.ambientebogota.gov.co/web/transparencia/inicio" TargetMode="External"/><Relationship Id="rId4" Type="http://schemas.openxmlformats.org/officeDocument/2006/relationships/hyperlink" Target="https://datosabiertos.bogota.gov.co/organization/sda"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83"/>
  <sheetViews>
    <sheetView tabSelected="1" zoomScale="85" zoomScaleNormal="85" workbookViewId="0">
      <selection activeCell="A3" sqref="A3:P3"/>
    </sheetView>
  </sheetViews>
  <sheetFormatPr baseColWidth="10" defaultRowHeight="14.25" x14ac:dyDescent="0.2"/>
  <cols>
    <col min="1" max="1" width="14.5703125" style="12" customWidth="1"/>
    <col min="2" max="2" width="15.42578125" style="12" customWidth="1"/>
    <col min="3" max="3" width="24.28515625" style="12" customWidth="1"/>
    <col min="4" max="4" width="22.85546875" style="32" customWidth="1"/>
    <col min="5" max="5" width="11.42578125" style="14" customWidth="1"/>
    <col min="6" max="6" width="36.28515625" style="19" customWidth="1"/>
    <col min="7" max="7" width="25.42578125" style="45" customWidth="1"/>
    <col min="8" max="8" width="26.28515625" style="46" customWidth="1"/>
    <col min="9" max="9" width="25.5703125" style="46" customWidth="1"/>
    <col min="10" max="10" width="26.5703125" style="45" customWidth="1"/>
    <col min="11" max="11" width="6.42578125" style="15" customWidth="1"/>
    <col min="12" max="12" width="7.42578125" style="15" customWidth="1"/>
    <col min="13" max="13" width="8.7109375" style="15" customWidth="1"/>
    <col min="14" max="14" width="26" style="93" customWidth="1"/>
    <col min="15" max="15" width="59.7109375" style="93" customWidth="1"/>
    <col min="16" max="16" width="25.140625" style="14" customWidth="1"/>
    <col min="17" max="17" width="14.28515625" style="192" customWidth="1"/>
    <col min="18" max="16384" width="11.42578125" style="12"/>
  </cols>
  <sheetData>
    <row r="1" spans="1:17" ht="93.75" customHeight="1" x14ac:dyDescent="0.2">
      <c r="A1" s="244"/>
      <c r="B1" s="244"/>
      <c r="C1" s="245" t="s">
        <v>521</v>
      </c>
      <c r="D1" s="245"/>
      <c r="E1" s="245"/>
      <c r="F1" s="245"/>
      <c r="G1" s="245"/>
      <c r="H1" s="245"/>
      <c r="I1" s="245"/>
      <c r="J1" s="245"/>
      <c r="K1" s="245"/>
      <c r="L1" s="245"/>
      <c r="M1" s="245"/>
      <c r="N1" s="245"/>
      <c r="O1" s="245"/>
      <c r="P1" s="245"/>
      <c r="Q1" s="12"/>
    </row>
    <row r="2" spans="1:17" ht="16.5" customHeight="1" x14ac:dyDescent="0.2"/>
    <row r="3" spans="1:17" ht="155.25" customHeight="1" thickBot="1" x14ac:dyDescent="0.25">
      <c r="A3" s="251" t="s">
        <v>168</v>
      </c>
      <c r="B3" s="251"/>
      <c r="C3" s="251"/>
      <c r="D3" s="251"/>
      <c r="E3" s="251"/>
      <c r="F3" s="251"/>
      <c r="G3" s="251"/>
      <c r="H3" s="251"/>
      <c r="I3" s="251"/>
      <c r="J3" s="251"/>
      <c r="K3" s="251"/>
      <c r="L3" s="251"/>
      <c r="M3" s="251"/>
      <c r="N3" s="251"/>
      <c r="O3" s="251"/>
      <c r="P3" s="251"/>
      <c r="Q3" s="12"/>
    </row>
    <row r="4" spans="1:17" ht="78.75" customHeight="1" thickTop="1" thickBot="1" x14ac:dyDescent="0.25">
      <c r="A4" s="248" t="s">
        <v>145</v>
      </c>
      <c r="B4" s="249"/>
      <c r="C4" s="249"/>
      <c r="D4" s="249"/>
      <c r="E4" s="249"/>
      <c r="F4" s="249"/>
      <c r="G4" s="249"/>
      <c r="H4" s="249"/>
      <c r="I4" s="249"/>
      <c r="J4" s="249"/>
      <c r="K4" s="249"/>
      <c r="L4" s="249"/>
      <c r="M4" s="249"/>
      <c r="N4" s="249"/>
      <c r="O4" s="249"/>
      <c r="P4" s="250"/>
      <c r="Q4" s="12"/>
    </row>
    <row r="5" spans="1:17" ht="17.25" customHeight="1" thickTop="1" thickBot="1" x14ac:dyDescent="0.3">
      <c r="O5" s="225" t="s">
        <v>657</v>
      </c>
      <c r="P5" s="225"/>
      <c r="Q5" s="225"/>
    </row>
    <row r="6" spans="1:17" ht="24" customHeight="1" thickBot="1" x14ac:dyDescent="0.25">
      <c r="A6" s="255" t="s">
        <v>144</v>
      </c>
      <c r="B6" s="226" t="s">
        <v>143</v>
      </c>
      <c r="C6" s="226" t="s">
        <v>0</v>
      </c>
      <c r="D6" s="226" t="s">
        <v>35</v>
      </c>
      <c r="E6" s="226" t="s">
        <v>36</v>
      </c>
      <c r="F6" s="226" t="s">
        <v>34</v>
      </c>
      <c r="G6" s="226" t="s">
        <v>310</v>
      </c>
      <c r="H6" s="226" t="s">
        <v>311</v>
      </c>
      <c r="I6" s="226" t="s">
        <v>1</v>
      </c>
      <c r="J6" s="226" t="s">
        <v>317</v>
      </c>
      <c r="K6" s="252" t="s">
        <v>38</v>
      </c>
      <c r="L6" s="253"/>
      <c r="M6" s="254"/>
      <c r="N6" s="226" t="s">
        <v>312</v>
      </c>
      <c r="O6" s="223" t="s">
        <v>636</v>
      </c>
      <c r="P6" s="223" t="s">
        <v>637</v>
      </c>
      <c r="Q6" s="223" t="s">
        <v>660</v>
      </c>
    </row>
    <row r="7" spans="1:17" ht="18" customHeight="1" x14ac:dyDescent="0.2">
      <c r="A7" s="256"/>
      <c r="B7" s="230"/>
      <c r="C7" s="230"/>
      <c r="D7" s="230"/>
      <c r="E7" s="230"/>
      <c r="F7" s="230"/>
      <c r="G7" s="229"/>
      <c r="H7" s="230"/>
      <c r="I7" s="228"/>
      <c r="J7" s="228"/>
      <c r="K7" s="7" t="s">
        <v>41</v>
      </c>
      <c r="L7" s="8" t="s">
        <v>39</v>
      </c>
      <c r="M7" s="9" t="s">
        <v>40</v>
      </c>
      <c r="N7" s="227"/>
      <c r="O7" s="224"/>
      <c r="P7" s="224"/>
      <c r="Q7" s="224"/>
    </row>
    <row r="8" spans="1:17" ht="124.5" customHeight="1" x14ac:dyDescent="0.2">
      <c r="A8" s="240" t="s">
        <v>129</v>
      </c>
      <c r="B8" s="240" t="s">
        <v>130</v>
      </c>
      <c r="C8" s="2" t="s">
        <v>50</v>
      </c>
      <c r="D8" s="29" t="s">
        <v>2</v>
      </c>
      <c r="E8" s="1" t="s">
        <v>37</v>
      </c>
      <c r="F8" s="3" t="s">
        <v>244</v>
      </c>
      <c r="G8" s="3" t="s">
        <v>256</v>
      </c>
      <c r="H8" s="26" t="s">
        <v>247</v>
      </c>
      <c r="I8" s="41" t="s">
        <v>248</v>
      </c>
      <c r="J8" s="3" t="s">
        <v>707</v>
      </c>
      <c r="K8" s="4"/>
      <c r="L8" s="4"/>
      <c r="M8" s="4" t="s">
        <v>3</v>
      </c>
      <c r="N8" s="5" t="s">
        <v>78</v>
      </c>
      <c r="O8" s="196"/>
      <c r="P8" s="196"/>
      <c r="Q8" s="5">
        <v>0</v>
      </c>
    </row>
    <row r="9" spans="1:17" ht="70.5" customHeight="1" x14ac:dyDescent="0.2">
      <c r="A9" s="241"/>
      <c r="B9" s="241"/>
      <c r="C9" s="2" t="s">
        <v>50</v>
      </c>
      <c r="D9" s="29" t="s">
        <v>2</v>
      </c>
      <c r="E9" s="52" t="s">
        <v>42</v>
      </c>
      <c r="F9" s="3" t="s">
        <v>245</v>
      </c>
      <c r="G9" s="34" t="s">
        <v>257</v>
      </c>
      <c r="H9" s="26" t="s">
        <v>246</v>
      </c>
      <c r="I9" s="41" t="s">
        <v>708</v>
      </c>
      <c r="J9" s="3" t="s">
        <v>337</v>
      </c>
      <c r="K9" s="4"/>
      <c r="L9" s="4" t="s">
        <v>3</v>
      </c>
      <c r="N9" s="5" t="s">
        <v>4</v>
      </c>
      <c r="O9" s="196"/>
      <c r="P9" s="196"/>
      <c r="Q9" s="5">
        <v>0</v>
      </c>
    </row>
    <row r="10" spans="1:17" ht="106.5" customHeight="1" x14ac:dyDescent="0.2">
      <c r="A10" s="241"/>
      <c r="B10" s="241"/>
      <c r="C10" s="2" t="s">
        <v>50</v>
      </c>
      <c r="D10" s="33" t="s">
        <v>2</v>
      </c>
      <c r="E10" s="52" t="s">
        <v>43</v>
      </c>
      <c r="F10" s="34" t="s">
        <v>411</v>
      </c>
      <c r="G10" s="34" t="s">
        <v>258</v>
      </c>
      <c r="H10" s="26" t="s">
        <v>178</v>
      </c>
      <c r="I10" s="26" t="s">
        <v>179</v>
      </c>
      <c r="J10" s="3" t="s">
        <v>334</v>
      </c>
      <c r="K10" s="26"/>
      <c r="L10" s="26" t="s">
        <v>3</v>
      </c>
      <c r="M10" s="26"/>
      <c r="N10" s="35" t="s">
        <v>338</v>
      </c>
      <c r="O10" s="202" t="s">
        <v>709</v>
      </c>
      <c r="P10" s="203" t="s">
        <v>667</v>
      </c>
      <c r="Q10" s="208">
        <v>1</v>
      </c>
    </row>
    <row r="11" spans="1:17" ht="93.75" customHeight="1" x14ac:dyDescent="0.2">
      <c r="A11" s="241"/>
      <c r="B11" s="241"/>
      <c r="C11" s="2" t="s">
        <v>50</v>
      </c>
      <c r="D11" s="33" t="s">
        <v>2</v>
      </c>
      <c r="E11" s="83" t="s">
        <v>44</v>
      </c>
      <c r="F11" s="34" t="s">
        <v>413</v>
      </c>
      <c r="G11" s="34" t="s">
        <v>414</v>
      </c>
      <c r="H11" s="26" t="s">
        <v>415</v>
      </c>
      <c r="I11" s="26" t="s">
        <v>416</v>
      </c>
      <c r="J11" s="70" t="s">
        <v>513</v>
      </c>
      <c r="K11" s="26" t="s">
        <v>3</v>
      </c>
      <c r="L11" s="26" t="s">
        <v>3</v>
      </c>
      <c r="M11" s="26"/>
      <c r="N11" s="35" t="s">
        <v>412</v>
      </c>
      <c r="O11" s="195" t="s">
        <v>638</v>
      </c>
      <c r="P11" s="195" t="s">
        <v>710</v>
      </c>
      <c r="Q11" s="207">
        <v>0.5</v>
      </c>
    </row>
    <row r="12" spans="1:17" ht="70.5" customHeight="1" x14ac:dyDescent="0.2">
      <c r="A12" s="241"/>
      <c r="B12" s="241"/>
      <c r="C12" s="2" t="s">
        <v>50</v>
      </c>
      <c r="D12" s="33" t="s">
        <v>2</v>
      </c>
      <c r="E12" s="83" t="s">
        <v>45</v>
      </c>
      <c r="F12" s="34" t="s">
        <v>514</v>
      </c>
      <c r="G12" s="34" t="s">
        <v>515</v>
      </c>
      <c r="H12" s="26" t="s">
        <v>516</v>
      </c>
      <c r="I12" s="26" t="s">
        <v>517</v>
      </c>
      <c r="J12" s="34" t="s">
        <v>711</v>
      </c>
      <c r="K12" s="26"/>
      <c r="L12" s="26" t="s">
        <v>3</v>
      </c>
      <c r="M12" s="26"/>
      <c r="N12" s="35" t="s">
        <v>49</v>
      </c>
      <c r="O12" s="195"/>
      <c r="P12" s="195"/>
      <c r="Q12" s="35">
        <v>0</v>
      </c>
    </row>
    <row r="13" spans="1:17" ht="84" customHeight="1" x14ac:dyDescent="0.2">
      <c r="A13" s="241"/>
      <c r="B13" s="241"/>
      <c r="C13" s="2" t="s">
        <v>50</v>
      </c>
      <c r="D13" s="29" t="s">
        <v>6</v>
      </c>
      <c r="E13" s="83" t="s">
        <v>46</v>
      </c>
      <c r="F13" s="3" t="s">
        <v>309</v>
      </c>
      <c r="G13" s="3" t="s">
        <v>259</v>
      </c>
      <c r="H13" s="47" t="s">
        <v>249</v>
      </c>
      <c r="I13" s="47" t="s">
        <v>314</v>
      </c>
      <c r="J13" s="3" t="s">
        <v>339</v>
      </c>
      <c r="K13" s="4" t="s">
        <v>3</v>
      </c>
      <c r="L13" s="4"/>
      <c r="M13" s="4"/>
      <c r="N13" s="5" t="s">
        <v>4</v>
      </c>
      <c r="O13" s="202" t="s">
        <v>712</v>
      </c>
      <c r="P13" s="197" t="s">
        <v>668</v>
      </c>
      <c r="Q13" s="204">
        <v>0.5</v>
      </c>
    </row>
    <row r="14" spans="1:17" ht="64.5" customHeight="1" x14ac:dyDescent="0.2">
      <c r="A14" s="241"/>
      <c r="B14" s="241"/>
      <c r="C14" s="2" t="s">
        <v>50</v>
      </c>
      <c r="D14" s="29" t="s">
        <v>6</v>
      </c>
      <c r="E14" s="83" t="s">
        <v>47</v>
      </c>
      <c r="F14" s="3" t="s">
        <v>146</v>
      </c>
      <c r="G14" s="3" t="s">
        <v>260</v>
      </c>
      <c r="H14" s="41" t="s">
        <v>261</v>
      </c>
      <c r="I14" s="41" t="s">
        <v>180</v>
      </c>
      <c r="J14" s="3" t="s">
        <v>340</v>
      </c>
      <c r="K14" s="4"/>
      <c r="L14" s="4" t="s">
        <v>3</v>
      </c>
      <c r="M14" s="4"/>
      <c r="N14" s="5" t="s">
        <v>9</v>
      </c>
      <c r="O14" s="194" t="s">
        <v>713</v>
      </c>
      <c r="P14" s="194" t="s">
        <v>668</v>
      </c>
      <c r="Q14" s="206">
        <v>0.1</v>
      </c>
    </row>
    <row r="15" spans="1:17" ht="124.5" customHeight="1" x14ac:dyDescent="0.2">
      <c r="A15" s="241"/>
      <c r="B15" s="241"/>
      <c r="C15" s="2" t="s">
        <v>50</v>
      </c>
      <c r="D15" s="29" t="s">
        <v>10</v>
      </c>
      <c r="E15" s="83" t="s">
        <v>48</v>
      </c>
      <c r="F15" s="3" t="s">
        <v>169</v>
      </c>
      <c r="G15" s="3" t="s">
        <v>267</v>
      </c>
      <c r="H15" s="41" t="s">
        <v>182</v>
      </c>
      <c r="I15" s="41" t="s">
        <v>181</v>
      </c>
      <c r="J15" s="3" t="s">
        <v>342</v>
      </c>
      <c r="K15" s="4" t="s">
        <v>3</v>
      </c>
      <c r="L15" s="4" t="s">
        <v>3</v>
      </c>
      <c r="M15" s="4" t="s">
        <v>3</v>
      </c>
      <c r="N15" s="5" t="s">
        <v>341</v>
      </c>
      <c r="O15" s="196" t="s">
        <v>714</v>
      </c>
      <c r="P15" s="196" t="s">
        <v>676</v>
      </c>
      <c r="Q15" s="204">
        <v>0.15</v>
      </c>
    </row>
    <row r="16" spans="1:17" ht="97.5" customHeight="1" x14ac:dyDescent="0.2">
      <c r="A16" s="243"/>
      <c r="B16" s="243"/>
      <c r="C16" s="2" t="s">
        <v>50</v>
      </c>
      <c r="D16" s="29" t="s">
        <v>11</v>
      </c>
      <c r="E16" s="83" t="s">
        <v>51</v>
      </c>
      <c r="F16" s="3" t="s">
        <v>250</v>
      </c>
      <c r="G16" s="3" t="s">
        <v>268</v>
      </c>
      <c r="H16" s="41" t="s">
        <v>424</v>
      </c>
      <c r="I16" s="41" t="s">
        <v>262</v>
      </c>
      <c r="J16" s="3" t="s">
        <v>417</v>
      </c>
      <c r="K16" s="4" t="s">
        <v>3</v>
      </c>
      <c r="L16" s="4" t="s">
        <v>3</v>
      </c>
      <c r="M16" s="4" t="s">
        <v>3</v>
      </c>
      <c r="N16" s="5" t="s">
        <v>12</v>
      </c>
      <c r="O16" s="196" t="s">
        <v>715</v>
      </c>
      <c r="P16" s="196" t="s">
        <v>702</v>
      </c>
      <c r="Q16" s="206">
        <v>0.33</v>
      </c>
    </row>
    <row r="17" spans="1:17" s="13" customFormat="1" ht="124.5" customHeight="1" x14ac:dyDescent="0.2">
      <c r="A17" s="236" t="s">
        <v>136</v>
      </c>
      <c r="B17" s="246" t="s">
        <v>135</v>
      </c>
      <c r="C17" s="2" t="s">
        <v>83</v>
      </c>
      <c r="D17" s="29" t="s">
        <v>79</v>
      </c>
      <c r="E17" s="83" t="s">
        <v>52</v>
      </c>
      <c r="F17" s="3" t="s">
        <v>147</v>
      </c>
      <c r="G17" s="3" t="s">
        <v>269</v>
      </c>
      <c r="H17" s="41" t="s">
        <v>263</v>
      </c>
      <c r="I17" s="41" t="s">
        <v>264</v>
      </c>
      <c r="J17" s="3" t="s">
        <v>343</v>
      </c>
      <c r="K17" s="11" t="s">
        <v>3</v>
      </c>
      <c r="L17" s="11" t="s">
        <v>3</v>
      </c>
      <c r="M17" s="11" t="s">
        <v>3</v>
      </c>
      <c r="N17" s="5" t="s">
        <v>716</v>
      </c>
      <c r="O17" s="196" t="s">
        <v>639</v>
      </c>
      <c r="P17" s="196" t="s">
        <v>640</v>
      </c>
      <c r="Q17" s="206">
        <v>0.33</v>
      </c>
    </row>
    <row r="18" spans="1:17" s="13" customFormat="1" ht="99.75" customHeight="1" x14ac:dyDescent="0.2">
      <c r="A18" s="237"/>
      <c r="B18" s="247"/>
      <c r="C18" s="2" t="s">
        <v>83</v>
      </c>
      <c r="D18" s="17" t="s">
        <v>53</v>
      </c>
      <c r="E18" s="83" t="s">
        <v>56</v>
      </c>
      <c r="F18" s="3" t="s">
        <v>148</v>
      </c>
      <c r="G18" s="3" t="s">
        <v>265</v>
      </c>
      <c r="H18" s="41" t="s">
        <v>187</v>
      </c>
      <c r="I18" s="26" t="s">
        <v>149</v>
      </c>
      <c r="J18" s="3" t="s">
        <v>717</v>
      </c>
      <c r="K18" s="10" t="s">
        <v>3</v>
      </c>
      <c r="L18" s="10"/>
      <c r="M18" s="27"/>
      <c r="N18" s="5" t="s">
        <v>80</v>
      </c>
      <c r="O18" s="197" t="s">
        <v>642</v>
      </c>
      <c r="P18" s="197" t="s">
        <v>641</v>
      </c>
      <c r="Q18" s="205">
        <v>1</v>
      </c>
    </row>
    <row r="19" spans="1:17" s="13" customFormat="1" ht="135" customHeight="1" x14ac:dyDescent="0.2">
      <c r="A19" s="237"/>
      <c r="B19" s="247"/>
      <c r="C19" s="2" t="s">
        <v>83</v>
      </c>
      <c r="D19" s="17" t="s">
        <v>81</v>
      </c>
      <c r="E19" s="83" t="s">
        <v>57</v>
      </c>
      <c r="F19" s="3" t="s">
        <v>188</v>
      </c>
      <c r="G19" s="3" t="s">
        <v>266</v>
      </c>
      <c r="H19" s="26" t="s">
        <v>189</v>
      </c>
      <c r="I19" s="26" t="s">
        <v>425</v>
      </c>
      <c r="J19" s="3" t="s">
        <v>344</v>
      </c>
      <c r="K19" s="10" t="s">
        <v>3</v>
      </c>
      <c r="L19" s="10"/>
      <c r="M19" s="27"/>
      <c r="N19" s="5" t="s">
        <v>423</v>
      </c>
      <c r="O19" s="197" t="s">
        <v>718</v>
      </c>
      <c r="P19" s="197" t="s">
        <v>643</v>
      </c>
      <c r="Q19" s="204">
        <v>0.5</v>
      </c>
    </row>
    <row r="20" spans="1:17" s="13" customFormat="1" ht="84.75" customHeight="1" x14ac:dyDescent="0.2">
      <c r="A20" s="237"/>
      <c r="B20" s="247"/>
      <c r="C20" s="37" t="s">
        <v>83</v>
      </c>
      <c r="D20" s="38" t="s">
        <v>184</v>
      </c>
      <c r="E20" s="83" t="s">
        <v>58</v>
      </c>
      <c r="F20" s="3" t="s">
        <v>190</v>
      </c>
      <c r="G20" s="3" t="s">
        <v>270</v>
      </c>
      <c r="H20" s="41" t="s">
        <v>426</v>
      </c>
      <c r="I20" s="48" t="s">
        <v>186</v>
      </c>
      <c r="J20" s="3" t="s">
        <v>511</v>
      </c>
      <c r="K20" s="20"/>
      <c r="L20" s="20" t="s">
        <v>3</v>
      </c>
      <c r="M20" s="20" t="s">
        <v>3</v>
      </c>
      <c r="N20" s="21" t="s">
        <v>183</v>
      </c>
      <c r="O20" s="197"/>
      <c r="P20" s="197"/>
      <c r="Q20" s="21">
        <v>0</v>
      </c>
    </row>
    <row r="21" spans="1:17" s="13" customFormat="1" ht="84" x14ac:dyDescent="0.2">
      <c r="A21" s="237"/>
      <c r="B21" s="247"/>
      <c r="C21" s="37" t="s">
        <v>83</v>
      </c>
      <c r="D21" s="39" t="s">
        <v>82</v>
      </c>
      <c r="E21" s="83" t="s">
        <v>59</v>
      </c>
      <c r="F21" s="3" t="s">
        <v>719</v>
      </c>
      <c r="G21" s="3" t="s">
        <v>313</v>
      </c>
      <c r="H21" s="41" t="s">
        <v>185</v>
      </c>
      <c r="I21" s="48" t="s">
        <v>720</v>
      </c>
      <c r="J21" s="3" t="s">
        <v>512</v>
      </c>
      <c r="K21" s="20"/>
      <c r="L21" s="20" t="s">
        <v>3</v>
      </c>
      <c r="M21" s="20" t="s">
        <v>3</v>
      </c>
      <c r="N21" s="21" t="s">
        <v>183</v>
      </c>
      <c r="O21" s="197"/>
      <c r="P21" s="197"/>
      <c r="Q21" s="21">
        <v>0</v>
      </c>
    </row>
    <row r="22" spans="1:17" ht="409.5" x14ac:dyDescent="0.2">
      <c r="A22" s="236" t="s">
        <v>137</v>
      </c>
      <c r="B22" s="240" t="s">
        <v>138</v>
      </c>
      <c r="C22" s="2" t="s">
        <v>13</v>
      </c>
      <c r="D22" s="29" t="s">
        <v>54</v>
      </c>
      <c r="E22" s="83" t="s">
        <v>60</v>
      </c>
      <c r="F22" s="3" t="s">
        <v>315</v>
      </c>
      <c r="G22" s="3" t="s">
        <v>272</v>
      </c>
      <c r="H22" s="41" t="s">
        <v>194</v>
      </c>
      <c r="I22" s="41" t="s">
        <v>196</v>
      </c>
      <c r="J22" s="3" t="s">
        <v>345</v>
      </c>
      <c r="K22" s="4" t="s">
        <v>3</v>
      </c>
      <c r="L22" s="4" t="s">
        <v>3</v>
      </c>
      <c r="M22" s="4" t="s">
        <v>3</v>
      </c>
      <c r="N22" s="5" t="s">
        <v>14</v>
      </c>
      <c r="O22" s="197" t="s">
        <v>721</v>
      </c>
      <c r="P22" s="197" t="s">
        <v>669</v>
      </c>
      <c r="Q22" s="214">
        <v>0.33300000000000002</v>
      </c>
    </row>
    <row r="23" spans="1:17" ht="70.5" customHeight="1" x14ac:dyDescent="0.2">
      <c r="A23" s="237"/>
      <c r="B23" s="241"/>
      <c r="C23" s="2" t="s">
        <v>13</v>
      </c>
      <c r="D23" s="29" t="s">
        <v>54</v>
      </c>
      <c r="E23" s="83" t="s">
        <v>61</v>
      </c>
      <c r="F23" s="3" t="s">
        <v>195</v>
      </c>
      <c r="G23" s="3" t="s">
        <v>271</v>
      </c>
      <c r="H23" s="41" t="s">
        <v>253</v>
      </c>
      <c r="I23" s="26" t="s">
        <v>252</v>
      </c>
      <c r="J23" s="34" t="s">
        <v>722</v>
      </c>
      <c r="K23" s="16" t="s">
        <v>3</v>
      </c>
      <c r="L23" s="16" t="s">
        <v>3</v>
      </c>
      <c r="M23" s="16" t="s">
        <v>3</v>
      </c>
      <c r="N23" s="5" t="s">
        <v>7</v>
      </c>
      <c r="O23" s="196" t="s">
        <v>678</v>
      </c>
      <c r="P23" s="209" t="s">
        <v>677</v>
      </c>
      <c r="Q23" s="206">
        <v>0.33</v>
      </c>
    </row>
    <row r="24" spans="1:17" ht="135.75" customHeight="1" x14ac:dyDescent="0.2">
      <c r="A24" s="237"/>
      <c r="B24" s="241"/>
      <c r="C24" s="2" t="s">
        <v>13</v>
      </c>
      <c r="D24" s="29" t="s">
        <v>54</v>
      </c>
      <c r="E24" s="83" t="s">
        <v>62</v>
      </c>
      <c r="F24" s="3" t="s">
        <v>335</v>
      </c>
      <c r="G24" s="3" t="s">
        <v>273</v>
      </c>
      <c r="H24" s="41" t="s">
        <v>191</v>
      </c>
      <c r="I24" s="41" t="s">
        <v>15</v>
      </c>
      <c r="J24" s="3" t="s">
        <v>723</v>
      </c>
      <c r="K24" s="4" t="s">
        <v>3</v>
      </c>
      <c r="L24" s="4" t="s">
        <v>5</v>
      </c>
      <c r="M24" s="4" t="s">
        <v>5</v>
      </c>
      <c r="N24" s="5" t="s">
        <v>7</v>
      </c>
      <c r="O24" s="196" t="s">
        <v>679</v>
      </c>
      <c r="P24" s="209" t="s">
        <v>680</v>
      </c>
      <c r="Q24" s="205">
        <v>1</v>
      </c>
    </row>
    <row r="25" spans="1:17" ht="70.5" customHeight="1" x14ac:dyDescent="0.2">
      <c r="A25" s="237"/>
      <c r="B25" s="241"/>
      <c r="C25" s="2" t="s">
        <v>13</v>
      </c>
      <c r="D25" s="29" t="s">
        <v>54</v>
      </c>
      <c r="E25" s="83" t="s">
        <v>63</v>
      </c>
      <c r="F25" s="3" t="s">
        <v>251</v>
      </c>
      <c r="G25" s="3" t="s">
        <v>274</v>
      </c>
      <c r="H25" s="41" t="s">
        <v>192</v>
      </c>
      <c r="I25" s="41" t="s">
        <v>150</v>
      </c>
      <c r="J25" s="3" t="s">
        <v>518</v>
      </c>
      <c r="K25" s="4"/>
      <c r="L25" s="4"/>
      <c r="M25" s="4" t="s">
        <v>3</v>
      </c>
      <c r="N25" s="5" t="s">
        <v>7</v>
      </c>
      <c r="O25" s="196"/>
      <c r="P25" s="196"/>
      <c r="Q25" s="5">
        <v>0</v>
      </c>
    </row>
    <row r="26" spans="1:17" ht="103.5" customHeight="1" x14ac:dyDescent="0.2">
      <c r="A26" s="237"/>
      <c r="B26" s="241"/>
      <c r="C26" s="2" t="s">
        <v>13</v>
      </c>
      <c r="D26" s="29" t="s">
        <v>54</v>
      </c>
      <c r="E26" s="83" t="s">
        <v>64</v>
      </c>
      <c r="F26" s="3" t="s">
        <v>254</v>
      </c>
      <c r="G26" s="3" t="s">
        <v>275</v>
      </c>
      <c r="H26" s="41" t="s">
        <v>193</v>
      </c>
      <c r="I26" s="41" t="s">
        <v>255</v>
      </c>
      <c r="J26" s="3" t="s">
        <v>724</v>
      </c>
      <c r="K26" s="4"/>
      <c r="L26" s="4" t="s">
        <v>3</v>
      </c>
      <c r="M26" s="4" t="s">
        <v>3</v>
      </c>
      <c r="N26" s="5" t="s">
        <v>7</v>
      </c>
      <c r="O26" s="196"/>
      <c r="P26" s="196"/>
      <c r="Q26" s="5">
        <v>0</v>
      </c>
    </row>
    <row r="27" spans="1:17" ht="230.25" customHeight="1" x14ac:dyDescent="0.2">
      <c r="A27" s="237"/>
      <c r="B27" s="241"/>
      <c r="C27" s="2" t="s">
        <v>13</v>
      </c>
      <c r="D27" s="29" t="s">
        <v>54</v>
      </c>
      <c r="E27" s="83" t="s">
        <v>410</v>
      </c>
      <c r="F27" s="3" t="s">
        <v>198</v>
      </c>
      <c r="G27" s="3" t="s">
        <v>277</v>
      </c>
      <c r="H27" s="41" t="s">
        <v>197</v>
      </c>
      <c r="I27" s="41" t="s">
        <v>276</v>
      </c>
      <c r="J27" s="3" t="s">
        <v>318</v>
      </c>
      <c r="K27" s="16" t="s">
        <v>3</v>
      </c>
      <c r="L27" s="16" t="s">
        <v>8</v>
      </c>
      <c r="M27" s="16" t="s">
        <v>3</v>
      </c>
      <c r="N27" s="5" t="s">
        <v>7</v>
      </c>
      <c r="O27" s="196" t="s">
        <v>681</v>
      </c>
      <c r="P27" s="209" t="s">
        <v>682</v>
      </c>
      <c r="Q27" s="215">
        <v>0.33</v>
      </c>
    </row>
    <row r="28" spans="1:17" ht="171" customHeight="1" thickBot="1" x14ac:dyDescent="0.25">
      <c r="A28" s="237"/>
      <c r="B28" s="241"/>
      <c r="C28" s="2" t="s">
        <v>13</v>
      </c>
      <c r="D28" s="29" t="s">
        <v>55</v>
      </c>
      <c r="E28" s="83" t="s">
        <v>66</v>
      </c>
      <c r="F28" s="3" t="s">
        <v>427</v>
      </c>
      <c r="G28" s="3" t="s">
        <v>336</v>
      </c>
      <c r="H28" s="41" t="s">
        <v>200</v>
      </c>
      <c r="I28" s="41" t="s">
        <v>199</v>
      </c>
      <c r="J28" s="3" t="s">
        <v>325</v>
      </c>
      <c r="K28" s="16" t="s">
        <v>3</v>
      </c>
      <c r="L28" s="16" t="s">
        <v>3</v>
      </c>
      <c r="M28" s="16" t="s">
        <v>3</v>
      </c>
      <c r="N28" s="5" t="s">
        <v>16</v>
      </c>
      <c r="O28" s="210" t="s">
        <v>675</v>
      </c>
      <c r="P28" s="196" t="s">
        <v>674</v>
      </c>
      <c r="Q28" s="215">
        <v>0.33</v>
      </c>
    </row>
    <row r="29" spans="1:17" ht="222" customHeight="1" thickBot="1" x14ac:dyDescent="0.25">
      <c r="A29" s="237"/>
      <c r="B29" s="241"/>
      <c r="C29" s="2" t="s">
        <v>13</v>
      </c>
      <c r="D29" s="29" t="s">
        <v>55</v>
      </c>
      <c r="E29" s="83" t="s">
        <v>67</v>
      </c>
      <c r="F29" s="3" t="s">
        <v>326</v>
      </c>
      <c r="G29" s="3" t="s">
        <v>327</v>
      </c>
      <c r="H29" s="41" t="s">
        <v>329</v>
      </c>
      <c r="I29" s="41" t="s">
        <v>328</v>
      </c>
      <c r="J29" s="3" t="s">
        <v>519</v>
      </c>
      <c r="K29" s="4" t="s">
        <v>3</v>
      </c>
      <c r="L29" s="4" t="s">
        <v>3</v>
      </c>
      <c r="M29" s="4" t="s">
        <v>3</v>
      </c>
      <c r="N29" s="5" t="s">
        <v>16</v>
      </c>
      <c r="O29" s="211" t="s">
        <v>725</v>
      </c>
      <c r="P29" s="196" t="s">
        <v>726</v>
      </c>
      <c r="Q29" s="215">
        <v>0.33</v>
      </c>
    </row>
    <row r="30" spans="1:17" ht="105.75" customHeight="1" x14ac:dyDescent="0.2">
      <c r="A30" s="237"/>
      <c r="B30" s="241"/>
      <c r="C30" s="2" t="s">
        <v>13</v>
      </c>
      <c r="D30" s="29" t="s">
        <v>55</v>
      </c>
      <c r="E30" s="83" t="s">
        <v>70</v>
      </c>
      <c r="F30" s="3" t="s">
        <v>330</v>
      </c>
      <c r="G30" s="3" t="s">
        <v>727</v>
      </c>
      <c r="H30" s="51" t="s">
        <v>332</v>
      </c>
      <c r="I30" s="64" t="s">
        <v>331</v>
      </c>
      <c r="J30" s="3" t="s">
        <v>333</v>
      </c>
      <c r="K30" s="4" t="s">
        <v>3</v>
      </c>
      <c r="L30" s="4" t="s">
        <v>3</v>
      </c>
      <c r="M30" s="4" t="s">
        <v>3</v>
      </c>
      <c r="N30" s="5" t="s">
        <v>17</v>
      </c>
      <c r="O30" s="196"/>
      <c r="P30" s="196"/>
      <c r="Q30" s="218">
        <v>0</v>
      </c>
    </row>
    <row r="31" spans="1:17" ht="108" x14ac:dyDescent="0.2">
      <c r="A31" s="237"/>
      <c r="B31" s="241"/>
      <c r="C31" s="2" t="s">
        <v>13</v>
      </c>
      <c r="D31" s="29" t="s">
        <v>55</v>
      </c>
      <c r="E31" s="83" t="s">
        <v>71</v>
      </c>
      <c r="F31" s="3" t="s">
        <v>151</v>
      </c>
      <c r="G31" s="3" t="s">
        <v>278</v>
      </c>
      <c r="H31" s="41" t="s">
        <v>201</v>
      </c>
      <c r="I31" s="41" t="s">
        <v>65</v>
      </c>
      <c r="J31" s="3" t="s">
        <v>346</v>
      </c>
      <c r="K31" s="16" t="s">
        <v>3</v>
      </c>
      <c r="L31" s="16" t="s">
        <v>3</v>
      </c>
      <c r="M31" s="16" t="s">
        <v>3</v>
      </c>
      <c r="N31" s="5" t="s">
        <v>18</v>
      </c>
      <c r="O31" s="197" t="s">
        <v>728</v>
      </c>
      <c r="P31" s="197" t="s">
        <v>644</v>
      </c>
      <c r="Q31" s="215">
        <v>0.33</v>
      </c>
    </row>
    <row r="32" spans="1:17" ht="139.5" customHeight="1" x14ac:dyDescent="0.2">
      <c r="A32" s="237"/>
      <c r="B32" s="241"/>
      <c r="C32" s="2" t="s">
        <v>13</v>
      </c>
      <c r="D32" s="29" t="s">
        <v>55</v>
      </c>
      <c r="E32" s="83" t="s">
        <v>72</v>
      </c>
      <c r="F32" s="3" t="s">
        <v>152</v>
      </c>
      <c r="G32" s="3" t="s">
        <v>729</v>
      </c>
      <c r="H32" s="41" t="s">
        <v>202</v>
      </c>
      <c r="I32" s="41" t="s">
        <v>203</v>
      </c>
      <c r="J32" s="51" t="s">
        <v>401</v>
      </c>
      <c r="K32" s="16"/>
      <c r="L32" s="16" t="s">
        <v>5</v>
      </c>
      <c r="M32" s="16" t="s">
        <v>8</v>
      </c>
      <c r="N32" s="5" t="s">
        <v>68</v>
      </c>
      <c r="O32" s="196" t="s">
        <v>730</v>
      </c>
      <c r="P32" s="209" t="s">
        <v>683</v>
      </c>
      <c r="Q32" s="215">
        <v>0.2</v>
      </c>
    </row>
    <row r="33" spans="1:17" ht="96" x14ac:dyDescent="0.2">
      <c r="A33" s="237"/>
      <c r="B33" s="241"/>
      <c r="C33" s="2" t="s">
        <v>13</v>
      </c>
      <c r="D33" s="29" t="s">
        <v>55</v>
      </c>
      <c r="E33" s="83" t="s">
        <v>76</v>
      </c>
      <c r="F33" s="3" t="s">
        <v>153</v>
      </c>
      <c r="G33" s="3" t="s">
        <v>279</v>
      </c>
      <c r="H33" s="41" t="s">
        <v>731</v>
      </c>
      <c r="I33" s="41" t="s">
        <v>732</v>
      </c>
      <c r="J33" s="3" t="s">
        <v>402</v>
      </c>
      <c r="K33" s="16"/>
      <c r="L33" s="16"/>
      <c r="M33" s="16" t="s">
        <v>3</v>
      </c>
      <c r="N33" s="5" t="s">
        <v>69</v>
      </c>
      <c r="O33" s="196" t="s">
        <v>684</v>
      </c>
      <c r="P33" s="209" t="s">
        <v>685</v>
      </c>
      <c r="Q33" s="215">
        <v>0.2</v>
      </c>
    </row>
    <row r="34" spans="1:17" ht="105.75" customHeight="1" x14ac:dyDescent="0.2">
      <c r="A34" s="237"/>
      <c r="B34" s="241"/>
      <c r="C34" s="2" t="s">
        <v>13</v>
      </c>
      <c r="D34" s="29" t="s">
        <v>55</v>
      </c>
      <c r="E34" s="83" t="s">
        <v>77</v>
      </c>
      <c r="F34" s="3" t="s">
        <v>154</v>
      </c>
      <c r="G34" s="3" t="s">
        <v>280</v>
      </c>
      <c r="H34" s="41" t="s">
        <v>204</v>
      </c>
      <c r="I34" s="41" t="s">
        <v>205</v>
      </c>
      <c r="J34" s="3" t="s">
        <v>403</v>
      </c>
      <c r="K34" s="16"/>
      <c r="L34" s="4"/>
      <c r="M34" s="4" t="s">
        <v>3</v>
      </c>
      <c r="N34" s="5" t="s">
        <v>733</v>
      </c>
      <c r="O34" s="196" t="s">
        <v>671</v>
      </c>
      <c r="P34" s="196" t="s">
        <v>670</v>
      </c>
      <c r="Q34" s="215">
        <v>0.1</v>
      </c>
    </row>
    <row r="35" spans="1:17" ht="107.25" customHeight="1" x14ac:dyDescent="0.2">
      <c r="A35" s="237"/>
      <c r="B35" s="241"/>
      <c r="C35" s="22" t="s">
        <v>13</v>
      </c>
      <c r="D35" s="30" t="s">
        <v>55</v>
      </c>
      <c r="E35" s="83" t="s">
        <v>86</v>
      </c>
      <c r="F35" s="36" t="s">
        <v>170</v>
      </c>
      <c r="G35" s="36" t="s">
        <v>281</v>
      </c>
      <c r="H35" s="42" t="s">
        <v>84</v>
      </c>
      <c r="I35" s="42" t="s">
        <v>155</v>
      </c>
      <c r="J35" s="36" t="s">
        <v>734</v>
      </c>
      <c r="K35" s="24" t="s">
        <v>3</v>
      </c>
      <c r="L35" s="6" t="s">
        <v>3</v>
      </c>
      <c r="M35" s="6" t="s">
        <v>3</v>
      </c>
      <c r="N35" s="18" t="s">
        <v>73</v>
      </c>
      <c r="O35" s="196" t="s">
        <v>686</v>
      </c>
      <c r="P35" s="212" t="s">
        <v>687</v>
      </c>
      <c r="Q35" s="216">
        <v>0.1</v>
      </c>
    </row>
    <row r="36" spans="1:17" ht="78.75" customHeight="1" x14ac:dyDescent="0.2">
      <c r="A36" s="238"/>
      <c r="B36" s="242"/>
      <c r="C36" s="2" t="s">
        <v>13</v>
      </c>
      <c r="D36" s="29" t="s">
        <v>85</v>
      </c>
      <c r="E36" s="83" t="s">
        <v>89</v>
      </c>
      <c r="F36" s="3" t="s">
        <v>75</v>
      </c>
      <c r="G36" s="3" t="s">
        <v>282</v>
      </c>
      <c r="H36" s="41" t="s">
        <v>206</v>
      </c>
      <c r="I36" s="41" t="s">
        <v>735</v>
      </c>
      <c r="J36" s="70" t="s">
        <v>418</v>
      </c>
      <c r="K36" s="16" t="s">
        <v>3</v>
      </c>
      <c r="L36" s="16" t="s">
        <v>3</v>
      </c>
      <c r="M36" s="16" t="s">
        <v>3</v>
      </c>
      <c r="N36" s="5" t="s">
        <v>12</v>
      </c>
      <c r="O36" s="196" t="s">
        <v>696</v>
      </c>
      <c r="P36" s="196" t="s">
        <v>736</v>
      </c>
      <c r="Q36" s="204">
        <v>0.2</v>
      </c>
    </row>
    <row r="37" spans="1:17" ht="155.25" customHeight="1" x14ac:dyDescent="0.2">
      <c r="A37" s="237"/>
      <c r="B37" s="241"/>
      <c r="C37" s="23" t="s">
        <v>13</v>
      </c>
      <c r="D37" s="29" t="s">
        <v>85</v>
      </c>
      <c r="E37" s="83" t="s">
        <v>90</v>
      </c>
      <c r="F37" s="3" t="s">
        <v>87</v>
      </c>
      <c r="G37" s="44" t="s">
        <v>283</v>
      </c>
      <c r="H37" s="43" t="s">
        <v>207</v>
      </c>
      <c r="I37" s="43" t="s">
        <v>171</v>
      </c>
      <c r="J37" s="36" t="s">
        <v>404</v>
      </c>
      <c r="K37" s="28" t="s">
        <v>3</v>
      </c>
      <c r="L37" s="28" t="s">
        <v>3</v>
      </c>
      <c r="M37" s="28" t="s">
        <v>3</v>
      </c>
      <c r="N37" s="25" t="s">
        <v>74</v>
      </c>
      <c r="O37" s="198" t="s">
        <v>645</v>
      </c>
      <c r="P37" s="198" t="s">
        <v>646</v>
      </c>
      <c r="Q37" s="217">
        <v>0.33</v>
      </c>
    </row>
    <row r="38" spans="1:17" ht="291.75" customHeight="1" x14ac:dyDescent="0.2">
      <c r="A38" s="239"/>
      <c r="B38" s="243"/>
      <c r="C38" s="2" t="s">
        <v>13</v>
      </c>
      <c r="D38" s="29" t="s">
        <v>85</v>
      </c>
      <c r="E38" s="83" t="s">
        <v>91</v>
      </c>
      <c r="F38" s="3" t="s">
        <v>208</v>
      </c>
      <c r="G38" s="3" t="s">
        <v>284</v>
      </c>
      <c r="H38" s="41" t="s">
        <v>210</v>
      </c>
      <c r="I38" s="41" t="s">
        <v>209</v>
      </c>
      <c r="J38" s="3" t="s">
        <v>406</v>
      </c>
      <c r="K38" s="4" t="s">
        <v>3</v>
      </c>
      <c r="L38" s="4" t="s">
        <v>8</v>
      </c>
      <c r="M38" s="4" t="s">
        <v>8</v>
      </c>
      <c r="N38" s="5" t="s">
        <v>19</v>
      </c>
      <c r="O38" s="195" t="s">
        <v>673</v>
      </c>
      <c r="P38" s="196" t="s">
        <v>672</v>
      </c>
      <c r="Q38" s="215">
        <v>0.33</v>
      </c>
    </row>
    <row r="39" spans="1:17" ht="126.75" customHeight="1" x14ac:dyDescent="0.2">
      <c r="A39" s="236" t="s">
        <v>737</v>
      </c>
      <c r="B39" s="240" t="s">
        <v>128</v>
      </c>
      <c r="C39" s="2" t="s">
        <v>20</v>
      </c>
      <c r="D39" s="29" t="s">
        <v>21</v>
      </c>
      <c r="E39" s="83" t="s">
        <v>92</v>
      </c>
      <c r="F39" s="3" t="s">
        <v>156</v>
      </c>
      <c r="G39" s="3" t="s">
        <v>738</v>
      </c>
      <c r="H39" s="41" t="s">
        <v>211</v>
      </c>
      <c r="I39" s="41" t="s">
        <v>157</v>
      </c>
      <c r="J39" s="3" t="s">
        <v>348</v>
      </c>
      <c r="K39" s="4" t="s">
        <v>3</v>
      </c>
      <c r="L39" s="4" t="s">
        <v>3</v>
      </c>
      <c r="M39" s="4" t="s">
        <v>3</v>
      </c>
      <c r="N39" s="5" t="s">
        <v>88</v>
      </c>
      <c r="O39" s="197" t="s">
        <v>739</v>
      </c>
      <c r="P39" s="197" t="s">
        <v>647</v>
      </c>
      <c r="Q39" s="215">
        <v>0.33</v>
      </c>
    </row>
    <row r="40" spans="1:17" ht="208.5" customHeight="1" x14ac:dyDescent="0.2">
      <c r="A40" s="237"/>
      <c r="B40" s="241"/>
      <c r="C40" s="2" t="s">
        <v>20</v>
      </c>
      <c r="D40" s="29" t="s">
        <v>22</v>
      </c>
      <c r="E40" s="83" t="s">
        <v>93</v>
      </c>
      <c r="F40" s="3" t="s">
        <v>158</v>
      </c>
      <c r="G40" s="3" t="s">
        <v>286</v>
      </c>
      <c r="H40" s="41" t="s">
        <v>285</v>
      </c>
      <c r="I40" s="41" t="s">
        <v>159</v>
      </c>
      <c r="J40" s="3" t="s">
        <v>347</v>
      </c>
      <c r="K40" s="4" t="s">
        <v>3</v>
      </c>
      <c r="L40" s="4" t="s">
        <v>3</v>
      </c>
      <c r="M40" s="4" t="s">
        <v>3</v>
      </c>
      <c r="N40" s="5" t="s">
        <v>88</v>
      </c>
      <c r="O40" s="197" t="s">
        <v>740</v>
      </c>
      <c r="P40" s="197" t="s">
        <v>648</v>
      </c>
      <c r="Q40" s="215">
        <v>0.33</v>
      </c>
    </row>
    <row r="41" spans="1:17" ht="63.75" customHeight="1" x14ac:dyDescent="0.2">
      <c r="A41" s="237"/>
      <c r="B41" s="241"/>
      <c r="C41" s="2" t="s">
        <v>20</v>
      </c>
      <c r="D41" s="29" t="s">
        <v>23</v>
      </c>
      <c r="E41" s="83" t="s">
        <v>94</v>
      </c>
      <c r="F41" s="3" t="s">
        <v>741</v>
      </c>
      <c r="G41" s="3" t="s">
        <v>287</v>
      </c>
      <c r="H41" s="41" t="s">
        <v>213</v>
      </c>
      <c r="I41" s="41" t="s">
        <v>212</v>
      </c>
      <c r="J41" s="3" t="s">
        <v>742</v>
      </c>
      <c r="K41" s="4" t="s">
        <v>3</v>
      </c>
      <c r="L41" s="4" t="s">
        <v>3</v>
      </c>
      <c r="M41" s="4" t="s">
        <v>3</v>
      </c>
      <c r="N41" s="5" t="s">
        <v>88</v>
      </c>
      <c r="O41" s="197" t="s">
        <v>650</v>
      </c>
      <c r="P41" s="197" t="s">
        <v>649</v>
      </c>
      <c r="Q41" s="215">
        <v>0.33</v>
      </c>
    </row>
    <row r="42" spans="1:17" ht="215.25" customHeight="1" x14ac:dyDescent="0.2">
      <c r="A42" s="237"/>
      <c r="B42" s="241"/>
      <c r="C42" s="2" t="s">
        <v>20</v>
      </c>
      <c r="D42" s="29" t="s">
        <v>24</v>
      </c>
      <c r="E42" s="83" t="s">
        <v>96</v>
      </c>
      <c r="F42" s="3" t="s">
        <v>160</v>
      </c>
      <c r="G42" s="3" t="s">
        <v>288</v>
      </c>
      <c r="H42" s="41" t="s">
        <v>214</v>
      </c>
      <c r="I42" s="41" t="s">
        <v>172</v>
      </c>
      <c r="J42" s="3" t="s">
        <v>349</v>
      </c>
      <c r="K42" s="4" t="s">
        <v>3</v>
      </c>
      <c r="L42" s="4" t="s">
        <v>3</v>
      </c>
      <c r="M42" s="4" t="s">
        <v>3</v>
      </c>
      <c r="N42" s="5" t="s">
        <v>88</v>
      </c>
      <c r="O42" s="197" t="s">
        <v>652</v>
      </c>
      <c r="P42" s="197" t="s">
        <v>651</v>
      </c>
      <c r="Q42" s="204">
        <v>0.25</v>
      </c>
    </row>
    <row r="43" spans="1:17" ht="90.75" customHeight="1" x14ac:dyDescent="0.2">
      <c r="A43" s="237"/>
      <c r="B43" s="241"/>
      <c r="C43" s="2" t="s">
        <v>20</v>
      </c>
      <c r="D43" s="29" t="s">
        <v>25</v>
      </c>
      <c r="E43" s="83" t="s">
        <v>101</v>
      </c>
      <c r="F43" s="3" t="s">
        <v>316</v>
      </c>
      <c r="G43" s="3" t="s">
        <v>289</v>
      </c>
      <c r="H43" s="41" t="s">
        <v>215</v>
      </c>
      <c r="I43" s="41" t="s">
        <v>216</v>
      </c>
      <c r="J43" s="3" t="s">
        <v>350</v>
      </c>
      <c r="K43" s="4" t="s">
        <v>3</v>
      </c>
      <c r="L43" s="4" t="s">
        <v>3</v>
      </c>
      <c r="M43" s="4" t="s">
        <v>3</v>
      </c>
      <c r="N43" s="5" t="s">
        <v>88</v>
      </c>
      <c r="O43" s="197" t="s">
        <v>743</v>
      </c>
      <c r="P43" s="197" t="s">
        <v>744</v>
      </c>
      <c r="Q43" s="215">
        <v>0.33</v>
      </c>
    </row>
    <row r="44" spans="1:17" ht="79.5" customHeight="1" x14ac:dyDescent="0.2">
      <c r="A44" s="239"/>
      <c r="B44" s="243"/>
      <c r="C44" s="2" t="s">
        <v>20</v>
      </c>
      <c r="D44" s="29" t="s">
        <v>25</v>
      </c>
      <c r="E44" s="83" t="s">
        <v>102</v>
      </c>
      <c r="F44" s="3" t="s">
        <v>173</v>
      </c>
      <c r="G44" s="3" t="s">
        <v>290</v>
      </c>
      <c r="H44" s="41" t="s">
        <v>217</v>
      </c>
      <c r="I44" s="41" t="s">
        <v>95</v>
      </c>
      <c r="J44" s="3" t="s">
        <v>745</v>
      </c>
      <c r="K44" s="4" t="s">
        <v>8</v>
      </c>
      <c r="L44" s="4" t="s">
        <v>8</v>
      </c>
      <c r="M44" s="4" t="s">
        <v>3</v>
      </c>
      <c r="N44" s="5" t="s">
        <v>26</v>
      </c>
      <c r="O44" s="197" t="s">
        <v>653</v>
      </c>
      <c r="P44" s="197" t="s">
        <v>654</v>
      </c>
      <c r="Q44" s="215">
        <v>0.33</v>
      </c>
    </row>
    <row r="45" spans="1:17" ht="129" customHeight="1" x14ac:dyDescent="0.2">
      <c r="A45" s="236" t="s">
        <v>132</v>
      </c>
      <c r="B45" s="242" t="s">
        <v>131</v>
      </c>
      <c r="C45" s="2" t="s">
        <v>27</v>
      </c>
      <c r="D45" s="29" t="s">
        <v>97</v>
      </c>
      <c r="E45" s="83" t="s">
        <v>103</v>
      </c>
      <c r="F45" s="3" t="s">
        <v>174</v>
      </c>
      <c r="G45" s="3" t="s">
        <v>291</v>
      </c>
      <c r="H45" s="41" t="s">
        <v>218</v>
      </c>
      <c r="I45" s="41" t="s">
        <v>219</v>
      </c>
      <c r="J45" s="3" t="s">
        <v>407</v>
      </c>
      <c r="K45" s="4" t="s">
        <v>3</v>
      </c>
      <c r="L45" s="4" t="s">
        <v>3</v>
      </c>
      <c r="M45" s="4" t="s">
        <v>3</v>
      </c>
      <c r="N45" s="5" t="s">
        <v>7</v>
      </c>
      <c r="O45" s="196" t="s">
        <v>688</v>
      </c>
      <c r="P45" s="209" t="s">
        <v>689</v>
      </c>
      <c r="Q45" s="215">
        <v>0.33</v>
      </c>
    </row>
    <row r="46" spans="1:17" ht="112.5" x14ac:dyDescent="0.2">
      <c r="A46" s="237"/>
      <c r="B46" s="242"/>
      <c r="C46" s="2" t="s">
        <v>27</v>
      </c>
      <c r="D46" s="29" t="s">
        <v>97</v>
      </c>
      <c r="E46" s="83" t="s">
        <v>104</v>
      </c>
      <c r="F46" s="3" t="s">
        <v>99</v>
      </c>
      <c r="G46" s="3" t="s">
        <v>292</v>
      </c>
      <c r="H46" s="41" t="s">
        <v>220</v>
      </c>
      <c r="I46" s="41" t="s">
        <v>100</v>
      </c>
      <c r="J46" s="3" t="s">
        <v>408</v>
      </c>
      <c r="K46" s="4"/>
      <c r="L46" s="4" t="s">
        <v>3</v>
      </c>
      <c r="M46" s="4" t="s">
        <v>3</v>
      </c>
      <c r="N46" s="5" t="s">
        <v>7</v>
      </c>
      <c r="O46" s="196" t="s">
        <v>690</v>
      </c>
      <c r="P46" s="209" t="s">
        <v>691</v>
      </c>
      <c r="Q46" s="215">
        <v>0.2</v>
      </c>
    </row>
    <row r="47" spans="1:17" ht="90.75" customHeight="1" x14ac:dyDescent="0.2">
      <c r="A47" s="237"/>
      <c r="B47" s="242"/>
      <c r="C47" s="2" t="s">
        <v>27</v>
      </c>
      <c r="D47" s="29" t="s">
        <v>97</v>
      </c>
      <c r="E47" s="83" t="s">
        <v>107</v>
      </c>
      <c r="F47" s="3" t="s">
        <v>175</v>
      </c>
      <c r="G47" s="3" t="s">
        <v>293</v>
      </c>
      <c r="H47" s="41" t="s">
        <v>221</v>
      </c>
      <c r="I47" s="41" t="s">
        <v>222</v>
      </c>
      <c r="J47" s="34" t="s">
        <v>746</v>
      </c>
      <c r="K47" s="4" t="s">
        <v>3</v>
      </c>
      <c r="L47" s="4" t="s">
        <v>3</v>
      </c>
      <c r="M47" s="4"/>
      <c r="N47" s="5" t="s">
        <v>12</v>
      </c>
      <c r="O47" s="196" t="s">
        <v>703</v>
      </c>
      <c r="P47" s="196" t="s">
        <v>697</v>
      </c>
      <c r="Q47" s="215">
        <v>0.5</v>
      </c>
    </row>
    <row r="48" spans="1:17" ht="60" x14ac:dyDescent="0.2">
      <c r="A48" s="237"/>
      <c r="B48" s="242"/>
      <c r="C48" s="2" t="s">
        <v>27</v>
      </c>
      <c r="D48" s="29" t="s">
        <v>97</v>
      </c>
      <c r="E48" s="83" t="s">
        <v>109</v>
      </c>
      <c r="F48" s="3" t="s">
        <v>142</v>
      </c>
      <c r="G48" s="3" t="s">
        <v>294</v>
      </c>
      <c r="H48" s="41" t="s">
        <v>223</v>
      </c>
      <c r="I48" s="41" t="s">
        <v>224</v>
      </c>
      <c r="J48" s="34" t="s">
        <v>419</v>
      </c>
      <c r="K48" s="4" t="s">
        <v>3</v>
      </c>
      <c r="L48" s="4" t="s">
        <v>3</v>
      </c>
      <c r="M48" s="4" t="s">
        <v>3</v>
      </c>
      <c r="N48" s="5" t="s">
        <v>12</v>
      </c>
      <c r="O48" s="196" t="s">
        <v>698</v>
      </c>
      <c r="P48" s="196" t="s">
        <v>699</v>
      </c>
      <c r="Q48" s="215">
        <v>0.33</v>
      </c>
    </row>
    <row r="49" spans="1:17" ht="72" x14ac:dyDescent="0.2">
      <c r="A49" s="237"/>
      <c r="B49" s="242"/>
      <c r="C49" s="2" t="s">
        <v>27</v>
      </c>
      <c r="D49" s="29" t="s">
        <v>29</v>
      </c>
      <c r="E49" s="83" t="s">
        <v>110</v>
      </c>
      <c r="F49" s="3" t="s">
        <v>176</v>
      </c>
      <c r="G49" s="3" t="s">
        <v>520</v>
      </c>
      <c r="H49" s="41" t="s">
        <v>225</v>
      </c>
      <c r="I49" s="41" t="s">
        <v>98</v>
      </c>
      <c r="J49" s="3" t="s">
        <v>747</v>
      </c>
      <c r="K49" s="4" t="s">
        <v>3</v>
      </c>
      <c r="L49" s="4" t="s">
        <v>3</v>
      </c>
      <c r="M49" s="4" t="s">
        <v>3</v>
      </c>
      <c r="N49" s="5" t="s">
        <v>88</v>
      </c>
      <c r="O49" s="197" t="s">
        <v>656</v>
      </c>
      <c r="P49" s="197" t="s">
        <v>655</v>
      </c>
      <c r="Q49" s="215">
        <v>0.33</v>
      </c>
    </row>
    <row r="50" spans="1:17" ht="48" customHeight="1" x14ac:dyDescent="0.2">
      <c r="A50" s="237"/>
      <c r="B50" s="242"/>
      <c r="C50" s="2" t="s">
        <v>27</v>
      </c>
      <c r="D50" s="29" t="s">
        <v>29</v>
      </c>
      <c r="E50" s="83" t="s">
        <v>111</v>
      </c>
      <c r="F50" s="3" t="s">
        <v>161</v>
      </c>
      <c r="G50" s="3" t="s">
        <v>295</v>
      </c>
      <c r="H50" s="41" t="s">
        <v>226</v>
      </c>
      <c r="I50" s="41" t="s">
        <v>162</v>
      </c>
      <c r="J50" s="34" t="s">
        <v>420</v>
      </c>
      <c r="K50" s="4"/>
      <c r="L50" s="4" t="s">
        <v>3</v>
      </c>
      <c r="M50" s="4" t="s">
        <v>3</v>
      </c>
      <c r="N50" s="5" t="s">
        <v>12</v>
      </c>
      <c r="O50" s="196" t="s">
        <v>700</v>
      </c>
      <c r="P50" s="196" t="s">
        <v>701</v>
      </c>
      <c r="Q50" s="215">
        <v>0.5</v>
      </c>
    </row>
    <row r="51" spans="1:17" ht="126.75" customHeight="1" x14ac:dyDescent="0.2">
      <c r="A51" s="237"/>
      <c r="B51" s="242"/>
      <c r="C51" s="2" t="s">
        <v>27</v>
      </c>
      <c r="D51" s="29" t="s">
        <v>30</v>
      </c>
      <c r="E51" s="83" t="s">
        <v>112</v>
      </c>
      <c r="F51" s="3" t="s">
        <v>106</v>
      </c>
      <c r="G51" s="3" t="s">
        <v>299</v>
      </c>
      <c r="H51" s="41" t="s">
        <v>297</v>
      </c>
      <c r="I51" s="41" t="s">
        <v>298</v>
      </c>
      <c r="J51" s="3" t="s">
        <v>421</v>
      </c>
      <c r="K51" s="4"/>
      <c r="L51" s="4" t="s">
        <v>3</v>
      </c>
      <c r="M51" s="4"/>
      <c r="N51" s="5" t="s">
        <v>105</v>
      </c>
      <c r="O51" s="194"/>
      <c r="P51" s="194"/>
      <c r="Q51" s="5">
        <v>0</v>
      </c>
    </row>
    <row r="52" spans="1:17" ht="99.75" customHeight="1" x14ac:dyDescent="0.2">
      <c r="A52" s="237"/>
      <c r="B52" s="242"/>
      <c r="C52" s="2" t="s">
        <v>27</v>
      </c>
      <c r="D52" s="29" t="s">
        <v>30</v>
      </c>
      <c r="E52" s="83" t="s">
        <v>114</v>
      </c>
      <c r="F52" s="3" t="s">
        <v>228</v>
      </c>
      <c r="G52" s="3" t="s">
        <v>296</v>
      </c>
      <c r="H52" s="41" t="s">
        <v>227</v>
      </c>
      <c r="I52" s="41" t="s">
        <v>229</v>
      </c>
      <c r="J52" s="3" t="s">
        <v>748</v>
      </c>
      <c r="K52" s="4" t="s">
        <v>3</v>
      </c>
      <c r="L52" s="4" t="s">
        <v>3</v>
      </c>
      <c r="M52" s="4" t="s">
        <v>3</v>
      </c>
      <c r="N52" s="5" t="s">
        <v>28</v>
      </c>
      <c r="O52" s="194" t="s">
        <v>749</v>
      </c>
      <c r="P52" s="194" t="s">
        <v>667</v>
      </c>
      <c r="Q52" s="204">
        <v>0.1</v>
      </c>
    </row>
    <row r="53" spans="1:17" ht="105.75" customHeight="1" x14ac:dyDescent="0.2">
      <c r="A53" s="237"/>
      <c r="B53" s="242"/>
      <c r="C53" s="2" t="s">
        <v>27</v>
      </c>
      <c r="D53" s="29" t="s">
        <v>31</v>
      </c>
      <c r="E53" s="83" t="s">
        <v>115</v>
      </c>
      <c r="F53" s="3" t="s">
        <v>232</v>
      </c>
      <c r="G53" s="3" t="s">
        <v>300</v>
      </c>
      <c r="H53" s="41" t="s">
        <v>231</v>
      </c>
      <c r="I53" s="41" t="s">
        <v>230</v>
      </c>
      <c r="J53" s="3" t="s">
        <v>750</v>
      </c>
      <c r="K53" s="4" t="s">
        <v>3</v>
      </c>
      <c r="L53" s="4" t="s">
        <v>3</v>
      </c>
      <c r="M53" s="4" t="s">
        <v>3</v>
      </c>
      <c r="N53" s="5" t="s">
        <v>108</v>
      </c>
      <c r="O53" s="196" t="s">
        <v>692</v>
      </c>
      <c r="P53" s="213" t="s">
        <v>693</v>
      </c>
      <c r="Q53" s="215">
        <v>0.33</v>
      </c>
    </row>
    <row r="54" spans="1:17" ht="76.5" customHeight="1" x14ac:dyDescent="0.2">
      <c r="A54" s="237"/>
      <c r="B54" s="242"/>
      <c r="C54" s="2" t="s">
        <v>27</v>
      </c>
      <c r="D54" s="29" t="s">
        <v>32</v>
      </c>
      <c r="E54" s="83" t="s">
        <v>116</v>
      </c>
      <c r="F54" s="3" t="s">
        <v>177</v>
      </c>
      <c r="G54" s="36" t="s">
        <v>301</v>
      </c>
      <c r="H54" s="42" t="s">
        <v>234</v>
      </c>
      <c r="I54" s="41" t="s">
        <v>233</v>
      </c>
      <c r="J54" s="3" t="s">
        <v>428</v>
      </c>
      <c r="K54" s="4"/>
      <c r="L54" s="4"/>
      <c r="M54" s="4"/>
      <c r="N54" s="5" t="s">
        <v>7</v>
      </c>
      <c r="O54" s="196" t="s">
        <v>694</v>
      </c>
      <c r="P54" s="213" t="s">
        <v>695</v>
      </c>
      <c r="Q54" s="205">
        <v>1</v>
      </c>
    </row>
    <row r="55" spans="1:17" ht="78" customHeight="1" x14ac:dyDescent="0.2">
      <c r="A55" s="239"/>
      <c r="B55" s="242"/>
      <c r="C55" s="2" t="s">
        <v>27</v>
      </c>
      <c r="D55" s="29" t="s">
        <v>32</v>
      </c>
      <c r="E55" s="83" t="s">
        <v>117</v>
      </c>
      <c r="F55" s="3" t="s">
        <v>163</v>
      </c>
      <c r="G55" s="3" t="s">
        <v>302</v>
      </c>
      <c r="H55" s="41" t="s">
        <v>235</v>
      </c>
      <c r="I55" s="41" t="s">
        <v>113</v>
      </c>
      <c r="J55" s="3" t="s">
        <v>409</v>
      </c>
      <c r="K55" s="4"/>
      <c r="L55" s="4" t="s">
        <v>3</v>
      </c>
      <c r="M55" s="4" t="s">
        <v>3</v>
      </c>
      <c r="N55" s="5" t="s">
        <v>7</v>
      </c>
      <c r="O55" s="196"/>
      <c r="P55" s="196"/>
      <c r="Q55" s="5">
        <v>0</v>
      </c>
    </row>
    <row r="56" spans="1:17" ht="154.5" customHeight="1" x14ac:dyDescent="0.2">
      <c r="A56" s="240" t="s">
        <v>133</v>
      </c>
      <c r="B56" s="240" t="s">
        <v>134</v>
      </c>
      <c r="C56" s="2" t="s">
        <v>33</v>
      </c>
      <c r="D56" s="29" t="s">
        <v>126</v>
      </c>
      <c r="E56" s="83" t="s">
        <v>118</v>
      </c>
      <c r="F56" s="3" t="s">
        <v>164</v>
      </c>
      <c r="G56" s="3" t="s">
        <v>303</v>
      </c>
      <c r="H56" s="41" t="s">
        <v>321</v>
      </c>
      <c r="I56" s="41" t="s">
        <v>320</v>
      </c>
      <c r="J56" s="3" t="s">
        <v>751</v>
      </c>
      <c r="K56" s="4" t="s">
        <v>3</v>
      </c>
      <c r="L56" s="4"/>
      <c r="M56" s="4"/>
      <c r="N56" s="5" t="s">
        <v>123</v>
      </c>
      <c r="O56" s="196"/>
      <c r="P56" s="196"/>
      <c r="Q56" s="218">
        <v>0</v>
      </c>
    </row>
    <row r="57" spans="1:17" ht="69" customHeight="1" x14ac:dyDescent="0.2">
      <c r="A57" s="241"/>
      <c r="B57" s="241"/>
      <c r="C57" s="2" t="s">
        <v>33</v>
      </c>
      <c r="D57" s="29" t="s">
        <v>127</v>
      </c>
      <c r="E57" s="83" t="s">
        <v>119</v>
      </c>
      <c r="F57" s="3" t="s">
        <v>165</v>
      </c>
      <c r="G57" s="3" t="s">
        <v>304</v>
      </c>
      <c r="H57" s="41" t="s">
        <v>322</v>
      </c>
      <c r="I57" s="41" t="s">
        <v>166</v>
      </c>
      <c r="J57" s="3" t="s">
        <v>319</v>
      </c>
      <c r="K57" s="4" t="s">
        <v>3</v>
      </c>
      <c r="L57" s="4" t="s">
        <v>3</v>
      </c>
      <c r="M57" s="4" t="s">
        <v>3</v>
      </c>
      <c r="N57" s="5" t="s">
        <v>123</v>
      </c>
      <c r="O57" s="196"/>
      <c r="P57" s="196"/>
      <c r="Q57" s="218">
        <v>0</v>
      </c>
    </row>
    <row r="58" spans="1:17" ht="81" customHeight="1" x14ac:dyDescent="0.2">
      <c r="A58" s="241"/>
      <c r="B58" s="241"/>
      <c r="C58" s="2" t="s">
        <v>33</v>
      </c>
      <c r="D58" s="31" t="s">
        <v>121</v>
      </c>
      <c r="E58" s="83" t="s">
        <v>120</v>
      </c>
      <c r="F58" s="3" t="s">
        <v>241</v>
      </c>
      <c r="G58" s="3" t="s">
        <v>305</v>
      </c>
      <c r="H58" s="41" t="s">
        <v>242</v>
      </c>
      <c r="I58" s="41" t="s">
        <v>243</v>
      </c>
      <c r="J58" s="3" t="s">
        <v>405</v>
      </c>
      <c r="K58" s="4"/>
      <c r="L58" s="4"/>
      <c r="M58" s="4" t="s">
        <v>3</v>
      </c>
      <c r="N58" s="5" t="s">
        <v>124</v>
      </c>
      <c r="O58" s="196"/>
      <c r="P58" s="196"/>
      <c r="Q58" s="5">
        <v>0</v>
      </c>
    </row>
    <row r="59" spans="1:17" ht="93.75" customHeight="1" x14ac:dyDescent="0.2">
      <c r="A59" s="241"/>
      <c r="B59" s="241"/>
      <c r="C59" s="2" t="s">
        <v>33</v>
      </c>
      <c r="D59" s="29" t="s">
        <v>122</v>
      </c>
      <c r="E59" s="83" t="s">
        <v>139</v>
      </c>
      <c r="F59" s="3" t="s">
        <v>125</v>
      </c>
      <c r="G59" s="3" t="s">
        <v>306</v>
      </c>
      <c r="H59" s="41" t="s">
        <v>240</v>
      </c>
      <c r="I59" s="41" t="s">
        <v>236</v>
      </c>
      <c r="J59" s="3" t="s">
        <v>323</v>
      </c>
      <c r="K59" s="4"/>
      <c r="L59" s="4"/>
      <c r="M59" s="4" t="s">
        <v>3</v>
      </c>
      <c r="N59" s="5" t="s">
        <v>124</v>
      </c>
      <c r="O59" s="196"/>
      <c r="P59" s="196"/>
      <c r="Q59" s="5">
        <v>0</v>
      </c>
    </row>
    <row r="60" spans="1:17" ht="61.5" customHeight="1" x14ac:dyDescent="0.2">
      <c r="A60" s="241"/>
      <c r="B60" s="241"/>
      <c r="C60" s="2" t="s">
        <v>33</v>
      </c>
      <c r="D60" s="29" t="s">
        <v>122</v>
      </c>
      <c r="E60" s="83" t="s">
        <v>140</v>
      </c>
      <c r="F60" s="3" t="s">
        <v>238</v>
      </c>
      <c r="G60" s="3" t="s">
        <v>308</v>
      </c>
      <c r="H60" s="41" t="s">
        <v>237</v>
      </c>
      <c r="I60" s="41" t="s">
        <v>307</v>
      </c>
      <c r="J60" s="3" t="s">
        <v>324</v>
      </c>
      <c r="K60" s="4" t="s">
        <v>3</v>
      </c>
      <c r="L60" s="4" t="s">
        <v>3</v>
      </c>
      <c r="M60" s="4" t="s">
        <v>3</v>
      </c>
      <c r="N60" s="5" t="s">
        <v>123</v>
      </c>
      <c r="O60" s="196"/>
      <c r="P60" s="196"/>
      <c r="Q60" s="218">
        <v>0</v>
      </c>
    </row>
    <row r="61" spans="1:17" ht="43.5" customHeight="1" x14ac:dyDescent="0.2">
      <c r="A61" s="243"/>
      <c r="B61" s="243"/>
      <c r="C61" s="2" t="s">
        <v>33</v>
      </c>
      <c r="D61" s="29" t="s">
        <v>122</v>
      </c>
      <c r="E61" s="83" t="s">
        <v>141</v>
      </c>
      <c r="F61" s="3" t="s">
        <v>167</v>
      </c>
      <c r="G61" s="3" t="s">
        <v>752</v>
      </c>
      <c r="H61" s="41" t="s">
        <v>239</v>
      </c>
      <c r="I61" s="41" t="s">
        <v>753</v>
      </c>
      <c r="J61" s="34" t="s">
        <v>422</v>
      </c>
      <c r="K61" s="4"/>
      <c r="L61" s="4" t="s">
        <v>3</v>
      </c>
      <c r="M61" s="4"/>
      <c r="N61" s="5" t="s">
        <v>12</v>
      </c>
      <c r="O61" s="196"/>
      <c r="P61" s="196"/>
      <c r="Q61" s="5">
        <v>0</v>
      </c>
    </row>
    <row r="62" spans="1:17" x14ac:dyDescent="0.2">
      <c r="G62" s="19"/>
      <c r="H62" s="19"/>
      <c r="I62" s="19"/>
      <c r="J62" s="19"/>
    </row>
    <row r="63" spans="1:17" ht="29.25" customHeight="1" x14ac:dyDescent="0.2">
      <c r="A63" s="232" t="s">
        <v>522</v>
      </c>
      <c r="B63" s="233"/>
      <c r="C63" s="233"/>
      <c r="D63" s="233"/>
      <c r="E63" s="233"/>
      <c r="F63" s="234"/>
      <c r="G63" s="19"/>
      <c r="H63" s="19"/>
      <c r="I63" s="19"/>
      <c r="J63" s="19"/>
      <c r="K63" s="88"/>
      <c r="L63" s="88"/>
      <c r="M63" s="88"/>
      <c r="N63" s="94"/>
      <c r="O63" s="94"/>
      <c r="P63" s="88"/>
      <c r="Q63" s="193"/>
    </row>
    <row r="64" spans="1:17" ht="29.25" customHeight="1" x14ac:dyDescent="0.2">
      <c r="A64" s="91" t="s">
        <v>590</v>
      </c>
      <c r="B64" s="235" t="s">
        <v>591</v>
      </c>
      <c r="C64" s="235"/>
      <c r="D64" s="235"/>
      <c r="E64" s="235"/>
      <c r="F64" s="90" t="s">
        <v>592</v>
      </c>
      <c r="G64" s="19"/>
      <c r="H64" s="19"/>
      <c r="I64" s="19"/>
      <c r="J64" s="19"/>
      <c r="K64" s="88"/>
      <c r="L64" s="88"/>
      <c r="M64" s="88"/>
      <c r="N64" s="94"/>
      <c r="O64" s="94"/>
      <c r="P64" s="88"/>
      <c r="Q64" s="193"/>
    </row>
    <row r="65" spans="1:10" ht="26.25" customHeight="1" x14ac:dyDescent="0.2">
      <c r="A65" s="89">
        <v>1</v>
      </c>
      <c r="B65" s="231" t="s">
        <v>524</v>
      </c>
      <c r="C65" s="231"/>
      <c r="D65" s="231"/>
      <c r="E65" s="231"/>
      <c r="F65" s="92" t="s">
        <v>593</v>
      </c>
      <c r="G65" s="19"/>
      <c r="H65" s="19"/>
      <c r="I65" s="19"/>
      <c r="J65" s="19"/>
    </row>
    <row r="66" spans="1:10" ht="32.25" customHeight="1" x14ac:dyDescent="0.2">
      <c r="A66" s="89">
        <v>2</v>
      </c>
      <c r="B66" s="231" t="s">
        <v>523</v>
      </c>
      <c r="C66" s="231"/>
      <c r="D66" s="231"/>
      <c r="E66" s="231"/>
      <c r="F66" s="92" t="s">
        <v>594</v>
      </c>
      <c r="G66" s="19"/>
      <c r="H66" s="19"/>
      <c r="I66" s="19"/>
      <c r="J66" s="19"/>
    </row>
    <row r="67" spans="1:10" ht="36" customHeight="1" x14ac:dyDescent="0.2">
      <c r="A67" s="89">
        <v>3</v>
      </c>
      <c r="B67" s="231" t="s">
        <v>635</v>
      </c>
      <c r="C67" s="231"/>
      <c r="D67" s="231"/>
      <c r="E67" s="231"/>
      <c r="F67" s="92" t="s">
        <v>633</v>
      </c>
      <c r="G67" s="19"/>
      <c r="H67" s="19"/>
      <c r="I67" s="19"/>
      <c r="J67" s="19"/>
    </row>
    <row r="68" spans="1:10" x14ac:dyDescent="0.2">
      <c r="G68" s="19"/>
      <c r="H68" s="19"/>
      <c r="I68" s="19"/>
      <c r="J68" s="19"/>
    </row>
    <row r="69" spans="1:10" x14ac:dyDescent="0.2">
      <c r="G69" s="19"/>
      <c r="H69" s="19"/>
      <c r="I69" s="19"/>
      <c r="J69" s="19"/>
    </row>
    <row r="70" spans="1:10" x14ac:dyDescent="0.2">
      <c r="G70" s="19"/>
      <c r="H70" s="19"/>
      <c r="I70" s="19"/>
      <c r="J70" s="19"/>
    </row>
    <row r="71" spans="1:10" x14ac:dyDescent="0.2">
      <c r="G71" s="19"/>
      <c r="H71" s="19"/>
      <c r="I71" s="19"/>
      <c r="J71" s="19"/>
    </row>
    <row r="72" spans="1:10" x14ac:dyDescent="0.2">
      <c r="G72" s="19"/>
      <c r="I72" s="19"/>
      <c r="J72" s="19"/>
    </row>
    <row r="73" spans="1:10" x14ac:dyDescent="0.2">
      <c r="I73" s="19"/>
      <c r="J73" s="19"/>
    </row>
    <row r="74" spans="1:10" x14ac:dyDescent="0.2">
      <c r="I74" s="19"/>
    </row>
    <row r="75" spans="1:10" x14ac:dyDescent="0.2">
      <c r="I75" s="19"/>
    </row>
    <row r="83" spans="6:12" x14ac:dyDescent="0.2">
      <c r="F83" s="40"/>
      <c r="G83" s="49"/>
      <c r="H83" s="50"/>
      <c r="I83" s="50"/>
      <c r="J83" s="49"/>
      <c r="K83" s="14"/>
      <c r="L83" s="14"/>
    </row>
  </sheetData>
  <mergeCells count="37">
    <mergeCell ref="B67:E67"/>
    <mergeCell ref="A1:B1"/>
    <mergeCell ref="C1:P1"/>
    <mergeCell ref="B45:B55"/>
    <mergeCell ref="E6:E7"/>
    <mergeCell ref="B17:B21"/>
    <mergeCell ref="A17:A21"/>
    <mergeCell ref="A8:A16"/>
    <mergeCell ref="A4:P4"/>
    <mergeCell ref="A3:P3"/>
    <mergeCell ref="I6:I7"/>
    <mergeCell ref="K6:M6"/>
    <mergeCell ref="P6:P7"/>
    <mergeCell ref="H6:H7"/>
    <mergeCell ref="B8:B16"/>
    <mergeCell ref="A6:A7"/>
    <mergeCell ref="B66:E66"/>
    <mergeCell ref="A63:F63"/>
    <mergeCell ref="B64:E64"/>
    <mergeCell ref="B65:E65"/>
    <mergeCell ref="A22:A38"/>
    <mergeCell ref="B22:B38"/>
    <mergeCell ref="B56:B61"/>
    <mergeCell ref="A56:A61"/>
    <mergeCell ref="B39:B44"/>
    <mergeCell ref="A39:A44"/>
    <mergeCell ref="A45:A55"/>
    <mergeCell ref="G6:G7"/>
    <mergeCell ref="C6:C7"/>
    <mergeCell ref="D6:D7"/>
    <mergeCell ref="F6:F7"/>
    <mergeCell ref="B6:B7"/>
    <mergeCell ref="Q6:Q7"/>
    <mergeCell ref="O5:Q5"/>
    <mergeCell ref="N6:N7"/>
    <mergeCell ref="O6:O7"/>
    <mergeCell ref="J6:J7"/>
  </mergeCells>
  <phoneticPr fontId="9" type="noConversion"/>
  <hyperlinks>
    <hyperlink ref="P53" r:id="rId1" display="http://www.ambientebogota.gov.co/web/sda/accesibilidad"/>
    <hyperlink ref="P23" r:id="rId2" display="https://drive.google.com/drive/u/0/folders/10uj3Gznpmv8t095vmhebiAByiZL9_ti9_x000a__x000a_Carpeta: BitacoraOAB-ORARBO y Acuerdo067_x000a_Carpeta: MatrizIndicadoresCiudad"/>
    <hyperlink ref="P24" r:id="rId3" display="https://drive.google.com/drive/u/0/folders/10uj3Gznpmv8t095vmhebiAByiZL9_ti9_x000a__x000a_Carpeta: MatrizIndicadoresCiudad"/>
    <hyperlink ref="P32" display="http://ambientebogota.gov.co/web/sda/historial-de-noticias/-/asset_publisher/1RkX/content/secretaria-de-ambiente%3A-100-dias-recuperando-la-confianza-de-la-comunidad?redirect=http%3A%2F%2Fambientebogota.gov.co%2Fweb%2Fsda%2Fhistorial-de-noticias%3Fp_p_id%"/>
    <hyperlink ref="P46" r:id="rId4" display="https://datosabiertos.bogota.gov.co/organization/sda "/>
    <hyperlink ref="P54" r:id="rId5"/>
  </hyperlinks>
  <pageMargins left="0.7" right="0.7" top="0.75" bottom="0.75" header="0.3" footer="0.3"/>
  <pageSetup orientation="portrait" r:id="rId6"/>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72"/>
  <sheetViews>
    <sheetView zoomScale="70" zoomScaleNormal="70" workbookViewId="0">
      <selection activeCell="A2" sqref="A2:A3"/>
    </sheetView>
  </sheetViews>
  <sheetFormatPr baseColWidth="10" defaultRowHeight="15.75" x14ac:dyDescent="0.25"/>
  <cols>
    <col min="1" max="1" width="24.28515625" style="187" customWidth="1"/>
    <col min="2" max="2" width="12.140625" style="184" hidden="1" customWidth="1"/>
    <col min="3" max="3" width="18.5703125" style="184" customWidth="1"/>
    <col min="4" max="4" width="19.42578125" style="188" customWidth="1"/>
    <col min="5" max="5" width="16.5703125" style="189" customWidth="1"/>
    <col min="6" max="6" width="10.7109375" style="184" customWidth="1"/>
    <col min="7" max="7" width="16.7109375" style="184" customWidth="1"/>
    <col min="8" max="8" width="74.7109375" style="184" customWidth="1"/>
    <col min="9" max="9" width="16.7109375" style="184" customWidth="1"/>
    <col min="10" max="10" width="17" style="184" customWidth="1"/>
    <col min="11" max="11" width="11" style="184" customWidth="1"/>
    <col min="12" max="12" width="10.42578125" style="184" customWidth="1"/>
    <col min="13" max="13" width="17.140625" style="184" customWidth="1"/>
    <col min="14" max="14" width="13.42578125" style="190" customWidth="1"/>
    <col min="15" max="15" width="49.42578125" style="190" customWidth="1"/>
    <col min="16" max="16" width="25" style="191" customWidth="1"/>
    <col min="17" max="65" width="11.42578125" style="95"/>
    <col min="66" max="16384" width="11.42578125" style="184"/>
  </cols>
  <sheetData>
    <row r="1" spans="1:65" s="13" customFormat="1" ht="96" customHeight="1" thickBot="1" x14ac:dyDescent="0.25">
      <c r="A1" s="283" t="s">
        <v>631</v>
      </c>
      <c r="B1" s="284"/>
      <c r="C1" s="284"/>
      <c r="D1" s="284"/>
      <c r="E1" s="284"/>
      <c r="F1" s="284"/>
      <c r="G1" s="284"/>
      <c r="H1" s="284"/>
      <c r="I1" s="284"/>
      <c r="J1" s="284"/>
      <c r="K1" s="284"/>
      <c r="L1" s="284"/>
      <c r="M1" s="284"/>
      <c r="N1" s="284"/>
      <c r="O1" s="284"/>
      <c r="P1" s="285"/>
      <c r="Q1" s="185"/>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row>
    <row r="2" spans="1:65" s="97" customFormat="1" ht="19.5" customHeight="1" thickBot="1" x14ac:dyDescent="0.25">
      <c r="A2" s="286" t="s">
        <v>528</v>
      </c>
      <c r="B2" s="288" t="s">
        <v>429</v>
      </c>
      <c r="C2" s="290" t="s">
        <v>430</v>
      </c>
      <c r="D2" s="292" t="s">
        <v>595</v>
      </c>
      <c r="E2" s="294" t="s">
        <v>431</v>
      </c>
      <c r="F2" s="295"/>
      <c r="G2" s="296" t="s">
        <v>438</v>
      </c>
      <c r="H2" s="298" t="s">
        <v>439</v>
      </c>
      <c r="I2" s="296" t="s">
        <v>440</v>
      </c>
      <c r="J2" s="294" t="s">
        <v>432</v>
      </c>
      <c r="K2" s="300"/>
      <c r="L2" s="295"/>
      <c r="M2" s="296" t="s">
        <v>433</v>
      </c>
      <c r="N2" s="298" t="s">
        <v>434</v>
      </c>
      <c r="O2" s="296" t="s">
        <v>435</v>
      </c>
      <c r="P2" s="301" t="s">
        <v>436</v>
      </c>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6"/>
      <c r="BM2" s="96"/>
    </row>
    <row r="3" spans="1:65" s="97" customFormat="1" ht="58.5" customHeight="1" thickBot="1" x14ac:dyDescent="0.25">
      <c r="A3" s="287"/>
      <c r="B3" s="289"/>
      <c r="C3" s="291"/>
      <c r="D3" s="293"/>
      <c r="E3" s="98" t="s">
        <v>529</v>
      </c>
      <c r="F3" s="99" t="s">
        <v>437</v>
      </c>
      <c r="G3" s="297"/>
      <c r="H3" s="299"/>
      <c r="I3" s="297"/>
      <c r="J3" s="99" t="s">
        <v>441</v>
      </c>
      <c r="K3" s="100" t="s">
        <v>442</v>
      </c>
      <c r="L3" s="99" t="s">
        <v>443</v>
      </c>
      <c r="M3" s="297"/>
      <c r="N3" s="299"/>
      <c r="O3" s="297"/>
      <c r="P3" s="302"/>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6"/>
      <c r="BM3" s="96"/>
    </row>
    <row r="4" spans="1:65" s="112" customFormat="1" ht="100.5" customHeight="1" x14ac:dyDescent="0.2">
      <c r="A4" s="101" t="s">
        <v>525</v>
      </c>
      <c r="B4" s="102" t="str">
        <f>[1]IDENTIFICACIÓN!A12</f>
        <v>R1</v>
      </c>
      <c r="C4" s="103" t="str">
        <f>'[1]CONTEXTO ESTRATEGICO'!J12</f>
        <v>Emisión de conceptos jurídicos basados en normativa desactualizada o no aplicable.</v>
      </c>
      <c r="D4" s="104" t="s">
        <v>596</v>
      </c>
      <c r="E4" s="105">
        <f>[1]ANALISIS!C11</f>
        <v>2</v>
      </c>
      <c r="F4" s="105">
        <f>[1]ANALISIS!D11</f>
        <v>3</v>
      </c>
      <c r="G4" s="106" t="s">
        <v>526</v>
      </c>
      <c r="H4" s="107" t="s">
        <v>527</v>
      </c>
      <c r="I4" s="108" t="str">
        <f>'[1]VALORACIÓN DEL RIESGO'!F11</f>
        <v>PROBABILIDAD</v>
      </c>
      <c r="J4" s="105">
        <f>IF(C4="",0,(IF('[1]VALORACIÓN DEL RIESGO'!J11&lt;50,'[1]MAPA DE RIESGO'!D13,(IF(AND('[1]VALORACIÓN DEL RIESGO'!J11&gt;=51,I4="IMPACTO"),E4,(IF(AND('[1]VALORACIÓN DEL RIESGO'!J11&gt;=51,'[1]VALORACIÓN DEL RIESGO'!J11&lt;=75,I4="PROBABILIDAD"),(IF(E4-1&lt;=0,1,E4-1)),(IF(AND('[1]VALORACIÓN DEL RIESGO'!J11&gt;=76,'[1]VALORACIÓN DEL RIESGO'!J11&lt;=100,I4="PROBABILIDAD"),(IF(E4-2&lt;=0,1,E4-2)))))))))))</f>
        <v>1</v>
      </c>
      <c r="K4" s="105">
        <f>IF(C4="",0,(IF('[1]VALORACIÓN DEL RIESGO'!J11&lt;50,'[1]MAPA DE RIESGO'!E13,(IF(AND('[1]VALORACIÓN DEL RIESGO'!J11&gt;=51,I4="PROBABILIDAD"),F4,(IF(AND('[1]VALORACIÓN DEL RIESGO'!J11&gt;=51,'[1]VALORACIÓN DEL RIESGO'!J11&lt;=75,I4="IMPACTO"),(IF(F4-1&lt;=0,1,F4-1)),(IF(AND('[1]VALORACIÓN DEL RIESGO'!J11&gt;=76,'[1]VALORACIÓN DEL RIESGO'!J11&lt;=100,I4="IMPACTO"),(IF(F4-2&lt;=0,1,F4-2)))))))))))</f>
        <v>3</v>
      </c>
      <c r="L4" s="105">
        <f>(J4*K4)*4</f>
        <v>12</v>
      </c>
      <c r="M4" s="106" t="s">
        <v>526</v>
      </c>
      <c r="N4" s="107" t="str">
        <f>[1]ANALISIS!I11</f>
        <v>REDUCIR EL RIESGO</v>
      </c>
      <c r="O4" s="109" t="str">
        <f>[1]ANALISIS!J11</f>
        <v>El enlace del Sistema Integrado de Gestión verifica el 5 % de los conceptos emitidos por parte de la DLA para definir si los mismos se encuentran acordes a la normatividad legal vigente (Trimestral)</v>
      </c>
      <c r="P4" s="110" t="s">
        <v>445</v>
      </c>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111"/>
      <c r="BM4" s="111"/>
    </row>
    <row r="5" spans="1:65" s="112" customFormat="1" ht="133.5" customHeight="1" x14ac:dyDescent="0.2">
      <c r="A5" s="113" t="s">
        <v>525</v>
      </c>
      <c r="B5" s="114" t="s">
        <v>597</v>
      </c>
      <c r="C5" s="115" t="s">
        <v>597</v>
      </c>
      <c r="D5" s="114" t="s">
        <v>596</v>
      </c>
      <c r="E5" s="116">
        <f>[1]ANALISIS!C12</f>
        <v>3</v>
      </c>
      <c r="F5" s="116">
        <f>[1]ANALISIS!D12</f>
        <v>3</v>
      </c>
      <c r="G5" s="117" t="s">
        <v>530</v>
      </c>
      <c r="H5" s="115" t="s">
        <v>446</v>
      </c>
      <c r="I5" s="118" t="str">
        <f>'[1]VALORACIÓN DEL RIESGO'!F12</f>
        <v>PROBABILIDAD</v>
      </c>
      <c r="J5" s="116">
        <f>IF(C5="",0,(IF('[1]VALORACIÓN DEL RIESGO'!J12&lt;50,'[1]MAPA DE RIESGO'!D14,(IF(AND('[1]VALORACIÓN DEL RIESGO'!J12&gt;=51,I5="IMPACTO"),E5,(IF(AND('[1]VALORACIÓN DEL RIESGO'!J12&gt;=51,'[1]VALORACIÓN DEL RIESGO'!J12&lt;=75,I5="PROBABILIDAD"),(IF(E5-1&lt;=0,1,E5-1)),(IF(AND('[1]VALORACIÓN DEL RIESGO'!J12&gt;=76,'[1]VALORACIÓN DEL RIESGO'!J12&lt;=100,I5="PROBABILIDAD"),(IF(E5-2&lt;=0,1,E5-2)))))))))))</f>
        <v>2</v>
      </c>
      <c r="K5" s="116">
        <f>IF(C5="",0,(IF('[1]VALORACIÓN DEL RIESGO'!J12&lt;50,'[1]MAPA DE RIESGO'!E14,(IF(AND('[1]VALORACIÓN DEL RIESGO'!J12&gt;=51,I5="PROBABILIDAD"),F5,(IF(AND('[1]VALORACIÓN DEL RIESGO'!J12&gt;=51,'[1]VALORACIÓN DEL RIESGO'!J12&lt;=75,I5="IMPACTO"),(IF(F5-1&lt;=0,1,F5-1)),(IF(AND('[1]VALORACIÓN DEL RIESGO'!J12&gt;=76,'[1]VALORACIÓN DEL RIESGO'!J12&lt;=100,I5="IMPACTO"),(IF(F5-2&lt;=0,1,F5-2)))))))))))</f>
        <v>3</v>
      </c>
      <c r="L5" s="116">
        <f t="shared" ref="L5:L6" si="0">(J5*K5)*4</f>
        <v>24</v>
      </c>
      <c r="M5" s="117" t="s">
        <v>526</v>
      </c>
      <c r="N5" s="115" t="str">
        <f>[1]ANALISIS!I12</f>
        <v>REDUCIR EL RIESGO</v>
      </c>
      <c r="O5" s="119" t="str">
        <f>[1]ANALISIS!J12</f>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
      <c r="P5" s="120" t="s">
        <v>445</v>
      </c>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111"/>
      <c r="BM5" s="111"/>
    </row>
    <row r="6" spans="1:65" s="130" customFormat="1" ht="268.5" customHeight="1" thickBot="1" x14ac:dyDescent="0.25">
      <c r="A6" s="121" t="s">
        <v>444</v>
      </c>
      <c r="B6" s="122" t="str">
        <f>[1]IDENTIFICACIÓN!A14</f>
        <v>R3</v>
      </c>
      <c r="C6" s="123" t="str">
        <f>'[1]CONTEXTO ESTRATEGICO'!J14</f>
        <v xml:space="preserve">Posibilidad de que algún proceso judicial sea representado por un apoderado de la SDA que se encuentre incurso en un conflicto de interés. </v>
      </c>
      <c r="D6" s="124" t="s">
        <v>598</v>
      </c>
      <c r="E6" s="125">
        <f>[1]ANALISIS!C13</f>
        <v>1</v>
      </c>
      <c r="F6" s="125">
        <f>[1]ANALISIS!D13</f>
        <v>3</v>
      </c>
      <c r="G6" s="126" t="s">
        <v>526</v>
      </c>
      <c r="H6" s="123" t="s">
        <v>531</v>
      </c>
      <c r="I6" s="127" t="str">
        <f>'[1]VALORACIÓN DEL RIESGO'!F13</f>
        <v>PROBABILIDAD</v>
      </c>
      <c r="J6" s="125">
        <f>IF(C6="",0,(IF('[1]VALORACIÓN DEL RIESGO'!J13&lt;50,'[1]MAPA DE RIESGO'!D15,(IF(AND('[1]VALORACIÓN DEL RIESGO'!J13&gt;=51,I6="IMPACTO"),E6,(IF(AND('[1]VALORACIÓN DEL RIESGO'!J13&gt;=51,'[1]VALORACIÓN DEL RIESGO'!J13&lt;=75,I6="PROBABILIDAD"),(IF(E6-1&lt;=0,1,E6-1)),(IF(AND('[1]VALORACIÓN DEL RIESGO'!J13&gt;=76,'[1]VALORACIÓN DEL RIESGO'!J13&lt;=100,I6="PROBABILIDAD"),(IF(E6-2&lt;=0,1,E6-2)))))))))))</f>
        <v>1</v>
      </c>
      <c r="K6" s="125">
        <f>IF(C6="",0,(IF('[1]VALORACIÓN DEL RIESGO'!J13&lt;50,'[1]MAPA DE RIESGO'!E15,(IF(AND('[1]VALORACIÓN DEL RIESGO'!J13&gt;=51,I6="PROBABILIDAD"),F6,(IF(AND('[1]VALORACIÓN DEL RIESGO'!J13&gt;=51,'[1]VALORACIÓN DEL RIESGO'!J13&lt;=75,I6="IMPACTO"),(IF(F6-1&lt;=0,1,F6-1)),(IF(AND('[1]VALORACIÓN DEL RIESGO'!J13&gt;=76,'[1]VALORACIÓN DEL RIESGO'!J13&lt;=100,I6="IMPACTO"),(IF(F6-2&lt;=0,1,F6-2)))))))))))</f>
        <v>3</v>
      </c>
      <c r="L6" s="125">
        <f t="shared" si="0"/>
        <v>12</v>
      </c>
      <c r="M6" s="126" t="s">
        <v>526</v>
      </c>
      <c r="N6" s="123" t="str">
        <f>[1]ANALISIS!I13</f>
        <v>REDUCIR EL RIESGO</v>
      </c>
      <c r="O6" s="123" t="s">
        <v>532</v>
      </c>
      <c r="P6" s="128" t="s">
        <v>445</v>
      </c>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129"/>
      <c r="BM6" s="129"/>
    </row>
    <row r="7" spans="1:65" s="131" customFormat="1" ht="7.5" customHeight="1" thickBot="1" x14ac:dyDescent="0.25">
      <c r="A7" s="277" t="s">
        <v>598</v>
      </c>
      <c r="B7" s="278"/>
      <c r="C7" s="278"/>
      <c r="D7" s="278"/>
      <c r="E7" s="278"/>
      <c r="F7" s="278"/>
      <c r="G7" s="278"/>
      <c r="H7" s="278"/>
      <c r="I7" s="278"/>
      <c r="J7" s="278"/>
      <c r="K7" s="278"/>
      <c r="L7" s="278"/>
      <c r="M7" s="278"/>
      <c r="N7" s="278"/>
      <c r="O7" s="278"/>
      <c r="P7" s="279"/>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row>
    <row r="8" spans="1:65" s="112" customFormat="1" ht="384.75" customHeight="1" x14ac:dyDescent="0.2">
      <c r="A8" s="132" t="s">
        <v>447</v>
      </c>
      <c r="B8" s="107" t="s">
        <v>448</v>
      </c>
      <c r="C8" s="133" t="s">
        <v>449</v>
      </c>
      <c r="D8" s="134" t="s">
        <v>596</v>
      </c>
      <c r="E8" s="109">
        <f>'[2]MAPA DE RIESGO'!C13</f>
        <v>5</v>
      </c>
      <c r="F8" s="109">
        <f>'[2]MAPA DE RIESGO'!D13</f>
        <v>3</v>
      </c>
      <c r="G8" s="106" t="s">
        <v>533</v>
      </c>
      <c r="H8" s="107" t="s">
        <v>534</v>
      </c>
      <c r="I8" s="135" t="str">
        <f>'[3]MAPA DE RIESGO'!G13</f>
        <v>PROBABILIDAD</v>
      </c>
      <c r="J8" s="105">
        <f>'[3]MAPA DE RIESGO'!H13</f>
        <v>3</v>
      </c>
      <c r="K8" s="105">
        <f>'[3]MAPA DE RIESGO'!I13</f>
        <v>3</v>
      </c>
      <c r="L8" s="105">
        <f>'[3]MAPA DE RIESGO'!J13</f>
        <v>36</v>
      </c>
      <c r="M8" s="106" t="s">
        <v>530</v>
      </c>
      <c r="N8" s="107" t="str">
        <f>'[3]MAPA DE RIESGO'!L13</f>
        <v>REDUCIR EL RIESGO</v>
      </c>
      <c r="O8" s="107" t="s">
        <v>450</v>
      </c>
      <c r="P8" s="110" t="s">
        <v>451</v>
      </c>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111"/>
      <c r="BM8" s="111"/>
    </row>
    <row r="9" spans="1:65" s="112" customFormat="1" ht="301.5" customHeight="1" x14ac:dyDescent="0.2">
      <c r="A9" s="136" t="s">
        <v>447</v>
      </c>
      <c r="B9" s="115" t="s">
        <v>452</v>
      </c>
      <c r="C9" s="115" t="s">
        <v>453</v>
      </c>
      <c r="D9" s="137" t="s">
        <v>596</v>
      </c>
      <c r="E9" s="119">
        <f>'[2]MAPA DE RIESGO'!C14</f>
        <v>4</v>
      </c>
      <c r="F9" s="119">
        <f>'[2]MAPA DE RIESGO'!D14</f>
        <v>3</v>
      </c>
      <c r="G9" s="117" t="s">
        <v>530</v>
      </c>
      <c r="H9" s="115" t="s">
        <v>535</v>
      </c>
      <c r="I9" s="138" t="str">
        <f>'[2]MAPA DE RIESGO'!G13</f>
        <v>PROBABILIDAD</v>
      </c>
      <c r="J9" s="139">
        <f>'[2]MAPA DE RIESGO'!H13</f>
        <v>3</v>
      </c>
      <c r="K9" s="139">
        <f>'[2]MAPA DE RIESGO'!I13</f>
        <v>3</v>
      </c>
      <c r="L9" s="139">
        <f>'[2]MAPA DE RIESGO'!J13</f>
        <v>36</v>
      </c>
      <c r="M9" s="117" t="s">
        <v>530</v>
      </c>
      <c r="N9" s="115" t="str">
        <f>'[2]MAPA DE RIESGO'!L13</f>
        <v>REDUCIR EL RIESGO</v>
      </c>
      <c r="O9" s="115" t="s">
        <v>599</v>
      </c>
      <c r="P9" s="120" t="s">
        <v>451</v>
      </c>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111"/>
      <c r="BM9" s="111"/>
    </row>
    <row r="10" spans="1:65" s="112" customFormat="1" ht="223.5" customHeight="1" x14ac:dyDescent="0.2">
      <c r="A10" s="136" t="s">
        <v>447</v>
      </c>
      <c r="B10" s="115" t="s">
        <v>454</v>
      </c>
      <c r="C10" s="115" t="s">
        <v>455</v>
      </c>
      <c r="D10" s="137" t="s">
        <v>596</v>
      </c>
      <c r="E10" s="119">
        <f>'[2]MAPA DE RIESGO'!C15</f>
        <v>4</v>
      </c>
      <c r="F10" s="119">
        <f>'[2]MAPA DE RIESGO'!D15</f>
        <v>2</v>
      </c>
      <c r="G10" s="117" t="s">
        <v>530</v>
      </c>
      <c r="H10" s="115" t="s">
        <v>536</v>
      </c>
      <c r="I10" s="138" t="str">
        <f>'[2]MAPA DE RIESGO'!G14</f>
        <v>PROBABILIDAD</v>
      </c>
      <c r="J10" s="139">
        <f>'[2]MAPA DE RIESGO'!H14</f>
        <v>2</v>
      </c>
      <c r="K10" s="139">
        <f>'[2]MAPA DE RIESGO'!I14</f>
        <v>3</v>
      </c>
      <c r="L10" s="139">
        <f>'[2]MAPA DE RIESGO'!J14</f>
        <v>24</v>
      </c>
      <c r="M10" s="117" t="s">
        <v>526</v>
      </c>
      <c r="N10" s="115" t="str">
        <f>'[2]MAPA DE RIESGO'!L14</f>
        <v>REDUCIR EL RIESGO</v>
      </c>
      <c r="O10" s="115" t="s">
        <v>456</v>
      </c>
      <c r="P10" s="120" t="s">
        <v>451</v>
      </c>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111"/>
      <c r="BM10" s="111"/>
    </row>
    <row r="11" spans="1:65" s="112" customFormat="1" ht="112.5" customHeight="1" x14ac:dyDescent="0.2">
      <c r="A11" s="136" t="s">
        <v>447</v>
      </c>
      <c r="B11" s="115" t="s">
        <v>457</v>
      </c>
      <c r="C11" s="115" t="s">
        <v>458</v>
      </c>
      <c r="D11" s="137" t="s">
        <v>596</v>
      </c>
      <c r="E11" s="119">
        <f>'[2]MAPA DE RIESGO'!C16</f>
        <v>5</v>
      </c>
      <c r="F11" s="119">
        <f>'[2]MAPA DE RIESGO'!D16</f>
        <v>4</v>
      </c>
      <c r="G11" s="117" t="s">
        <v>533</v>
      </c>
      <c r="H11" s="115" t="s">
        <v>537</v>
      </c>
      <c r="I11" s="138" t="str">
        <f>'[2]MAPA DE RIESGO'!G15</f>
        <v>IMPACTO</v>
      </c>
      <c r="J11" s="116">
        <f>'[2]MAPA DE RIESGO'!H15</f>
        <v>4</v>
      </c>
      <c r="K11" s="116">
        <f>'[2]MAPA DE RIESGO'!I15</f>
        <v>1</v>
      </c>
      <c r="L11" s="116">
        <f>'[2]MAPA DE RIESGO'!J15</f>
        <v>16</v>
      </c>
      <c r="M11" s="117" t="s">
        <v>526</v>
      </c>
      <c r="N11" s="115" t="str">
        <f>'[2]MAPA DE RIESGO'!L15</f>
        <v>COMPARTIR O TRANSFERIR EL RIESGO</v>
      </c>
      <c r="O11" s="115" t="s">
        <v>600</v>
      </c>
      <c r="P11" s="120" t="s">
        <v>451</v>
      </c>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111"/>
      <c r="BM11" s="111"/>
    </row>
    <row r="12" spans="1:65" s="112" customFormat="1" ht="153" customHeight="1" x14ac:dyDescent="0.2">
      <c r="A12" s="136" t="s">
        <v>447</v>
      </c>
      <c r="B12" s="115" t="s">
        <v>459</v>
      </c>
      <c r="C12" s="115" t="s">
        <v>460</v>
      </c>
      <c r="D12" s="137" t="s">
        <v>596</v>
      </c>
      <c r="E12" s="119">
        <f>'[2]MAPA DE RIESGO'!C17</f>
        <v>2</v>
      </c>
      <c r="F12" s="119">
        <f>'[2]MAPA DE RIESGO'!D17</f>
        <v>3</v>
      </c>
      <c r="G12" s="117" t="s">
        <v>526</v>
      </c>
      <c r="H12" s="115" t="s">
        <v>538</v>
      </c>
      <c r="I12" s="138" t="str">
        <f>'[2]MAPA DE RIESGO'!G16</f>
        <v>PROBABILIDAD</v>
      </c>
      <c r="J12" s="116">
        <f>'[2]MAPA DE RIESGO'!H16</f>
        <v>4</v>
      </c>
      <c r="K12" s="116">
        <f>'[2]MAPA DE RIESGO'!I16</f>
        <v>4</v>
      </c>
      <c r="L12" s="116">
        <f>'[2]MAPA DE RIESGO'!J16</f>
        <v>64</v>
      </c>
      <c r="M12" s="117" t="s">
        <v>533</v>
      </c>
      <c r="N12" s="115" t="str">
        <f>'[2]MAPA DE RIESGO'!L16</f>
        <v>COMPARTIR O TRANSFERIR EL RIESGO</v>
      </c>
      <c r="O12" s="115" t="s">
        <v>461</v>
      </c>
      <c r="P12" s="120" t="s">
        <v>451</v>
      </c>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111"/>
      <c r="BM12" s="111"/>
    </row>
    <row r="13" spans="1:65" s="130" customFormat="1" ht="255" customHeight="1" thickBot="1" x14ac:dyDescent="0.25">
      <c r="A13" s="121" t="s">
        <v>447</v>
      </c>
      <c r="B13" s="123" t="s">
        <v>462</v>
      </c>
      <c r="C13" s="123" t="s">
        <v>463</v>
      </c>
      <c r="D13" s="124" t="s">
        <v>598</v>
      </c>
      <c r="E13" s="140">
        <f>'[2]MAPA DE RIESGO'!C18</f>
        <v>4</v>
      </c>
      <c r="F13" s="140">
        <f>'[2]MAPA DE RIESGO'!D18</f>
        <v>4</v>
      </c>
      <c r="G13" s="126" t="s">
        <v>533</v>
      </c>
      <c r="H13" s="123" t="s">
        <v>539</v>
      </c>
      <c r="I13" s="122" t="str">
        <f>'[2]MAPA DE RIESGO'!G17</f>
        <v>IMPACTO</v>
      </c>
      <c r="J13" s="125">
        <f>'[2]MAPA DE RIESGO'!H17</f>
        <v>2</v>
      </c>
      <c r="K13" s="125">
        <f>'[2]MAPA DE RIESGO'!I17</f>
        <v>1</v>
      </c>
      <c r="L13" s="125">
        <f>'[2]MAPA DE RIESGO'!J17</f>
        <v>8</v>
      </c>
      <c r="M13" s="126" t="s">
        <v>540</v>
      </c>
      <c r="N13" s="123" t="str">
        <f>'[2]MAPA DE RIESGO'!L17</f>
        <v>REDUCIR EL RIESGO</v>
      </c>
      <c r="O13" s="123" t="s">
        <v>464</v>
      </c>
      <c r="P13" s="128" t="s">
        <v>451</v>
      </c>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129"/>
      <c r="BM13" s="129"/>
    </row>
    <row r="14" spans="1:65" s="131" customFormat="1" ht="7.5" customHeight="1" thickBot="1" x14ac:dyDescent="0.3">
      <c r="A14" s="263"/>
      <c r="B14" s="264"/>
      <c r="C14" s="264"/>
      <c r="D14" s="264"/>
      <c r="E14" s="264"/>
      <c r="F14" s="264"/>
      <c r="G14" s="264"/>
      <c r="H14" s="264"/>
      <c r="I14" s="264"/>
      <c r="J14" s="264"/>
      <c r="K14" s="264"/>
      <c r="L14" s="264"/>
      <c r="M14" s="264"/>
      <c r="N14" s="264"/>
      <c r="O14" s="264"/>
      <c r="P14" s="26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row>
    <row r="15" spans="1:65" s="112" customFormat="1" ht="252" customHeight="1" x14ac:dyDescent="0.2">
      <c r="A15" s="132" t="s">
        <v>465</v>
      </c>
      <c r="B15" s="107" t="s">
        <v>448</v>
      </c>
      <c r="C15" s="107" t="str">
        <f>'[4]MAPA DE RIESGO'!$B$13</f>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
      <c r="D15" s="134" t="s">
        <v>596</v>
      </c>
      <c r="E15" s="109">
        <v>2</v>
      </c>
      <c r="F15" s="109">
        <v>3</v>
      </c>
      <c r="G15" s="106" t="s">
        <v>526</v>
      </c>
      <c r="H15" s="107" t="s">
        <v>541</v>
      </c>
      <c r="I15" s="135" t="s">
        <v>442</v>
      </c>
      <c r="J15" s="105">
        <v>2</v>
      </c>
      <c r="K15" s="105">
        <v>1</v>
      </c>
      <c r="L15" s="105">
        <v>8</v>
      </c>
      <c r="M15" s="106" t="s">
        <v>540</v>
      </c>
      <c r="N15" s="107" t="s">
        <v>466</v>
      </c>
      <c r="O15" s="107" t="s">
        <v>601</v>
      </c>
      <c r="P15" s="110" t="s">
        <v>467</v>
      </c>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111"/>
      <c r="BM15" s="111"/>
    </row>
    <row r="16" spans="1:65" s="130" customFormat="1" ht="122.25" customHeight="1" thickBot="1" x14ac:dyDescent="0.25">
      <c r="A16" s="121" t="s">
        <v>465</v>
      </c>
      <c r="B16" s="123" t="s">
        <v>452</v>
      </c>
      <c r="C16" s="141" t="str">
        <f>'[4]MAPA DE RIESGO'!B15</f>
        <v>Posibilidad de direccionar la Contratación y/o vinculación en favor de un tercero</v>
      </c>
      <c r="D16" s="124" t="s">
        <v>598</v>
      </c>
      <c r="E16" s="140">
        <f>'[4]MAPA DE RIESGO'!C15</f>
        <v>1</v>
      </c>
      <c r="F16" s="140">
        <f>'[4]MAPA DE RIESGO'!D15</f>
        <v>4</v>
      </c>
      <c r="G16" s="126" t="s">
        <v>530</v>
      </c>
      <c r="H16" s="123" t="s">
        <v>542</v>
      </c>
      <c r="I16" s="122" t="str">
        <f>'[4]MAPA DE RIESGO'!G15</f>
        <v>IMPACTO</v>
      </c>
      <c r="J16" s="125">
        <f>'[4]MAPA DE RIESGO'!H15</f>
        <v>1</v>
      </c>
      <c r="K16" s="125">
        <f>'[4]MAPA DE RIESGO'!I15</f>
        <v>2</v>
      </c>
      <c r="L16" s="125">
        <f>'[4]MAPA DE RIESGO'!J15</f>
        <v>8</v>
      </c>
      <c r="M16" s="126" t="s">
        <v>540</v>
      </c>
      <c r="N16" s="123" t="str">
        <f>'[4]MAPA DE RIESGO'!L15</f>
        <v>EVITAR EL RIESGO</v>
      </c>
      <c r="O16" s="123" t="str">
        <f>'[4]MAPA DE RIESGO'!M15</f>
        <v>Devolver a quien estructure el proceso para ajustar los criterios que no corresponada o limiten la participación</v>
      </c>
      <c r="P16" s="128" t="s">
        <v>467</v>
      </c>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129"/>
      <c r="BM16" s="129"/>
    </row>
    <row r="17" spans="1:65" s="131" customFormat="1" ht="7.5" customHeight="1" thickBot="1" x14ac:dyDescent="0.25">
      <c r="A17" s="280"/>
      <c r="B17" s="281"/>
      <c r="C17" s="281"/>
      <c r="D17" s="281"/>
      <c r="E17" s="281"/>
      <c r="F17" s="281"/>
      <c r="G17" s="281"/>
      <c r="H17" s="281"/>
      <c r="I17" s="281"/>
      <c r="J17" s="281"/>
      <c r="K17" s="281"/>
      <c r="L17" s="281"/>
      <c r="M17" s="281"/>
      <c r="N17" s="281"/>
      <c r="O17" s="281"/>
      <c r="P17" s="282"/>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row>
    <row r="18" spans="1:65" s="112" customFormat="1" ht="112.5" customHeight="1" thickBot="1" x14ac:dyDescent="0.25">
      <c r="A18" s="142" t="s">
        <v>468</v>
      </c>
      <c r="B18" s="143" t="s">
        <v>448</v>
      </c>
      <c r="C18" s="144" t="s">
        <v>469</v>
      </c>
      <c r="D18" s="145" t="s">
        <v>596</v>
      </c>
      <c r="E18" s="146">
        <v>4</v>
      </c>
      <c r="F18" s="146">
        <v>4</v>
      </c>
      <c r="G18" s="147" t="s">
        <v>533</v>
      </c>
      <c r="H18" s="143" t="s">
        <v>543</v>
      </c>
      <c r="I18" s="148" t="s">
        <v>442</v>
      </c>
      <c r="J18" s="149">
        <v>3</v>
      </c>
      <c r="K18" s="149">
        <v>3</v>
      </c>
      <c r="L18" s="149">
        <v>36</v>
      </c>
      <c r="M18" s="147" t="s">
        <v>530</v>
      </c>
      <c r="N18" s="143" t="s">
        <v>466</v>
      </c>
      <c r="O18" s="143" t="s">
        <v>602</v>
      </c>
      <c r="P18" s="150" t="s">
        <v>467</v>
      </c>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111"/>
      <c r="BM18" s="111"/>
    </row>
    <row r="19" spans="1:65" s="151" customFormat="1" ht="6.75" customHeight="1" thickBot="1" x14ac:dyDescent="0.3">
      <c r="A19" s="263"/>
      <c r="B19" s="264"/>
      <c r="C19" s="264"/>
      <c r="D19" s="264"/>
      <c r="E19" s="264"/>
      <c r="F19" s="264"/>
      <c r="G19" s="264"/>
      <c r="H19" s="264"/>
      <c r="I19" s="264"/>
      <c r="J19" s="264"/>
      <c r="K19" s="264"/>
      <c r="L19" s="264"/>
      <c r="M19" s="264"/>
      <c r="N19" s="264"/>
      <c r="O19" s="264"/>
      <c r="P19" s="26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row>
    <row r="20" spans="1:65" s="112" customFormat="1" ht="128.25" customHeight="1" x14ac:dyDescent="0.2">
      <c r="A20" s="132" t="s">
        <v>470</v>
      </c>
      <c r="B20" s="107" t="s">
        <v>448</v>
      </c>
      <c r="C20" s="107" t="s">
        <v>544</v>
      </c>
      <c r="D20" s="134" t="s">
        <v>596</v>
      </c>
      <c r="E20" s="109">
        <f>'[5]MAPA DE RIESGO'!C13</f>
        <v>5</v>
      </c>
      <c r="F20" s="109">
        <f>'[5]MAPA DE RIESGO'!D13</f>
        <v>5</v>
      </c>
      <c r="G20" s="106" t="s">
        <v>533</v>
      </c>
      <c r="H20" s="152" t="s">
        <v>545</v>
      </c>
      <c r="I20" s="135" t="s">
        <v>441</v>
      </c>
      <c r="J20" s="105">
        <v>3</v>
      </c>
      <c r="K20" s="105">
        <v>4</v>
      </c>
      <c r="L20" s="105">
        <v>48</v>
      </c>
      <c r="M20" s="106" t="s">
        <v>533</v>
      </c>
      <c r="N20" s="107" t="str">
        <f>'[5]MAPA DE RIESGO'!L13</f>
        <v>REDUCIR EL RIESGO</v>
      </c>
      <c r="O20" s="107" t="s">
        <v>546</v>
      </c>
      <c r="P20" s="110" t="s">
        <v>470</v>
      </c>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111"/>
      <c r="BM20" s="111"/>
    </row>
    <row r="21" spans="1:65" s="112" customFormat="1" ht="131.25" customHeight="1" x14ac:dyDescent="0.2">
      <c r="A21" s="136" t="s">
        <v>470</v>
      </c>
      <c r="B21" s="115" t="s">
        <v>452</v>
      </c>
      <c r="C21" s="115" t="s">
        <v>547</v>
      </c>
      <c r="D21" s="137" t="s">
        <v>596</v>
      </c>
      <c r="E21" s="119">
        <v>2</v>
      </c>
      <c r="F21" s="119">
        <v>2</v>
      </c>
      <c r="G21" s="117" t="s">
        <v>540</v>
      </c>
      <c r="H21" s="115" t="s">
        <v>548</v>
      </c>
      <c r="I21" s="138" t="s">
        <v>441</v>
      </c>
      <c r="J21" s="116">
        <v>2</v>
      </c>
      <c r="K21" s="116">
        <v>2</v>
      </c>
      <c r="L21" s="116">
        <v>16</v>
      </c>
      <c r="M21" s="117" t="s">
        <v>540</v>
      </c>
      <c r="N21" s="115" t="str">
        <f>'[5]MAPA DE RIESGO'!L14</f>
        <v>REDUCIR EL RIESGO</v>
      </c>
      <c r="O21" s="115" t="s">
        <v>549</v>
      </c>
      <c r="P21" s="120" t="s">
        <v>470</v>
      </c>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111"/>
      <c r="BM21" s="111"/>
    </row>
    <row r="22" spans="1:65" s="112" customFormat="1" ht="147.75" customHeight="1" thickBot="1" x14ac:dyDescent="0.25">
      <c r="A22" s="121" t="s">
        <v>470</v>
      </c>
      <c r="B22" s="123" t="s">
        <v>454</v>
      </c>
      <c r="C22" s="123" t="s">
        <v>550</v>
      </c>
      <c r="D22" s="153" t="s">
        <v>598</v>
      </c>
      <c r="E22" s="140">
        <v>3</v>
      </c>
      <c r="F22" s="140">
        <v>3</v>
      </c>
      <c r="G22" s="126" t="s">
        <v>551</v>
      </c>
      <c r="H22" s="123" t="s">
        <v>552</v>
      </c>
      <c r="I22" s="122" t="s">
        <v>442</v>
      </c>
      <c r="J22" s="125">
        <v>2</v>
      </c>
      <c r="K22" s="125">
        <v>2</v>
      </c>
      <c r="L22" s="125">
        <v>16</v>
      </c>
      <c r="M22" s="126" t="s">
        <v>540</v>
      </c>
      <c r="N22" s="123" t="s">
        <v>466</v>
      </c>
      <c r="O22" s="123" t="s">
        <v>553</v>
      </c>
      <c r="P22" s="128" t="s">
        <v>470</v>
      </c>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111"/>
      <c r="BM22" s="111"/>
    </row>
    <row r="23" spans="1:65" s="131" customFormat="1" ht="8.25" customHeight="1" thickBot="1" x14ac:dyDescent="0.3">
      <c r="A23" s="263"/>
      <c r="B23" s="264"/>
      <c r="C23" s="264"/>
      <c r="D23" s="264"/>
      <c r="E23" s="264"/>
      <c r="F23" s="264"/>
      <c r="G23" s="264"/>
      <c r="H23" s="264"/>
      <c r="I23" s="264"/>
      <c r="J23" s="264"/>
      <c r="K23" s="264"/>
      <c r="L23" s="264"/>
      <c r="M23" s="264"/>
      <c r="N23" s="264"/>
      <c r="O23" s="264"/>
      <c r="P23" s="26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5"/>
    </row>
    <row r="24" spans="1:65" s="112" customFormat="1" ht="295.5" customHeight="1" x14ac:dyDescent="0.2">
      <c r="A24" s="132" t="s">
        <v>472</v>
      </c>
      <c r="B24" s="107" t="s">
        <v>448</v>
      </c>
      <c r="C24" s="107" t="s">
        <v>554</v>
      </c>
      <c r="D24" s="134" t="s">
        <v>596</v>
      </c>
      <c r="E24" s="109">
        <f>'[6]MAPA DE RIESGO'!C13</f>
        <v>2</v>
      </c>
      <c r="F24" s="109">
        <f>'[6]MAPA DE RIESGO'!D13</f>
        <v>4</v>
      </c>
      <c r="G24" s="106" t="s">
        <v>530</v>
      </c>
      <c r="H24" s="107" t="s">
        <v>555</v>
      </c>
      <c r="I24" s="107" t="str">
        <f>'[6]MAPA DE RIESGO'!G13</f>
        <v>PROBABILIDAD</v>
      </c>
      <c r="J24" s="105">
        <v>2</v>
      </c>
      <c r="K24" s="105">
        <v>2</v>
      </c>
      <c r="L24" s="105">
        <v>16</v>
      </c>
      <c r="M24" s="106" t="s">
        <v>540</v>
      </c>
      <c r="N24" s="107" t="str">
        <f>'[6]MAPA DE RIESGO'!L13</f>
        <v>REDUCIR EL RIESGO</v>
      </c>
      <c r="O24" s="107" t="s">
        <v>556</v>
      </c>
      <c r="P24" s="110" t="s">
        <v>557</v>
      </c>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111"/>
      <c r="BM24" s="111"/>
    </row>
    <row r="25" spans="1:65" s="112" customFormat="1" ht="343.5" customHeight="1" x14ac:dyDescent="0.2">
      <c r="A25" s="136" t="s">
        <v>472</v>
      </c>
      <c r="B25" s="115" t="s">
        <v>452</v>
      </c>
      <c r="C25" s="115" t="s">
        <v>473</v>
      </c>
      <c r="D25" s="137" t="s">
        <v>596</v>
      </c>
      <c r="E25" s="119">
        <f>'[6]MAPA DE RIESGO'!C14</f>
        <v>3</v>
      </c>
      <c r="F25" s="119">
        <f>'[6]MAPA DE RIESGO'!D14</f>
        <v>3</v>
      </c>
      <c r="G25" s="117" t="s">
        <v>530</v>
      </c>
      <c r="H25" s="154" t="s">
        <v>558</v>
      </c>
      <c r="I25" s="115" t="str">
        <f>'[6]MAPA DE RIESGO'!G14</f>
        <v>PROBABILIDAD</v>
      </c>
      <c r="J25" s="116">
        <v>2</v>
      </c>
      <c r="K25" s="116">
        <v>2</v>
      </c>
      <c r="L25" s="116">
        <v>16</v>
      </c>
      <c r="M25" s="117" t="s">
        <v>540</v>
      </c>
      <c r="N25" s="115" t="str">
        <f>'[6]MAPA DE RIESGO'!L14</f>
        <v>REDUCIR EL RIESGO</v>
      </c>
      <c r="O25" s="115" t="s">
        <v>474</v>
      </c>
      <c r="P25" s="120" t="s">
        <v>559</v>
      </c>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111"/>
      <c r="BM25" s="111"/>
    </row>
    <row r="26" spans="1:65" s="130" customFormat="1" ht="290.25" customHeight="1" thickBot="1" x14ac:dyDescent="0.25">
      <c r="A26" s="121" t="s">
        <v>472</v>
      </c>
      <c r="B26" s="123" t="s">
        <v>454</v>
      </c>
      <c r="C26" s="123" t="s">
        <v>475</v>
      </c>
      <c r="D26" s="124" t="s">
        <v>598</v>
      </c>
      <c r="E26" s="140">
        <f>'[6]MAPA DE RIESGO'!C15</f>
        <v>3</v>
      </c>
      <c r="F26" s="140">
        <f>'[6]MAPA DE RIESGO'!D15</f>
        <v>5</v>
      </c>
      <c r="G26" s="126" t="s">
        <v>533</v>
      </c>
      <c r="H26" s="155" t="s">
        <v>603</v>
      </c>
      <c r="I26" s="123" t="str">
        <f>'[6]MAPA DE RIESGO'!G15</f>
        <v>PROBABILIDAD</v>
      </c>
      <c r="J26" s="140">
        <v>2</v>
      </c>
      <c r="K26" s="140">
        <v>2</v>
      </c>
      <c r="L26" s="140">
        <v>16</v>
      </c>
      <c r="M26" s="126" t="s">
        <v>540</v>
      </c>
      <c r="N26" s="123" t="s">
        <v>471</v>
      </c>
      <c r="O26" s="123" t="s">
        <v>560</v>
      </c>
      <c r="P26" s="128" t="s">
        <v>557</v>
      </c>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129"/>
      <c r="BM26" s="129"/>
    </row>
    <row r="27" spans="1:65" s="131" customFormat="1" ht="7.5" customHeight="1" thickBot="1" x14ac:dyDescent="0.3">
      <c r="A27" s="263"/>
      <c r="B27" s="264"/>
      <c r="C27" s="264"/>
      <c r="D27" s="264"/>
      <c r="E27" s="264"/>
      <c r="F27" s="264"/>
      <c r="G27" s="264"/>
      <c r="H27" s="264"/>
      <c r="I27" s="264"/>
      <c r="J27" s="264"/>
      <c r="K27" s="264"/>
      <c r="L27" s="264"/>
      <c r="M27" s="264"/>
      <c r="N27" s="264"/>
      <c r="O27" s="264"/>
      <c r="P27" s="26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row>
    <row r="28" spans="1:65" s="112" customFormat="1" ht="217.5" thickBot="1" x14ac:dyDescent="0.25">
      <c r="A28" s="142" t="s">
        <v>476</v>
      </c>
      <c r="B28" s="143" t="s">
        <v>448</v>
      </c>
      <c r="C28" s="143" t="s">
        <v>604</v>
      </c>
      <c r="D28" s="145" t="s">
        <v>596</v>
      </c>
      <c r="E28" s="146">
        <v>3</v>
      </c>
      <c r="F28" s="146">
        <v>3</v>
      </c>
      <c r="G28" s="147" t="s">
        <v>530</v>
      </c>
      <c r="H28" s="143" t="s">
        <v>605</v>
      </c>
      <c r="I28" s="143" t="s">
        <v>441</v>
      </c>
      <c r="J28" s="146">
        <v>1</v>
      </c>
      <c r="K28" s="146">
        <v>3</v>
      </c>
      <c r="L28" s="146">
        <v>12</v>
      </c>
      <c r="M28" s="147" t="s">
        <v>526</v>
      </c>
      <c r="N28" s="143" t="s">
        <v>466</v>
      </c>
      <c r="O28" s="143" t="s">
        <v>477</v>
      </c>
      <c r="P28" s="150" t="s">
        <v>478</v>
      </c>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111"/>
      <c r="BM28" s="111"/>
    </row>
    <row r="29" spans="1:65" s="131" customFormat="1" ht="8.25" customHeight="1" thickBot="1" x14ac:dyDescent="0.3">
      <c r="A29" s="263"/>
      <c r="B29" s="264"/>
      <c r="C29" s="264"/>
      <c r="D29" s="264"/>
      <c r="E29" s="264"/>
      <c r="F29" s="264"/>
      <c r="G29" s="264"/>
      <c r="H29" s="264"/>
      <c r="I29" s="264"/>
      <c r="J29" s="264"/>
      <c r="K29" s="264"/>
      <c r="L29" s="264"/>
      <c r="M29" s="264"/>
      <c r="N29" s="264"/>
      <c r="O29" s="264"/>
      <c r="P29" s="26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row>
    <row r="30" spans="1:65" s="112" customFormat="1" ht="143.25" customHeight="1" x14ac:dyDescent="0.2">
      <c r="A30" s="132" t="s">
        <v>479</v>
      </c>
      <c r="B30" s="107" t="s">
        <v>448</v>
      </c>
      <c r="C30" s="107" t="s">
        <v>480</v>
      </c>
      <c r="D30" s="134" t="s">
        <v>596</v>
      </c>
      <c r="E30" s="109">
        <v>3</v>
      </c>
      <c r="F30" s="109">
        <v>4</v>
      </c>
      <c r="G30" s="106" t="s">
        <v>533</v>
      </c>
      <c r="H30" s="107" t="s">
        <v>561</v>
      </c>
      <c r="I30" s="107" t="s">
        <v>442</v>
      </c>
      <c r="J30" s="109">
        <v>3</v>
      </c>
      <c r="K30" s="109">
        <v>2</v>
      </c>
      <c r="L30" s="109">
        <v>24</v>
      </c>
      <c r="M30" s="106" t="s">
        <v>526</v>
      </c>
      <c r="N30" s="156" t="s">
        <v>466</v>
      </c>
      <c r="O30" s="157" t="s">
        <v>481</v>
      </c>
      <c r="P30" s="110" t="s">
        <v>562</v>
      </c>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111"/>
      <c r="BM30" s="111"/>
    </row>
    <row r="31" spans="1:65" s="112" customFormat="1" ht="150.75" customHeight="1" x14ac:dyDescent="0.2">
      <c r="A31" s="136" t="s">
        <v>482</v>
      </c>
      <c r="B31" s="115" t="s">
        <v>452</v>
      </c>
      <c r="C31" s="115" t="s">
        <v>483</v>
      </c>
      <c r="D31" s="137" t="s">
        <v>596</v>
      </c>
      <c r="E31" s="119">
        <v>1</v>
      </c>
      <c r="F31" s="119">
        <v>4</v>
      </c>
      <c r="G31" s="117" t="s">
        <v>530</v>
      </c>
      <c r="H31" s="115" t="s">
        <v>563</v>
      </c>
      <c r="I31" s="115" t="s">
        <v>442</v>
      </c>
      <c r="J31" s="119">
        <v>1</v>
      </c>
      <c r="K31" s="119">
        <v>3</v>
      </c>
      <c r="L31" s="119">
        <v>12</v>
      </c>
      <c r="M31" s="117" t="s">
        <v>526</v>
      </c>
      <c r="N31" s="158" t="s">
        <v>466</v>
      </c>
      <c r="O31" s="159" t="s">
        <v>564</v>
      </c>
      <c r="P31" s="120" t="s">
        <v>562</v>
      </c>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111"/>
      <c r="BM31" s="111"/>
    </row>
    <row r="32" spans="1:65" s="130" customFormat="1" ht="169.5" customHeight="1" thickBot="1" x14ac:dyDescent="0.25">
      <c r="A32" s="121" t="s">
        <v>482</v>
      </c>
      <c r="B32" s="123" t="s">
        <v>454</v>
      </c>
      <c r="C32" s="123" t="s">
        <v>484</v>
      </c>
      <c r="D32" s="124" t="s">
        <v>598</v>
      </c>
      <c r="E32" s="140">
        <v>2</v>
      </c>
      <c r="F32" s="140">
        <v>4</v>
      </c>
      <c r="G32" s="126" t="s">
        <v>530</v>
      </c>
      <c r="H32" s="123" t="s">
        <v>565</v>
      </c>
      <c r="I32" s="123" t="s">
        <v>441</v>
      </c>
      <c r="J32" s="140">
        <v>2</v>
      </c>
      <c r="K32" s="140">
        <v>4</v>
      </c>
      <c r="L32" s="140">
        <v>32</v>
      </c>
      <c r="M32" s="126" t="s">
        <v>530</v>
      </c>
      <c r="N32" s="160" t="s">
        <v>466</v>
      </c>
      <c r="O32" s="161" t="s">
        <v>485</v>
      </c>
      <c r="P32" s="128" t="s">
        <v>562</v>
      </c>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129"/>
      <c r="BM32" s="129"/>
    </row>
    <row r="33" spans="1:65" s="131" customFormat="1" ht="7.5" customHeight="1" thickBot="1" x14ac:dyDescent="0.3">
      <c r="A33" s="263" t="s">
        <v>606</v>
      </c>
      <c r="B33" s="264"/>
      <c r="C33" s="264"/>
      <c r="D33" s="264"/>
      <c r="E33" s="264"/>
      <c r="F33" s="264"/>
      <c r="G33" s="264"/>
      <c r="H33" s="264"/>
      <c r="I33" s="264"/>
      <c r="J33" s="264"/>
      <c r="K33" s="264"/>
      <c r="L33" s="264"/>
      <c r="M33" s="264"/>
      <c r="N33" s="264"/>
      <c r="O33" s="264"/>
      <c r="P33" s="26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row>
    <row r="34" spans="1:65" s="112" customFormat="1" ht="109.5" customHeight="1" x14ac:dyDescent="0.2">
      <c r="A34" s="132" t="s">
        <v>486</v>
      </c>
      <c r="B34" s="107" t="s">
        <v>448</v>
      </c>
      <c r="C34" s="107" t="s">
        <v>607</v>
      </c>
      <c r="D34" s="134" t="s">
        <v>596</v>
      </c>
      <c r="E34" s="109">
        <v>3</v>
      </c>
      <c r="F34" s="109">
        <v>4</v>
      </c>
      <c r="G34" s="106" t="s">
        <v>533</v>
      </c>
      <c r="H34" s="107" t="s">
        <v>566</v>
      </c>
      <c r="I34" s="107" t="s">
        <v>442</v>
      </c>
      <c r="J34" s="109">
        <v>3</v>
      </c>
      <c r="K34" s="109">
        <v>3</v>
      </c>
      <c r="L34" s="109">
        <v>36</v>
      </c>
      <c r="M34" s="106" t="s">
        <v>530</v>
      </c>
      <c r="N34" s="156" t="s">
        <v>466</v>
      </c>
      <c r="O34" s="107" t="s">
        <v>487</v>
      </c>
      <c r="P34" s="110" t="s">
        <v>567</v>
      </c>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111"/>
      <c r="BM34" s="111"/>
    </row>
    <row r="35" spans="1:65" s="130" customFormat="1" ht="90" thickBot="1" x14ac:dyDescent="0.25">
      <c r="A35" s="121" t="s">
        <v>486</v>
      </c>
      <c r="B35" s="123" t="s">
        <v>452</v>
      </c>
      <c r="C35" s="123" t="str">
        <f>'[7]MAPA DE RIESGO'!B15</f>
        <v>Alteración y perdida de la información en el Archivo de la SDA</v>
      </c>
      <c r="D35" s="124" t="s">
        <v>598</v>
      </c>
      <c r="E35" s="140">
        <f>'[7]MAPA DE RIESGO'!C15</f>
        <v>3</v>
      </c>
      <c r="F35" s="140">
        <f>'[7]MAPA DE RIESGO'!D15</f>
        <v>4</v>
      </c>
      <c r="G35" s="126" t="s">
        <v>533</v>
      </c>
      <c r="H35" s="123" t="str">
        <f>'[7]VALORACIÓN DEL RIESGO'!$G$13</f>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
      <c r="I35" s="123" t="s">
        <v>442</v>
      </c>
      <c r="J35" s="140">
        <v>3</v>
      </c>
      <c r="K35" s="140">
        <v>3</v>
      </c>
      <c r="L35" s="140">
        <v>36</v>
      </c>
      <c r="M35" s="126" t="s">
        <v>530</v>
      </c>
      <c r="N35" s="160" t="s">
        <v>466</v>
      </c>
      <c r="O35" s="123" t="s">
        <v>488</v>
      </c>
      <c r="P35" s="128" t="s">
        <v>567</v>
      </c>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129"/>
      <c r="BM35" s="129"/>
    </row>
    <row r="36" spans="1:65" s="131" customFormat="1" ht="8.25" customHeight="1" thickBot="1" x14ac:dyDescent="0.3">
      <c r="A36" s="263"/>
      <c r="B36" s="264"/>
      <c r="C36" s="264"/>
      <c r="D36" s="264"/>
      <c r="E36" s="264"/>
      <c r="F36" s="264"/>
      <c r="G36" s="264"/>
      <c r="H36" s="264"/>
      <c r="I36" s="264"/>
      <c r="J36" s="264"/>
      <c r="K36" s="264"/>
      <c r="L36" s="264"/>
      <c r="M36" s="264"/>
      <c r="N36" s="264"/>
      <c r="O36" s="264"/>
      <c r="P36" s="26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row>
    <row r="37" spans="1:65" s="112" customFormat="1" ht="222" customHeight="1" x14ac:dyDescent="0.2">
      <c r="A37" s="132" t="s">
        <v>489</v>
      </c>
      <c r="B37" s="107" t="s">
        <v>448</v>
      </c>
      <c r="C37" s="107" t="str">
        <f>'[8]MAPA DE RIESGO'!B13</f>
        <v>Inoportunidad en la entrega de informes, alertas y recomendaciones para el mejoramiento de la gestión institucional</v>
      </c>
      <c r="D37" s="134" t="s">
        <v>596</v>
      </c>
      <c r="E37" s="109">
        <f>'[8]MAPA DE RIESGO'!C13</f>
        <v>5</v>
      </c>
      <c r="F37" s="109">
        <f>'[8]MAPA DE RIESGO'!D13</f>
        <v>4</v>
      </c>
      <c r="G37" s="106" t="s">
        <v>533</v>
      </c>
      <c r="H37" s="107" t="str">
        <f>'[8]MAPA DE RIESGO'!F13</f>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
      <c r="I37" s="107" t="str">
        <f>'[8]MAPA DE RIESGO'!G13</f>
        <v>PROBABILIDAD</v>
      </c>
      <c r="J37" s="109">
        <f>'[8]MAPA DE RIESGO'!H13</f>
        <v>3</v>
      </c>
      <c r="K37" s="109">
        <f>'[8]MAPA DE RIESGO'!I13</f>
        <v>4</v>
      </c>
      <c r="L37" s="109">
        <f>'[8]MAPA DE RIESGO'!J13</f>
        <v>48</v>
      </c>
      <c r="M37" s="106" t="s">
        <v>533</v>
      </c>
      <c r="N37" s="156" t="str">
        <f>'[8]MAPA DE RIESGO'!L13</f>
        <v>REDUCIR EL RIESGO</v>
      </c>
      <c r="O37" s="157" t="str">
        <f>'[8]MAPA DE RIESGO'!M13</f>
        <v>Realizar capacitaciones en la aplicación de los procedimientos de auditoria</v>
      </c>
      <c r="P37" s="110" t="str">
        <f>'[8]MAPA DE RIESGO'!N13</f>
        <v>OFICINA DE CONTROL INTERNO</v>
      </c>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111"/>
      <c r="BM37" s="111"/>
    </row>
    <row r="38" spans="1:65" s="130" customFormat="1" ht="131.25" customHeight="1" thickBot="1" x14ac:dyDescent="0.25">
      <c r="A38" s="121" t="s">
        <v>489</v>
      </c>
      <c r="B38" s="123" t="s">
        <v>452</v>
      </c>
      <c r="C38" s="123" t="s">
        <v>490</v>
      </c>
      <c r="D38" s="124" t="s">
        <v>598</v>
      </c>
      <c r="E38" s="140">
        <f>'[8]MAPA DE RIESGO'!C14</f>
        <v>3</v>
      </c>
      <c r="F38" s="140">
        <f>'[8]MAPA DE RIESGO'!D14</f>
        <v>5</v>
      </c>
      <c r="G38" s="126" t="s">
        <v>533</v>
      </c>
      <c r="H38" s="123" t="str">
        <f>'[8]MAPA DE RIESGO'!F14</f>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
      <c r="I38" s="123" t="str">
        <f>'[8]MAPA DE RIESGO'!G14</f>
        <v>PROBABILIDAD</v>
      </c>
      <c r="J38" s="140">
        <f>'[8]MAPA DE RIESGO'!H14</f>
        <v>1</v>
      </c>
      <c r="K38" s="140">
        <f>'[8]MAPA DE RIESGO'!I14</f>
        <v>5</v>
      </c>
      <c r="L38" s="140">
        <f>'[8]MAPA DE RIESGO'!J14</f>
        <v>20</v>
      </c>
      <c r="M38" s="126" t="s">
        <v>530</v>
      </c>
      <c r="N38" s="160" t="str">
        <f>'[8]MAPA DE RIESGO'!L14</f>
        <v>EVITAR EL RIESGO</v>
      </c>
      <c r="O38" s="161" t="str">
        <f>'[8]MAPA DE RIESGO'!M14</f>
        <v>Realizar revisiones de informes preliminares por otro auditor</v>
      </c>
      <c r="P38" s="128" t="str">
        <f>'[8]MAPA DE RIESGO'!N14</f>
        <v>OFICINA DE CONTROL INTERNO</v>
      </c>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129"/>
      <c r="BM38" s="129"/>
    </row>
    <row r="39" spans="1:65" s="131" customFormat="1" ht="8.25" customHeight="1" thickBot="1" x14ac:dyDescent="0.25">
      <c r="A39" s="266"/>
      <c r="B39" s="267"/>
      <c r="C39" s="267"/>
      <c r="D39" s="267"/>
      <c r="E39" s="267"/>
      <c r="F39" s="267"/>
      <c r="G39" s="267"/>
      <c r="H39" s="267"/>
      <c r="I39" s="267"/>
      <c r="J39" s="267"/>
      <c r="K39" s="267"/>
      <c r="L39" s="267"/>
      <c r="M39" s="267"/>
      <c r="N39" s="267"/>
      <c r="O39" s="267"/>
      <c r="P39" s="268"/>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row>
    <row r="40" spans="1:65" s="112" customFormat="1" ht="122.25" customHeight="1" x14ac:dyDescent="0.2">
      <c r="A40" s="132" t="s">
        <v>491</v>
      </c>
      <c r="B40" s="107" t="s">
        <v>448</v>
      </c>
      <c r="C40" s="107" t="str">
        <f>'[9]MAPA DE RIESGO'!B13</f>
        <v xml:space="preserve"> Violación al Debido Proceso</v>
      </c>
      <c r="D40" s="134" t="s">
        <v>596</v>
      </c>
      <c r="E40" s="109">
        <f>'[9]MAPA DE RIESGO'!C13</f>
        <v>2</v>
      </c>
      <c r="F40" s="109">
        <f>'[9]MAPA DE RIESGO'!D13</f>
        <v>2</v>
      </c>
      <c r="G40" s="106" t="s">
        <v>540</v>
      </c>
      <c r="H40" s="107" t="s">
        <v>568</v>
      </c>
      <c r="I40" s="107" t="str">
        <f>'[9]MAPA DE RIESGO'!G13</f>
        <v>PROBABILIDAD</v>
      </c>
      <c r="J40" s="109">
        <f>'[9]MAPA DE RIESGO'!H13</f>
        <v>1</v>
      </c>
      <c r="K40" s="109">
        <f>'[9]MAPA DE RIESGO'!I13</f>
        <v>2</v>
      </c>
      <c r="L40" s="109">
        <f>'[9]MAPA DE RIESGO'!J13</f>
        <v>8</v>
      </c>
      <c r="M40" s="106" t="s">
        <v>540</v>
      </c>
      <c r="N40" s="156" t="str">
        <f>'[9]MAPA DE RIESGO'!L13</f>
        <v>REDUCIR EL RIESGO</v>
      </c>
      <c r="O40" s="157" t="str">
        <f>'[9]MAPA DE RIESGO'!M13</f>
        <v xml:space="preserve">el segumiento mensual a la base de datos </v>
      </c>
      <c r="P40" s="110" t="s">
        <v>492</v>
      </c>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111"/>
      <c r="BM40" s="111"/>
    </row>
    <row r="41" spans="1:65" s="130" customFormat="1" ht="137.25" customHeight="1" thickBot="1" x14ac:dyDescent="0.25">
      <c r="A41" s="121" t="s">
        <v>491</v>
      </c>
      <c r="B41" s="123" t="s">
        <v>452</v>
      </c>
      <c r="C41" s="123" t="s">
        <v>608</v>
      </c>
      <c r="D41" s="124" t="s">
        <v>598</v>
      </c>
      <c r="E41" s="140">
        <v>1</v>
      </c>
      <c r="F41" s="140">
        <v>3</v>
      </c>
      <c r="G41" s="126" t="s">
        <v>526</v>
      </c>
      <c r="H41" s="162" t="s">
        <v>569</v>
      </c>
      <c r="I41" s="123" t="s">
        <v>441</v>
      </c>
      <c r="J41" s="140">
        <v>1</v>
      </c>
      <c r="K41" s="140">
        <v>3</v>
      </c>
      <c r="L41" s="140">
        <v>12</v>
      </c>
      <c r="M41" s="126" t="s">
        <v>526</v>
      </c>
      <c r="N41" s="123" t="s">
        <v>466</v>
      </c>
      <c r="O41" s="123" t="s">
        <v>493</v>
      </c>
      <c r="P41" s="128" t="s">
        <v>492</v>
      </c>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129"/>
      <c r="BM41" s="129"/>
    </row>
    <row r="42" spans="1:65" s="131" customFormat="1" ht="7.5" customHeight="1" thickBot="1" x14ac:dyDescent="0.25">
      <c r="A42" s="274"/>
      <c r="B42" s="275"/>
      <c r="C42" s="275"/>
      <c r="D42" s="275"/>
      <c r="E42" s="275"/>
      <c r="F42" s="275"/>
      <c r="G42" s="275"/>
      <c r="H42" s="275"/>
      <c r="I42" s="275"/>
      <c r="J42" s="275"/>
      <c r="K42" s="275"/>
      <c r="L42" s="275"/>
      <c r="M42" s="275"/>
      <c r="N42" s="275"/>
      <c r="O42" s="275"/>
      <c r="P42" s="276"/>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row>
    <row r="43" spans="1:65" s="112" customFormat="1" ht="130.5" customHeight="1" x14ac:dyDescent="0.2">
      <c r="A43" s="132" t="s">
        <v>494</v>
      </c>
      <c r="B43" s="107" t="s">
        <v>448</v>
      </c>
      <c r="C43" s="107" t="s">
        <v>609</v>
      </c>
      <c r="D43" s="134" t="s">
        <v>596</v>
      </c>
      <c r="E43" s="109">
        <f>'[10]MAPA DE RIESGO'!C13</f>
        <v>3</v>
      </c>
      <c r="F43" s="109">
        <f>'[10]MAPA DE RIESGO'!D13</f>
        <v>3</v>
      </c>
      <c r="G43" s="106" t="s">
        <v>530</v>
      </c>
      <c r="H43" s="107" t="s">
        <v>610</v>
      </c>
      <c r="I43" s="107" t="str">
        <f>'[10]MAPA DE RIESGO'!G13</f>
        <v>PROBABILIDAD</v>
      </c>
      <c r="J43" s="109">
        <f>'[10]MAPA DE RIESGO'!H13</f>
        <v>3</v>
      </c>
      <c r="K43" s="109">
        <f>'[10]MAPA DE RIESGO'!I13</f>
        <v>3</v>
      </c>
      <c r="L43" s="109">
        <f>'[10]MAPA DE RIESGO'!J13</f>
        <v>36</v>
      </c>
      <c r="M43" s="106" t="s">
        <v>530</v>
      </c>
      <c r="N43" s="107" t="str">
        <f>'[10]MAPA DE RIESGO'!L13</f>
        <v>REDUCIR EL RIESGO</v>
      </c>
      <c r="O43" s="107" t="s">
        <v>570</v>
      </c>
      <c r="P43" s="110" t="s">
        <v>571</v>
      </c>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111"/>
      <c r="BM43" s="111"/>
    </row>
    <row r="44" spans="1:65" s="112" customFormat="1" ht="140.25" customHeight="1" x14ac:dyDescent="0.2">
      <c r="A44" s="136" t="s">
        <v>494</v>
      </c>
      <c r="B44" s="115" t="str">
        <f>'[11]MAPA DE RIESGO'!A14</f>
        <v>R2</v>
      </c>
      <c r="C44" s="115" t="s">
        <v>572</v>
      </c>
      <c r="D44" s="137" t="s">
        <v>596</v>
      </c>
      <c r="E44" s="119">
        <f>'[10]MAPA DE RIESGO'!C14</f>
        <v>3</v>
      </c>
      <c r="F44" s="119">
        <v>5</v>
      </c>
      <c r="G44" s="117" t="s">
        <v>533</v>
      </c>
      <c r="H44" s="115" t="s">
        <v>573</v>
      </c>
      <c r="I44" s="115" t="str">
        <f>'[10]MAPA DE RIESGO'!G14</f>
        <v>PROBABILIDAD</v>
      </c>
      <c r="J44" s="119">
        <f>'[10]MAPA DE RIESGO'!H14</f>
        <v>3</v>
      </c>
      <c r="K44" s="119">
        <v>5</v>
      </c>
      <c r="L44" s="119">
        <v>60</v>
      </c>
      <c r="M44" s="117" t="s">
        <v>533</v>
      </c>
      <c r="N44" s="115" t="s">
        <v>574</v>
      </c>
      <c r="O44" s="115" t="s">
        <v>575</v>
      </c>
      <c r="P44" s="120" t="s">
        <v>571</v>
      </c>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111"/>
      <c r="BM44" s="111"/>
    </row>
    <row r="45" spans="1:65" s="112" customFormat="1" ht="127.5" customHeight="1" thickBot="1" x14ac:dyDescent="0.25">
      <c r="A45" s="163" t="s">
        <v>494</v>
      </c>
      <c r="B45" s="164" t="str">
        <f>'[11]MAPA DE RIESGO'!A15</f>
        <v>R3</v>
      </c>
      <c r="C45" s="164" t="s">
        <v>576</v>
      </c>
      <c r="D45" s="165" t="s">
        <v>596</v>
      </c>
      <c r="E45" s="166">
        <f>'[10]MAPA DE RIESGO'!C15</f>
        <v>2</v>
      </c>
      <c r="F45" s="166">
        <f>'[10]MAPA DE RIESGO'!D15</f>
        <v>3</v>
      </c>
      <c r="G45" s="167" t="s">
        <v>526</v>
      </c>
      <c r="H45" s="164" t="s">
        <v>577</v>
      </c>
      <c r="I45" s="164" t="str">
        <f>'[10]MAPA DE RIESGO'!G15</f>
        <v>PROBABILIDAD</v>
      </c>
      <c r="J45" s="166">
        <f>'[10]MAPA DE RIESGO'!H15</f>
        <v>2</v>
      </c>
      <c r="K45" s="166">
        <f>'[10]MAPA DE RIESGO'!I15</f>
        <v>3</v>
      </c>
      <c r="L45" s="166">
        <f>'[10]MAPA DE RIESGO'!J15</f>
        <v>24</v>
      </c>
      <c r="M45" s="167" t="s">
        <v>526</v>
      </c>
      <c r="N45" s="164" t="str">
        <f>'[10]MAPA DE RIESGO'!L15</f>
        <v>ASUMIR EL RIESGO</v>
      </c>
      <c r="O45" s="164" t="s">
        <v>578</v>
      </c>
      <c r="P45" s="168" t="str">
        <f>'[11]MAPA DE RIESGO'!N15</f>
        <v>SUBDIRECCION FINANCIERA</v>
      </c>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111"/>
      <c r="BM45" s="111"/>
    </row>
    <row r="46" spans="1:65" s="131" customFormat="1" ht="6.75" customHeight="1" thickBot="1" x14ac:dyDescent="0.25">
      <c r="A46" s="274"/>
      <c r="B46" s="275"/>
      <c r="C46" s="275"/>
      <c r="D46" s="275"/>
      <c r="E46" s="275"/>
      <c r="F46" s="275"/>
      <c r="G46" s="275"/>
      <c r="H46" s="275"/>
      <c r="I46" s="275"/>
      <c r="J46" s="275"/>
      <c r="K46" s="275"/>
      <c r="L46" s="275"/>
      <c r="M46" s="275"/>
      <c r="N46" s="275"/>
      <c r="O46" s="275"/>
      <c r="P46" s="276"/>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row>
    <row r="47" spans="1:65" s="112" customFormat="1" ht="146.25" customHeight="1" x14ac:dyDescent="0.2">
      <c r="A47" s="132" t="s">
        <v>495</v>
      </c>
      <c r="B47" s="107" t="str">
        <f>'[12]MAPA DE RIESGO'!A13</f>
        <v>R1</v>
      </c>
      <c r="C47" s="107" t="str">
        <f>'[12]MAPA DE RIESGO'!B13</f>
        <v>Incumplimiento en la planeaciòn y ejecuciòn de la Evaluación del desempeño Laboral (EDL) por parte de los evaluadores y evaluados</v>
      </c>
      <c r="D47" s="134" t="s">
        <v>596</v>
      </c>
      <c r="E47" s="109">
        <f>'[12]MAPA DE RIESGO'!C13</f>
        <v>4</v>
      </c>
      <c r="F47" s="109">
        <f>'[12]MAPA DE RIESGO'!D13</f>
        <v>3</v>
      </c>
      <c r="G47" s="106" t="s">
        <v>530</v>
      </c>
      <c r="H47" s="107" t="str">
        <f>'[12]MAPA DE RIESGO'!F13</f>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
      <c r="I47" s="107" t="str">
        <f>'[12]MAPA DE RIESGO'!G13</f>
        <v>PROBABILIDAD</v>
      </c>
      <c r="J47" s="109">
        <f>'[12]MAPA DE RIESGO'!H13</f>
        <v>2</v>
      </c>
      <c r="K47" s="109">
        <f>'[12]MAPA DE RIESGO'!I13</f>
        <v>3</v>
      </c>
      <c r="L47" s="109">
        <f>'[12]MAPA DE RIESGO'!J13</f>
        <v>24</v>
      </c>
      <c r="M47" s="106" t="s">
        <v>526</v>
      </c>
      <c r="N47" s="107" t="str">
        <f>'[12]MAPA DE RIESGO'!L13</f>
        <v>REDUCIR EL RIESGO</v>
      </c>
      <c r="O47" s="107" t="str">
        <f>'[12]MAPA DE RIESGO'!M13</f>
        <v>Realizar campañas de sensibilización Tema: Entregas oportunas de las EDL, asi como el diligenciamiento de los formatos y la importancia del cumplimiento en la entrega de la EDL.</v>
      </c>
      <c r="P47" s="110" t="str">
        <f>'[12]MAPA DE RIESGO'!N13</f>
        <v>DIRECCION DE GESTION CORPORATIVA</v>
      </c>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111"/>
      <c r="BM47" s="111"/>
    </row>
    <row r="48" spans="1:65" s="112" customFormat="1" ht="63" customHeight="1" x14ac:dyDescent="0.2">
      <c r="A48" s="136" t="s">
        <v>495</v>
      </c>
      <c r="B48" s="115" t="s">
        <v>452</v>
      </c>
      <c r="C48" s="115" t="s">
        <v>579</v>
      </c>
      <c r="D48" s="137" t="s">
        <v>596</v>
      </c>
      <c r="E48" s="119">
        <v>3</v>
      </c>
      <c r="F48" s="119">
        <v>4</v>
      </c>
      <c r="G48" s="117" t="s">
        <v>533</v>
      </c>
      <c r="H48" s="115" t="s">
        <v>611</v>
      </c>
      <c r="I48" s="115" t="s">
        <v>441</v>
      </c>
      <c r="J48" s="119">
        <v>3</v>
      </c>
      <c r="K48" s="119">
        <v>4</v>
      </c>
      <c r="L48" s="119">
        <v>48</v>
      </c>
      <c r="M48" s="117" t="s">
        <v>533</v>
      </c>
      <c r="N48" s="115" t="s">
        <v>466</v>
      </c>
      <c r="O48" s="115" t="s">
        <v>498</v>
      </c>
      <c r="P48" s="120" t="s">
        <v>467</v>
      </c>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111"/>
      <c r="BM48" s="111"/>
    </row>
    <row r="49" spans="1:65" s="130" customFormat="1" ht="92.25" customHeight="1" thickBot="1" x14ac:dyDescent="0.25">
      <c r="A49" s="121" t="s">
        <v>495</v>
      </c>
      <c r="B49" s="123" t="s">
        <v>454</v>
      </c>
      <c r="C49" s="123" t="str">
        <f>[12]ANALISIS!B12</f>
        <v xml:space="preserve">Manipulación en la vinculación de personal 
</v>
      </c>
      <c r="D49" s="124" t="s">
        <v>598</v>
      </c>
      <c r="E49" s="140">
        <f>[12]ANALISIS!C12</f>
        <v>1</v>
      </c>
      <c r="F49" s="140">
        <f>[12]ANALISIS!D12</f>
        <v>5</v>
      </c>
      <c r="G49" s="126" t="s">
        <v>530</v>
      </c>
      <c r="H49" s="123" t="s">
        <v>496</v>
      </c>
      <c r="I49" s="123" t="s">
        <v>441</v>
      </c>
      <c r="J49" s="140">
        <v>1</v>
      </c>
      <c r="K49" s="140">
        <v>5</v>
      </c>
      <c r="L49" s="140">
        <v>20</v>
      </c>
      <c r="M49" s="126" t="s">
        <v>530</v>
      </c>
      <c r="N49" s="123" t="s">
        <v>471</v>
      </c>
      <c r="O49" s="123" t="s">
        <v>497</v>
      </c>
      <c r="P49" s="128" t="s">
        <v>467</v>
      </c>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129"/>
      <c r="BM49" s="129"/>
    </row>
    <row r="50" spans="1:65" s="131" customFormat="1" ht="6.75" customHeight="1" thickBot="1" x14ac:dyDescent="0.25">
      <c r="A50" s="257"/>
      <c r="B50" s="258"/>
      <c r="C50" s="258"/>
      <c r="D50" s="258"/>
      <c r="E50" s="258"/>
      <c r="F50" s="258"/>
      <c r="G50" s="258"/>
      <c r="H50" s="258"/>
      <c r="I50" s="258"/>
      <c r="J50" s="258"/>
      <c r="K50" s="258"/>
      <c r="L50" s="258"/>
      <c r="M50" s="258"/>
      <c r="N50" s="258"/>
      <c r="O50" s="258"/>
      <c r="P50" s="259"/>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row>
    <row r="51" spans="1:65" s="111" customFormat="1" ht="201" customHeight="1" x14ac:dyDescent="0.2">
      <c r="A51" s="132" t="s">
        <v>499</v>
      </c>
      <c r="B51" s="169" t="s">
        <v>448</v>
      </c>
      <c r="C51" s="107" t="s">
        <v>504</v>
      </c>
      <c r="D51" s="134" t="s">
        <v>596</v>
      </c>
      <c r="E51" s="105">
        <v>4</v>
      </c>
      <c r="F51" s="105">
        <v>4</v>
      </c>
      <c r="G51" s="106" t="s">
        <v>533</v>
      </c>
      <c r="H51" s="107" t="s">
        <v>580</v>
      </c>
      <c r="I51" s="107" t="s">
        <v>441</v>
      </c>
      <c r="J51" s="109">
        <v>2</v>
      </c>
      <c r="K51" s="109">
        <v>4</v>
      </c>
      <c r="L51" s="109">
        <v>32</v>
      </c>
      <c r="M51" s="106" t="s">
        <v>530</v>
      </c>
      <c r="N51" s="107" t="s">
        <v>466</v>
      </c>
      <c r="O51" s="107" t="s">
        <v>612</v>
      </c>
      <c r="P51" s="170" t="s">
        <v>581</v>
      </c>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row>
    <row r="52" spans="1:65" s="130" customFormat="1" ht="201.75" customHeight="1" x14ac:dyDescent="0.2">
      <c r="A52" s="171" t="s">
        <v>499</v>
      </c>
      <c r="B52" s="172" t="s">
        <v>452</v>
      </c>
      <c r="C52" s="172" t="s">
        <v>500</v>
      </c>
      <c r="D52" s="173" t="s">
        <v>598</v>
      </c>
      <c r="E52" s="174">
        <v>3</v>
      </c>
      <c r="F52" s="174">
        <v>4</v>
      </c>
      <c r="G52" s="175" t="s">
        <v>533</v>
      </c>
      <c r="H52" s="176" t="s">
        <v>501</v>
      </c>
      <c r="I52" s="176" t="s">
        <v>441</v>
      </c>
      <c r="J52" s="174">
        <f>'[13]MAPA DE RIESGO'!H13</f>
        <v>1</v>
      </c>
      <c r="K52" s="174">
        <f>'[13]MAPA DE RIESGO'!I13</f>
        <v>4</v>
      </c>
      <c r="L52" s="174">
        <f>'[13]MAPA DE RIESGO'!J13</f>
        <v>16</v>
      </c>
      <c r="M52" s="175" t="s">
        <v>530</v>
      </c>
      <c r="N52" s="176" t="str">
        <f>'[13]MAPA DE RIESGO'!L13</f>
        <v>EVITAR EL RIESGO</v>
      </c>
      <c r="O52" s="176" t="s">
        <v>613</v>
      </c>
      <c r="P52" s="177" t="s">
        <v>581</v>
      </c>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129"/>
      <c r="BM52" s="129"/>
    </row>
    <row r="53" spans="1:65" s="130" customFormat="1" ht="237.75" customHeight="1" thickBot="1" x14ac:dyDescent="0.25">
      <c r="A53" s="121" t="s">
        <v>499</v>
      </c>
      <c r="B53" s="123" t="s">
        <v>454</v>
      </c>
      <c r="C53" s="123" t="s">
        <v>503</v>
      </c>
      <c r="D53" s="124" t="s">
        <v>598</v>
      </c>
      <c r="E53" s="140">
        <v>2</v>
      </c>
      <c r="F53" s="140">
        <f>'[14]MAPA DE RIESGO'!D14</f>
        <v>4</v>
      </c>
      <c r="G53" s="126" t="s">
        <v>530</v>
      </c>
      <c r="H53" s="123" t="s">
        <v>582</v>
      </c>
      <c r="I53" s="123" t="s">
        <v>441</v>
      </c>
      <c r="J53" s="140">
        <v>1</v>
      </c>
      <c r="K53" s="140">
        <v>4</v>
      </c>
      <c r="L53" s="140">
        <f>(K53*J53)*4</f>
        <v>16</v>
      </c>
      <c r="M53" s="126" t="s">
        <v>530</v>
      </c>
      <c r="N53" s="123" t="s">
        <v>471</v>
      </c>
      <c r="O53" s="123" t="s">
        <v>614</v>
      </c>
      <c r="P53" s="178" t="s">
        <v>581</v>
      </c>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129"/>
      <c r="BM53" s="129"/>
    </row>
    <row r="54" spans="1:65" s="131" customFormat="1" ht="7.5" customHeight="1" thickBot="1" x14ac:dyDescent="0.25">
      <c r="A54" s="260"/>
      <c r="B54" s="261"/>
      <c r="C54" s="261"/>
      <c r="D54" s="261"/>
      <c r="E54" s="261"/>
      <c r="F54" s="261"/>
      <c r="G54" s="261"/>
      <c r="H54" s="261"/>
      <c r="I54" s="261"/>
      <c r="J54" s="261"/>
      <c r="K54" s="261"/>
      <c r="L54" s="261"/>
      <c r="M54" s="261"/>
      <c r="N54" s="261"/>
      <c r="O54" s="261"/>
      <c r="P54" s="262"/>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row>
    <row r="55" spans="1:65" s="112" customFormat="1" ht="171.75" customHeight="1" x14ac:dyDescent="0.2">
      <c r="A55" s="132" t="s">
        <v>505</v>
      </c>
      <c r="B55" s="107" t="s">
        <v>448</v>
      </c>
      <c r="C55" s="107" t="s">
        <v>506</v>
      </c>
      <c r="D55" s="134" t="s">
        <v>596</v>
      </c>
      <c r="E55" s="109">
        <f>'[15]MAPA DE RIESGO'!C14</f>
        <v>1</v>
      </c>
      <c r="F55" s="109">
        <f>'[15]MAPA DE RIESGO'!D14</f>
        <v>3</v>
      </c>
      <c r="G55" s="106" t="s">
        <v>526</v>
      </c>
      <c r="H55" s="107" t="s">
        <v>583</v>
      </c>
      <c r="I55" s="107" t="str">
        <f>'[15]MAPA DE RIESGO'!G14</f>
        <v>IMPACTO</v>
      </c>
      <c r="J55" s="109">
        <f>'[15]MAPA DE RIESGO'!H14</f>
        <v>1</v>
      </c>
      <c r="K55" s="109">
        <v>1</v>
      </c>
      <c r="L55" s="109">
        <v>4</v>
      </c>
      <c r="M55" s="106" t="s">
        <v>540</v>
      </c>
      <c r="N55" s="107" t="str">
        <f>'[15]MAPA DE RIESGO'!L14</f>
        <v>REDUCIR EL RIESGO</v>
      </c>
      <c r="O55" s="107" t="s">
        <v>615</v>
      </c>
      <c r="P55" s="179" t="s">
        <v>502</v>
      </c>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111"/>
      <c r="BM55" s="111"/>
    </row>
    <row r="56" spans="1:65" s="112" customFormat="1" ht="170.25" customHeight="1" x14ac:dyDescent="0.2">
      <c r="A56" s="136" t="s">
        <v>505</v>
      </c>
      <c r="B56" s="115" t="s">
        <v>452</v>
      </c>
      <c r="C56" s="115" t="s">
        <v>616</v>
      </c>
      <c r="D56" s="137" t="s">
        <v>596</v>
      </c>
      <c r="E56" s="119">
        <f>'[15]MAPA DE RIESGO'!C15</f>
        <v>2</v>
      </c>
      <c r="F56" s="119">
        <f>'[15]MAPA DE RIESGO'!D15</f>
        <v>3</v>
      </c>
      <c r="G56" s="117" t="s">
        <v>526</v>
      </c>
      <c r="H56" s="115" t="s">
        <v>584</v>
      </c>
      <c r="I56" s="115" t="s">
        <v>441</v>
      </c>
      <c r="J56" s="119">
        <v>1</v>
      </c>
      <c r="K56" s="119">
        <f>'[15]MAPA DE RIESGO'!I15</f>
        <v>3</v>
      </c>
      <c r="L56" s="119">
        <v>12</v>
      </c>
      <c r="M56" s="117" t="s">
        <v>526</v>
      </c>
      <c r="N56" s="115" t="str">
        <f>'[15]MAPA DE RIESGO'!L15</f>
        <v>REDUCIR EL RIESGO</v>
      </c>
      <c r="O56" s="180" t="s">
        <v>617</v>
      </c>
      <c r="P56" s="181" t="s">
        <v>502</v>
      </c>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111"/>
      <c r="BM56" s="111"/>
    </row>
    <row r="57" spans="1:65" s="130" customFormat="1" ht="175.5" customHeight="1" thickBot="1" x14ac:dyDescent="0.25">
      <c r="A57" s="121" t="s">
        <v>505</v>
      </c>
      <c r="B57" s="123" t="s">
        <v>454</v>
      </c>
      <c r="C57" s="123" t="s">
        <v>585</v>
      </c>
      <c r="D57" s="124" t="s">
        <v>598</v>
      </c>
      <c r="E57" s="140">
        <v>2</v>
      </c>
      <c r="F57" s="140">
        <v>4</v>
      </c>
      <c r="G57" s="126" t="s">
        <v>530</v>
      </c>
      <c r="H57" s="123" t="s">
        <v>586</v>
      </c>
      <c r="I57" s="123" t="s">
        <v>441</v>
      </c>
      <c r="J57" s="140">
        <v>2</v>
      </c>
      <c r="K57" s="140">
        <v>4</v>
      </c>
      <c r="L57" s="140">
        <v>32</v>
      </c>
      <c r="M57" s="126" t="s">
        <v>530</v>
      </c>
      <c r="N57" s="123" t="s">
        <v>466</v>
      </c>
      <c r="O57" s="140" t="s">
        <v>587</v>
      </c>
      <c r="P57" s="182" t="s">
        <v>502</v>
      </c>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129"/>
      <c r="BM57" s="129"/>
    </row>
    <row r="58" spans="1:65" s="131" customFormat="1" ht="9" customHeight="1" thickBot="1" x14ac:dyDescent="0.25">
      <c r="A58" s="266"/>
      <c r="B58" s="267"/>
      <c r="C58" s="267"/>
      <c r="D58" s="267"/>
      <c r="E58" s="267"/>
      <c r="F58" s="267"/>
      <c r="G58" s="267"/>
      <c r="H58" s="267"/>
      <c r="I58" s="267"/>
      <c r="J58" s="267"/>
      <c r="K58" s="267"/>
      <c r="L58" s="267"/>
      <c r="M58" s="267"/>
      <c r="N58" s="267"/>
      <c r="O58" s="267"/>
      <c r="P58" s="268"/>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row>
    <row r="59" spans="1:65" s="112" customFormat="1" ht="202.5" customHeight="1" thickBot="1" x14ac:dyDescent="0.25">
      <c r="A59" s="142" t="s">
        <v>507</v>
      </c>
      <c r="B59" s="143" t="s">
        <v>454</v>
      </c>
      <c r="C59" s="143" t="s">
        <v>618</v>
      </c>
      <c r="D59" s="145" t="s">
        <v>596</v>
      </c>
      <c r="E59" s="146">
        <v>2</v>
      </c>
      <c r="F59" s="146">
        <v>5</v>
      </c>
      <c r="G59" s="147" t="s">
        <v>533</v>
      </c>
      <c r="H59" s="143" t="s">
        <v>619</v>
      </c>
      <c r="I59" s="143" t="s">
        <v>441</v>
      </c>
      <c r="J59" s="146">
        <v>1</v>
      </c>
      <c r="K59" s="146">
        <v>4</v>
      </c>
      <c r="L59" s="146">
        <v>16</v>
      </c>
      <c r="M59" s="117" t="s">
        <v>526</v>
      </c>
      <c r="N59" s="143" t="str">
        <f>'[16]MAPA DE RIESGO'!L15</f>
        <v>REDUCIR EL RIESGO</v>
      </c>
      <c r="O59" s="143" t="s">
        <v>620</v>
      </c>
      <c r="P59" s="150" t="str">
        <f>'[16]MAPA DE RIESGO'!N15</f>
        <v>SUBSECRETARIA GENERAL Y DE CONTROL DISCIPLINARIO</v>
      </c>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111"/>
      <c r="BM59" s="111"/>
    </row>
    <row r="60" spans="1:65" s="131" customFormat="1" ht="7.5" customHeight="1" thickBot="1" x14ac:dyDescent="0.3">
      <c r="A60" s="263"/>
      <c r="B60" s="264"/>
      <c r="C60" s="264"/>
      <c r="D60" s="264"/>
      <c r="E60" s="264"/>
      <c r="F60" s="264"/>
      <c r="G60" s="264"/>
      <c r="H60" s="264"/>
      <c r="I60" s="264"/>
      <c r="J60" s="264"/>
      <c r="K60" s="264"/>
      <c r="L60" s="264"/>
      <c r="M60" s="264"/>
      <c r="N60" s="264"/>
      <c r="O60" s="264"/>
      <c r="P60" s="26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row>
    <row r="61" spans="1:65" s="112" customFormat="1" ht="226.5" customHeight="1" x14ac:dyDescent="0.2">
      <c r="A61" s="132" t="s">
        <v>588</v>
      </c>
      <c r="B61" s="107" t="s">
        <v>448</v>
      </c>
      <c r="C61" s="107" t="s">
        <v>621</v>
      </c>
      <c r="D61" s="134" t="s">
        <v>596</v>
      </c>
      <c r="E61" s="109">
        <f>'[17]MAPA DE RIESGO'!C14</f>
        <v>4</v>
      </c>
      <c r="F61" s="109">
        <f>'[17]MAPA DE RIESGO'!D14</f>
        <v>2</v>
      </c>
      <c r="G61" s="106" t="s">
        <v>530</v>
      </c>
      <c r="H61" s="152" t="s">
        <v>622</v>
      </c>
      <c r="I61" s="107" t="str">
        <f>'[17]MAPA DE RIESGO'!G14</f>
        <v>PROBABILIDAD</v>
      </c>
      <c r="J61" s="109">
        <f>'[17]MAPA DE RIESGO'!H14</f>
        <v>4</v>
      </c>
      <c r="K61" s="109">
        <f>'[17]MAPA DE RIESGO'!I14</f>
        <v>2</v>
      </c>
      <c r="L61" s="109">
        <f>'[17]MAPA DE RIESGO'!J14</f>
        <v>32</v>
      </c>
      <c r="M61" s="106" t="s">
        <v>530</v>
      </c>
      <c r="N61" s="107" t="str">
        <f>'[17]MAPA DE RIESGO'!L14</f>
        <v>EVITAR EL RIESGO</v>
      </c>
      <c r="O61" s="109" t="s">
        <v>623</v>
      </c>
      <c r="P61" s="110" t="str">
        <f>'[17]MAPA DE RIESGO'!N14</f>
        <v>SUBSECRETARIA GENERAL Y DE CONTROL DISCIPLINARIO</v>
      </c>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111"/>
      <c r="BM61" s="111"/>
    </row>
    <row r="62" spans="1:65" s="112" customFormat="1" ht="212.25" customHeight="1" x14ac:dyDescent="0.2">
      <c r="A62" s="136" t="s">
        <v>588</v>
      </c>
      <c r="B62" s="115" t="s">
        <v>452</v>
      </c>
      <c r="C62" s="115" t="s">
        <v>624</v>
      </c>
      <c r="D62" s="137" t="s">
        <v>596</v>
      </c>
      <c r="E62" s="119">
        <f>'[17]MAPA DE RIESGO'!C15</f>
        <v>4</v>
      </c>
      <c r="F62" s="119">
        <f>'[17]MAPA DE RIESGO'!D15</f>
        <v>3</v>
      </c>
      <c r="G62" s="117" t="s">
        <v>530</v>
      </c>
      <c r="H62" s="183" t="s">
        <v>625</v>
      </c>
      <c r="I62" s="115" t="str">
        <f>'[17]MAPA DE RIESGO'!G15</f>
        <v>PROBABILIDAD</v>
      </c>
      <c r="J62" s="119">
        <f>'[17]MAPA DE RIESGO'!H15</f>
        <v>4</v>
      </c>
      <c r="K62" s="119">
        <f>'[17]MAPA DE RIESGO'!I15</f>
        <v>3</v>
      </c>
      <c r="L62" s="119">
        <f>'[17]MAPA DE RIESGO'!J15</f>
        <v>48</v>
      </c>
      <c r="M62" s="117" t="s">
        <v>530</v>
      </c>
      <c r="N62" s="115" t="str">
        <f>'[17]MAPA DE RIESGO'!L15</f>
        <v>REDUCIR EL RIESGO</v>
      </c>
      <c r="O62" s="115" t="s">
        <v>626</v>
      </c>
      <c r="P62" s="120" t="str">
        <f>'[17]MAPA DE RIESGO'!N15</f>
        <v>SUBSECRETARIA GENERAL Y DE CONTROL DISCIPLINARIO</v>
      </c>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111"/>
      <c r="BM62" s="111"/>
    </row>
    <row r="63" spans="1:65" s="130" customFormat="1" ht="172.5" customHeight="1" thickBot="1" x14ac:dyDescent="0.25">
      <c r="A63" s="121" t="s">
        <v>588</v>
      </c>
      <c r="B63" s="123" t="s">
        <v>454</v>
      </c>
      <c r="C63" s="123" t="s">
        <v>627</v>
      </c>
      <c r="D63" s="124" t="s">
        <v>598</v>
      </c>
      <c r="E63" s="140">
        <v>5</v>
      </c>
      <c r="F63" s="140">
        <v>3</v>
      </c>
      <c r="G63" s="126" t="s">
        <v>533</v>
      </c>
      <c r="H63" s="155" t="s">
        <v>628</v>
      </c>
      <c r="I63" s="123" t="s">
        <v>441</v>
      </c>
      <c r="J63" s="123">
        <v>4</v>
      </c>
      <c r="K63" s="123">
        <v>3</v>
      </c>
      <c r="L63" s="123">
        <v>48</v>
      </c>
      <c r="M63" s="126" t="s">
        <v>530</v>
      </c>
      <c r="N63" s="123" t="s">
        <v>466</v>
      </c>
      <c r="O63" s="123" t="s">
        <v>629</v>
      </c>
      <c r="P63" s="182" t="s">
        <v>492</v>
      </c>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129"/>
      <c r="BM63" s="129"/>
    </row>
    <row r="64" spans="1:65" ht="6.75" customHeight="1" thickBot="1" x14ac:dyDescent="0.25">
      <c r="A64" s="266"/>
      <c r="B64" s="267"/>
      <c r="C64" s="267"/>
      <c r="D64" s="267"/>
      <c r="E64" s="267"/>
      <c r="F64" s="267"/>
      <c r="G64" s="267"/>
      <c r="H64" s="267"/>
      <c r="I64" s="267"/>
      <c r="J64" s="267"/>
      <c r="K64" s="267"/>
      <c r="L64" s="267"/>
      <c r="M64" s="267"/>
      <c r="N64" s="267"/>
      <c r="O64" s="267"/>
      <c r="P64" s="268"/>
    </row>
    <row r="65" spans="1:65" s="112" customFormat="1" ht="170.25" customHeight="1" thickBot="1" x14ac:dyDescent="0.25">
      <c r="A65" s="142" t="s">
        <v>508</v>
      </c>
      <c r="B65" s="143" t="s">
        <v>448</v>
      </c>
      <c r="C65" s="143" t="s">
        <v>509</v>
      </c>
      <c r="D65" s="145" t="s">
        <v>596</v>
      </c>
      <c r="E65" s="146">
        <f>'[18]MAPA DE RIESGO'!C13</f>
        <v>1</v>
      </c>
      <c r="F65" s="146">
        <f>'[18]MAPA DE RIESGO'!D13</f>
        <v>3</v>
      </c>
      <c r="G65" s="147" t="s">
        <v>526</v>
      </c>
      <c r="H65" s="143" t="s">
        <v>630</v>
      </c>
      <c r="I65" s="143" t="str">
        <f>'[18]MAPA DE RIESGO'!G13</f>
        <v>PROBABILIDAD</v>
      </c>
      <c r="J65" s="146">
        <f>'[18]MAPA DE RIESGO'!H13</f>
        <v>1</v>
      </c>
      <c r="K65" s="146">
        <f>'[18]MAPA DE RIESGO'!I13</f>
        <v>3</v>
      </c>
      <c r="L65" s="146">
        <f>'[18]MAPA DE RIESGO'!J13</f>
        <v>12</v>
      </c>
      <c r="M65" s="147" t="s">
        <v>526</v>
      </c>
      <c r="N65" s="143" t="str">
        <f>'[18]MAPA DE RIESGO'!L13</f>
        <v>REDUCIR EL RIESGO</v>
      </c>
      <c r="O65" s="143" t="s">
        <v>589</v>
      </c>
      <c r="P65" s="150" t="s">
        <v>510</v>
      </c>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111"/>
      <c r="BM65" s="111"/>
    </row>
    <row r="68" spans="1:65" x14ac:dyDescent="0.25">
      <c r="A68" s="272" t="s">
        <v>634</v>
      </c>
      <c r="B68" s="273"/>
      <c r="C68" s="273"/>
      <c r="D68" s="273"/>
      <c r="E68" s="273"/>
      <c r="F68" s="273"/>
      <c r="G68" s="273"/>
    </row>
    <row r="69" spans="1:65" ht="32.25" customHeight="1" x14ac:dyDescent="0.25">
      <c r="A69" s="91" t="s">
        <v>590</v>
      </c>
      <c r="B69" s="235" t="s">
        <v>591</v>
      </c>
      <c r="C69" s="235"/>
      <c r="D69" s="235"/>
      <c r="E69" s="235"/>
      <c r="F69" s="270" t="s">
        <v>592</v>
      </c>
      <c r="G69" s="271"/>
    </row>
    <row r="70" spans="1:65" ht="42.75" customHeight="1" x14ac:dyDescent="0.25">
      <c r="A70" s="89">
        <v>1</v>
      </c>
      <c r="B70" s="231" t="s">
        <v>524</v>
      </c>
      <c r="C70" s="231"/>
      <c r="D70" s="231"/>
      <c r="E70" s="231"/>
      <c r="F70" s="269" t="s">
        <v>593</v>
      </c>
      <c r="G70" s="269"/>
    </row>
    <row r="71" spans="1:65" ht="42.75" customHeight="1" x14ac:dyDescent="0.25">
      <c r="A71" s="89">
        <v>2</v>
      </c>
      <c r="B71" s="231" t="s">
        <v>523</v>
      </c>
      <c r="C71" s="231"/>
      <c r="D71" s="231"/>
      <c r="E71" s="231"/>
      <c r="F71" s="269" t="s">
        <v>594</v>
      </c>
      <c r="G71" s="269"/>
    </row>
    <row r="72" spans="1:65" ht="28.5" customHeight="1" x14ac:dyDescent="0.25">
      <c r="A72" s="89">
        <v>3</v>
      </c>
      <c r="B72" s="231" t="s">
        <v>632</v>
      </c>
      <c r="C72" s="231"/>
      <c r="D72" s="231"/>
      <c r="E72" s="231"/>
      <c r="F72" s="269" t="s">
        <v>633</v>
      </c>
      <c r="G72" s="269"/>
    </row>
  </sheetData>
  <mergeCells count="40">
    <mergeCell ref="A1:P1"/>
    <mergeCell ref="A2:A3"/>
    <mergeCell ref="B2:B3"/>
    <mergeCell ref="C2:C3"/>
    <mergeCell ref="D2:D3"/>
    <mergeCell ref="E2:F2"/>
    <mergeCell ref="G2:G3"/>
    <mergeCell ref="H2:H3"/>
    <mergeCell ref="I2:I3"/>
    <mergeCell ref="J2:L2"/>
    <mergeCell ref="M2:M3"/>
    <mergeCell ref="N2:N3"/>
    <mergeCell ref="O2:O3"/>
    <mergeCell ref="P2:P3"/>
    <mergeCell ref="A36:P36"/>
    <mergeCell ref="A39:P39"/>
    <mergeCell ref="A42:P42"/>
    <mergeCell ref="A46:P46"/>
    <mergeCell ref="A7:P7"/>
    <mergeCell ref="A19:P19"/>
    <mergeCell ref="A29:P29"/>
    <mergeCell ref="A14:P14"/>
    <mergeCell ref="A17:P17"/>
    <mergeCell ref="A23:P23"/>
    <mergeCell ref="A27:P27"/>
    <mergeCell ref="A33:P33"/>
    <mergeCell ref="A50:P50"/>
    <mergeCell ref="A54:P54"/>
    <mergeCell ref="A60:P60"/>
    <mergeCell ref="A64:P64"/>
    <mergeCell ref="B72:E72"/>
    <mergeCell ref="F72:G72"/>
    <mergeCell ref="A58:P58"/>
    <mergeCell ref="B69:E69"/>
    <mergeCell ref="B70:E70"/>
    <mergeCell ref="B71:E71"/>
    <mergeCell ref="F69:G69"/>
    <mergeCell ref="F70:G70"/>
    <mergeCell ref="F71:G71"/>
    <mergeCell ref="A68:G68"/>
  </mergeCells>
  <conditionalFormatting sqref="G4 G8:G13 G6 G15:G16 M4:M6 M28 M30 M41 G41 G45 M45 M47:M48 G18 G51 M51">
    <cfRule type="cellIs" dxfId="659" priority="658" stopIfTrue="1" operator="equal">
      <formula>"INACEPTABLE"</formula>
    </cfRule>
    <cfRule type="cellIs" dxfId="658" priority="659" stopIfTrue="1" operator="equal">
      <formula>"IMPORTANTE"</formula>
    </cfRule>
    <cfRule type="cellIs" dxfId="657" priority="660" stopIfTrue="1" operator="equal">
      <formula>"MODERADO"</formula>
    </cfRule>
  </conditionalFormatting>
  <conditionalFormatting sqref="G4 G8:G13 G6 G15:G16 M4:M6 M28 M30 M41 G41 G45 M45 M47:M48 G18 G51 M51">
    <cfRule type="cellIs" dxfId="656" priority="657" stopIfTrue="1" operator="equal">
      <formula>"TOLERABLE"</formula>
    </cfRule>
  </conditionalFormatting>
  <conditionalFormatting sqref="G4 G8:G13 G6 G15:G16 M4:M6 M28 M30 M41 G41 G45 M45 M47:M48 G18 G51 M51">
    <cfRule type="cellIs" dxfId="655" priority="655" stopIfTrue="1" operator="equal">
      <formula>"ZONA RIESGO ALTA"</formula>
    </cfRule>
    <cfRule type="cellIs" dxfId="654" priority="656" stopIfTrue="1" operator="equal">
      <formula>"ZONA RIESGO EXTREMA"</formula>
    </cfRule>
  </conditionalFormatting>
  <conditionalFormatting sqref="G4 G8:G13 G6 G15:G16 M4:M6 M28 M30 M41 G41 G45 M45 M47:M48 G18 G51 M51">
    <cfRule type="cellIs" dxfId="653" priority="653" stopIfTrue="1" operator="equal">
      <formula>"ZONA RIESGO BAJA"</formula>
    </cfRule>
    <cfRule type="cellIs" dxfId="652" priority="654" stopIfTrue="1" operator="equal">
      <formula>"ZONA RIESGO MODERADA"</formula>
    </cfRule>
  </conditionalFormatting>
  <conditionalFormatting sqref="G4 G8:G13 G6 G15:G16 M4:M6 M28 M30 M41 G41 G45 M45 M47:M48 G18 G51 M51">
    <cfRule type="cellIs" dxfId="651" priority="651" stopIfTrue="1" operator="equal">
      <formula>"ZONA RIESGO MODERADA"</formula>
    </cfRule>
    <cfRule type="cellIs" dxfId="650" priority="652" stopIfTrue="1" operator="equal">
      <formula>"ZONA RIESGO ALTA"</formula>
    </cfRule>
  </conditionalFormatting>
  <conditionalFormatting sqref="M8 M12:M13">
    <cfRule type="cellIs" dxfId="649" priority="641" stopIfTrue="1" operator="equal">
      <formula>"ZONA RIESGO MODERADA"</formula>
    </cfRule>
    <cfRule type="cellIs" dxfId="648" priority="642" stopIfTrue="1" operator="equal">
      <formula>"ZONA RIESGO ALTA"</formula>
    </cfRule>
  </conditionalFormatting>
  <conditionalFormatting sqref="M8 M12:M13">
    <cfRule type="cellIs" dxfId="647" priority="648" stopIfTrue="1" operator="equal">
      <formula>"INACEPTABLE"</formula>
    </cfRule>
    <cfRule type="cellIs" dxfId="646" priority="649" stopIfTrue="1" operator="equal">
      <formula>"IMPORTANTE"</formula>
    </cfRule>
    <cfRule type="cellIs" dxfId="645" priority="650" stopIfTrue="1" operator="equal">
      <formula>"MODERADO"</formula>
    </cfRule>
  </conditionalFormatting>
  <conditionalFormatting sqref="M8 M12:M13">
    <cfRule type="cellIs" dxfId="644" priority="647" stopIfTrue="1" operator="equal">
      <formula>"TOLERABLE"</formula>
    </cfRule>
  </conditionalFormatting>
  <conditionalFormatting sqref="M8 M12:M13">
    <cfRule type="cellIs" dxfId="643" priority="645" stopIfTrue="1" operator="equal">
      <formula>"ZONA RIESGO ALTA"</formula>
    </cfRule>
    <cfRule type="cellIs" dxfId="642" priority="646" stopIfTrue="1" operator="equal">
      <formula>"ZONA RIESGO EXTREMA"</formula>
    </cfRule>
  </conditionalFormatting>
  <conditionalFormatting sqref="M8 M12:M13">
    <cfRule type="cellIs" dxfId="641" priority="643" stopIfTrue="1" operator="equal">
      <formula>"ZONA RIESGO BAJA"</formula>
    </cfRule>
    <cfRule type="cellIs" dxfId="640" priority="644" stopIfTrue="1" operator="equal">
      <formula>"ZONA RIESGO MODERADA"</formula>
    </cfRule>
  </conditionalFormatting>
  <conditionalFormatting sqref="G48">
    <cfRule type="cellIs" dxfId="639" priority="188" stopIfTrue="1" operator="equal">
      <formula>"INACEPTABLE"</formula>
    </cfRule>
    <cfRule type="cellIs" dxfId="638" priority="189" stopIfTrue="1" operator="equal">
      <formula>"IMPORTANTE"</formula>
    </cfRule>
    <cfRule type="cellIs" dxfId="637" priority="190" stopIfTrue="1" operator="equal">
      <formula>"MODERADO"</formula>
    </cfRule>
  </conditionalFormatting>
  <conditionalFormatting sqref="G48">
    <cfRule type="cellIs" dxfId="636" priority="187" stopIfTrue="1" operator="equal">
      <formula>"TOLERABLE"</formula>
    </cfRule>
  </conditionalFormatting>
  <conditionalFormatting sqref="G48">
    <cfRule type="cellIs" dxfId="635" priority="185" stopIfTrue="1" operator="equal">
      <formula>"ZONA RIESGO ALTA"</formula>
    </cfRule>
    <cfRule type="cellIs" dxfId="634" priority="186" stopIfTrue="1" operator="equal">
      <formula>"ZONA RIESGO EXTREMA"</formula>
    </cfRule>
  </conditionalFormatting>
  <conditionalFormatting sqref="G48">
    <cfRule type="cellIs" dxfId="633" priority="183" stopIfTrue="1" operator="equal">
      <formula>"ZONA RIESGO BAJA"</formula>
    </cfRule>
    <cfRule type="cellIs" dxfId="632" priority="184" stopIfTrue="1" operator="equal">
      <formula>"ZONA RIESGO MODERADA"</formula>
    </cfRule>
  </conditionalFormatting>
  <conditionalFormatting sqref="G48">
    <cfRule type="cellIs" dxfId="631" priority="181" stopIfTrue="1" operator="equal">
      <formula>"ZONA RIESGO MODERADA"</formula>
    </cfRule>
    <cfRule type="cellIs" dxfId="630" priority="182" stopIfTrue="1" operator="equal">
      <formula>"ZONA RIESGO ALTA"</formula>
    </cfRule>
  </conditionalFormatting>
  <conditionalFormatting sqref="G5">
    <cfRule type="cellIs" dxfId="629" priority="638" stopIfTrue="1" operator="equal">
      <formula>"INACEPTABLE"</formula>
    </cfRule>
    <cfRule type="cellIs" dxfId="628" priority="639" stopIfTrue="1" operator="equal">
      <formula>"IMPORTANTE"</formula>
    </cfRule>
    <cfRule type="cellIs" dxfId="627" priority="640" stopIfTrue="1" operator="equal">
      <formula>"MODERADO"</formula>
    </cfRule>
  </conditionalFormatting>
  <conditionalFormatting sqref="G5">
    <cfRule type="cellIs" dxfId="626" priority="637" stopIfTrue="1" operator="equal">
      <formula>"TOLERABLE"</formula>
    </cfRule>
  </conditionalFormatting>
  <conditionalFormatting sqref="G5">
    <cfRule type="cellIs" dxfId="625" priority="635" stopIfTrue="1" operator="equal">
      <formula>"ZONA RIESGO ALTA"</formula>
    </cfRule>
    <cfRule type="cellIs" dxfId="624" priority="636" stopIfTrue="1" operator="equal">
      <formula>"ZONA RIESGO EXTREMA"</formula>
    </cfRule>
  </conditionalFormatting>
  <conditionalFormatting sqref="G5">
    <cfRule type="cellIs" dxfId="623" priority="633" stopIfTrue="1" operator="equal">
      <formula>"ZONA RIESGO BAJA"</formula>
    </cfRule>
    <cfRule type="cellIs" dxfId="622" priority="634" stopIfTrue="1" operator="equal">
      <formula>"ZONA RIESGO MODERADA"</formula>
    </cfRule>
  </conditionalFormatting>
  <conditionalFormatting sqref="G5">
    <cfRule type="cellIs" dxfId="621" priority="631" stopIfTrue="1" operator="equal">
      <formula>"ZONA RIESGO MODERADA"</formula>
    </cfRule>
    <cfRule type="cellIs" dxfId="620" priority="632" stopIfTrue="1" operator="equal">
      <formula>"ZONA RIESGO ALTA"</formula>
    </cfRule>
  </conditionalFormatting>
  <conditionalFormatting sqref="G30">
    <cfRule type="cellIs" dxfId="619" priority="248" stopIfTrue="1" operator="equal">
      <formula>"INACEPTABLE"</formula>
    </cfRule>
    <cfRule type="cellIs" dxfId="618" priority="249" stopIfTrue="1" operator="equal">
      <formula>"IMPORTANTE"</formula>
    </cfRule>
    <cfRule type="cellIs" dxfId="617" priority="250" stopIfTrue="1" operator="equal">
      <formula>"MODERADO"</formula>
    </cfRule>
  </conditionalFormatting>
  <conditionalFormatting sqref="G30">
    <cfRule type="cellIs" dxfId="616" priority="247" stopIfTrue="1" operator="equal">
      <formula>"TOLERABLE"</formula>
    </cfRule>
  </conditionalFormatting>
  <conditionalFormatting sqref="G30">
    <cfRule type="cellIs" dxfId="615" priority="245" stopIfTrue="1" operator="equal">
      <formula>"ZONA RIESGO ALTA"</formula>
    </cfRule>
    <cfRule type="cellIs" dxfId="614" priority="246" stopIfTrue="1" operator="equal">
      <formula>"ZONA RIESGO EXTREMA"</formula>
    </cfRule>
  </conditionalFormatting>
  <conditionalFormatting sqref="G30">
    <cfRule type="cellIs" dxfId="613" priority="243" stopIfTrue="1" operator="equal">
      <formula>"ZONA RIESGO BAJA"</formula>
    </cfRule>
    <cfRule type="cellIs" dxfId="612" priority="244" stopIfTrue="1" operator="equal">
      <formula>"ZONA RIESGO MODERADA"</formula>
    </cfRule>
  </conditionalFormatting>
  <conditionalFormatting sqref="G30">
    <cfRule type="cellIs" dxfId="611" priority="241" stopIfTrue="1" operator="equal">
      <formula>"ZONA RIESGO MODERADA"</formula>
    </cfRule>
    <cfRule type="cellIs" dxfId="610" priority="242" stopIfTrue="1" operator="equal">
      <formula>"ZONA RIESGO ALTA"</formula>
    </cfRule>
  </conditionalFormatting>
  <conditionalFormatting sqref="M15">
    <cfRule type="cellIs" dxfId="609" priority="131" stopIfTrue="1" operator="equal">
      <formula>"ZONA RIESGO MODERADA"</formula>
    </cfRule>
    <cfRule type="cellIs" dxfId="608" priority="132" stopIfTrue="1" operator="equal">
      <formula>"ZONA RIESGO ALTA"</formula>
    </cfRule>
  </conditionalFormatting>
  <conditionalFormatting sqref="M15">
    <cfRule type="cellIs" dxfId="607" priority="138" stopIfTrue="1" operator="equal">
      <formula>"INACEPTABLE"</formula>
    </cfRule>
    <cfRule type="cellIs" dxfId="606" priority="139" stopIfTrue="1" operator="equal">
      <formula>"IMPORTANTE"</formula>
    </cfRule>
    <cfRule type="cellIs" dxfId="605" priority="140" stopIfTrue="1" operator="equal">
      <formula>"MODERADO"</formula>
    </cfRule>
  </conditionalFormatting>
  <conditionalFormatting sqref="M15">
    <cfRule type="cellIs" dxfId="604" priority="137" stopIfTrue="1" operator="equal">
      <formula>"TOLERABLE"</formula>
    </cfRule>
  </conditionalFormatting>
  <conditionalFormatting sqref="M15">
    <cfRule type="cellIs" dxfId="603" priority="135" stopIfTrue="1" operator="equal">
      <formula>"ZONA RIESGO ALTA"</formula>
    </cfRule>
    <cfRule type="cellIs" dxfId="602" priority="136" stopIfTrue="1" operator="equal">
      <formula>"ZONA RIESGO EXTREMA"</formula>
    </cfRule>
  </conditionalFormatting>
  <conditionalFormatting sqref="M15">
    <cfRule type="cellIs" dxfId="601" priority="133" stopIfTrue="1" operator="equal">
      <formula>"ZONA RIESGO BAJA"</formula>
    </cfRule>
    <cfRule type="cellIs" dxfId="600" priority="134" stopIfTrue="1" operator="equal">
      <formula>"ZONA RIESGO MODERADA"</formula>
    </cfRule>
  </conditionalFormatting>
  <conditionalFormatting sqref="M20">
    <cfRule type="cellIs" dxfId="599" priority="531" stopIfTrue="1" operator="equal">
      <formula>"ZONA RIESGO MODERADA"</formula>
    </cfRule>
    <cfRule type="cellIs" dxfId="598" priority="532" stopIfTrue="1" operator="equal">
      <formula>"ZONA RIESGO ALTA"</formula>
    </cfRule>
  </conditionalFormatting>
  <conditionalFormatting sqref="M20">
    <cfRule type="cellIs" dxfId="597" priority="538" stopIfTrue="1" operator="equal">
      <formula>"INACEPTABLE"</formula>
    </cfRule>
    <cfRule type="cellIs" dxfId="596" priority="539" stopIfTrue="1" operator="equal">
      <formula>"IMPORTANTE"</formula>
    </cfRule>
    <cfRule type="cellIs" dxfId="595" priority="540" stopIfTrue="1" operator="equal">
      <formula>"MODERADO"</formula>
    </cfRule>
  </conditionalFormatting>
  <conditionalFormatting sqref="M20">
    <cfRule type="cellIs" dxfId="594" priority="537" stopIfTrue="1" operator="equal">
      <formula>"TOLERABLE"</formula>
    </cfRule>
  </conditionalFormatting>
  <conditionalFormatting sqref="M20">
    <cfRule type="cellIs" dxfId="593" priority="535" stopIfTrue="1" operator="equal">
      <formula>"ZONA RIESGO ALTA"</formula>
    </cfRule>
    <cfRule type="cellIs" dxfId="592" priority="536" stopIfTrue="1" operator="equal">
      <formula>"ZONA RIESGO EXTREMA"</formula>
    </cfRule>
  </conditionalFormatting>
  <conditionalFormatting sqref="M20">
    <cfRule type="cellIs" dxfId="591" priority="533" stopIfTrue="1" operator="equal">
      <formula>"ZONA RIESGO BAJA"</formula>
    </cfRule>
    <cfRule type="cellIs" dxfId="590" priority="534" stopIfTrue="1" operator="equal">
      <formula>"ZONA RIESGO MODERADA"</formula>
    </cfRule>
  </conditionalFormatting>
  <conditionalFormatting sqref="M18">
    <cfRule type="cellIs" dxfId="589" priority="541" stopIfTrue="1" operator="equal">
      <formula>"ZONA RIESGO MODERADA"</formula>
    </cfRule>
    <cfRule type="cellIs" dxfId="588" priority="542" stopIfTrue="1" operator="equal">
      <formula>"ZONA RIESGO ALTA"</formula>
    </cfRule>
  </conditionalFormatting>
  <conditionalFormatting sqref="M18">
    <cfRule type="cellIs" dxfId="587" priority="548" stopIfTrue="1" operator="equal">
      <formula>"INACEPTABLE"</formula>
    </cfRule>
    <cfRule type="cellIs" dxfId="586" priority="549" stopIfTrue="1" operator="equal">
      <formula>"IMPORTANTE"</formula>
    </cfRule>
    <cfRule type="cellIs" dxfId="585" priority="550" stopIfTrue="1" operator="equal">
      <formula>"MODERADO"</formula>
    </cfRule>
  </conditionalFormatting>
  <conditionalFormatting sqref="M18">
    <cfRule type="cellIs" dxfId="584" priority="547" stopIfTrue="1" operator="equal">
      <formula>"TOLERABLE"</formula>
    </cfRule>
  </conditionalFormatting>
  <conditionalFormatting sqref="M18">
    <cfRule type="cellIs" dxfId="583" priority="545" stopIfTrue="1" operator="equal">
      <formula>"ZONA RIESGO ALTA"</formula>
    </cfRule>
    <cfRule type="cellIs" dxfId="582" priority="546" stopIfTrue="1" operator="equal">
      <formula>"ZONA RIESGO EXTREMA"</formula>
    </cfRule>
  </conditionalFormatting>
  <conditionalFormatting sqref="M18">
    <cfRule type="cellIs" dxfId="581" priority="543" stopIfTrue="1" operator="equal">
      <formula>"ZONA RIESGO BAJA"</formula>
    </cfRule>
    <cfRule type="cellIs" dxfId="580" priority="544" stopIfTrue="1" operator="equal">
      <formula>"ZONA RIESGO MODERADA"</formula>
    </cfRule>
  </conditionalFormatting>
  <conditionalFormatting sqref="M57">
    <cfRule type="cellIs" dxfId="579" priority="341" stopIfTrue="1" operator="equal">
      <formula>"ZONA RIESGO MODERADA"</formula>
    </cfRule>
    <cfRule type="cellIs" dxfId="578" priority="342" stopIfTrue="1" operator="equal">
      <formula>"ZONA RIESGO ALTA"</formula>
    </cfRule>
  </conditionalFormatting>
  <conditionalFormatting sqref="M57">
    <cfRule type="cellIs" dxfId="577" priority="348" stopIfTrue="1" operator="equal">
      <formula>"INACEPTABLE"</formula>
    </cfRule>
    <cfRule type="cellIs" dxfId="576" priority="349" stopIfTrue="1" operator="equal">
      <formula>"IMPORTANTE"</formula>
    </cfRule>
    <cfRule type="cellIs" dxfId="575" priority="350" stopIfTrue="1" operator="equal">
      <formula>"MODERADO"</formula>
    </cfRule>
  </conditionalFormatting>
  <conditionalFormatting sqref="M57">
    <cfRule type="cellIs" dxfId="574" priority="347" stopIfTrue="1" operator="equal">
      <formula>"TOLERABLE"</formula>
    </cfRule>
  </conditionalFormatting>
  <conditionalFormatting sqref="M57">
    <cfRule type="cellIs" dxfId="573" priority="345" stopIfTrue="1" operator="equal">
      <formula>"ZONA RIESGO ALTA"</formula>
    </cfRule>
    <cfRule type="cellIs" dxfId="572" priority="346" stopIfTrue="1" operator="equal">
      <formula>"ZONA RIESGO EXTREMA"</formula>
    </cfRule>
  </conditionalFormatting>
  <conditionalFormatting sqref="M57">
    <cfRule type="cellIs" dxfId="571" priority="343" stopIfTrue="1" operator="equal">
      <formula>"ZONA RIESGO BAJA"</formula>
    </cfRule>
    <cfRule type="cellIs" dxfId="570" priority="344" stopIfTrue="1" operator="equal">
      <formula>"ZONA RIESGO MODERADA"</formula>
    </cfRule>
  </conditionalFormatting>
  <conditionalFormatting sqref="M63">
    <cfRule type="cellIs" dxfId="569" priority="331" stopIfTrue="1" operator="equal">
      <formula>"ZONA RIESGO MODERADA"</formula>
    </cfRule>
    <cfRule type="cellIs" dxfId="568" priority="332" stopIfTrue="1" operator="equal">
      <formula>"ZONA RIESGO ALTA"</formula>
    </cfRule>
  </conditionalFormatting>
  <conditionalFormatting sqref="M63">
    <cfRule type="cellIs" dxfId="567" priority="338" stopIfTrue="1" operator="equal">
      <formula>"INACEPTABLE"</formula>
    </cfRule>
    <cfRule type="cellIs" dxfId="566" priority="339" stopIfTrue="1" operator="equal">
      <formula>"IMPORTANTE"</formula>
    </cfRule>
    <cfRule type="cellIs" dxfId="565" priority="340" stopIfTrue="1" operator="equal">
      <formula>"MODERADO"</formula>
    </cfRule>
  </conditionalFormatting>
  <conditionalFormatting sqref="M63">
    <cfRule type="cellIs" dxfId="564" priority="337" stopIfTrue="1" operator="equal">
      <formula>"TOLERABLE"</formula>
    </cfRule>
  </conditionalFormatting>
  <conditionalFormatting sqref="M63">
    <cfRule type="cellIs" dxfId="563" priority="335" stopIfTrue="1" operator="equal">
      <formula>"ZONA RIESGO ALTA"</formula>
    </cfRule>
    <cfRule type="cellIs" dxfId="562" priority="336" stopIfTrue="1" operator="equal">
      <formula>"ZONA RIESGO EXTREMA"</formula>
    </cfRule>
  </conditionalFormatting>
  <conditionalFormatting sqref="M63">
    <cfRule type="cellIs" dxfId="561" priority="333" stopIfTrue="1" operator="equal">
      <formula>"ZONA RIESGO BAJA"</formula>
    </cfRule>
    <cfRule type="cellIs" dxfId="560" priority="334" stopIfTrue="1" operator="equal">
      <formula>"ZONA RIESGO MODERADA"</formula>
    </cfRule>
  </conditionalFormatting>
  <conditionalFormatting sqref="G62:G63">
    <cfRule type="cellIs" dxfId="559" priority="301" stopIfTrue="1" operator="equal">
      <formula>"ZONA RIESGO MODERADA"</formula>
    </cfRule>
    <cfRule type="cellIs" dxfId="558" priority="302" stopIfTrue="1" operator="equal">
      <formula>"ZONA RIESGO ALTA"</formula>
    </cfRule>
  </conditionalFormatting>
  <conditionalFormatting sqref="G62:G63">
    <cfRule type="cellIs" dxfId="557" priority="308" stopIfTrue="1" operator="equal">
      <formula>"INACEPTABLE"</formula>
    </cfRule>
    <cfRule type="cellIs" dxfId="556" priority="309" stopIfTrue="1" operator="equal">
      <formula>"IMPORTANTE"</formula>
    </cfRule>
    <cfRule type="cellIs" dxfId="555" priority="310" stopIfTrue="1" operator="equal">
      <formula>"MODERADO"</formula>
    </cfRule>
  </conditionalFormatting>
  <conditionalFormatting sqref="G62:G63">
    <cfRule type="cellIs" dxfId="554" priority="307" stopIfTrue="1" operator="equal">
      <formula>"TOLERABLE"</formula>
    </cfRule>
  </conditionalFormatting>
  <conditionalFormatting sqref="G62:G63">
    <cfRule type="cellIs" dxfId="553" priority="305" stopIfTrue="1" operator="equal">
      <formula>"ZONA RIESGO ALTA"</formula>
    </cfRule>
    <cfRule type="cellIs" dxfId="552" priority="306" stopIfTrue="1" operator="equal">
      <formula>"ZONA RIESGO EXTREMA"</formula>
    </cfRule>
  </conditionalFormatting>
  <conditionalFormatting sqref="G62:G63">
    <cfRule type="cellIs" dxfId="551" priority="303" stopIfTrue="1" operator="equal">
      <formula>"ZONA RIESGO BAJA"</formula>
    </cfRule>
    <cfRule type="cellIs" dxfId="550" priority="304" stopIfTrue="1" operator="equal">
      <formula>"ZONA RIESGO MODERADA"</formula>
    </cfRule>
  </conditionalFormatting>
  <conditionalFormatting sqref="M10">
    <cfRule type="cellIs" dxfId="549" priority="628" stopIfTrue="1" operator="equal">
      <formula>"INACEPTABLE"</formula>
    </cfRule>
    <cfRule type="cellIs" dxfId="548" priority="629" stopIfTrue="1" operator="equal">
      <formula>"IMPORTANTE"</formula>
    </cfRule>
    <cfRule type="cellIs" dxfId="547" priority="630" stopIfTrue="1" operator="equal">
      <formula>"MODERADO"</formula>
    </cfRule>
  </conditionalFormatting>
  <conditionalFormatting sqref="M10">
    <cfRule type="cellIs" dxfId="546" priority="627" stopIfTrue="1" operator="equal">
      <formula>"TOLERABLE"</formula>
    </cfRule>
  </conditionalFormatting>
  <conditionalFormatting sqref="M10">
    <cfRule type="cellIs" dxfId="545" priority="625" stopIfTrue="1" operator="equal">
      <formula>"ZONA RIESGO ALTA"</formula>
    </cfRule>
    <cfRule type="cellIs" dxfId="544" priority="626" stopIfTrue="1" operator="equal">
      <formula>"ZONA RIESGO EXTREMA"</formula>
    </cfRule>
  </conditionalFormatting>
  <conditionalFormatting sqref="M10">
    <cfRule type="cellIs" dxfId="543" priority="623" stopIfTrue="1" operator="equal">
      <formula>"ZONA RIESGO BAJA"</formula>
    </cfRule>
    <cfRule type="cellIs" dxfId="542" priority="624" stopIfTrue="1" operator="equal">
      <formula>"ZONA RIESGO MODERADA"</formula>
    </cfRule>
  </conditionalFormatting>
  <conditionalFormatting sqref="M10">
    <cfRule type="cellIs" dxfId="541" priority="621" stopIfTrue="1" operator="equal">
      <formula>"ZONA RIESGO MODERADA"</formula>
    </cfRule>
    <cfRule type="cellIs" dxfId="540" priority="622" stopIfTrue="1" operator="equal">
      <formula>"ZONA RIESGO ALTA"</formula>
    </cfRule>
  </conditionalFormatting>
  <conditionalFormatting sqref="M11">
    <cfRule type="cellIs" dxfId="539" priority="618" stopIfTrue="1" operator="equal">
      <formula>"INACEPTABLE"</formula>
    </cfRule>
    <cfRule type="cellIs" dxfId="538" priority="619" stopIfTrue="1" operator="equal">
      <formula>"IMPORTANTE"</formula>
    </cfRule>
    <cfRule type="cellIs" dxfId="537" priority="620" stopIfTrue="1" operator="equal">
      <formula>"MODERADO"</formula>
    </cfRule>
  </conditionalFormatting>
  <conditionalFormatting sqref="M11">
    <cfRule type="cellIs" dxfId="536" priority="617" stopIfTrue="1" operator="equal">
      <formula>"TOLERABLE"</formula>
    </cfRule>
  </conditionalFormatting>
  <conditionalFormatting sqref="M11">
    <cfRule type="cellIs" dxfId="535" priority="615" stopIfTrue="1" operator="equal">
      <formula>"ZONA RIESGO ALTA"</formula>
    </cfRule>
    <cfRule type="cellIs" dxfId="534" priority="616" stopIfTrue="1" operator="equal">
      <formula>"ZONA RIESGO EXTREMA"</formula>
    </cfRule>
  </conditionalFormatting>
  <conditionalFormatting sqref="M11">
    <cfRule type="cellIs" dxfId="533" priority="613" stopIfTrue="1" operator="equal">
      <formula>"ZONA RIESGO BAJA"</formula>
    </cfRule>
    <cfRule type="cellIs" dxfId="532" priority="614" stopIfTrue="1" operator="equal">
      <formula>"ZONA RIESGO MODERADA"</formula>
    </cfRule>
  </conditionalFormatting>
  <conditionalFormatting sqref="M11">
    <cfRule type="cellIs" dxfId="531" priority="611" stopIfTrue="1" operator="equal">
      <formula>"ZONA RIESGO MODERADA"</formula>
    </cfRule>
    <cfRule type="cellIs" dxfId="530" priority="612" stopIfTrue="1" operator="equal">
      <formula>"ZONA RIESGO ALTA"</formula>
    </cfRule>
  </conditionalFormatting>
  <conditionalFormatting sqref="M56:M57">
    <cfRule type="cellIs" dxfId="529" priority="608" stopIfTrue="1" operator="equal">
      <formula>"INACEPTABLE"</formula>
    </cfRule>
    <cfRule type="cellIs" dxfId="528" priority="609" stopIfTrue="1" operator="equal">
      <formula>"IMPORTANTE"</formula>
    </cfRule>
    <cfRule type="cellIs" dxfId="527" priority="610" stopIfTrue="1" operator="equal">
      <formula>"MODERADO"</formula>
    </cfRule>
  </conditionalFormatting>
  <conditionalFormatting sqref="M56:M57">
    <cfRule type="cellIs" dxfId="526" priority="607" stopIfTrue="1" operator="equal">
      <formula>"TOLERABLE"</formula>
    </cfRule>
  </conditionalFormatting>
  <conditionalFormatting sqref="M56:M57">
    <cfRule type="cellIs" dxfId="525" priority="605" stopIfTrue="1" operator="equal">
      <formula>"ZONA RIESGO ALTA"</formula>
    </cfRule>
    <cfRule type="cellIs" dxfId="524" priority="606" stopIfTrue="1" operator="equal">
      <formula>"ZONA RIESGO EXTREMA"</formula>
    </cfRule>
  </conditionalFormatting>
  <conditionalFormatting sqref="M56:M57">
    <cfRule type="cellIs" dxfId="523" priority="603" stopIfTrue="1" operator="equal">
      <formula>"ZONA RIESGO BAJA"</formula>
    </cfRule>
    <cfRule type="cellIs" dxfId="522" priority="604" stopIfTrue="1" operator="equal">
      <formula>"ZONA RIESGO MODERADA"</formula>
    </cfRule>
  </conditionalFormatting>
  <conditionalFormatting sqref="M56:M57">
    <cfRule type="cellIs" dxfId="521" priority="601" stopIfTrue="1" operator="equal">
      <formula>"ZONA RIESGO MODERADA"</formula>
    </cfRule>
    <cfRule type="cellIs" dxfId="520" priority="602" stopIfTrue="1" operator="equal">
      <formula>"ZONA RIESGO ALTA"</formula>
    </cfRule>
  </conditionalFormatting>
  <conditionalFormatting sqref="G56:G57">
    <cfRule type="cellIs" dxfId="519" priority="598" stopIfTrue="1" operator="equal">
      <formula>"INACEPTABLE"</formula>
    </cfRule>
    <cfRule type="cellIs" dxfId="518" priority="599" stopIfTrue="1" operator="equal">
      <formula>"IMPORTANTE"</formula>
    </cfRule>
    <cfRule type="cellIs" dxfId="517" priority="600" stopIfTrue="1" operator="equal">
      <formula>"MODERADO"</formula>
    </cfRule>
  </conditionalFormatting>
  <conditionalFormatting sqref="G56:G57">
    <cfRule type="cellIs" dxfId="516" priority="597" stopIfTrue="1" operator="equal">
      <formula>"TOLERABLE"</formula>
    </cfRule>
  </conditionalFormatting>
  <conditionalFormatting sqref="G56:G57">
    <cfRule type="cellIs" dxfId="515" priority="595" stopIfTrue="1" operator="equal">
      <formula>"ZONA RIESGO ALTA"</formula>
    </cfRule>
    <cfRule type="cellIs" dxfId="514" priority="596" stopIfTrue="1" operator="equal">
      <formula>"ZONA RIESGO EXTREMA"</formula>
    </cfRule>
  </conditionalFormatting>
  <conditionalFormatting sqref="G56:G57">
    <cfRule type="cellIs" dxfId="513" priority="593" stopIfTrue="1" operator="equal">
      <formula>"ZONA RIESGO BAJA"</formula>
    </cfRule>
    <cfRule type="cellIs" dxfId="512" priority="594" stopIfTrue="1" operator="equal">
      <formula>"ZONA RIESGO MODERADA"</formula>
    </cfRule>
  </conditionalFormatting>
  <conditionalFormatting sqref="G56:G57">
    <cfRule type="cellIs" dxfId="511" priority="591" stopIfTrue="1" operator="equal">
      <formula>"ZONA RIESGO MODERADA"</formula>
    </cfRule>
    <cfRule type="cellIs" dxfId="510" priority="592" stopIfTrue="1" operator="equal">
      <formula>"ZONA RIESGO ALTA"</formula>
    </cfRule>
  </conditionalFormatting>
  <conditionalFormatting sqref="G55">
    <cfRule type="cellIs" dxfId="509" priority="588" stopIfTrue="1" operator="equal">
      <formula>"INACEPTABLE"</formula>
    </cfRule>
    <cfRule type="cellIs" dxfId="508" priority="589" stopIfTrue="1" operator="equal">
      <formula>"IMPORTANTE"</formula>
    </cfRule>
    <cfRule type="cellIs" dxfId="507" priority="590" stopIfTrue="1" operator="equal">
      <formula>"MODERADO"</formula>
    </cfRule>
  </conditionalFormatting>
  <conditionalFormatting sqref="G55">
    <cfRule type="cellIs" dxfId="506" priority="587" stopIfTrue="1" operator="equal">
      <formula>"TOLERABLE"</formula>
    </cfRule>
  </conditionalFormatting>
  <conditionalFormatting sqref="G55">
    <cfRule type="cellIs" dxfId="505" priority="585" stopIfTrue="1" operator="equal">
      <formula>"ZONA RIESGO ALTA"</formula>
    </cfRule>
    <cfRule type="cellIs" dxfId="504" priority="586" stopIfTrue="1" operator="equal">
      <formula>"ZONA RIESGO EXTREMA"</formula>
    </cfRule>
  </conditionalFormatting>
  <conditionalFormatting sqref="G55">
    <cfRule type="cellIs" dxfId="503" priority="583" stopIfTrue="1" operator="equal">
      <formula>"ZONA RIESGO BAJA"</formula>
    </cfRule>
    <cfRule type="cellIs" dxfId="502" priority="584" stopIfTrue="1" operator="equal">
      <formula>"ZONA RIESGO MODERADA"</formula>
    </cfRule>
  </conditionalFormatting>
  <conditionalFormatting sqref="G55">
    <cfRule type="cellIs" dxfId="501" priority="581" stopIfTrue="1" operator="equal">
      <formula>"ZONA RIESGO MODERADA"</formula>
    </cfRule>
    <cfRule type="cellIs" dxfId="500" priority="582" stopIfTrue="1" operator="equal">
      <formula>"ZONA RIESGO ALTA"</formula>
    </cfRule>
  </conditionalFormatting>
  <conditionalFormatting sqref="M65">
    <cfRule type="cellIs" dxfId="499" priority="578" stopIfTrue="1" operator="equal">
      <formula>"INACEPTABLE"</formula>
    </cfRule>
    <cfRule type="cellIs" dxfId="498" priority="579" stopIfTrue="1" operator="equal">
      <formula>"IMPORTANTE"</formula>
    </cfRule>
    <cfRule type="cellIs" dxfId="497" priority="580" stopIfTrue="1" operator="equal">
      <formula>"MODERADO"</formula>
    </cfRule>
  </conditionalFormatting>
  <conditionalFormatting sqref="M65">
    <cfRule type="cellIs" dxfId="496" priority="577" stopIfTrue="1" operator="equal">
      <formula>"TOLERABLE"</formula>
    </cfRule>
  </conditionalFormatting>
  <conditionalFormatting sqref="M65">
    <cfRule type="cellIs" dxfId="495" priority="575" stopIfTrue="1" operator="equal">
      <formula>"ZONA RIESGO ALTA"</formula>
    </cfRule>
    <cfRule type="cellIs" dxfId="494" priority="576" stopIfTrue="1" operator="equal">
      <formula>"ZONA RIESGO EXTREMA"</formula>
    </cfRule>
  </conditionalFormatting>
  <conditionalFormatting sqref="M65">
    <cfRule type="cellIs" dxfId="493" priority="573" stopIfTrue="1" operator="equal">
      <formula>"ZONA RIESGO BAJA"</formula>
    </cfRule>
    <cfRule type="cellIs" dxfId="492" priority="574" stopIfTrue="1" operator="equal">
      <formula>"ZONA RIESGO MODERADA"</formula>
    </cfRule>
  </conditionalFormatting>
  <conditionalFormatting sqref="M65">
    <cfRule type="cellIs" dxfId="491" priority="571" stopIfTrue="1" operator="equal">
      <formula>"ZONA RIESGO MODERADA"</formula>
    </cfRule>
    <cfRule type="cellIs" dxfId="490" priority="572" stopIfTrue="1" operator="equal">
      <formula>"ZONA RIESGO ALTA"</formula>
    </cfRule>
  </conditionalFormatting>
  <conditionalFormatting sqref="G65">
    <cfRule type="cellIs" dxfId="489" priority="568" stopIfTrue="1" operator="equal">
      <formula>"INACEPTABLE"</formula>
    </cfRule>
    <cfRule type="cellIs" dxfId="488" priority="569" stopIfTrue="1" operator="equal">
      <formula>"IMPORTANTE"</formula>
    </cfRule>
    <cfRule type="cellIs" dxfId="487" priority="570" stopIfTrue="1" operator="equal">
      <formula>"MODERADO"</formula>
    </cfRule>
  </conditionalFormatting>
  <conditionalFormatting sqref="G65">
    <cfRule type="cellIs" dxfId="486" priority="567" stopIfTrue="1" operator="equal">
      <formula>"TOLERABLE"</formula>
    </cfRule>
  </conditionalFormatting>
  <conditionalFormatting sqref="G65">
    <cfRule type="cellIs" dxfId="485" priority="565" stopIfTrue="1" operator="equal">
      <formula>"ZONA RIESGO ALTA"</formula>
    </cfRule>
    <cfRule type="cellIs" dxfId="484" priority="566" stopIfTrue="1" operator="equal">
      <formula>"ZONA RIESGO EXTREMA"</formula>
    </cfRule>
  </conditionalFormatting>
  <conditionalFormatting sqref="G65">
    <cfRule type="cellIs" dxfId="483" priority="563" stopIfTrue="1" operator="equal">
      <formula>"ZONA RIESGO BAJA"</formula>
    </cfRule>
    <cfRule type="cellIs" dxfId="482" priority="564" stopIfTrue="1" operator="equal">
      <formula>"ZONA RIESGO MODERADA"</formula>
    </cfRule>
  </conditionalFormatting>
  <conditionalFormatting sqref="G65">
    <cfRule type="cellIs" dxfId="481" priority="561" stopIfTrue="1" operator="equal">
      <formula>"ZONA RIESGO MODERADA"</formula>
    </cfRule>
    <cfRule type="cellIs" dxfId="480" priority="562" stopIfTrue="1" operator="equal">
      <formula>"ZONA RIESGO ALTA"</formula>
    </cfRule>
  </conditionalFormatting>
  <conditionalFormatting sqref="M9">
    <cfRule type="cellIs" dxfId="479" priority="551" stopIfTrue="1" operator="equal">
      <formula>"ZONA RIESGO MODERADA"</formula>
    </cfRule>
    <cfRule type="cellIs" dxfId="478" priority="552" stopIfTrue="1" operator="equal">
      <formula>"ZONA RIESGO ALTA"</formula>
    </cfRule>
  </conditionalFormatting>
  <conditionalFormatting sqref="M9">
    <cfRule type="cellIs" dxfId="477" priority="558" stopIfTrue="1" operator="equal">
      <formula>"INACEPTABLE"</formula>
    </cfRule>
    <cfRule type="cellIs" dxfId="476" priority="559" stopIfTrue="1" operator="equal">
      <formula>"IMPORTANTE"</formula>
    </cfRule>
    <cfRule type="cellIs" dxfId="475" priority="560" stopIfTrue="1" operator="equal">
      <formula>"MODERADO"</formula>
    </cfRule>
  </conditionalFormatting>
  <conditionalFormatting sqref="M9">
    <cfRule type="cellIs" dxfId="474" priority="557" stopIfTrue="1" operator="equal">
      <formula>"TOLERABLE"</formula>
    </cfRule>
  </conditionalFormatting>
  <conditionalFormatting sqref="M9">
    <cfRule type="cellIs" dxfId="473" priority="555" stopIfTrue="1" operator="equal">
      <formula>"ZONA RIESGO ALTA"</formula>
    </cfRule>
    <cfRule type="cellIs" dxfId="472" priority="556" stopIfTrue="1" operator="equal">
      <formula>"ZONA RIESGO EXTREMA"</formula>
    </cfRule>
  </conditionalFormatting>
  <conditionalFormatting sqref="M9">
    <cfRule type="cellIs" dxfId="471" priority="553" stopIfTrue="1" operator="equal">
      <formula>"ZONA RIESGO BAJA"</formula>
    </cfRule>
    <cfRule type="cellIs" dxfId="470" priority="554" stopIfTrue="1" operator="equal">
      <formula>"ZONA RIESGO MODERADA"</formula>
    </cfRule>
  </conditionalFormatting>
  <conditionalFormatting sqref="G24">
    <cfRule type="cellIs" dxfId="469" priority="521" stopIfTrue="1" operator="equal">
      <formula>"ZONA RIESGO MODERADA"</formula>
    </cfRule>
    <cfRule type="cellIs" dxfId="468" priority="522" stopIfTrue="1" operator="equal">
      <formula>"ZONA RIESGO ALTA"</formula>
    </cfRule>
  </conditionalFormatting>
  <conditionalFormatting sqref="G24">
    <cfRule type="cellIs" dxfId="467" priority="528" stopIfTrue="1" operator="equal">
      <formula>"INACEPTABLE"</formula>
    </cfRule>
    <cfRule type="cellIs" dxfId="466" priority="529" stopIfTrue="1" operator="equal">
      <formula>"IMPORTANTE"</formula>
    </cfRule>
    <cfRule type="cellIs" dxfId="465" priority="530" stopIfTrue="1" operator="equal">
      <formula>"MODERADO"</formula>
    </cfRule>
  </conditionalFormatting>
  <conditionalFormatting sqref="G24">
    <cfRule type="cellIs" dxfId="464" priority="527" stopIfTrue="1" operator="equal">
      <formula>"TOLERABLE"</formula>
    </cfRule>
  </conditionalFormatting>
  <conditionalFormatting sqref="G24">
    <cfRule type="cellIs" dxfId="463" priority="525" stopIfTrue="1" operator="equal">
      <formula>"ZONA RIESGO ALTA"</formula>
    </cfRule>
    <cfRule type="cellIs" dxfId="462" priority="526" stopIfTrue="1" operator="equal">
      <formula>"ZONA RIESGO EXTREMA"</formula>
    </cfRule>
  </conditionalFormatting>
  <conditionalFormatting sqref="G24">
    <cfRule type="cellIs" dxfId="461" priority="523" stopIfTrue="1" operator="equal">
      <formula>"ZONA RIESGO BAJA"</formula>
    </cfRule>
    <cfRule type="cellIs" dxfId="460" priority="524" stopIfTrue="1" operator="equal">
      <formula>"ZONA RIESGO MODERADA"</formula>
    </cfRule>
  </conditionalFormatting>
  <conditionalFormatting sqref="G25">
    <cfRule type="cellIs" dxfId="459" priority="511" stopIfTrue="1" operator="equal">
      <formula>"ZONA RIESGO MODERADA"</formula>
    </cfRule>
    <cfRule type="cellIs" dxfId="458" priority="512" stopIfTrue="1" operator="equal">
      <formula>"ZONA RIESGO ALTA"</formula>
    </cfRule>
  </conditionalFormatting>
  <conditionalFormatting sqref="G25">
    <cfRule type="cellIs" dxfId="457" priority="518" stopIfTrue="1" operator="equal">
      <formula>"INACEPTABLE"</formula>
    </cfRule>
    <cfRule type="cellIs" dxfId="456" priority="519" stopIfTrue="1" operator="equal">
      <formula>"IMPORTANTE"</formula>
    </cfRule>
    <cfRule type="cellIs" dxfId="455" priority="520" stopIfTrue="1" operator="equal">
      <formula>"MODERADO"</formula>
    </cfRule>
  </conditionalFormatting>
  <conditionalFormatting sqref="G25">
    <cfRule type="cellIs" dxfId="454" priority="517" stopIfTrue="1" operator="equal">
      <formula>"TOLERABLE"</formula>
    </cfRule>
  </conditionalFormatting>
  <conditionalFormatting sqref="G25">
    <cfRule type="cellIs" dxfId="453" priority="515" stopIfTrue="1" operator="equal">
      <formula>"ZONA RIESGO ALTA"</formula>
    </cfRule>
    <cfRule type="cellIs" dxfId="452" priority="516" stopIfTrue="1" operator="equal">
      <formula>"ZONA RIESGO EXTREMA"</formula>
    </cfRule>
  </conditionalFormatting>
  <conditionalFormatting sqref="G25">
    <cfRule type="cellIs" dxfId="451" priority="513" stopIfTrue="1" operator="equal">
      <formula>"ZONA RIESGO BAJA"</formula>
    </cfRule>
    <cfRule type="cellIs" dxfId="450" priority="514" stopIfTrue="1" operator="equal">
      <formula>"ZONA RIESGO MODERADA"</formula>
    </cfRule>
  </conditionalFormatting>
  <conditionalFormatting sqref="G28">
    <cfRule type="cellIs" dxfId="449" priority="501" stopIfTrue="1" operator="equal">
      <formula>"ZONA RIESGO MODERADA"</formula>
    </cfRule>
    <cfRule type="cellIs" dxfId="448" priority="502" stopIfTrue="1" operator="equal">
      <formula>"ZONA RIESGO ALTA"</formula>
    </cfRule>
  </conditionalFormatting>
  <conditionalFormatting sqref="G28">
    <cfRule type="cellIs" dxfId="447" priority="508" stopIfTrue="1" operator="equal">
      <formula>"INACEPTABLE"</formula>
    </cfRule>
    <cfRule type="cellIs" dxfId="446" priority="509" stopIfTrue="1" operator="equal">
      <formula>"IMPORTANTE"</formula>
    </cfRule>
    <cfRule type="cellIs" dxfId="445" priority="510" stopIfTrue="1" operator="equal">
      <formula>"MODERADO"</formula>
    </cfRule>
  </conditionalFormatting>
  <conditionalFormatting sqref="G28">
    <cfRule type="cellIs" dxfId="444" priority="507" stopIfTrue="1" operator="equal">
      <formula>"TOLERABLE"</formula>
    </cfRule>
  </conditionalFormatting>
  <conditionalFormatting sqref="G28">
    <cfRule type="cellIs" dxfId="443" priority="505" stopIfTrue="1" operator="equal">
      <formula>"ZONA RIESGO ALTA"</formula>
    </cfRule>
    <cfRule type="cellIs" dxfId="442" priority="506" stopIfTrue="1" operator="equal">
      <formula>"ZONA RIESGO EXTREMA"</formula>
    </cfRule>
  </conditionalFormatting>
  <conditionalFormatting sqref="G28">
    <cfRule type="cellIs" dxfId="441" priority="503" stopIfTrue="1" operator="equal">
      <formula>"ZONA RIESGO BAJA"</formula>
    </cfRule>
    <cfRule type="cellIs" dxfId="440" priority="504" stopIfTrue="1" operator="equal">
      <formula>"ZONA RIESGO MODERADA"</formula>
    </cfRule>
  </conditionalFormatting>
  <conditionalFormatting sqref="G31">
    <cfRule type="cellIs" dxfId="439" priority="491" stopIfTrue="1" operator="equal">
      <formula>"ZONA RIESGO MODERADA"</formula>
    </cfRule>
    <cfRule type="cellIs" dxfId="438" priority="492" stopIfTrue="1" operator="equal">
      <formula>"ZONA RIESGO ALTA"</formula>
    </cfRule>
  </conditionalFormatting>
  <conditionalFormatting sqref="G31">
    <cfRule type="cellIs" dxfId="437" priority="498" stopIfTrue="1" operator="equal">
      <formula>"INACEPTABLE"</formula>
    </cfRule>
    <cfRule type="cellIs" dxfId="436" priority="499" stopIfTrue="1" operator="equal">
      <formula>"IMPORTANTE"</formula>
    </cfRule>
    <cfRule type="cellIs" dxfId="435" priority="500" stopIfTrue="1" operator="equal">
      <formula>"MODERADO"</formula>
    </cfRule>
  </conditionalFormatting>
  <conditionalFormatting sqref="G31">
    <cfRule type="cellIs" dxfId="434" priority="497" stopIfTrue="1" operator="equal">
      <formula>"TOLERABLE"</formula>
    </cfRule>
  </conditionalFormatting>
  <conditionalFormatting sqref="G31">
    <cfRule type="cellIs" dxfId="433" priority="495" stopIfTrue="1" operator="equal">
      <formula>"ZONA RIESGO ALTA"</formula>
    </cfRule>
    <cfRule type="cellIs" dxfId="432" priority="496" stopIfTrue="1" operator="equal">
      <formula>"ZONA RIESGO EXTREMA"</formula>
    </cfRule>
  </conditionalFormatting>
  <conditionalFormatting sqref="G31">
    <cfRule type="cellIs" dxfId="431" priority="493" stopIfTrue="1" operator="equal">
      <formula>"ZONA RIESGO BAJA"</formula>
    </cfRule>
    <cfRule type="cellIs" dxfId="430" priority="494" stopIfTrue="1" operator="equal">
      <formula>"ZONA RIESGO MODERADA"</formula>
    </cfRule>
  </conditionalFormatting>
  <conditionalFormatting sqref="G32">
    <cfRule type="cellIs" dxfId="429" priority="481" stopIfTrue="1" operator="equal">
      <formula>"ZONA RIESGO MODERADA"</formula>
    </cfRule>
    <cfRule type="cellIs" dxfId="428" priority="482" stopIfTrue="1" operator="equal">
      <formula>"ZONA RIESGO ALTA"</formula>
    </cfRule>
  </conditionalFormatting>
  <conditionalFormatting sqref="G32">
    <cfRule type="cellIs" dxfId="427" priority="488" stopIfTrue="1" operator="equal">
      <formula>"INACEPTABLE"</formula>
    </cfRule>
    <cfRule type="cellIs" dxfId="426" priority="489" stopIfTrue="1" operator="equal">
      <formula>"IMPORTANTE"</formula>
    </cfRule>
    <cfRule type="cellIs" dxfId="425" priority="490" stopIfTrue="1" operator="equal">
      <formula>"MODERADO"</formula>
    </cfRule>
  </conditionalFormatting>
  <conditionalFormatting sqref="G32">
    <cfRule type="cellIs" dxfId="424" priority="487" stopIfTrue="1" operator="equal">
      <formula>"TOLERABLE"</formula>
    </cfRule>
  </conditionalFormatting>
  <conditionalFormatting sqref="G32">
    <cfRule type="cellIs" dxfId="423" priority="485" stopIfTrue="1" operator="equal">
      <formula>"ZONA RIESGO ALTA"</formula>
    </cfRule>
    <cfRule type="cellIs" dxfId="422" priority="486" stopIfTrue="1" operator="equal">
      <formula>"ZONA RIESGO EXTREMA"</formula>
    </cfRule>
  </conditionalFormatting>
  <conditionalFormatting sqref="G32">
    <cfRule type="cellIs" dxfId="421" priority="483" stopIfTrue="1" operator="equal">
      <formula>"ZONA RIESGO BAJA"</formula>
    </cfRule>
    <cfRule type="cellIs" dxfId="420" priority="484" stopIfTrue="1" operator="equal">
      <formula>"ZONA RIESGO MODERADA"</formula>
    </cfRule>
  </conditionalFormatting>
  <conditionalFormatting sqref="M32">
    <cfRule type="cellIs" dxfId="419" priority="471" stopIfTrue="1" operator="equal">
      <formula>"ZONA RIESGO MODERADA"</formula>
    </cfRule>
    <cfRule type="cellIs" dxfId="418" priority="472" stopIfTrue="1" operator="equal">
      <formula>"ZONA RIESGO ALTA"</formula>
    </cfRule>
  </conditionalFormatting>
  <conditionalFormatting sqref="M32">
    <cfRule type="cellIs" dxfId="417" priority="478" stopIfTrue="1" operator="equal">
      <formula>"INACEPTABLE"</formula>
    </cfRule>
    <cfRule type="cellIs" dxfId="416" priority="479" stopIfTrue="1" operator="equal">
      <formula>"IMPORTANTE"</formula>
    </cfRule>
    <cfRule type="cellIs" dxfId="415" priority="480" stopIfTrue="1" operator="equal">
      <formula>"MODERADO"</formula>
    </cfRule>
  </conditionalFormatting>
  <conditionalFormatting sqref="M32">
    <cfRule type="cellIs" dxfId="414" priority="477" stopIfTrue="1" operator="equal">
      <formula>"TOLERABLE"</formula>
    </cfRule>
  </conditionalFormatting>
  <conditionalFormatting sqref="M32">
    <cfRule type="cellIs" dxfId="413" priority="475" stopIfTrue="1" operator="equal">
      <formula>"ZONA RIESGO ALTA"</formula>
    </cfRule>
    <cfRule type="cellIs" dxfId="412" priority="476" stopIfTrue="1" operator="equal">
      <formula>"ZONA RIESGO EXTREMA"</formula>
    </cfRule>
  </conditionalFormatting>
  <conditionalFormatting sqref="M32">
    <cfRule type="cellIs" dxfId="411" priority="473" stopIfTrue="1" operator="equal">
      <formula>"ZONA RIESGO BAJA"</formula>
    </cfRule>
    <cfRule type="cellIs" dxfId="410" priority="474" stopIfTrue="1" operator="equal">
      <formula>"ZONA RIESGO MODERADA"</formula>
    </cfRule>
  </conditionalFormatting>
  <conditionalFormatting sqref="M34">
    <cfRule type="cellIs" dxfId="409" priority="461" stopIfTrue="1" operator="equal">
      <formula>"ZONA RIESGO MODERADA"</formula>
    </cfRule>
    <cfRule type="cellIs" dxfId="408" priority="462" stopIfTrue="1" operator="equal">
      <formula>"ZONA RIESGO ALTA"</formula>
    </cfRule>
  </conditionalFormatting>
  <conditionalFormatting sqref="M34">
    <cfRule type="cellIs" dxfId="407" priority="468" stopIfTrue="1" operator="equal">
      <formula>"INACEPTABLE"</formula>
    </cfRule>
    <cfRule type="cellIs" dxfId="406" priority="469" stopIfTrue="1" operator="equal">
      <formula>"IMPORTANTE"</formula>
    </cfRule>
    <cfRule type="cellIs" dxfId="405" priority="470" stopIfTrue="1" operator="equal">
      <formula>"MODERADO"</formula>
    </cfRule>
  </conditionalFormatting>
  <conditionalFormatting sqref="M34">
    <cfRule type="cellIs" dxfId="404" priority="467" stopIfTrue="1" operator="equal">
      <formula>"TOLERABLE"</formula>
    </cfRule>
  </conditionalFormatting>
  <conditionalFormatting sqref="M34">
    <cfRule type="cellIs" dxfId="403" priority="465" stopIfTrue="1" operator="equal">
      <formula>"ZONA RIESGO ALTA"</formula>
    </cfRule>
    <cfRule type="cellIs" dxfId="402" priority="466" stopIfTrue="1" operator="equal">
      <formula>"ZONA RIESGO EXTREMA"</formula>
    </cfRule>
  </conditionalFormatting>
  <conditionalFormatting sqref="M34">
    <cfRule type="cellIs" dxfId="401" priority="463" stopIfTrue="1" operator="equal">
      <formula>"ZONA RIESGO BAJA"</formula>
    </cfRule>
    <cfRule type="cellIs" dxfId="400" priority="464" stopIfTrue="1" operator="equal">
      <formula>"ZONA RIESGO MODERADA"</formula>
    </cfRule>
  </conditionalFormatting>
  <conditionalFormatting sqref="M35">
    <cfRule type="cellIs" dxfId="399" priority="451" stopIfTrue="1" operator="equal">
      <formula>"ZONA RIESGO MODERADA"</formula>
    </cfRule>
    <cfRule type="cellIs" dxfId="398" priority="452" stopIfTrue="1" operator="equal">
      <formula>"ZONA RIESGO ALTA"</formula>
    </cfRule>
  </conditionalFormatting>
  <conditionalFormatting sqref="M35">
    <cfRule type="cellIs" dxfId="397" priority="458" stopIfTrue="1" operator="equal">
      <formula>"INACEPTABLE"</formula>
    </cfRule>
    <cfRule type="cellIs" dxfId="396" priority="459" stopIfTrue="1" operator="equal">
      <formula>"IMPORTANTE"</formula>
    </cfRule>
    <cfRule type="cellIs" dxfId="395" priority="460" stopIfTrue="1" operator="equal">
      <formula>"MODERADO"</formula>
    </cfRule>
  </conditionalFormatting>
  <conditionalFormatting sqref="M35">
    <cfRule type="cellIs" dxfId="394" priority="457" stopIfTrue="1" operator="equal">
      <formula>"TOLERABLE"</formula>
    </cfRule>
  </conditionalFormatting>
  <conditionalFormatting sqref="M35">
    <cfRule type="cellIs" dxfId="393" priority="455" stopIfTrue="1" operator="equal">
      <formula>"ZONA RIESGO ALTA"</formula>
    </cfRule>
    <cfRule type="cellIs" dxfId="392" priority="456" stopIfTrue="1" operator="equal">
      <formula>"ZONA RIESGO EXTREMA"</formula>
    </cfRule>
  </conditionalFormatting>
  <conditionalFormatting sqref="M35">
    <cfRule type="cellIs" dxfId="391" priority="453" stopIfTrue="1" operator="equal">
      <formula>"ZONA RIESGO BAJA"</formula>
    </cfRule>
    <cfRule type="cellIs" dxfId="390" priority="454" stopIfTrue="1" operator="equal">
      <formula>"ZONA RIESGO MODERADA"</formula>
    </cfRule>
  </conditionalFormatting>
  <conditionalFormatting sqref="M38">
    <cfRule type="cellIs" dxfId="389" priority="441" stopIfTrue="1" operator="equal">
      <formula>"ZONA RIESGO MODERADA"</formula>
    </cfRule>
    <cfRule type="cellIs" dxfId="388" priority="442" stopIfTrue="1" operator="equal">
      <formula>"ZONA RIESGO ALTA"</formula>
    </cfRule>
  </conditionalFormatting>
  <conditionalFormatting sqref="M38">
    <cfRule type="cellIs" dxfId="387" priority="448" stopIfTrue="1" operator="equal">
      <formula>"INACEPTABLE"</formula>
    </cfRule>
    <cfRule type="cellIs" dxfId="386" priority="449" stopIfTrue="1" operator="equal">
      <formula>"IMPORTANTE"</formula>
    </cfRule>
    <cfRule type="cellIs" dxfId="385" priority="450" stopIfTrue="1" operator="equal">
      <formula>"MODERADO"</formula>
    </cfRule>
  </conditionalFormatting>
  <conditionalFormatting sqref="M38">
    <cfRule type="cellIs" dxfId="384" priority="447" stopIfTrue="1" operator="equal">
      <formula>"TOLERABLE"</formula>
    </cfRule>
  </conditionalFormatting>
  <conditionalFormatting sqref="M38">
    <cfRule type="cellIs" dxfId="383" priority="445" stopIfTrue="1" operator="equal">
      <formula>"ZONA RIESGO ALTA"</formula>
    </cfRule>
    <cfRule type="cellIs" dxfId="382" priority="446" stopIfTrue="1" operator="equal">
      <formula>"ZONA RIESGO EXTREMA"</formula>
    </cfRule>
  </conditionalFormatting>
  <conditionalFormatting sqref="M38">
    <cfRule type="cellIs" dxfId="381" priority="443" stopIfTrue="1" operator="equal">
      <formula>"ZONA RIESGO BAJA"</formula>
    </cfRule>
    <cfRule type="cellIs" dxfId="380" priority="444" stopIfTrue="1" operator="equal">
      <formula>"ZONA RIESGO MODERADA"</formula>
    </cfRule>
  </conditionalFormatting>
  <conditionalFormatting sqref="M43">
    <cfRule type="cellIs" dxfId="379" priority="431" stopIfTrue="1" operator="equal">
      <formula>"ZONA RIESGO MODERADA"</formula>
    </cfRule>
    <cfRule type="cellIs" dxfId="378" priority="432" stopIfTrue="1" operator="equal">
      <formula>"ZONA RIESGO ALTA"</formula>
    </cfRule>
  </conditionalFormatting>
  <conditionalFormatting sqref="M43">
    <cfRule type="cellIs" dxfId="377" priority="438" stopIfTrue="1" operator="equal">
      <formula>"INACEPTABLE"</formula>
    </cfRule>
    <cfRule type="cellIs" dxfId="376" priority="439" stopIfTrue="1" operator="equal">
      <formula>"IMPORTANTE"</formula>
    </cfRule>
    <cfRule type="cellIs" dxfId="375" priority="440" stopIfTrue="1" operator="equal">
      <formula>"MODERADO"</formula>
    </cfRule>
  </conditionalFormatting>
  <conditionalFormatting sqref="M43">
    <cfRule type="cellIs" dxfId="374" priority="437" stopIfTrue="1" operator="equal">
      <formula>"TOLERABLE"</formula>
    </cfRule>
  </conditionalFormatting>
  <conditionalFormatting sqref="M43">
    <cfRule type="cellIs" dxfId="373" priority="435" stopIfTrue="1" operator="equal">
      <formula>"ZONA RIESGO ALTA"</formula>
    </cfRule>
    <cfRule type="cellIs" dxfId="372" priority="436" stopIfTrue="1" operator="equal">
      <formula>"ZONA RIESGO EXTREMA"</formula>
    </cfRule>
  </conditionalFormatting>
  <conditionalFormatting sqref="M43">
    <cfRule type="cellIs" dxfId="371" priority="433" stopIfTrue="1" operator="equal">
      <formula>"ZONA RIESGO BAJA"</formula>
    </cfRule>
    <cfRule type="cellIs" dxfId="370" priority="434" stopIfTrue="1" operator="equal">
      <formula>"ZONA RIESGO MODERADA"</formula>
    </cfRule>
  </conditionalFormatting>
  <conditionalFormatting sqref="G43">
    <cfRule type="cellIs" dxfId="369" priority="421" stopIfTrue="1" operator="equal">
      <formula>"ZONA RIESGO MODERADA"</formula>
    </cfRule>
    <cfRule type="cellIs" dxfId="368" priority="422" stopIfTrue="1" operator="equal">
      <formula>"ZONA RIESGO ALTA"</formula>
    </cfRule>
  </conditionalFormatting>
  <conditionalFormatting sqref="G43">
    <cfRule type="cellIs" dxfId="367" priority="428" stopIfTrue="1" operator="equal">
      <formula>"INACEPTABLE"</formula>
    </cfRule>
    <cfRule type="cellIs" dxfId="366" priority="429" stopIfTrue="1" operator="equal">
      <formula>"IMPORTANTE"</formula>
    </cfRule>
    <cfRule type="cellIs" dxfId="365" priority="430" stopIfTrue="1" operator="equal">
      <formula>"MODERADO"</formula>
    </cfRule>
  </conditionalFormatting>
  <conditionalFormatting sqref="G43">
    <cfRule type="cellIs" dxfId="364" priority="427" stopIfTrue="1" operator="equal">
      <formula>"TOLERABLE"</formula>
    </cfRule>
  </conditionalFormatting>
  <conditionalFormatting sqref="G43">
    <cfRule type="cellIs" dxfId="363" priority="425" stopIfTrue="1" operator="equal">
      <formula>"ZONA RIESGO ALTA"</formula>
    </cfRule>
    <cfRule type="cellIs" dxfId="362" priority="426" stopIfTrue="1" operator="equal">
      <formula>"ZONA RIESGO EXTREMA"</formula>
    </cfRule>
  </conditionalFormatting>
  <conditionalFormatting sqref="G43">
    <cfRule type="cellIs" dxfId="361" priority="423" stopIfTrue="1" operator="equal">
      <formula>"ZONA RIESGO BAJA"</formula>
    </cfRule>
    <cfRule type="cellIs" dxfId="360" priority="424" stopIfTrue="1" operator="equal">
      <formula>"ZONA RIESGO MODERADA"</formula>
    </cfRule>
  </conditionalFormatting>
  <conditionalFormatting sqref="G47:G48">
    <cfRule type="cellIs" dxfId="359" priority="411" stopIfTrue="1" operator="equal">
      <formula>"ZONA RIESGO MODERADA"</formula>
    </cfRule>
    <cfRule type="cellIs" dxfId="358" priority="412" stopIfTrue="1" operator="equal">
      <formula>"ZONA RIESGO ALTA"</formula>
    </cfRule>
  </conditionalFormatting>
  <conditionalFormatting sqref="G47:G48">
    <cfRule type="cellIs" dxfId="357" priority="418" stopIfTrue="1" operator="equal">
      <formula>"INACEPTABLE"</formula>
    </cfRule>
    <cfRule type="cellIs" dxfId="356" priority="419" stopIfTrue="1" operator="equal">
      <formula>"IMPORTANTE"</formula>
    </cfRule>
    <cfRule type="cellIs" dxfId="355" priority="420" stopIfTrue="1" operator="equal">
      <formula>"MODERADO"</formula>
    </cfRule>
  </conditionalFormatting>
  <conditionalFormatting sqref="G47:G48">
    <cfRule type="cellIs" dxfId="354" priority="417" stopIfTrue="1" operator="equal">
      <formula>"TOLERABLE"</formula>
    </cfRule>
  </conditionalFormatting>
  <conditionalFormatting sqref="G47:G48">
    <cfRule type="cellIs" dxfId="353" priority="415" stopIfTrue="1" operator="equal">
      <formula>"ZONA RIESGO ALTA"</formula>
    </cfRule>
    <cfRule type="cellIs" dxfId="352" priority="416" stopIfTrue="1" operator="equal">
      <formula>"ZONA RIESGO EXTREMA"</formula>
    </cfRule>
  </conditionalFormatting>
  <conditionalFormatting sqref="G47:G48">
    <cfRule type="cellIs" dxfId="351" priority="413" stopIfTrue="1" operator="equal">
      <formula>"ZONA RIESGO BAJA"</formula>
    </cfRule>
    <cfRule type="cellIs" dxfId="350" priority="414" stopIfTrue="1" operator="equal">
      <formula>"ZONA RIESGO MODERADA"</formula>
    </cfRule>
  </conditionalFormatting>
  <conditionalFormatting sqref="G49">
    <cfRule type="cellIs" dxfId="349" priority="401" stopIfTrue="1" operator="equal">
      <formula>"ZONA RIESGO MODERADA"</formula>
    </cfRule>
    <cfRule type="cellIs" dxfId="348" priority="402" stopIfTrue="1" operator="equal">
      <formula>"ZONA RIESGO ALTA"</formula>
    </cfRule>
  </conditionalFormatting>
  <conditionalFormatting sqref="G49">
    <cfRule type="cellIs" dxfId="347" priority="408" stopIfTrue="1" operator="equal">
      <formula>"INACEPTABLE"</formula>
    </cfRule>
    <cfRule type="cellIs" dxfId="346" priority="409" stopIfTrue="1" operator="equal">
      <formula>"IMPORTANTE"</formula>
    </cfRule>
    <cfRule type="cellIs" dxfId="345" priority="410" stopIfTrue="1" operator="equal">
      <formula>"MODERADO"</formula>
    </cfRule>
  </conditionalFormatting>
  <conditionalFormatting sqref="G49">
    <cfRule type="cellIs" dxfId="344" priority="407" stopIfTrue="1" operator="equal">
      <formula>"TOLERABLE"</formula>
    </cfRule>
  </conditionalFormatting>
  <conditionalFormatting sqref="G49">
    <cfRule type="cellIs" dxfId="343" priority="405" stopIfTrue="1" operator="equal">
      <formula>"ZONA RIESGO ALTA"</formula>
    </cfRule>
    <cfRule type="cellIs" dxfId="342" priority="406" stopIfTrue="1" operator="equal">
      <formula>"ZONA RIESGO EXTREMA"</formula>
    </cfRule>
  </conditionalFormatting>
  <conditionalFormatting sqref="G49">
    <cfRule type="cellIs" dxfId="341" priority="403" stopIfTrue="1" operator="equal">
      <formula>"ZONA RIESGO BAJA"</formula>
    </cfRule>
    <cfRule type="cellIs" dxfId="340" priority="404" stopIfTrue="1" operator="equal">
      <formula>"ZONA RIESGO MODERADA"</formula>
    </cfRule>
  </conditionalFormatting>
  <conditionalFormatting sqref="M49">
    <cfRule type="cellIs" dxfId="339" priority="391" stopIfTrue="1" operator="equal">
      <formula>"ZONA RIESGO MODERADA"</formula>
    </cfRule>
    <cfRule type="cellIs" dxfId="338" priority="392" stopIfTrue="1" operator="equal">
      <formula>"ZONA RIESGO ALTA"</formula>
    </cfRule>
  </conditionalFormatting>
  <conditionalFormatting sqref="M49">
    <cfRule type="cellIs" dxfId="337" priority="398" stopIfTrue="1" operator="equal">
      <formula>"INACEPTABLE"</formula>
    </cfRule>
    <cfRule type="cellIs" dxfId="336" priority="399" stopIfTrue="1" operator="equal">
      <formula>"IMPORTANTE"</formula>
    </cfRule>
    <cfRule type="cellIs" dxfId="335" priority="400" stopIfTrue="1" operator="equal">
      <formula>"MODERADO"</formula>
    </cfRule>
  </conditionalFormatting>
  <conditionalFormatting sqref="M49">
    <cfRule type="cellIs" dxfId="334" priority="397" stopIfTrue="1" operator="equal">
      <formula>"TOLERABLE"</formula>
    </cfRule>
  </conditionalFormatting>
  <conditionalFormatting sqref="M49">
    <cfRule type="cellIs" dxfId="333" priority="395" stopIfTrue="1" operator="equal">
      <formula>"ZONA RIESGO ALTA"</formula>
    </cfRule>
    <cfRule type="cellIs" dxfId="332" priority="396" stopIfTrue="1" operator="equal">
      <formula>"ZONA RIESGO EXTREMA"</formula>
    </cfRule>
  </conditionalFormatting>
  <conditionalFormatting sqref="M49">
    <cfRule type="cellIs" dxfId="331" priority="393" stopIfTrue="1" operator="equal">
      <formula>"ZONA RIESGO BAJA"</formula>
    </cfRule>
    <cfRule type="cellIs" dxfId="330" priority="394" stopIfTrue="1" operator="equal">
      <formula>"ZONA RIESGO MODERADA"</formula>
    </cfRule>
  </conditionalFormatting>
  <conditionalFormatting sqref="M52">
    <cfRule type="cellIs" dxfId="329" priority="381" stopIfTrue="1" operator="equal">
      <formula>"ZONA RIESGO MODERADA"</formula>
    </cfRule>
    <cfRule type="cellIs" dxfId="328" priority="382" stopIfTrue="1" operator="equal">
      <formula>"ZONA RIESGO ALTA"</formula>
    </cfRule>
  </conditionalFormatting>
  <conditionalFormatting sqref="M52">
    <cfRule type="cellIs" dxfId="327" priority="388" stopIfTrue="1" operator="equal">
      <formula>"INACEPTABLE"</formula>
    </cfRule>
    <cfRule type="cellIs" dxfId="326" priority="389" stopIfTrue="1" operator="equal">
      <formula>"IMPORTANTE"</formula>
    </cfRule>
    <cfRule type="cellIs" dxfId="325" priority="390" stopIfTrue="1" operator="equal">
      <formula>"MODERADO"</formula>
    </cfRule>
  </conditionalFormatting>
  <conditionalFormatting sqref="M52">
    <cfRule type="cellIs" dxfId="324" priority="387" stopIfTrue="1" operator="equal">
      <formula>"TOLERABLE"</formula>
    </cfRule>
  </conditionalFormatting>
  <conditionalFormatting sqref="M52">
    <cfRule type="cellIs" dxfId="323" priority="385" stopIfTrue="1" operator="equal">
      <formula>"ZONA RIESGO ALTA"</formula>
    </cfRule>
    <cfRule type="cellIs" dxfId="322" priority="386" stopIfTrue="1" operator="equal">
      <formula>"ZONA RIESGO EXTREMA"</formula>
    </cfRule>
  </conditionalFormatting>
  <conditionalFormatting sqref="M52">
    <cfRule type="cellIs" dxfId="321" priority="383" stopIfTrue="1" operator="equal">
      <formula>"ZONA RIESGO BAJA"</formula>
    </cfRule>
    <cfRule type="cellIs" dxfId="320" priority="384" stopIfTrue="1" operator="equal">
      <formula>"ZONA RIESGO MODERADA"</formula>
    </cfRule>
  </conditionalFormatting>
  <conditionalFormatting sqref="M53">
    <cfRule type="cellIs" dxfId="319" priority="371" stopIfTrue="1" operator="equal">
      <formula>"ZONA RIESGO MODERADA"</formula>
    </cfRule>
    <cfRule type="cellIs" dxfId="318" priority="372" stopIfTrue="1" operator="equal">
      <formula>"ZONA RIESGO ALTA"</formula>
    </cfRule>
  </conditionalFormatting>
  <conditionalFormatting sqref="M53">
    <cfRule type="cellIs" dxfId="317" priority="378" stopIfTrue="1" operator="equal">
      <formula>"INACEPTABLE"</formula>
    </cfRule>
    <cfRule type="cellIs" dxfId="316" priority="379" stopIfTrue="1" operator="equal">
      <formula>"IMPORTANTE"</formula>
    </cfRule>
    <cfRule type="cellIs" dxfId="315" priority="380" stopIfTrue="1" operator="equal">
      <formula>"MODERADO"</formula>
    </cfRule>
  </conditionalFormatting>
  <conditionalFormatting sqref="M53">
    <cfRule type="cellIs" dxfId="314" priority="377" stopIfTrue="1" operator="equal">
      <formula>"TOLERABLE"</formula>
    </cfRule>
  </conditionalFormatting>
  <conditionalFormatting sqref="M53">
    <cfRule type="cellIs" dxfId="313" priority="375" stopIfTrue="1" operator="equal">
      <formula>"ZONA RIESGO ALTA"</formula>
    </cfRule>
    <cfRule type="cellIs" dxfId="312" priority="376" stopIfTrue="1" operator="equal">
      <formula>"ZONA RIESGO EXTREMA"</formula>
    </cfRule>
  </conditionalFormatting>
  <conditionalFormatting sqref="M53">
    <cfRule type="cellIs" dxfId="311" priority="373" stopIfTrue="1" operator="equal">
      <formula>"ZONA RIESGO BAJA"</formula>
    </cfRule>
    <cfRule type="cellIs" dxfId="310" priority="374" stopIfTrue="1" operator="equal">
      <formula>"ZONA RIESGO MODERADA"</formula>
    </cfRule>
  </conditionalFormatting>
  <conditionalFormatting sqref="G53">
    <cfRule type="cellIs" dxfId="309" priority="361" stopIfTrue="1" operator="equal">
      <formula>"ZONA RIESGO MODERADA"</formula>
    </cfRule>
    <cfRule type="cellIs" dxfId="308" priority="362" stopIfTrue="1" operator="equal">
      <formula>"ZONA RIESGO ALTA"</formula>
    </cfRule>
  </conditionalFormatting>
  <conditionalFormatting sqref="G53">
    <cfRule type="cellIs" dxfId="307" priority="368" stopIfTrue="1" operator="equal">
      <formula>"INACEPTABLE"</formula>
    </cfRule>
    <cfRule type="cellIs" dxfId="306" priority="369" stopIfTrue="1" operator="equal">
      <formula>"IMPORTANTE"</formula>
    </cfRule>
    <cfRule type="cellIs" dxfId="305" priority="370" stopIfTrue="1" operator="equal">
      <formula>"MODERADO"</formula>
    </cfRule>
  </conditionalFormatting>
  <conditionalFormatting sqref="G53">
    <cfRule type="cellIs" dxfId="304" priority="367" stopIfTrue="1" operator="equal">
      <formula>"TOLERABLE"</formula>
    </cfRule>
  </conditionalFormatting>
  <conditionalFormatting sqref="G53">
    <cfRule type="cellIs" dxfId="303" priority="365" stopIfTrue="1" operator="equal">
      <formula>"ZONA RIESGO ALTA"</formula>
    </cfRule>
    <cfRule type="cellIs" dxfId="302" priority="366" stopIfTrue="1" operator="equal">
      <formula>"ZONA RIESGO EXTREMA"</formula>
    </cfRule>
  </conditionalFormatting>
  <conditionalFormatting sqref="G53">
    <cfRule type="cellIs" dxfId="301" priority="363" stopIfTrue="1" operator="equal">
      <formula>"ZONA RIESGO BAJA"</formula>
    </cfRule>
    <cfRule type="cellIs" dxfId="300" priority="364" stopIfTrue="1" operator="equal">
      <formula>"ZONA RIESGO MODERADA"</formula>
    </cfRule>
  </conditionalFormatting>
  <conditionalFormatting sqref="G57">
    <cfRule type="cellIs" dxfId="299" priority="351" stopIfTrue="1" operator="equal">
      <formula>"ZONA RIESGO MODERADA"</formula>
    </cfRule>
    <cfRule type="cellIs" dxfId="298" priority="352" stopIfTrue="1" operator="equal">
      <formula>"ZONA RIESGO ALTA"</formula>
    </cfRule>
  </conditionalFormatting>
  <conditionalFormatting sqref="G57">
    <cfRule type="cellIs" dxfId="297" priority="358" stopIfTrue="1" operator="equal">
      <formula>"INACEPTABLE"</formula>
    </cfRule>
    <cfRule type="cellIs" dxfId="296" priority="359" stopIfTrue="1" operator="equal">
      <formula>"IMPORTANTE"</formula>
    </cfRule>
    <cfRule type="cellIs" dxfId="295" priority="360" stopIfTrue="1" operator="equal">
      <formula>"MODERADO"</formula>
    </cfRule>
  </conditionalFormatting>
  <conditionalFormatting sqref="G57">
    <cfRule type="cellIs" dxfId="294" priority="357" stopIfTrue="1" operator="equal">
      <formula>"TOLERABLE"</formula>
    </cfRule>
  </conditionalFormatting>
  <conditionalFormatting sqref="G57">
    <cfRule type="cellIs" dxfId="293" priority="355" stopIfTrue="1" operator="equal">
      <formula>"ZONA RIESGO ALTA"</formula>
    </cfRule>
    <cfRule type="cellIs" dxfId="292" priority="356" stopIfTrue="1" operator="equal">
      <formula>"ZONA RIESGO EXTREMA"</formula>
    </cfRule>
  </conditionalFormatting>
  <conditionalFormatting sqref="G57">
    <cfRule type="cellIs" dxfId="291" priority="353" stopIfTrue="1" operator="equal">
      <formula>"ZONA RIESGO BAJA"</formula>
    </cfRule>
    <cfRule type="cellIs" dxfId="290" priority="354" stopIfTrue="1" operator="equal">
      <formula>"ZONA RIESGO MODERADA"</formula>
    </cfRule>
  </conditionalFormatting>
  <conditionalFormatting sqref="M61">
    <cfRule type="cellIs" dxfId="289" priority="321" stopIfTrue="1" operator="equal">
      <formula>"ZONA RIESGO MODERADA"</formula>
    </cfRule>
    <cfRule type="cellIs" dxfId="288" priority="322" stopIfTrue="1" operator="equal">
      <formula>"ZONA RIESGO ALTA"</formula>
    </cfRule>
  </conditionalFormatting>
  <conditionalFormatting sqref="M61">
    <cfRule type="cellIs" dxfId="287" priority="328" stopIfTrue="1" operator="equal">
      <formula>"INACEPTABLE"</formula>
    </cfRule>
    <cfRule type="cellIs" dxfId="286" priority="329" stopIfTrue="1" operator="equal">
      <formula>"IMPORTANTE"</formula>
    </cfRule>
    <cfRule type="cellIs" dxfId="285" priority="330" stopIfTrue="1" operator="equal">
      <formula>"MODERADO"</formula>
    </cfRule>
  </conditionalFormatting>
  <conditionalFormatting sqref="M61">
    <cfRule type="cellIs" dxfId="284" priority="327" stopIfTrue="1" operator="equal">
      <formula>"TOLERABLE"</formula>
    </cfRule>
  </conditionalFormatting>
  <conditionalFormatting sqref="M61">
    <cfRule type="cellIs" dxfId="283" priority="325" stopIfTrue="1" operator="equal">
      <formula>"ZONA RIESGO ALTA"</formula>
    </cfRule>
    <cfRule type="cellIs" dxfId="282" priority="326" stopIfTrue="1" operator="equal">
      <formula>"ZONA RIESGO EXTREMA"</formula>
    </cfRule>
  </conditionalFormatting>
  <conditionalFormatting sqref="M61">
    <cfRule type="cellIs" dxfId="281" priority="323" stopIfTrue="1" operator="equal">
      <formula>"ZONA RIESGO BAJA"</formula>
    </cfRule>
    <cfRule type="cellIs" dxfId="280" priority="324" stopIfTrue="1" operator="equal">
      <formula>"ZONA RIESGO MODERADA"</formula>
    </cfRule>
  </conditionalFormatting>
  <conditionalFormatting sqref="M62:M63">
    <cfRule type="cellIs" dxfId="279" priority="311" stopIfTrue="1" operator="equal">
      <formula>"ZONA RIESGO MODERADA"</formula>
    </cfRule>
    <cfRule type="cellIs" dxfId="278" priority="312" stopIfTrue="1" operator="equal">
      <formula>"ZONA RIESGO ALTA"</formula>
    </cfRule>
  </conditionalFormatting>
  <conditionalFormatting sqref="M62:M63">
    <cfRule type="cellIs" dxfId="277" priority="318" stopIfTrue="1" operator="equal">
      <formula>"INACEPTABLE"</formula>
    </cfRule>
    <cfRule type="cellIs" dxfId="276" priority="319" stopIfTrue="1" operator="equal">
      <formula>"IMPORTANTE"</formula>
    </cfRule>
    <cfRule type="cellIs" dxfId="275" priority="320" stopIfTrue="1" operator="equal">
      <formula>"MODERADO"</formula>
    </cfRule>
  </conditionalFormatting>
  <conditionalFormatting sqref="M62:M63">
    <cfRule type="cellIs" dxfId="274" priority="317" stopIfTrue="1" operator="equal">
      <formula>"TOLERABLE"</formula>
    </cfRule>
  </conditionalFormatting>
  <conditionalFormatting sqref="M62:M63">
    <cfRule type="cellIs" dxfId="273" priority="315" stopIfTrue="1" operator="equal">
      <formula>"ZONA RIESGO ALTA"</formula>
    </cfRule>
    <cfRule type="cellIs" dxfId="272" priority="316" stopIfTrue="1" operator="equal">
      <formula>"ZONA RIESGO EXTREMA"</formula>
    </cfRule>
  </conditionalFormatting>
  <conditionalFormatting sqref="M62:M63">
    <cfRule type="cellIs" dxfId="271" priority="313" stopIfTrue="1" operator="equal">
      <formula>"ZONA RIESGO BAJA"</formula>
    </cfRule>
    <cfRule type="cellIs" dxfId="270" priority="314" stopIfTrue="1" operator="equal">
      <formula>"ZONA RIESGO MODERADA"</formula>
    </cfRule>
  </conditionalFormatting>
  <conditionalFormatting sqref="G61">
    <cfRule type="cellIs" dxfId="269" priority="291" stopIfTrue="1" operator="equal">
      <formula>"ZONA RIESGO MODERADA"</formula>
    </cfRule>
    <cfRule type="cellIs" dxfId="268" priority="292" stopIfTrue="1" operator="equal">
      <formula>"ZONA RIESGO ALTA"</formula>
    </cfRule>
  </conditionalFormatting>
  <conditionalFormatting sqref="G61">
    <cfRule type="cellIs" dxfId="267" priority="298" stopIfTrue="1" operator="equal">
      <formula>"INACEPTABLE"</formula>
    </cfRule>
    <cfRule type="cellIs" dxfId="266" priority="299" stopIfTrue="1" operator="equal">
      <formula>"IMPORTANTE"</formula>
    </cfRule>
    <cfRule type="cellIs" dxfId="265" priority="300" stopIfTrue="1" operator="equal">
      <formula>"MODERADO"</formula>
    </cfRule>
  </conditionalFormatting>
  <conditionalFormatting sqref="G61">
    <cfRule type="cellIs" dxfId="264" priority="297" stopIfTrue="1" operator="equal">
      <formula>"TOLERABLE"</formula>
    </cfRule>
  </conditionalFormatting>
  <conditionalFormatting sqref="G61">
    <cfRule type="cellIs" dxfId="263" priority="295" stopIfTrue="1" operator="equal">
      <formula>"ZONA RIESGO ALTA"</formula>
    </cfRule>
    <cfRule type="cellIs" dxfId="262" priority="296" stopIfTrue="1" operator="equal">
      <formula>"ZONA RIESGO EXTREMA"</formula>
    </cfRule>
  </conditionalFormatting>
  <conditionalFormatting sqref="G61">
    <cfRule type="cellIs" dxfId="261" priority="293" stopIfTrue="1" operator="equal">
      <formula>"ZONA RIESGO BAJA"</formula>
    </cfRule>
    <cfRule type="cellIs" dxfId="260" priority="294" stopIfTrue="1" operator="equal">
      <formula>"ZONA RIESGO MODERADA"</formula>
    </cfRule>
  </conditionalFormatting>
  <conditionalFormatting sqref="G20">
    <cfRule type="cellIs" dxfId="259" priority="281" stopIfTrue="1" operator="equal">
      <formula>"ZONA RIESGO MODERADA"</formula>
    </cfRule>
    <cfRule type="cellIs" dxfId="258" priority="282" stopIfTrue="1" operator="equal">
      <formula>"ZONA RIESGO ALTA"</formula>
    </cfRule>
  </conditionalFormatting>
  <conditionalFormatting sqref="G20">
    <cfRule type="cellIs" dxfId="257" priority="288" stopIfTrue="1" operator="equal">
      <formula>"INACEPTABLE"</formula>
    </cfRule>
    <cfRule type="cellIs" dxfId="256" priority="289" stopIfTrue="1" operator="equal">
      <formula>"IMPORTANTE"</formula>
    </cfRule>
    <cfRule type="cellIs" dxfId="255" priority="290" stopIfTrue="1" operator="equal">
      <formula>"MODERADO"</formula>
    </cfRule>
  </conditionalFormatting>
  <conditionalFormatting sqref="G20">
    <cfRule type="cellIs" dxfId="254" priority="287" stopIfTrue="1" operator="equal">
      <formula>"TOLERABLE"</formula>
    </cfRule>
  </conditionalFormatting>
  <conditionalFormatting sqref="G20">
    <cfRule type="cellIs" dxfId="253" priority="285" stopIfTrue="1" operator="equal">
      <formula>"ZONA RIESGO ALTA"</formula>
    </cfRule>
    <cfRule type="cellIs" dxfId="252" priority="286" stopIfTrue="1" operator="equal">
      <formula>"ZONA RIESGO EXTREMA"</formula>
    </cfRule>
  </conditionalFormatting>
  <conditionalFormatting sqref="G20">
    <cfRule type="cellIs" dxfId="251" priority="283" stopIfTrue="1" operator="equal">
      <formula>"ZONA RIESGO BAJA"</formula>
    </cfRule>
    <cfRule type="cellIs" dxfId="250" priority="284" stopIfTrue="1" operator="equal">
      <formula>"ZONA RIESGO MODERADA"</formula>
    </cfRule>
  </conditionalFormatting>
  <conditionalFormatting sqref="G21">
    <cfRule type="cellIs" dxfId="249" priority="271" stopIfTrue="1" operator="equal">
      <formula>"ZONA RIESGO MODERADA"</formula>
    </cfRule>
    <cfRule type="cellIs" dxfId="248" priority="272" stopIfTrue="1" operator="equal">
      <formula>"ZONA RIESGO ALTA"</formula>
    </cfRule>
  </conditionalFormatting>
  <conditionalFormatting sqref="G21">
    <cfRule type="cellIs" dxfId="247" priority="278" stopIfTrue="1" operator="equal">
      <formula>"INACEPTABLE"</formula>
    </cfRule>
    <cfRule type="cellIs" dxfId="246" priority="279" stopIfTrue="1" operator="equal">
      <formula>"IMPORTANTE"</formula>
    </cfRule>
    <cfRule type="cellIs" dxfId="245" priority="280" stopIfTrue="1" operator="equal">
      <formula>"MODERADO"</formula>
    </cfRule>
  </conditionalFormatting>
  <conditionalFormatting sqref="G21">
    <cfRule type="cellIs" dxfId="244" priority="277" stopIfTrue="1" operator="equal">
      <formula>"TOLERABLE"</formula>
    </cfRule>
  </conditionalFormatting>
  <conditionalFormatting sqref="G21">
    <cfRule type="cellIs" dxfId="243" priority="275" stopIfTrue="1" operator="equal">
      <formula>"ZONA RIESGO ALTA"</formula>
    </cfRule>
    <cfRule type="cellIs" dxfId="242" priority="276" stopIfTrue="1" operator="equal">
      <formula>"ZONA RIESGO EXTREMA"</formula>
    </cfRule>
  </conditionalFormatting>
  <conditionalFormatting sqref="G21">
    <cfRule type="cellIs" dxfId="241" priority="273" stopIfTrue="1" operator="equal">
      <formula>"ZONA RIESGO BAJA"</formula>
    </cfRule>
    <cfRule type="cellIs" dxfId="240" priority="274" stopIfTrue="1" operator="equal">
      <formula>"ZONA RIESGO MODERADA"</formula>
    </cfRule>
  </conditionalFormatting>
  <conditionalFormatting sqref="G22">
    <cfRule type="cellIs" dxfId="239" priority="261" stopIfTrue="1" operator="equal">
      <formula>"ZONA RIESGO MODERADA"</formula>
    </cfRule>
    <cfRule type="cellIs" dxfId="238" priority="262" stopIfTrue="1" operator="equal">
      <formula>"ZONA RIESGO ALTA"</formula>
    </cfRule>
  </conditionalFormatting>
  <conditionalFormatting sqref="G22">
    <cfRule type="cellIs" dxfId="237" priority="268" stopIfTrue="1" operator="equal">
      <formula>"INACEPTABLE"</formula>
    </cfRule>
    <cfRule type="cellIs" dxfId="236" priority="269" stopIfTrue="1" operator="equal">
      <formula>"IMPORTANTE"</formula>
    </cfRule>
    <cfRule type="cellIs" dxfId="235" priority="270" stopIfTrue="1" operator="equal">
      <formula>"MODERADO"</formula>
    </cfRule>
  </conditionalFormatting>
  <conditionalFormatting sqref="G22">
    <cfRule type="cellIs" dxfId="234" priority="267" stopIfTrue="1" operator="equal">
      <formula>"TOLERABLE"</formula>
    </cfRule>
  </conditionalFormatting>
  <conditionalFormatting sqref="G22">
    <cfRule type="cellIs" dxfId="233" priority="265" stopIfTrue="1" operator="equal">
      <formula>"ZONA RIESGO ALTA"</formula>
    </cfRule>
    <cfRule type="cellIs" dxfId="232" priority="266" stopIfTrue="1" operator="equal">
      <formula>"ZONA RIESGO EXTREMA"</formula>
    </cfRule>
  </conditionalFormatting>
  <conditionalFormatting sqref="G22">
    <cfRule type="cellIs" dxfId="231" priority="263" stopIfTrue="1" operator="equal">
      <formula>"ZONA RIESGO BAJA"</formula>
    </cfRule>
    <cfRule type="cellIs" dxfId="230" priority="264" stopIfTrue="1" operator="equal">
      <formula>"ZONA RIESGO MODERADA"</formula>
    </cfRule>
  </conditionalFormatting>
  <conditionalFormatting sqref="G26">
    <cfRule type="cellIs" dxfId="229" priority="251" stopIfTrue="1" operator="equal">
      <formula>"ZONA RIESGO MODERADA"</formula>
    </cfRule>
    <cfRule type="cellIs" dxfId="228" priority="252" stopIfTrue="1" operator="equal">
      <formula>"ZONA RIESGO ALTA"</formula>
    </cfRule>
  </conditionalFormatting>
  <conditionalFormatting sqref="G26">
    <cfRule type="cellIs" dxfId="227" priority="258" stopIfTrue="1" operator="equal">
      <formula>"INACEPTABLE"</formula>
    </cfRule>
    <cfRule type="cellIs" dxfId="226" priority="259" stopIfTrue="1" operator="equal">
      <formula>"IMPORTANTE"</formula>
    </cfRule>
    <cfRule type="cellIs" dxfId="225" priority="260" stopIfTrue="1" operator="equal">
      <formula>"MODERADO"</formula>
    </cfRule>
  </conditionalFormatting>
  <conditionalFormatting sqref="G26">
    <cfRule type="cellIs" dxfId="224" priority="257" stopIfTrue="1" operator="equal">
      <formula>"TOLERABLE"</formula>
    </cfRule>
  </conditionalFormatting>
  <conditionalFormatting sqref="G26">
    <cfRule type="cellIs" dxfId="223" priority="255" stopIfTrue="1" operator="equal">
      <formula>"ZONA RIESGO ALTA"</formula>
    </cfRule>
    <cfRule type="cellIs" dxfId="222" priority="256" stopIfTrue="1" operator="equal">
      <formula>"ZONA RIESGO EXTREMA"</formula>
    </cfRule>
  </conditionalFormatting>
  <conditionalFormatting sqref="G26">
    <cfRule type="cellIs" dxfId="221" priority="253" stopIfTrue="1" operator="equal">
      <formula>"ZONA RIESGO BAJA"</formula>
    </cfRule>
    <cfRule type="cellIs" dxfId="220" priority="254" stopIfTrue="1" operator="equal">
      <formula>"ZONA RIESGO MODERADA"</formula>
    </cfRule>
  </conditionalFormatting>
  <conditionalFormatting sqref="G34">
    <cfRule type="cellIs" dxfId="219" priority="231" stopIfTrue="1" operator="equal">
      <formula>"ZONA RIESGO MODERADA"</formula>
    </cfRule>
    <cfRule type="cellIs" dxfId="218" priority="232" stopIfTrue="1" operator="equal">
      <formula>"ZONA RIESGO ALTA"</formula>
    </cfRule>
  </conditionalFormatting>
  <conditionalFormatting sqref="G34">
    <cfRule type="cellIs" dxfId="217" priority="238" stopIfTrue="1" operator="equal">
      <formula>"INACEPTABLE"</formula>
    </cfRule>
    <cfRule type="cellIs" dxfId="216" priority="239" stopIfTrue="1" operator="equal">
      <formula>"IMPORTANTE"</formula>
    </cfRule>
    <cfRule type="cellIs" dxfId="215" priority="240" stopIfTrue="1" operator="equal">
      <formula>"MODERADO"</formula>
    </cfRule>
  </conditionalFormatting>
  <conditionalFormatting sqref="G34">
    <cfRule type="cellIs" dxfId="214" priority="237" stopIfTrue="1" operator="equal">
      <formula>"TOLERABLE"</formula>
    </cfRule>
  </conditionalFormatting>
  <conditionalFormatting sqref="G34">
    <cfRule type="cellIs" dxfId="213" priority="235" stopIfTrue="1" operator="equal">
      <formula>"ZONA RIESGO ALTA"</formula>
    </cfRule>
    <cfRule type="cellIs" dxfId="212" priority="236" stopIfTrue="1" operator="equal">
      <formula>"ZONA RIESGO EXTREMA"</formula>
    </cfRule>
  </conditionalFormatting>
  <conditionalFormatting sqref="G34">
    <cfRule type="cellIs" dxfId="211" priority="233" stopIfTrue="1" operator="equal">
      <formula>"ZONA RIESGO BAJA"</formula>
    </cfRule>
    <cfRule type="cellIs" dxfId="210" priority="234" stopIfTrue="1" operator="equal">
      <formula>"ZONA RIESGO MODERADA"</formula>
    </cfRule>
  </conditionalFormatting>
  <conditionalFormatting sqref="G35">
    <cfRule type="cellIs" dxfId="209" priority="221" stopIfTrue="1" operator="equal">
      <formula>"ZONA RIESGO MODERADA"</formula>
    </cfRule>
    <cfRule type="cellIs" dxfId="208" priority="222" stopIfTrue="1" operator="equal">
      <formula>"ZONA RIESGO ALTA"</formula>
    </cfRule>
  </conditionalFormatting>
  <conditionalFormatting sqref="G35">
    <cfRule type="cellIs" dxfId="207" priority="228" stopIfTrue="1" operator="equal">
      <formula>"INACEPTABLE"</formula>
    </cfRule>
    <cfRule type="cellIs" dxfId="206" priority="229" stopIfTrue="1" operator="equal">
      <formula>"IMPORTANTE"</formula>
    </cfRule>
    <cfRule type="cellIs" dxfId="205" priority="230" stopIfTrue="1" operator="equal">
      <formula>"MODERADO"</formula>
    </cfRule>
  </conditionalFormatting>
  <conditionalFormatting sqref="G35">
    <cfRule type="cellIs" dxfId="204" priority="227" stopIfTrue="1" operator="equal">
      <formula>"TOLERABLE"</formula>
    </cfRule>
  </conditionalFormatting>
  <conditionalFormatting sqref="G35">
    <cfRule type="cellIs" dxfId="203" priority="225" stopIfTrue="1" operator="equal">
      <formula>"ZONA RIESGO ALTA"</formula>
    </cfRule>
    <cfRule type="cellIs" dxfId="202" priority="226" stopIfTrue="1" operator="equal">
      <formula>"ZONA RIESGO EXTREMA"</formula>
    </cfRule>
  </conditionalFormatting>
  <conditionalFormatting sqref="G35">
    <cfRule type="cellIs" dxfId="201" priority="223" stopIfTrue="1" operator="equal">
      <formula>"ZONA RIESGO BAJA"</formula>
    </cfRule>
    <cfRule type="cellIs" dxfId="200" priority="224" stopIfTrue="1" operator="equal">
      <formula>"ZONA RIESGO MODERADA"</formula>
    </cfRule>
  </conditionalFormatting>
  <conditionalFormatting sqref="G37">
    <cfRule type="cellIs" dxfId="199" priority="211" stopIfTrue="1" operator="equal">
      <formula>"ZONA RIESGO MODERADA"</formula>
    </cfRule>
    <cfRule type="cellIs" dxfId="198" priority="212" stopIfTrue="1" operator="equal">
      <formula>"ZONA RIESGO ALTA"</formula>
    </cfRule>
  </conditionalFormatting>
  <conditionalFormatting sqref="G37">
    <cfRule type="cellIs" dxfId="197" priority="218" stopIfTrue="1" operator="equal">
      <formula>"INACEPTABLE"</formula>
    </cfRule>
    <cfRule type="cellIs" dxfId="196" priority="219" stopIfTrue="1" operator="equal">
      <formula>"IMPORTANTE"</formula>
    </cfRule>
    <cfRule type="cellIs" dxfId="195" priority="220" stopIfTrue="1" operator="equal">
      <formula>"MODERADO"</formula>
    </cfRule>
  </conditionalFormatting>
  <conditionalFormatting sqref="G37">
    <cfRule type="cellIs" dxfId="194" priority="217" stopIfTrue="1" operator="equal">
      <formula>"TOLERABLE"</formula>
    </cfRule>
  </conditionalFormatting>
  <conditionalFormatting sqref="G37">
    <cfRule type="cellIs" dxfId="193" priority="215" stopIfTrue="1" operator="equal">
      <formula>"ZONA RIESGO ALTA"</formula>
    </cfRule>
    <cfRule type="cellIs" dxfId="192" priority="216" stopIfTrue="1" operator="equal">
      <formula>"ZONA RIESGO EXTREMA"</formula>
    </cfRule>
  </conditionalFormatting>
  <conditionalFormatting sqref="G37">
    <cfRule type="cellIs" dxfId="191" priority="213" stopIfTrue="1" operator="equal">
      <formula>"ZONA RIESGO BAJA"</formula>
    </cfRule>
    <cfRule type="cellIs" dxfId="190" priority="214" stopIfTrue="1" operator="equal">
      <formula>"ZONA RIESGO MODERADA"</formula>
    </cfRule>
  </conditionalFormatting>
  <conditionalFormatting sqref="M37">
    <cfRule type="cellIs" dxfId="189" priority="201" stopIfTrue="1" operator="equal">
      <formula>"ZONA RIESGO MODERADA"</formula>
    </cfRule>
    <cfRule type="cellIs" dxfId="188" priority="202" stopIfTrue="1" operator="equal">
      <formula>"ZONA RIESGO ALTA"</formula>
    </cfRule>
  </conditionalFormatting>
  <conditionalFormatting sqref="M37">
    <cfRule type="cellIs" dxfId="187" priority="208" stopIfTrue="1" operator="equal">
      <formula>"INACEPTABLE"</formula>
    </cfRule>
    <cfRule type="cellIs" dxfId="186" priority="209" stopIfTrue="1" operator="equal">
      <formula>"IMPORTANTE"</formula>
    </cfRule>
    <cfRule type="cellIs" dxfId="185" priority="210" stopIfTrue="1" operator="equal">
      <formula>"MODERADO"</formula>
    </cfRule>
  </conditionalFormatting>
  <conditionalFormatting sqref="M37">
    <cfRule type="cellIs" dxfId="184" priority="207" stopIfTrue="1" operator="equal">
      <formula>"TOLERABLE"</formula>
    </cfRule>
  </conditionalFormatting>
  <conditionalFormatting sqref="M37">
    <cfRule type="cellIs" dxfId="183" priority="205" stopIfTrue="1" operator="equal">
      <formula>"ZONA RIESGO ALTA"</formula>
    </cfRule>
    <cfRule type="cellIs" dxfId="182" priority="206" stopIfTrue="1" operator="equal">
      <formula>"ZONA RIESGO EXTREMA"</formula>
    </cfRule>
  </conditionalFormatting>
  <conditionalFormatting sqref="M37">
    <cfRule type="cellIs" dxfId="181" priority="203" stopIfTrue="1" operator="equal">
      <formula>"ZONA RIESGO BAJA"</formula>
    </cfRule>
    <cfRule type="cellIs" dxfId="180" priority="204" stopIfTrue="1" operator="equal">
      <formula>"ZONA RIESGO MODERADA"</formula>
    </cfRule>
  </conditionalFormatting>
  <conditionalFormatting sqref="G38">
    <cfRule type="cellIs" dxfId="179" priority="191" stopIfTrue="1" operator="equal">
      <formula>"ZONA RIESGO MODERADA"</formula>
    </cfRule>
    <cfRule type="cellIs" dxfId="178" priority="192" stopIfTrue="1" operator="equal">
      <formula>"ZONA RIESGO ALTA"</formula>
    </cfRule>
  </conditionalFormatting>
  <conditionalFormatting sqref="G38">
    <cfRule type="cellIs" dxfId="177" priority="198" stopIfTrue="1" operator="equal">
      <formula>"INACEPTABLE"</formula>
    </cfRule>
    <cfRule type="cellIs" dxfId="176" priority="199" stopIfTrue="1" operator="equal">
      <formula>"IMPORTANTE"</formula>
    </cfRule>
    <cfRule type="cellIs" dxfId="175" priority="200" stopIfTrue="1" operator="equal">
      <formula>"MODERADO"</formula>
    </cfRule>
  </conditionalFormatting>
  <conditionalFormatting sqref="G38">
    <cfRule type="cellIs" dxfId="174" priority="197" stopIfTrue="1" operator="equal">
      <formula>"TOLERABLE"</formula>
    </cfRule>
  </conditionalFormatting>
  <conditionalFormatting sqref="G38">
    <cfRule type="cellIs" dxfId="173" priority="195" stopIfTrue="1" operator="equal">
      <formula>"ZONA RIESGO ALTA"</formula>
    </cfRule>
    <cfRule type="cellIs" dxfId="172" priority="196" stopIfTrue="1" operator="equal">
      <formula>"ZONA RIESGO EXTREMA"</formula>
    </cfRule>
  </conditionalFormatting>
  <conditionalFormatting sqref="G38">
    <cfRule type="cellIs" dxfId="171" priority="193" stopIfTrue="1" operator="equal">
      <formula>"ZONA RIESGO BAJA"</formula>
    </cfRule>
    <cfRule type="cellIs" dxfId="170" priority="194" stopIfTrue="1" operator="equal">
      <formula>"ZONA RIESGO MODERADA"</formula>
    </cfRule>
  </conditionalFormatting>
  <conditionalFormatting sqref="M48">
    <cfRule type="cellIs" dxfId="169" priority="171" stopIfTrue="1" operator="equal">
      <formula>"ZONA RIESGO MODERADA"</formula>
    </cfRule>
    <cfRule type="cellIs" dxfId="168" priority="172" stopIfTrue="1" operator="equal">
      <formula>"ZONA RIESGO ALTA"</formula>
    </cfRule>
  </conditionalFormatting>
  <conditionalFormatting sqref="M48">
    <cfRule type="cellIs" dxfId="167" priority="178" stopIfTrue="1" operator="equal">
      <formula>"INACEPTABLE"</formula>
    </cfRule>
    <cfRule type="cellIs" dxfId="166" priority="179" stopIfTrue="1" operator="equal">
      <formula>"IMPORTANTE"</formula>
    </cfRule>
    <cfRule type="cellIs" dxfId="165" priority="180" stopIfTrue="1" operator="equal">
      <formula>"MODERADO"</formula>
    </cfRule>
  </conditionalFormatting>
  <conditionalFormatting sqref="M48">
    <cfRule type="cellIs" dxfId="164" priority="177" stopIfTrue="1" operator="equal">
      <formula>"TOLERABLE"</formula>
    </cfRule>
  </conditionalFormatting>
  <conditionalFormatting sqref="M48">
    <cfRule type="cellIs" dxfId="163" priority="175" stopIfTrue="1" operator="equal">
      <formula>"ZONA RIESGO ALTA"</formula>
    </cfRule>
    <cfRule type="cellIs" dxfId="162" priority="176" stopIfTrue="1" operator="equal">
      <formula>"ZONA RIESGO EXTREMA"</formula>
    </cfRule>
  </conditionalFormatting>
  <conditionalFormatting sqref="M48">
    <cfRule type="cellIs" dxfId="161" priority="173" stopIfTrue="1" operator="equal">
      <formula>"ZONA RIESGO BAJA"</formula>
    </cfRule>
    <cfRule type="cellIs" dxfId="160" priority="174" stopIfTrue="1" operator="equal">
      <formula>"ZONA RIESGO MODERADA"</formula>
    </cfRule>
  </conditionalFormatting>
  <conditionalFormatting sqref="G52">
    <cfRule type="cellIs" dxfId="159" priority="161" stopIfTrue="1" operator="equal">
      <formula>"ZONA RIESGO MODERADA"</formula>
    </cfRule>
    <cfRule type="cellIs" dxfId="158" priority="162" stopIfTrue="1" operator="equal">
      <formula>"ZONA RIESGO ALTA"</formula>
    </cfRule>
  </conditionalFormatting>
  <conditionalFormatting sqref="G52">
    <cfRule type="cellIs" dxfId="157" priority="168" stopIfTrue="1" operator="equal">
      <formula>"INACEPTABLE"</formula>
    </cfRule>
    <cfRule type="cellIs" dxfId="156" priority="169" stopIfTrue="1" operator="equal">
      <formula>"IMPORTANTE"</formula>
    </cfRule>
    <cfRule type="cellIs" dxfId="155" priority="170" stopIfTrue="1" operator="equal">
      <formula>"MODERADO"</formula>
    </cfRule>
  </conditionalFormatting>
  <conditionalFormatting sqref="G52">
    <cfRule type="cellIs" dxfId="154" priority="167" stopIfTrue="1" operator="equal">
      <formula>"TOLERABLE"</formula>
    </cfRule>
  </conditionalFormatting>
  <conditionalFormatting sqref="G52">
    <cfRule type="cellIs" dxfId="153" priority="165" stopIfTrue="1" operator="equal">
      <formula>"ZONA RIESGO ALTA"</formula>
    </cfRule>
    <cfRule type="cellIs" dxfId="152" priority="166" stopIfTrue="1" operator="equal">
      <formula>"ZONA RIESGO EXTREMA"</formula>
    </cfRule>
  </conditionalFormatting>
  <conditionalFormatting sqref="G52">
    <cfRule type="cellIs" dxfId="151" priority="163" stopIfTrue="1" operator="equal">
      <formula>"ZONA RIESGO BAJA"</formula>
    </cfRule>
    <cfRule type="cellIs" dxfId="150" priority="164" stopIfTrue="1" operator="equal">
      <formula>"ZONA RIESGO MODERADA"</formula>
    </cfRule>
  </conditionalFormatting>
  <conditionalFormatting sqref="G59">
    <cfRule type="cellIs" dxfId="149" priority="151" stopIfTrue="1" operator="equal">
      <formula>"ZONA RIESGO MODERADA"</formula>
    </cfRule>
    <cfRule type="cellIs" dxfId="148" priority="152" stopIfTrue="1" operator="equal">
      <formula>"ZONA RIESGO ALTA"</formula>
    </cfRule>
  </conditionalFormatting>
  <conditionalFormatting sqref="G59">
    <cfRule type="cellIs" dxfId="147" priority="158" stopIfTrue="1" operator="equal">
      <formula>"INACEPTABLE"</formula>
    </cfRule>
    <cfRule type="cellIs" dxfId="146" priority="159" stopIfTrue="1" operator="equal">
      <formula>"IMPORTANTE"</formula>
    </cfRule>
    <cfRule type="cellIs" dxfId="145" priority="160" stopIfTrue="1" operator="equal">
      <formula>"MODERADO"</formula>
    </cfRule>
  </conditionalFormatting>
  <conditionalFormatting sqref="G59">
    <cfRule type="cellIs" dxfId="144" priority="157" stopIfTrue="1" operator="equal">
      <formula>"TOLERABLE"</formula>
    </cfRule>
  </conditionalFormatting>
  <conditionalFormatting sqref="G59">
    <cfRule type="cellIs" dxfId="143" priority="155" stopIfTrue="1" operator="equal">
      <formula>"ZONA RIESGO ALTA"</formula>
    </cfRule>
    <cfRule type="cellIs" dxfId="142" priority="156" stopIfTrue="1" operator="equal">
      <formula>"ZONA RIESGO EXTREMA"</formula>
    </cfRule>
  </conditionalFormatting>
  <conditionalFormatting sqref="G59">
    <cfRule type="cellIs" dxfId="141" priority="153" stopIfTrue="1" operator="equal">
      <formula>"ZONA RIESGO BAJA"</formula>
    </cfRule>
    <cfRule type="cellIs" dxfId="140" priority="154" stopIfTrue="1" operator="equal">
      <formula>"ZONA RIESGO MODERADA"</formula>
    </cfRule>
  </conditionalFormatting>
  <conditionalFormatting sqref="G63">
    <cfRule type="cellIs" dxfId="139" priority="141" stopIfTrue="1" operator="equal">
      <formula>"ZONA RIESGO MODERADA"</formula>
    </cfRule>
    <cfRule type="cellIs" dxfId="138" priority="142" stopIfTrue="1" operator="equal">
      <formula>"ZONA RIESGO ALTA"</formula>
    </cfRule>
  </conditionalFormatting>
  <conditionalFormatting sqref="G63">
    <cfRule type="cellIs" dxfId="137" priority="148" stopIfTrue="1" operator="equal">
      <formula>"INACEPTABLE"</formula>
    </cfRule>
    <cfRule type="cellIs" dxfId="136" priority="149" stopIfTrue="1" operator="equal">
      <formula>"IMPORTANTE"</formula>
    </cfRule>
    <cfRule type="cellIs" dxfId="135" priority="150" stopIfTrue="1" operator="equal">
      <formula>"MODERADO"</formula>
    </cfRule>
  </conditionalFormatting>
  <conditionalFormatting sqref="G63">
    <cfRule type="cellIs" dxfId="134" priority="147" stopIfTrue="1" operator="equal">
      <formula>"TOLERABLE"</formula>
    </cfRule>
  </conditionalFormatting>
  <conditionalFormatting sqref="G63">
    <cfRule type="cellIs" dxfId="133" priority="145" stopIfTrue="1" operator="equal">
      <formula>"ZONA RIESGO ALTA"</formula>
    </cfRule>
    <cfRule type="cellIs" dxfId="132" priority="146" stopIfTrue="1" operator="equal">
      <formula>"ZONA RIESGO EXTREMA"</formula>
    </cfRule>
  </conditionalFormatting>
  <conditionalFormatting sqref="G63">
    <cfRule type="cellIs" dxfId="131" priority="143" stopIfTrue="1" operator="equal">
      <formula>"ZONA RIESGO BAJA"</formula>
    </cfRule>
    <cfRule type="cellIs" dxfId="130" priority="144" stopIfTrue="1" operator="equal">
      <formula>"ZONA RIESGO MODERADA"</formula>
    </cfRule>
  </conditionalFormatting>
  <conditionalFormatting sqref="M16">
    <cfRule type="cellIs" dxfId="129" priority="121" stopIfTrue="1" operator="equal">
      <formula>"ZONA RIESGO MODERADA"</formula>
    </cfRule>
    <cfRule type="cellIs" dxfId="128" priority="122" stopIfTrue="1" operator="equal">
      <formula>"ZONA RIESGO ALTA"</formula>
    </cfRule>
  </conditionalFormatting>
  <conditionalFormatting sqref="M16">
    <cfRule type="cellIs" dxfId="127" priority="128" stopIfTrue="1" operator="equal">
      <formula>"INACEPTABLE"</formula>
    </cfRule>
    <cfRule type="cellIs" dxfId="126" priority="129" stopIfTrue="1" operator="equal">
      <formula>"IMPORTANTE"</formula>
    </cfRule>
    <cfRule type="cellIs" dxfId="125" priority="130" stopIfTrue="1" operator="equal">
      <formula>"MODERADO"</formula>
    </cfRule>
  </conditionalFormatting>
  <conditionalFormatting sqref="M16">
    <cfRule type="cellIs" dxfId="124" priority="127" stopIfTrue="1" operator="equal">
      <formula>"TOLERABLE"</formula>
    </cfRule>
  </conditionalFormatting>
  <conditionalFormatting sqref="M16">
    <cfRule type="cellIs" dxfId="123" priority="125" stopIfTrue="1" operator="equal">
      <formula>"ZONA RIESGO ALTA"</formula>
    </cfRule>
    <cfRule type="cellIs" dxfId="122" priority="126" stopIfTrue="1" operator="equal">
      <formula>"ZONA RIESGO EXTREMA"</formula>
    </cfRule>
  </conditionalFormatting>
  <conditionalFormatting sqref="M16">
    <cfRule type="cellIs" dxfId="121" priority="123" stopIfTrue="1" operator="equal">
      <formula>"ZONA RIESGO BAJA"</formula>
    </cfRule>
    <cfRule type="cellIs" dxfId="120" priority="124" stopIfTrue="1" operator="equal">
      <formula>"ZONA RIESGO MODERADA"</formula>
    </cfRule>
  </conditionalFormatting>
  <conditionalFormatting sqref="M21">
    <cfRule type="cellIs" dxfId="119" priority="111" stopIfTrue="1" operator="equal">
      <formula>"ZONA RIESGO MODERADA"</formula>
    </cfRule>
    <cfRule type="cellIs" dxfId="118" priority="112" stopIfTrue="1" operator="equal">
      <formula>"ZONA RIESGO ALTA"</formula>
    </cfRule>
  </conditionalFormatting>
  <conditionalFormatting sqref="M21">
    <cfRule type="cellIs" dxfId="117" priority="118" stopIfTrue="1" operator="equal">
      <formula>"INACEPTABLE"</formula>
    </cfRule>
    <cfRule type="cellIs" dxfId="116" priority="119" stopIfTrue="1" operator="equal">
      <formula>"IMPORTANTE"</formula>
    </cfRule>
    <cfRule type="cellIs" dxfId="115" priority="120" stopIfTrue="1" operator="equal">
      <formula>"MODERADO"</formula>
    </cfRule>
  </conditionalFormatting>
  <conditionalFormatting sqref="M21">
    <cfRule type="cellIs" dxfId="114" priority="117" stopIfTrue="1" operator="equal">
      <formula>"TOLERABLE"</formula>
    </cfRule>
  </conditionalFormatting>
  <conditionalFormatting sqref="M21">
    <cfRule type="cellIs" dxfId="113" priority="115" stopIfTrue="1" operator="equal">
      <formula>"ZONA RIESGO ALTA"</formula>
    </cfRule>
    <cfRule type="cellIs" dxfId="112" priority="116" stopIfTrue="1" operator="equal">
      <formula>"ZONA RIESGO EXTREMA"</formula>
    </cfRule>
  </conditionalFormatting>
  <conditionalFormatting sqref="M21">
    <cfRule type="cellIs" dxfId="111" priority="113" stopIfTrue="1" operator="equal">
      <formula>"ZONA RIESGO BAJA"</formula>
    </cfRule>
    <cfRule type="cellIs" dxfId="110" priority="114" stopIfTrue="1" operator="equal">
      <formula>"ZONA RIESGO MODERADA"</formula>
    </cfRule>
  </conditionalFormatting>
  <conditionalFormatting sqref="M22">
    <cfRule type="cellIs" dxfId="109" priority="101" stopIfTrue="1" operator="equal">
      <formula>"ZONA RIESGO MODERADA"</formula>
    </cfRule>
    <cfRule type="cellIs" dxfId="108" priority="102" stopIfTrue="1" operator="equal">
      <formula>"ZONA RIESGO ALTA"</formula>
    </cfRule>
  </conditionalFormatting>
  <conditionalFormatting sqref="M22">
    <cfRule type="cellIs" dxfId="107" priority="108" stopIfTrue="1" operator="equal">
      <formula>"INACEPTABLE"</formula>
    </cfRule>
    <cfRule type="cellIs" dxfId="106" priority="109" stopIfTrue="1" operator="equal">
      <formula>"IMPORTANTE"</formula>
    </cfRule>
    <cfRule type="cellIs" dxfId="105" priority="110" stopIfTrue="1" operator="equal">
      <formula>"MODERADO"</formula>
    </cfRule>
  </conditionalFormatting>
  <conditionalFormatting sqref="M22">
    <cfRule type="cellIs" dxfId="104" priority="107" stopIfTrue="1" operator="equal">
      <formula>"TOLERABLE"</formula>
    </cfRule>
  </conditionalFormatting>
  <conditionalFormatting sqref="M22">
    <cfRule type="cellIs" dxfId="103" priority="105" stopIfTrue="1" operator="equal">
      <formula>"ZONA RIESGO ALTA"</formula>
    </cfRule>
    <cfRule type="cellIs" dxfId="102" priority="106" stopIfTrue="1" operator="equal">
      <formula>"ZONA RIESGO EXTREMA"</formula>
    </cfRule>
  </conditionalFormatting>
  <conditionalFormatting sqref="M22">
    <cfRule type="cellIs" dxfId="101" priority="103" stopIfTrue="1" operator="equal">
      <formula>"ZONA RIESGO BAJA"</formula>
    </cfRule>
    <cfRule type="cellIs" dxfId="100" priority="104" stopIfTrue="1" operator="equal">
      <formula>"ZONA RIESGO MODERADA"</formula>
    </cfRule>
  </conditionalFormatting>
  <conditionalFormatting sqref="M24">
    <cfRule type="cellIs" dxfId="99" priority="91" stopIfTrue="1" operator="equal">
      <formula>"ZONA RIESGO MODERADA"</formula>
    </cfRule>
    <cfRule type="cellIs" dxfId="98" priority="92" stopIfTrue="1" operator="equal">
      <formula>"ZONA RIESGO ALTA"</formula>
    </cfRule>
  </conditionalFormatting>
  <conditionalFormatting sqref="M24">
    <cfRule type="cellIs" dxfId="97" priority="98" stopIfTrue="1" operator="equal">
      <formula>"INACEPTABLE"</formula>
    </cfRule>
    <cfRule type="cellIs" dxfId="96" priority="99" stopIfTrue="1" operator="equal">
      <formula>"IMPORTANTE"</formula>
    </cfRule>
    <cfRule type="cellIs" dxfId="95" priority="100" stopIfTrue="1" operator="equal">
      <formula>"MODERADO"</formula>
    </cfRule>
  </conditionalFormatting>
  <conditionalFormatting sqref="M24">
    <cfRule type="cellIs" dxfId="94" priority="97" stopIfTrue="1" operator="equal">
      <formula>"TOLERABLE"</formula>
    </cfRule>
  </conditionalFormatting>
  <conditionalFormatting sqref="M24">
    <cfRule type="cellIs" dxfId="93" priority="95" stopIfTrue="1" operator="equal">
      <formula>"ZONA RIESGO ALTA"</formula>
    </cfRule>
    <cfRule type="cellIs" dxfId="92" priority="96" stopIfTrue="1" operator="equal">
      <formula>"ZONA RIESGO EXTREMA"</formula>
    </cfRule>
  </conditionalFormatting>
  <conditionalFormatting sqref="M24">
    <cfRule type="cellIs" dxfId="91" priority="93" stopIfTrue="1" operator="equal">
      <formula>"ZONA RIESGO BAJA"</formula>
    </cfRule>
    <cfRule type="cellIs" dxfId="90" priority="94" stopIfTrue="1" operator="equal">
      <formula>"ZONA RIESGO MODERADA"</formula>
    </cfRule>
  </conditionalFormatting>
  <conditionalFormatting sqref="M25">
    <cfRule type="cellIs" dxfId="89" priority="81" stopIfTrue="1" operator="equal">
      <formula>"ZONA RIESGO MODERADA"</formula>
    </cfRule>
    <cfRule type="cellIs" dxfId="88" priority="82" stopIfTrue="1" operator="equal">
      <formula>"ZONA RIESGO ALTA"</formula>
    </cfRule>
  </conditionalFormatting>
  <conditionalFormatting sqref="M25">
    <cfRule type="cellIs" dxfId="87" priority="88" stopIfTrue="1" operator="equal">
      <formula>"INACEPTABLE"</formula>
    </cfRule>
    <cfRule type="cellIs" dxfId="86" priority="89" stopIfTrue="1" operator="equal">
      <formula>"IMPORTANTE"</formula>
    </cfRule>
    <cfRule type="cellIs" dxfId="85" priority="90" stopIfTrue="1" operator="equal">
      <formula>"MODERADO"</formula>
    </cfRule>
  </conditionalFormatting>
  <conditionalFormatting sqref="M25">
    <cfRule type="cellIs" dxfId="84" priority="87" stopIfTrue="1" operator="equal">
      <formula>"TOLERABLE"</formula>
    </cfRule>
  </conditionalFormatting>
  <conditionalFormatting sqref="M25">
    <cfRule type="cellIs" dxfId="83" priority="85" stopIfTrue="1" operator="equal">
      <formula>"ZONA RIESGO ALTA"</formula>
    </cfRule>
    <cfRule type="cellIs" dxfId="82" priority="86" stopIfTrue="1" operator="equal">
      <formula>"ZONA RIESGO EXTREMA"</formula>
    </cfRule>
  </conditionalFormatting>
  <conditionalFormatting sqref="M25">
    <cfRule type="cellIs" dxfId="81" priority="83" stopIfTrue="1" operator="equal">
      <formula>"ZONA RIESGO BAJA"</formula>
    </cfRule>
    <cfRule type="cellIs" dxfId="80" priority="84" stopIfTrue="1" operator="equal">
      <formula>"ZONA RIESGO MODERADA"</formula>
    </cfRule>
  </conditionalFormatting>
  <conditionalFormatting sqref="M26">
    <cfRule type="cellIs" dxfId="79" priority="71" stopIfTrue="1" operator="equal">
      <formula>"ZONA RIESGO MODERADA"</formula>
    </cfRule>
    <cfRule type="cellIs" dxfId="78" priority="72" stopIfTrue="1" operator="equal">
      <formula>"ZONA RIESGO ALTA"</formula>
    </cfRule>
  </conditionalFormatting>
  <conditionalFormatting sqref="M26">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M26">
    <cfRule type="cellIs" dxfId="74" priority="77" stopIfTrue="1" operator="equal">
      <formula>"TOLERABLE"</formula>
    </cfRule>
  </conditionalFormatting>
  <conditionalFormatting sqref="M26">
    <cfRule type="cellIs" dxfId="73" priority="75" stopIfTrue="1" operator="equal">
      <formula>"ZONA RIESGO ALTA"</formula>
    </cfRule>
    <cfRule type="cellIs" dxfId="72" priority="76" stopIfTrue="1" operator="equal">
      <formula>"ZONA RIESGO EXTREMA"</formula>
    </cfRule>
  </conditionalFormatting>
  <conditionalFormatting sqref="M26">
    <cfRule type="cellIs" dxfId="71" priority="73" stopIfTrue="1" operator="equal">
      <formula>"ZONA RIESGO BAJA"</formula>
    </cfRule>
    <cfRule type="cellIs" dxfId="70" priority="74" stopIfTrue="1" operator="equal">
      <formula>"ZONA RIESGO MODERADA"</formula>
    </cfRule>
  </conditionalFormatting>
  <conditionalFormatting sqref="M31">
    <cfRule type="cellIs" dxfId="69" priority="61" stopIfTrue="1" operator="equal">
      <formula>"ZONA RIESGO MODERADA"</formula>
    </cfRule>
    <cfRule type="cellIs" dxfId="68" priority="62" stopIfTrue="1" operator="equal">
      <formula>"ZONA RIESGO ALTA"</formula>
    </cfRule>
  </conditionalFormatting>
  <conditionalFormatting sqref="M31">
    <cfRule type="cellIs" dxfId="67" priority="68" stopIfTrue="1" operator="equal">
      <formula>"INACEPTABLE"</formula>
    </cfRule>
    <cfRule type="cellIs" dxfId="66" priority="69" stopIfTrue="1" operator="equal">
      <formula>"IMPORTANTE"</formula>
    </cfRule>
    <cfRule type="cellIs" dxfId="65" priority="70" stopIfTrue="1" operator="equal">
      <formula>"MODERADO"</formula>
    </cfRule>
  </conditionalFormatting>
  <conditionalFormatting sqref="M31">
    <cfRule type="cellIs" dxfId="64" priority="67" stopIfTrue="1" operator="equal">
      <formula>"TOLERABLE"</formula>
    </cfRule>
  </conditionalFormatting>
  <conditionalFormatting sqref="M31">
    <cfRule type="cellIs" dxfId="63" priority="65" stopIfTrue="1" operator="equal">
      <formula>"ZONA RIESGO ALTA"</formula>
    </cfRule>
    <cfRule type="cellIs" dxfId="62" priority="66" stopIfTrue="1" operator="equal">
      <formula>"ZONA RIESGO EXTREMA"</formula>
    </cfRule>
  </conditionalFormatting>
  <conditionalFormatting sqref="M31">
    <cfRule type="cellIs" dxfId="61" priority="63" stopIfTrue="1" operator="equal">
      <formula>"ZONA RIESGO BAJA"</formula>
    </cfRule>
    <cfRule type="cellIs" dxfId="60" priority="64" stopIfTrue="1" operator="equal">
      <formula>"ZONA RIESGO MODERADA"</formula>
    </cfRule>
  </conditionalFormatting>
  <conditionalFormatting sqref="M40">
    <cfRule type="cellIs" dxfId="59" priority="51" stopIfTrue="1" operator="equal">
      <formula>"ZONA RIESGO MODERADA"</formula>
    </cfRule>
    <cfRule type="cellIs" dxfId="58" priority="52" stopIfTrue="1" operator="equal">
      <formula>"ZONA RIESGO ALTA"</formula>
    </cfRule>
  </conditionalFormatting>
  <conditionalFormatting sqref="M40">
    <cfRule type="cellIs" dxfId="57" priority="58" stopIfTrue="1" operator="equal">
      <formula>"INACEPTABLE"</formula>
    </cfRule>
    <cfRule type="cellIs" dxfId="56" priority="59" stopIfTrue="1" operator="equal">
      <formula>"IMPORTANTE"</formula>
    </cfRule>
    <cfRule type="cellIs" dxfId="55" priority="60" stopIfTrue="1" operator="equal">
      <formula>"MODERADO"</formula>
    </cfRule>
  </conditionalFormatting>
  <conditionalFormatting sqref="M40">
    <cfRule type="cellIs" dxfId="54" priority="57" stopIfTrue="1" operator="equal">
      <formula>"TOLERABLE"</formula>
    </cfRule>
  </conditionalFormatting>
  <conditionalFormatting sqref="M40">
    <cfRule type="cellIs" dxfId="53" priority="55" stopIfTrue="1" operator="equal">
      <formula>"ZONA RIESGO ALTA"</formula>
    </cfRule>
    <cfRule type="cellIs" dxfId="52" priority="56" stopIfTrue="1" operator="equal">
      <formula>"ZONA RIESGO EXTREMA"</formula>
    </cfRule>
  </conditionalFormatting>
  <conditionalFormatting sqref="M40">
    <cfRule type="cellIs" dxfId="51" priority="53" stopIfTrue="1" operator="equal">
      <formula>"ZONA RIESGO BAJA"</formula>
    </cfRule>
    <cfRule type="cellIs" dxfId="50" priority="54" stopIfTrue="1" operator="equal">
      <formula>"ZONA RIESGO MODERADA"</formula>
    </cfRule>
  </conditionalFormatting>
  <conditionalFormatting sqref="G40">
    <cfRule type="cellIs" dxfId="49" priority="41" stopIfTrue="1" operator="equal">
      <formula>"ZONA RIESGO MODERADA"</formula>
    </cfRule>
    <cfRule type="cellIs" dxfId="48" priority="42" stopIfTrue="1" operator="equal">
      <formula>"ZONA RIESGO ALTA"</formula>
    </cfRule>
  </conditionalFormatting>
  <conditionalFormatting sqref="G40">
    <cfRule type="cellIs" dxfId="47" priority="48" stopIfTrue="1" operator="equal">
      <formula>"INACEPTABLE"</formula>
    </cfRule>
    <cfRule type="cellIs" dxfId="46" priority="49" stopIfTrue="1" operator="equal">
      <formula>"IMPORTANTE"</formula>
    </cfRule>
    <cfRule type="cellIs" dxfId="45" priority="50" stopIfTrue="1" operator="equal">
      <formula>"MODERADO"</formula>
    </cfRule>
  </conditionalFormatting>
  <conditionalFormatting sqref="G40">
    <cfRule type="cellIs" dxfId="44" priority="47" stopIfTrue="1" operator="equal">
      <formula>"TOLERABLE"</formula>
    </cfRule>
  </conditionalFormatting>
  <conditionalFormatting sqref="G40">
    <cfRule type="cellIs" dxfId="43" priority="45" stopIfTrue="1" operator="equal">
      <formula>"ZONA RIESGO ALTA"</formula>
    </cfRule>
    <cfRule type="cellIs" dxfId="42" priority="46" stopIfTrue="1" operator="equal">
      <formula>"ZONA RIESGO EXTREMA"</formula>
    </cfRule>
  </conditionalFormatting>
  <conditionalFormatting sqref="G40">
    <cfRule type="cellIs" dxfId="41" priority="43" stopIfTrue="1" operator="equal">
      <formula>"ZONA RIESGO BAJA"</formula>
    </cfRule>
    <cfRule type="cellIs" dxfId="40" priority="44" stopIfTrue="1" operator="equal">
      <formula>"ZONA RIESGO MODERADA"</formula>
    </cfRule>
  </conditionalFormatting>
  <conditionalFormatting sqref="G44">
    <cfRule type="cellIs" dxfId="39" priority="31" stopIfTrue="1" operator="equal">
      <formula>"ZONA RIESGO MODERADA"</formula>
    </cfRule>
    <cfRule type="cellIs" dxfId="38" priority="32" stopIfTrue="1" operator="equal">
      <formula>"ZONA RIESGO ALTA"</formula>
    </cfRule>
  </conditionalFormatting>
  <conditionalFormatting sqref="G44">
    <cfRule type="cellIs" dxfId="37" priority="38" stopIfTrue="1" operator="equal">
      <formula>"INACEPTABLE"</formula>
    </cfRule>
    <cfRule type="cellIs" dxfId="36" priority="39" stopIfTrue="1" operator="equal">
      <formula>"IMPORTANTE"</formula>
    </cfRule>
    <cfRule type="cellIs" dxfId="35" priority="40" stopIfTrue="1" operator="equal">
      <formula>"MODERADO"</formula>
    </cfRule>
  </conditionalFormatting>
  <conditionalFormatting sqref="G44">
    <cfRule type="cellIs" dxfId="34" priority="37" stopIfTrue="1" operator="equal">
      <formula>"TOLERABLE"</formula>
    </cfRule>
  </conditionalFormatting>
  <conditionalFormatting sqref="G44">
    <cfRule type="cellIs" dxfId="33" priority="35" stopIfTrue="1" operator="equal">
      <formula>"ZONA RIESGO ALTA"</formula>
    </cfRule>
    <cfRule type="cellIs" dxfId="32" priority="36" stopIfTrue="1" operator="equal">
      <formula>"ZONA RIESGO EXTREMA"</formula>
    </cfRule>
  </conditionalFormatting>
  <conditionalFormatting sqref="G44">
    <cfRule type="cellIs" dxfId="31" priority="33" stopIfTrue="1" operator="equal">
      <formula>"ZONA RIESGO BAJA"</formula>
    </cfRule>
    <cfRule type="cellIs" dxfId="30" priority="34" stopIfTrue="1" operator="equal">
      <formula>"ZONA RIESGO MODERADA"</formula>
    </cfRule>
  </conditionalFormatting>
  <conditionalFormatting sqref="M44">
    <cfRule type="cellIs" dxfId="29" priority="21" stopIfTrue="1" operator="equal">
      <formula>"ZONA RIESGO MODERADA"</formula>
    </cfRule>
    <cfRule type="cellIs" dxfId="28" priority="22" stopIfTrue="1" operator="equal">
      <formula>"ZONA RIESGO ALTA"</formula>
    </cfRule>
  </conditionalFormatting>
  <conditionalFormatting sqref="M44">
    <cfRule type="cellIs" dxfId="27" priority="28" stopIfTrue="1" operator="equal">
      <formula>"INACEPTABLE"</formula>
    </cfRule>
    <cfRule type="cellIs" dxfId="26" priority="29" stopIfTrue="1" operator="equal">
      <formula>"IMPORTANTE"</formula>
    </cfRule>
    <cfRule type="cellIs" dxfId="25" priority="30" stopIfTrue="1" operator="equal">
      <formula>"MODERADO"</formula>
    </cfRule>
  </conditionalFormatting>
  <conditionalFormatting sqref="M44">
    <cfRule type="cellIs" dxfId="24" priority="27" stopIfTrue="1" operator="equal">
      <formula>"TOLERABLE"</formula>
    </cfRule>
  </conditionalFormatting>
  <conditionalFormatting sqref="M44">
    <cfRule type="cellIs" dxfId="23" priority="25" stopIfTrue="1" operator="equal">
      <formula>"ZONA RIESGO ALTA"</formula>
    </cfRule>
    <cfRule type="cellIs" dxfId="22" priority="26" stopIfTrue="1" operator="equal">
      <formula>"ZONA RIESGO EXTREMA"</formula>
    </cfRule>
  </conditionalFormatting>
  <conditionalFormatting sqref="M44">
    <cfRule type="cellIs" dxfId="21" priority="23" stopIfTrue="1" operator="equal">
      <formula>"ZONA RIESGO BAJA"</formula>
    </cfRule>
    <cfRule type="cellIs" dxfId="20" priority="24" stopIfTrue="1" operator="equal">
      <formula>"ZONA RIESGO MODERADA"</formula>
    </cfRule>
  </conditionalFormatting>
  <conditionalFormatting sqref="M55">
    <cfRule type="cellIs" dxfId="19" priority="11" stopIfTrue="1" operator="equal">
      <formula>"ZONA RIESGO MODERADA"</formula>
    </cfRule>
    <cfRule type="cellIs" dxfId="18" priority="12" stopIfTrue="1" operator="equal">
      <formula>"ZONA RIESGO ALTA"</formula>
    </cfRule>
  </conditionalFormatting>
  <conditionalFormatting sqref="M55">
    <cfRule type="cellIs" dxfId="17" priority="18" stopIfTrue="1" operator="equal">
      <formula>"INACEPTABLE"</formula>
    </cfRule>
    <cfRule type="cellIs" dxfId="16" priority="19" stopIfTrue="1" operator="equal">
      <formula>"IMPORTANTE"</formula>
    </cfRule>
    <cfRule type="cellIs" dxfId="15" priority="20" stopIfTrue="1" operator="equal">
      <formula>"MODERADO"</formula>
    </cfRule>
  </conditionalFormatting>
  <conditionalFormatting sqref="M55">
    <cfRule type="cellIs" dxfId="14" priority="17" stopIfTrue="1" operator="equal">
      <formula>"TOLERABLE"</formula>
    </cfRule>
  </conditionalFormatting>
  <conditionalFormatting sqref="M55">
    <cfRule type="cellIs" dxfId="13" priority="15" stopIfTrue="1" operator="equal">
      <formula>"ZONA RIESGO ALTA"</formula>
    </cfRule>
    <cfRule type="cellIs" dxfId="12" priority="16" stopIfTrue="1" operator="equal">
      <formula>"ZONA RIESGO EXTREMA"</formula>
    </cfRule>
  </conditionalFormatting>
  <conditionalFormatting sqref="M55">
    <cfRule type="cellIs" dxfId="11" priority="13" stopIfTrue="1" operator="equal">
      <formula>"ZONA RIESGO BAJA"</formula>
    </cfRule>
    <cfRule type="cellIs" dxfId="10" priority="14" stopIfTrue="1" operator="equal">
      <formula>"ZONA RIESGO MODERADA"</formula>
    </cfRule>
  </conditionalFormatting>
  <conditionalFormatting sqref="M59">
    <cfRule type="cellIs" dxfId="9" priority="8" stopIfTrue="1" operator="equal">
      <formula>"INACEPTABLE"</formula>
    </cfRule>
    <cfRule type="cellIs" dxfId="8" priority="9" stopIfTrue="1" operator="equal">
      <formula>"IMPORTANTE"</formula>
    </cfRule>
    <cfRule type="cellIs" dxfId="7" priority="10" stopIfTrue="1" operator="equal">
      <formula>"MODERADO"</formula>
    </cfRule>
  </conditionalFormatting>
  <conditionalFormatting sqref="M59">
    <cfRule type="cellIs" dxfId="6" priority="7" stopIfTrue="1" operator="equal">
      <formula>"TOLERABLE"</formula>
    </cfRule>
  </conditionalFormatting>
  <conditionalFormatting sqref="M59">
    <cfRule type="cellIs" dxfId="5" priority="5" stopIfTrue="1" operator="equal">
      <formula>"ZONA RIESGO ALTA"</formula>
    </cfRule>
    <cfRule type="cellIs" dxfId="4" priority="6" stopIfTrue="1" operator="equal">
      <formula>"ZONA RIESGO EXTREMA"</formula>
    </cfRule>
  </conditionalFormatting>
  <conditionalFormatting sqref="M59">
    <cfRule type="cellIs" dxfId="3" priority="3" stopIfTrue="1" operator="equal">
      <formula>"ZONA RIESGO BAJA"</formula>
    </cfRule>
    <cfRule type="cellIs" dxfId="2" priority="4" stopIfTrue="1" operator="equal">
      <formula>"ZONA RIESGO MODERADA"</formula>
    </cfRule>
  </conditionalFormatting>
  <conditionalFormatting sqref="M59">
    <cfRule type="cellIs" dxfId="1" priority="1" stopIfTrue="1" operator="equal">
      <formula>"ZONA RIESGO MODERADA"</formula>
    </cfRule>
    <cfRule type="cellIs" dxfId="0" priority="2" stopIfTrue="1" operator="equal">
      <formula>"ZONA RIESGO ALTA"</formula>
    </cfRule>
  </conditionalFormatting>
  <dataValidations count="6">
    <dataValidation type="list" allowBlank="1" showInputMessage="1" showErrorMessage="1" sqref="P4:P6">
      <formula1>$H$30:$H$49</formula1>
    </dataValidation>
    <dataValidation type="list" allowBlank="1" showInputMessage="1" showErrorMessage="1" sqref="P8:P13">
      <formula1>$H$30:$H$41</formula1>
    </dataValidation>
    <dataValidation allowBlank="1" showInputMessage="1" showErrorMessage="1" prompt="Es la materialización del riesgo y las consecuencias de su aparición. Su escala es: 5 bajo impacto, 10 medio, 20 alto impacto._x000a_" sqref="F3"/>
    <dataValidation allowBlank="1" showInputMessage="1" showErrorMessage="1" prompt="La probabilidad se encuentra determinada por una escala de 1 a 3, siendo 1 la menor probabilidad de ocurrencia del riesgo y 3 la mayor probabilidad de  ocurrencia." sqref="E3"/>
    <dataValidation type="list" allowBlank="1" showInputMessage="1" showErrorMessage="1" sqref="P40:P41">
      <formula1>$G$29:$G$40</formula1>
    </dataValidation>
    <dataValidation type="list" allowBlank="1" showInputMessage="1" showErrorMessage="1" sqref="P65 P55:P57 P62:P63 P59">
      <formula1>$G$26:$G$44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25"/>
  <sheetViews>
    <sheetView zoomScale="115" zoomScaleNormal="115" workbookViewId="0">
      <pane ySplit="1" topLeftCell="A2" activePane="bottomLeft" state="frozen"/>
      <selection pane="bottomLeft" activeCell="B3" sqref="B3:C3"/>
    </sheetView>
  </sheetViews>
  <sheetFormatPr baseColWidth="10" defaultRowHeight="14.25" x14ac:dyDescent="0.2"/>
  <cols>
    <col min="1" max="1" width="2.28515625" style="54" customWidth="1"/>
    <col min="2" max="2" width="20.140625" style="54" customWidth="1"/>
    <col min="3" max="3" width="28.5703125" style="54" customWidth="1"/>
    <col min="4" max="4" width="25.5703125" style="54" customWidth="1"/>
    <col min="5" max="5" width="33.7109375" style="54" customWidth="1"/>
    <col min="6" max="9" width="4" style="54" customWidth="1"/>
    <col min="10" max="10" width="14.5703125" style="54" customWidth="1"/>
    <col min="11" max="11" width="29.7109375" style="54" customWidth="1"/>
    <col min="12" max="12" width="39" style="54" customWidth="1"/>
    <col min="13" max="14" width="29.7109375" style="54" customWidth="1"/>
    <col min="15" max="16384" width="11.42578125" style="54"/>
  </cols>
  <sheetData>
    <row r="1" spans="2:18" ht="69" customHeight="1" x14ac:dyDescent="0.2">
      <c r="C1" s="321" t="s">
        <v>386</v>
      </c>
      <c r="D1" s="322"/>
      <c r="E1" s="322"/>
      <c r="F1" s="322"/>
      <c r="G1" s="322"/>
      <c r="H1" s="322"/>
      <c r="I1" s="322"/>
      <c r="J1" s="322"/>
      <c r="K1" s="322"/>
      <c r="L1" s="322"/>
      <c r="M1" s="322"/>
      <c r="N1" s="322"/>
    </row>
    <row r="3" spans="2:18" x14ac:dyDescent="0.2">
      <c r="B3" s="323" t="s">
        <v>387</v>
      </c>
      <c r="C3" s="323"/>
      <c r="D3" s="85">
        <v>1100</v>
      </c>
      <c r="E3" s="85"/>
      <c r="F3" s="32"/>
      <c r="G3" s="65"/>
      <c r="H3" s="65"/>
      <c r="I3" s="65"/>
      <c r="J3" s="65"/>
      <c r="K3" s="65"/>
      <c r="L3" s="65"/>
      <c r="M3" s="65"/>
      <c r="N3" s="65"/>
    </row>
    <row r="4" spans="2:18" x14ac:dyDescent="0.2">
      <c r="B4" s="323" t="s">
        <v>388</v>
      </c>
      <c r="C4" s="323"/>
      <c r="D4" s="66" t="s">
        <v>389</v>
      </c>
      <c r="E4" s="66"/>
      <c r="F4" s="12"/>
      <c r="G4" s="53"/>
      <c r="H4" s="53"/>
      <c r="I4" s="53"/>
      <c r="J4" s="53"/>
      <c r="K4" s="56"/>
      <c r="L4" s="56"/>
      <c r="M4" s="56"/>
      <c r="N4" s="56"/>
      <c r="O4" s="53"/>
      <c r="P4" s="53"/>
      <c r="Q4" s="53"/>
      <c r="R4" s="53"/>
    </row>
    <row r="5" spans="2:18" ht="15" thickBot="1" x14ac:dyDescent="0.25">
      <c r="B5" s="324" t="s">
        <v>390</v>
      </c>
      <c r="C5" s="324"/>
      <c r="D5" s="323" t="s">
        <v>391</v>
      </c>
      <c r="E5" s="323"/>
      <c r="F5" s="323"/>
      <c r="G5" s="323"/>
      <c r="H5" s="323"/>
      <c r="I5" s="323"/>
      <c r="J5" s="323"/>
      <c r="K5" s="323"/>
      <c r="L5" s="323"/>
      <c r="M5" s="323"/>
      <c r="N5" s="323"/>
      <c r="O5" s="55"/>
      <c r="P5" s="59"/>
      <c r="Q5" s="60"/>
    </row>
    <row r="6" spans="2:18" ht="27.75" customHeight="1" thickBot="1" x14ac:dyDescent="0.25">
      <c r="B6" s="67"/>
      <c r="C6" s="67"/>
      <c r="D6" s="68"/>
      <c r="E6" s="12"/>
      <c r="G6" s="55"/>
      <c r="H6" s="57"/>
      <c r="I6" s="61"/>
      <c r="J6" s="55"/>
      <c r="K6" s="55"/>
      <c r="L6" s="305" t="s">
        <v>657</v>
      </c>
      <c r="M6" s="305"/>
      <c r="N6" s="305"/>
      <c r="O6" s="55"/>
      <c r="P6" s="59"/>
      <c r="Q6" s="60"/>
    </row>
    <row r="7" spans="2:18" x14ac:dyDescent="0.2">
      <c r="B7" s="308" t="s">
        <v>351</v>
      </c>
      <c r="C7" s="309"/>
      <c r="D7" s="312" t="s">
        <v>352</v>
      </c>
      <c r="E7" s="312"/>
      <c r="F7" s="312" t="s">
        <v>353</v>
      </c>
      <c r="G7" s="312"/>
      <c r="H7" s="312"/>
      <c r="I7" s="312"/>
      <c r="J7" s="312" t="s">
        <v>355</v>
      </c>
      <c r="K7" s="315" t="s">
        <v>356</v>
      </c>
      <c r="L7" s="303" t="s">
        <v>636</v>
      </c>
      <c r="M7" s="303" t="s">
        <v>637</v>
      </c>
      <c r="N7" s="303" t="s">
        <v>660</v>
      </c>
      <c r="O7" s="63"/>
      <c r="P7" s="59"/>
      <c r="Q7" s="60"/>
    </row>
    <row r="8" spans="2:18" x14ac:dyDescent="0.2">
      <c r="B8" s="310"/>
      <c r="C8" s="311"/>
      <c r="D8" s="313"/>
      <c r="E8" s="313"/>
      <c r="F8" s="313" t="s">
        <v>354</v>
      </c>
      <c r="G8" s="313"/>
      <c r="H8" s="313"/>
      <c r="I8" s="313"/>
      <c r="J8" s="313"/>
      <c r="K8" s="316"/>
      <c r="L8" s="304"/>
      <c r="M8" s="304"/>
      <c r="N8" s="304"/>
      <c r="O8" s="63"/>
      <c r="P8" s="59"/>
      <c r="Q8" s="60"/>
    </row>
    <row r="9" spans="2:18" ht="25.5" x14ac:dyDescent="0.2">
      <c r="B9" s="76" t="s">
        <v>357</v>
      </c>
      <c r="C9" s="69" t="s">
        <v>358</v>
      </c>
      <c r="D9" s="69" t="s">
        <v>359</v>
      </c>
      <c r="E9" s="69" t="s">
        <v>34</v>
      </c>
      <c r="F9" s="69">
        <v>1</v>
      </c>
      <c r="G9" s="69">
        <v>2</v>
      </c>
      <c r="H9" s="69">
        <v>3</v>
      </c>
      <c r="I9" s="69">
        <v>4</v>
      </c>
      <c r="J9" s="69">
        <v>2020</v>
      </c>
      <c r="K9" s="316"/>
      <c r="L9" s="304"/>
      <c r="M9" s="304"/>
      <c r="N9" s="304"/>
      <c r="O9" s="63"/>
      <c r="P9" s="59"/>
      <c r="Q9" s="60"/>
    </row>
    <row r="10" spans="2:18" ht="71.25" customHeight="1" x14ac:dyDescent="0.2">
      <c r="B10" s="314" t="s">
        <v>360</v>
      </c>
      <c r="C10" s="320" t="s">
        <v>361</v>
      </c>
      <c r="D10" s="318" t="s">
        <v>362</v>
      </c>
      <c r="E10" s="86" t="s">
        <v>363</v>
      </c>
      <c r="F10" s="71"/>
      <c r="G10" s="72"/>
      <c r="H10" s="72"/>
      <c r="I10" s="73"/>
      <c r="J10" s="306" t="s">
        <v>392</v>
      </c>
      <c r="K10" s="77" t="s">
        <v>395</v>
      </c>
      <c r="L10" s="199" t="s">
        <v>658</v>
      </c>
      <c r="M10" s="199" t="s">
        <v>659</v>
      </c>
      <c r="N10" s="221">
        <v>0</v>
      </c>
      <c r="O10" s="63"/>
      <c r="P10" s="59"/>
      <c r="Q10" s="60"/>
    </row>
    <row r="11" spans="2:18" ht="66.75" customHeight="1" x14ac:dyDescent="0.2">
      <c r="B11" s="314"/>
      <c r="C11" s="320"/>
      <c r="D11" s="318"/>
      <c r="E11" s="86" t="s">
        <v>364</v>
      </c>
      <c r="F11" s="71"/>
      <c r="G11" s="71"/>
      <c r="H11" s="71"/>
      <c r="I11" s="74"/>
      <c r="J11" s="306"/>
      <c r="K11" s="77" t="s">
        <v>395</v>
      </c>
      <c r="L11" s="199" t="s">
        <v>658</v>
      </c>
      <c r="M11" s="199" t="s">
        <v>659</v>
      </c>
      <c r="N11" s="221">
        <v>0</v>
      </c>
      <c r="O11" s="63"/>
      <c r="P11" s="59"/>
      <c r="Q11" s="60"/>
    </row>
    <row r="12" spans="2:18" ht="60" customHeight="1" x14ac:dyDescent="0.2">
      <c r="B12" s="314" t="s">
        <v>365</v>
      </c>
      <c r="C12" s="320" t="s">
        <v>366</v>
      </c>
      <c r="D12" s="318" t="s">
        <v>367</v>
      </c>
      <c r="E12" s="84" t="s">
        <v>368</v>
      </c>
      <c r="F12" s="75"/>
      <c r="G12" s="71"/>
      <c r="H12" s="71"/>
      <c r="I12" s="71"/>
      <c r="J12" s="306"/>
      <c r="K12" s="77" t="s">
        <v>369</v>
      </c>
      <c r="L12" s="199" t="s">
        <v>658</v>
      </c>
      <c r="M12" s="199" t="s">
        <v>659</v>
      </c>
      <c r="N12" s="221">
        <v>0</v>
      </c>
      <c r="O12" s="63"/>
      <c r="P12" s="59"/>
      <c r="Q12" s="60"/>
    </row>
    <row r="13" spans="2:18" ht="46.5" customHeight="1" x14ac:dyDescent="0.2">
      <c r="B13" s="314"/>
      <c r="C13" s="320"/>
      <c r="D13" s="318"/>
      <c r="E13" s="86" t="s">
        <v>370</v>
      </c>
      <c r="F13" s="72"/>
      <c r="G13" s="72"/>
      <c r="H13" s="71"/>
      <c r="I13" s="71"/>
      <c r="J13" s="306"/>
      <c r="K13" s="77" t="s">
        <v>371</v>
      </c>
      <c r="L13" s="77"/>
      <c r="M13" s="77"/>
      <c r="N13" s="219">
        <v>0</v>
      </c>
      <c r="O13" s="63"/>
      <c r="P13" s="62"/>
      <c r="Q13" s="60"/>
    </row>
    <row r="14" spans="2:18" ht="74.25" customHeight="1" x14ac:dyDescent="0.2">
      <c r="B14" s="314" t="s">
        <v>372</v>
      </c>
      <c r="C14" s="318" t="s">
        <v>373</v>
      </c>
      <c r="D14" s="318" t="s">
        <v>374</v>
      </c>
      <c r="E14" s="86" t="s">
        <v>375</v>
      </c>
      <c r="F14" s="71"/>
      <c r="G14" s="72"/>
      <c r="H14" s="72"/>
      <c r="I14" s="72"/>
      <c r="J14" s="306"/>
      <c r="K14" s="77" t="s">
        <v>124</v>
      </c>
      <c r="L14" s="199" t="s">
        <v>661</v>
      </c>
      <c r="M14" s="199" t="s">
        <v>704</v>
      </c>
      <c r="N14" s="222">
        <v>1</v>
      </c>
      <c r="O14" s="63"/>
      <c r="P14" s="62"/>
      <c r="Q14" s="60"/>
    </row>
    <row r="15" spans="2:18" ht="60.75" customHeight="1" x14ac:dyDescent="0.2">
      <c r="B15" s="314"/>
      <c r="C15" s="318"/>
      <c r="D15" s="318"/>
      <c r="E15" s="86" t="s">
        <v>376</v>
      </c>
      <c r="F15" s="71"/>
      <c r="G15" s="72"/>
      <c r="H15" s="72"/>
      <c r="I15" s="72"/>
      <c r="J15" s="306"/>
      <c r="K15" s="77" t="s">
        <v>377</v>
      </c>
      <c r="L15" s="199" t="s">
        <v>662</v>
      </c>
      <c r="M15" s="199" t="s">
        <v>663</v>
      </c>
      <c r="N15" s="222">
        <v>1</v>
      </c>
      <c r="O15" s="56"/>
      <c r="P15" s="59"/>
      <c r="Q15" s="60"/>
    </row>
    <row r="16" spans="2:18" ht="59.25" customHeight="1" x14ac:dyDescent="0.2">
      <c r="B16" s="314"/>
      <c r="C16" s="318"/>
      <c r="D16" s="318"/>
      <c r="E16" s="86" t="s">
        <v>378</v>
      </c>
      <c r="F16" s="71"/>
      <c r="G16" s="72"/>
      <c r="H16" s="72"/>
      <c r="I16" s="72"/>
      <c r="J16" s="306"/>
      <c r="K16" s="77" t="s">
        <v>377</v>
      </c>
      <c r="L16" s="199" t="s">
        <v>705</v>
      </c>
      <c r="M16" s="199" t="s">
        <v>664</v>
      </c>
      <c r="N16" s="222">
        <v>1</v>
      </c>
      <c r="O16" s="56"/>
      <c r="P16" s="59"/>
      <c r="Q16" s="60"/>
    </row>
    <row r="17" spans="2:17" ht="94.5" customHeight="1" x14ac:dyDescent="0.2">
      <c r="B17" s="314"/>
      <c r="C17" s="318"/>
      <c r="D17" s="318"/>
      <c r="E17" s="86" t="s">
        <v>393</v>
      </c>
      <c r="F17" s="71"/>
      <c r="G17" s="71"/>
      <c r="H17" s="71"/>
      <c r="I17" s="71"/>
      <c r="J17" s="306"/>
      <c r="K17" s="77" t="s">
        <v>394</v>
      </c>
      <c r="L17" s="200" t="s">
        <v>706</v>
      </c>
      <c r="M17" s="201"/>
      <c r="N17" s="221">
        <v>0</v>
      </c>
      <c r="O17" s="58"/>
      <c r="P17" s="59"/>
      <c r="Q17" s="60"/>
    </row>
    <row r="18" spans="2:17" ht="108.75" customHeight="1" x14ac:dyDescent="0.2">
      <c r="B18" s="314"/>
      <c r="C18" s="318"/>
      <c r="D18" s="318"/>
      <c r="E18" s="86" t="s">
        <v>379</v>
      </c>
      <c r="F18" s="71"/>
      <c r="G18" s="71"/>
      <c r="H18" s="71"/>
      <c r="I18" s="71"/>
      <c r="J18" s="306"/>
      <c r="K18" s="77" t="s">
        <v>396</v>
      </c>
      <c r="L18" s="199" t="s">
        <v>665</v>
      </c>
      <c r="M18" s="199" t="s">
        <v>666</v>
      </c>
      <c r="N18" s="221">
        <v>0</v>
      </c>
    </row>
    <row r="19" spans="2:17" ht="39.75" customHeight="1" x14ac:dyDescent="0.2">
      <c r="B19" s="314" t="s">
        <v>380</v>
      </c>
      <c r="C19" s="318" t="s">
        <v>381</v>
      </c>
      <c r="D19" s="318" t="s">
        <v>382</v>
      </c>
      <c r="E19" s="84" t="s">
        <v>383</v>
      </c>
      <c r="F19" s="72"/>
      <c r="G19" s="71"/>
      <c r="H19" s="72"/>
      <c r="I19" s="72"/>
      <c r="J19" s="306"/>
      <c r="K19" s="77" t="s">
        <v>124</v>
      </c>
      <c r="L19" s="77"/>
      <c r="M19" s="77"/>
      <c r="N19" s="219">
        <v>0</v>
      </c>
    </row>
    <row r="20" spans="2:17" ht="51.75" customHeight="1" x14ac:dyDescent="0.2">
      <c r="B20" s="314"/>
      <c r="C20" s="318"/>
      <c r="D20" s="318"/>
      <c r="E20" s="84" t="s">
        <v>384</v>
      </c>
      <c r="F20" s="72"/>
      <c r="G20" s="71"/>
      <c r="H20" s="71"/>
      <c r="I20" s="71"/>
      <c r="J20" s="306"/>
      <c r="K20" s="77" t="s">
        <v>124</v>
      </c>
      <c r="L20" s="77"/>
      <c r="M20" s="77"/>
      <c r="N20" s="219">
        <v>0</v>
      </c>
    </row>
    <row r="21" spans="2:17" ht="84.75" customHeight="1" thickBot="1" x14ac:dyDescent="0.25">
      <c r="B21" s="317"/>
      <c r="C21" s="319"/>
      <c r="D21" s="319"/>
      <c r="E21" s="87" t="s">
        <v>385</v>
      </c>
      <c r="F21" s="78"/>
      <c r="G21" s="78"/>
      <c r="H21" s="79"/>
      <c r="I21" s="80"/>
      <c r="J21" s="307"/>
      <c r="K21" s="81" t="s">
        <v>397</v>
      </c>
      <c r="L21" s="81"/>
      <c r="M21" s="81"/>
      <c r="N21" s="220">
        <v>0</v>
      </c>
    </row>
    <row r="23" spans="2:17" x14ac:dyDescent="0.2">
      <c r="B23" s="82" t="s">
        <v>398</v>
      </c>
    </row>
    <row r="24" spans="2:17" x14ac:dyDescent="0.2">
      <c r="B24" s="82" t="s">
        <v>399</v>
      </c>
    </row>
    <row r="25" spans="2:17" x14ac:dyDescent="0.2">
      <c r="B25" s="82" t="s">
        <v>400</v>
      </c>
    </row>
  </sheetData>
  <mergeCells count="28">
    <mergeCell ref="B14:B18"/>
    <mergeCell ref="C14:C18"/>
    <mergeCell ref="D14:D18"/>
    <mergeCell ref="D10:D11"/>
    <mergeCell ref="B12:B13"/>
    <mergeCell ref="C1:N1"/>
    <mergeCell ref="B3:C3"/>
    <mergeCell ref="B4:C4"/>
    <mergeCell ref="B5:C5"/>
    <mergeCell ref="D5:N5"/>
    <mergeCell ref="C12:C13"/>
    <mergeCell ref="D12:D13"/>
    <mergeCell ref="M7:M9"/>
    <mergeCell ref="L6:N6"/>
    <mergeCell ref="N7:N9"/>
    <mergeCell ref="J10:J21"/>
    <mergeCell ref="B7:C8"/>
    <mergeCell ref="D7:E8"/>
    <mergeCell ref="F7:I7"/>
    <mergeCell ref="F8:I8"/>
    <mergeCell ref="J7:J8"/>
    <mergeCell ref="B10:B11"/>
    <mergeCell ref="K7:K9"/>
    <mergeCell ref="L7:L9"/>
    <mergeCell ref="B19:B21"/>
    <mergeCell ref="C19:C21"/>
    <mergeCell ref="D19:D21"/>
    <mergeCell ref="C10:C11"/>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PAAC 2020</vt:lpstr>
      <vt:lpstr>MAPA DE RIESGOS</vt:lpstr>
      <vt:lpstr>PLAN DE GESTIÓN DE INTEGRIDAD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MIGUEL PARDO</cp:lastModifiedBy>
  <dcterms:created xsi:type="dcterms:W3CDTF">2020-01-16T14:18:13Z</dcterms:created>
  <dcterms:modified xsi:type="dcterms:W3CDTF">2020-05-15T23:54:44Z</dcterms:modified>
</cp:coreProperties>
</file>