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D:\DATO\datos\AMBIENTE\SISTEMA INTEGRADO DE GESTION\Comite Gestión y Desempeño SDA\2023\Actas\Anexos CIGD #1 25-01-2023\"/>
    </mc:Choice>
  </mc:AlternateContent>
  <xr:revisionPtr revIDLastSave="0" documentId="8_{A1CB24F9-412D-49F7-AE6E-37C6C199A01C}" xr6:coauthVersionLast="47" xr6:coauthVersionMax="47" xr10:uidLastSave="{00000000-0000-0000-0000-000000000000}"/>
  <bookViews>
    <workbookView xWindow="-120" yWindow="-120" windowWidth="29040" windowHeight="15840" xr2:uid="{46571086-57C8-4A1A-B90F-5E39EE1D71A7}"/>
  </bookViews>
  <sheets>
    <sheet name="INVERSIÓN_2023" sheetId="4" r:id="rId1"/>
    <sheet name="FUNCIONAMIENTO_2023" sheetId="5"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2" i="5" l="1"/>
  <c r="E18" i="4" s="1"/>
  <c r="E29" i="4" l="1"/>
  <c r="E7" i="4"/>
  <c r="A7" i="4" l="1"/>
  <c r="A8" i="4" s="1"/>
  <c r="A9" i="4" s="1"/>
  <c r="A10" i="4" s="1"/>
  <c r="A11" i="4" s="1"/>
  <c r="A12" i="4" s="1"/>
  <c r="A13" i="4" s="1"/>
  <c r="A14" i="4" s="1"/>
  <c r="A15" i="4" s="1"/>
  <c r="A16" i="4" s="1"/>
  <c r="A17" i="4" l="1"/>
  <c r="A18" i="4"/>
  <c r="A19" i="4"/>
  <c r="A20" i="4"/>
  <c r="A21" i="4"/>
  <c r="A22" i="4"/>
  <c r="A23" i="4"/>
  <c r="A24" i="4"/>
  <c r="A25" i="4"/>
  <c r="A26" i="4"/>
  <c r="A27" i="4"/>
  <c r="A28" i="4"/>
</calcChain>
</file>

<file path=xl/sharedStrings.xml><?xml version="1.0" encoding="utf-8"?>
<sst xmlns="http://schemas.openxmlformats.org/spreadsheetml/2006/main" count="204" uniqueCount="117">
  <si>
    <t>PRY_7804_M1: Actualización 24 servicios de información que permitan la implementación de un modelo para la gestión de sistemas de información</t>
  </si>
  <si>
    <t>PRY_7804_M2: Implementación de 15 servicios de información que permitan la implementación de un modelo para la gestión de información</t>
  </si>
  <si>
    <t>PRY_7804_M3: Construcción de 15 documentos de planeación para la implementación del gobierno de TI de la Entidad.</t>
  </si>
  <si>
    <t>PRY_7804_M4: Mejoramiento del 38% de servicios tecnológicos en la SDA en el marco del Mintic</t>
  </si>
  <si>
    <t>PRY_7804_M5: Construcción de 13 documentos para la planeación estratégica en TI.</t>
  </si>
  <si>
    <t>PRY_7725_M1: Desarrollar 2 Aplicativos y/o sistemas de información públicos en los cuales se analicé y transformé los datos de redes ciudadanas que permitan reforzar la participación ciudadana y fortalecer aún más los procesos misionales.</t>
  </si>
  <si>
    <t>PRY_7725_M2: Desarrollar 8 Aplicativos y/o sistemas de integración resultado del modelamiento y análisis de los datos de las diferentes temáticas ambientales de la SDA.</t>
  </si>
  <si>
    <t>PRY_7778 M5: Realizar el 100% de las acciones para operar, mantener y ampliar la Red de Monitoreo de Ruido Ambiental de Bogotá para la identificación de la población urbana afectada por ruido en el distrito.</t>
  </si>
  <si>
    <t>PRY_7789_M4: Implementar y optimizar un monitoreo periódico del recurso hídrico para los componentes RCHB, PMAE y RMAS que permita el incremento del conocimiento asociado a la dinámica y la variabilidad de recurso hídrico y sus factores de impacto</t>
  </si>
  <si>
    <t>PRY_7789_M5: Diseñar y estructurar 5 documentos consolidados con lineamientos en el manejo y en la planificación del recurso hídrico del D.C.</t>
  </si>
  <si>
    <t>PRY_7699_M2: Lograr 600.000 atenciones a través de los diferentes canales habilitados por la SDA</t>
  </si>
  <si>
    <t>PRY_7820_M2: Ampliar al 100% la capacidad tecnológica para la gestión, acceso y consulta de los expedientes sancionatorios ambientales</t>
  </si>
  <si>
    <t>CONTINUA</t>
  </si>
  <si>
    <t>OBJETO</t>
  </si>
  <si>
    <t xml:space="preserve">Desarrollar dos informes semestrales  de gestión referentes   a las acciones de evaluación  control y seguimiento desarrolladas a las fuentes fijas y móviles  con el fin de generar una herramienta  de información que permita visualizar  evaluar y respaldar la toma de decisiones  de autoridades gremios y asociaciones  y empresas ambientales  para la formulación de proyectos  o programas para mejorar la calidad del aire </t>
  </si>
  <si>
    <t>PRY_7743_M5: Desarrollo e implementación el 100% de un modelo conceptual de captura de información sobre características del suelo en sitios con afectación (potencial y configurada) al suelo y/o agua subterránea del acuífero somero</t>
  </si>
  <si>
    <t xml:space="preserve">Continuar la operación y comunicación de las estaciones  de monitoreo para los respectivos informes de ruido ambiental anuales , para que cuente como mínimo con 50 estaciones de ruido y 30 estación metereologica, acreditar la  metodología de medición de ruido ambiental ISO 1996  y elaborar los 2 informes anuales que sirvan como insumo para  la identificación de porcentaje urbano de  afectación por ruido PUAR </t>
  </si>
  <si>
    <t>Fortalecer la gestión de información a través de  la migración del orarbo al SIRIO  en cumplimiento de la sentencia del Rio Bogotá, Generación de un modulo de áreas protegidas en el OAB, asi como la administración integral de diseño e impulso de una estrategia para la producción documental publicaciones periódicas promoción y difusion de ela plataforma. estructuración de la línea de investigación, articulación con las estrategias de investigación de políticas publicas ambientales,  y de instrumentos ambientales, para proponer acciones de financiamiento  y consecución e  recursos  que permitan desarrollar  la investigaciones  en temas ambientales.</t>
  </si>
  <si>
    <t>VALOR ESTIMADO</t>
  </si>
  <si>
    <t>FUENTE DE RECURSOS</t>
  </si>
  <si>
    <t>PROYECTO DE INVERSION 7804</t>
  </si>
  <si>
    <t>PROYECTO DE INVERSION 7725</t>
  </si>
  <si>
    <t>PROYECTO DE INVERSION 7743</t>
  </si>
  <si>
    <t>PROYECTO DE INVERSION 7778</t>
  </si>
  <si>
    <t>PROYECTO DE INVERSION 7789</t>
  </si>
  <si>
    <t>PROYECTO DE INVERSION 7699</t>
  </si>
  <si>
    <t>PROYECTO DE INVERSION 7817</t>
  </si>
  <si>
    <t>PROYECTO DE INVERSION 7820</t>
  </si>
  <si>
    <t>FUNCIONAMIENTO</t>
  </si>
  <si>
    <t>PROYECTO DE INVERSION 7805</t>
  </si>
  <si>
    <t>PROYECTO DE INVERSION 7657</t>
  </si>
  <si>
    <t xml:space="preserve">PRY_7778 M3: Realizar 8 informes de acciones de evaluacion, control y eguimiento  a fuentes fijas y fuentes moviles  incuidos centros de diagnostico automotor que operan el distrito capital. </t>
  </si>
  <si>
    <t>PRY_7657_M3</t>
  </si>
  <si>
    <t>Diseñar una plataforma Colaborativa Regional para el  Fortalecimiento de la Economía Circular, de cara a la recuperación post COVID-19 y la mitigación  del cambio climático</t>
  </si>
  <si>
    <t>PRY_7657_M3: Desarrollo de piezas de comunicación graficas y audiovisuales, en la SDA</t>
  </si>
  <si>
    <t>Adquirir los mecanismos y herramientas necesarios para el desarrollo de
piezas de comunicación gráficas y audiovisuales, con el fin de atender las necesidades de las diferentes dependencias de la entidad</t>
  </si>
  <si>
    <t>Estado  PETI 2023</t>
  </si>
  <si>
    <t>Proyectos PETI 2022-2023</t>
  </si>
  <si>
    <t>OBJETIVO</t>
  </si>
  <si>
    <t>NO CONTINUA</t>
  </si>
  <si>
    <t>“Fortalecimiento del trámite sancionatorio ambiental"</t>
  </si>
  <si>
    <t>OBSERVACIONES</t>
  </si>
  <si>
    <t>Para el 2023, se proyecta completar 0,75 de la red ciudadana, la cual consiste en desarrollar para la segunda red ciudadana, la etapa de construcción y operación, como herramienta participativa para visibilizar la distribución, abundancia y riqueza de especies con el fin de entender aspectos de conectividad ecológica y servicios ambientales en el territorio y que para lograrlo,</t>
  </si>
  <si>
    <t xml:space="preserve"> En el 2023, se proyecta completar 2,0 aplicativos integrados. sobre Información
Satelital para la gestión de la calidad del aire en Bogotá, dentro del marco del plan aire y con miras a consolidar un sistema de información satelital operativo para la Secretaria Distrital de Ambiente —SDA— que permita analizar el transporte de contaminantes regionales hacia la ciudad de Bogotá; el desarrollo de un aplicativo para el área misional, el cual podría ser de Residuos de Construcción y demolición (RCD), Llantas, Verificación de Modelos, Etiquetado ambiental, entre otros, así como continuar con la actualizadas de coberturas de la estructura ecología principal mediante tomas y digitalización por sobre vuelos con Drone, permitiendo incluir esta actualización en diferentes análisis.</t>
  </si>
  <si>
    <t>Soporte y mantenimiento de la plataforma tecnológica y equipos complementarios al sistema DIGITURNO®, para el servicio a la ciudadanía, el cual funciona en la sala principal de la Entidad, ubicada en la Avenida Caracas No. 54 – 38 de Bogotá D.C., por medio de la cual se facilita la atención al ciudadano y el acceso a ciudadanos con discapacidad visual y permite brindar una atención de calidad, evitando las filas y/o aglomeraciones, de igual forma permite hacer un seguimiento a las atenciones por medio del canal presencial, en los tiempos de espera, tiempos de atención, entre otros. Así mismo se proyecta continuar acercando al ciudadano a los tramites y servicios de la entidad mediante el soporte y mantenimiento del chatbot de atención al ciudadano.</t>
  </si>
  <si>
    <t>PRY_7699_M3: Soporte y mantenimiento del Sistema Integrado de Gestión de la Entidad.</t>
  </si>
  <si>
    <t>SEGÚN INFORMACION ENVIADA POR LA DGC PARA VIGENCIA 2023(FUNCIONAMIENTO)</t>
  </si>
  <si>
    <t>Realizar el proceso de organización y digitalización del archivo de la Secretarìa Distrital de Ambiente.</t>
  </si>
  <si>
    <t>PRY_7817_M1: Organización y digitalización del archivo de la Secretarìa Distrital de Ambiente.</t>
  </si>
  <si>
    <t>CAMBIA NOMBRE DEL PROYECTO</t>
  </si>
  <si>
    <t>PROYECTO</t>
  </si>
  <si>
    <t>ID</t>
  </si>
  <si>
    <t>RUBRO</t>
  </si>
  <si>
    <t>MODALIDAD SELECCIÓN</t>
  </si>
  <si>
    <t>PLAZO (MESES)</t>
  </si>
  <si>
    <t>VALOR PAA 2023</t>
  </si>
  <si>
    <t>O21202020070373311 Derechos de uso de programas informáticos</t>
  </si>
  <si>
    <t>Directa</t>
  </si>
  <si>
    <t>O21202020070373390 Derechos de uso de otros productos de propiedad intelectual</t>
  </si>
  <si>
    <t>Selección abreviada de subasta inversa</t>
  </si>
  <si>
    <t>O2120202008078715202 Servicio de mantenimiento y reparación de motores, transformadores y generadores eléctricos</t>
  </si>
  <si>
    <t>Mínima Cuantía</t>
  </si>
  <si>
    <t>O2120201004054529001 Partes y accesorios para computadores y minicomputadores</t>
  </si>
  <si>
    <t>O21202020080383159 Otros servicios de alojamiento y suministro de infraestructura en tecnología de la información (TI)</t>
  </si>
  <si>
    <t>O21202020070373124 Servicios de arrendamiento sin opción de compra de computadores sin operario</t>
  </si>
  <si>
    <t>Acuerdo Marco</t>
  </si>
  <si>
    <t>O2120201003063699060 Cartuchos plásticos para impresora de computador</t>
  </si>
  <si>
    <t>Implementar y optimizar un monitoreo periódico del recurso hídrico para los
componentes RCHB, PMAE y RMAS que permita el incremento del conocimiento
asociado a la dinámica y la variabilidad de recurso hídrico y sus factores de impacto.</t>
  </si>
  <si>
    <t>Analizar y procesar la información de las redes de monitoreo del Distrito y/o
la derivada de los procesos de control evaluación y seguimiento ambiental,
elaboración de documentos con directrices de manejo y planificación del recurso
hídrico, integración con los lineamientos para la consolidación del programa de
monitoreo evaluación, control y seguimiento ambiental.</t>
  </si>
  <si>
    <t>Desarrollar un modelo conceptual para captura de información contempla
realizar la planeación del modelo y la revisión de la información primaria sobre
características del suelo en sitios con afectación al suelo y/o agua subterránea del
acuífero somero</t>
  </si>
  <si>
    <t>Fortalecer los trámites, servicios y procesos de la SDA mediante la gestión y el soporte de estos con los sistemas de información. Trabajar en la actualización y ajuste de los sistemas de información administrados por la Dirección de Planeación y Sistemas de información Ambiental - DPSIA: Forest, SIPSE, SI_Capital, Visor geográfico, Sistema de Información Geográfico, Argis Server, SIA Móvil, STORM y la herramienta de gestión y seguimiento de la arquitectura empresarial- GySA, asi como actualización de seis (6) servicios de información así:  1.	Guía de estilo y usabilidad. 2.	Apertura de datos.  3.	Implementación de Componentes de información. 4.	Manual del usuario, técnico y de operación de los sistemas de información. 5.	Estrategia de mantenimiento de los sistemas de información. 6.	Servicios de mantenimiento de sistemas de información con terceras partes</t>
  </si>
  <si>
    <t xml:space="preserve">Fortalecimiento de los trámites, servicios y procesos de la SDA a través de la gestión de la información en sí misma y el fortalecimiento de los componentes de información en la Entidad. Para la vigencia 2023, el trabajo se enfocará en la implementación de cinco (5) lineamientos para apoyar los servicios de información así: 1. Gestión de documentos electrónicos. 2.  Definición y caracterización de la información georreferenciada: 3. Acuerdos de intercambio de Información: 4. Fuentes unificadas de información. 5. Hallazgos en el acceso a los Componentes de información. </t>
  </si>
  <si>
    <t>Mejorar la gestión tecnológica, a través de: la articulación y seguimiento de proyectos con componente tecnológico; la adopción de mejores prácticas y estándares para un adecuado aprovechamiento de los recursos tecnológicos; y, la optimización de la operación en la entidad. Para la vigencia 2023, se ha priorizado la elaboración de documentos que reflejen la adopción de tres (3) lineamientos (LI) del dominio de Gobierno (GO) de TI del MRAE: 1. Optimización de las compras de TI. 2. Criterios de adopción y de compra de TI. 3. Retorno de la inversión de TI.</t>
  </si>
  <si>
    <t xml:space="preserve">Fortalecer los trámites, servicios y procesos de la SDA a través de la provisión de la infraestructura y de los servicios tecnológicos requeridos para soportar tanto los sistemas de información como los componentes de información.  Para la vigencia 2023, el trabajo estará enfocado en los siguientes lineamientos que representan un 9% de mejora en la prestación de servicios tecnológicos que tendrá impacto en la disponibilidad, continuidad y seguridad de los sistemas de información que soportan los trámites y servicios de la entidad: Acceso a servicios en la Nube, Tecnología verde, Alta disponibilidad de los Servicios tecnológicos, Capacidad de los Servicios, Acuerdos de Nivel de Servicios, Soporte a los servicios tecnológicos, Control de consumo de los recursos compartidos por Servicios tecnológicos, Gestión preventiva de los Servicios tecnológicos.
</t>
  </si>
  <si>
    <t xml:space="preserve">Establecer las condiciones necesarias para lograr una orientación estratégica que apoye la toma de decisiones en cuanto a inversiones relacionadas con iniciativas y soluciones tecnológicas, así como las actividades necesarias para contribuir con el mejoramiento en la operación y apoyo a los procesos que se llevan a cabo en la SDA.  Para la vigencia 2023, está priorizada la elaboración de tres (3) documentos que reflejen la adopción de tres (3) lineamientos (LI) del dominio de Estrategia (ES) de TI del MRAE: 1.Políticas y estándares para la gestión y gobernabilidad de TI. 2. Plan de comunicación de la estrategia de TI 3. Gestión de proyectos de inversión.
</t>
  </si>
  <si>
    <t>PRY_7778_M2: Formulación, seguimiento o evaluación de la gestión integral de la calidad del aire de Bogotá</t>
  </si>
  <si>
    <t>PRY_7794_1: Diseño, creación, soporte de una plataforma web (Marketplace)
regional en economía circular.</t>
  </si>
  <si>
    <t xml:space="preserve">PRY_7805_ M4: Fortalecer la gestión de información en los Observatorios ambientales </t>
  </si>
  <si>
    <t>PRY_7778 M1: Operar, mantener y ampliar la red de monitoreo de calidad del aire</t>
  </si>
  <si>
    <t>Realizar el 100% de las acciones para operar, mantener y ampliar la red de monitoreo de calidad del aire.</t>
  </si>
  <si>
    <t>PRY_7778 M4: Realizar acciones de evaluación, seguimiento y control de emisión de ruido a los establecimientos de comercio, industria yservicio ubicados en el en el perímetro urbano del D.C.</t>
  </si>
  <si>
    <t xml:space="preserve">
Control a los factores de deterioro de la calidad del aire,  acústica y visual del Distrito Capital</t>
  </si>
  <si>
    <t>LICENCIAS ADOBE</t>
  </si>
  <si>
    <t xml:space="preserve">PRY_7699_M3: </t>
  </si>
  <si>
    <t>Desarrollo de piezas de comunicación gráficas y audiovisuales,</t>
  </si>
  <si>
    <t>Soporte y mantenimiento del aplicativo ISOLUCION, a fin de dar continuidad y sostenibilidad el aseguramiento y custodia integral de la información oficial, documentos y módulos del Sistema Integrado de Gestión de la Entidad. De tal modo que la articulación documental de cada uno de los procesos con cada una de las dimensiones y políticas de MIPG, la actualización de la documentación del Sistema integrado de Gestión y el fortalecimiento de la Mejora Continua entre los Servidores Públicos de la entidad, sea documentada apropiadamente.</t>
  </si>
  <si>
    <t>PRY_FUN_DGC_001: Gastos asociados al mantenimiento, funcionamiento y operación de TI en la SDA.</t>
  </si>
  <si>
    <t>EL PROYECTO NO CONTINUA DE MANERA INDEPENDIENTE SE INCLUYEN ESTOS RECURSOS EN EL PROYECTO PRY_FUN_DGC_001: , POR SER GASTOS ASOCIADOS AL MANTENIMIENTO, FUNCIONAMIENTO Y OPERACIÓN DE TI EN LA SDA.</t>
  </si>
  <si>
    <t>ADICIONAL A LO REPORTADO POR LA DGC SE INCLUYEN LOS RECURSOS DE LICENCIAMIENTO DE ADOBE (7657_M3) Y SOPORTE ISOLUCION(7699_M3)</t>
  </si>
  <si>
    <t xml:space="preserve">LOS RECURSOS  NO SE INCUYEN EN EL PRESUPUESTO  SE DEBE REALIZAR   PROCESO DE MONETIZACIÓN (RECURSOS: BID), PARA LA  INCORPORACIÓN DE LOS RECURSOS AL PRESUPUESTO DE LA SDA </t>
  </si>
  <si>
    <t>NO CONTINUA: DESPUÉS DE EVALUAR EL USO Y/O DESTINACIÓN DE LOS RECURSOS PROGRAMADOS Y APROPIADOS PARA 2023, SE DETERMINA QUE NO APUNTAN O DAN CUMPLIMIENTO A ACCIONES CON COMPONENTE TECNOLÓGICO PREVISTAS EN EL PETI. (REPORTE POR EL PROYECTO)</t>
  </si>
  <si>
    <t>Formular y realizar el seguimiento o evaluación de la gestión integral de la calidad del aire de Bogotá.</t>
  </si>
  <si>
    <t>Soporte y mantenimiento del aplicativo ISOLUCION, a fin de dar continuidad y sostenibilidad el aseguramiento ycustodia integral de la información oficial, documentos y módulos del Sistema Integrado de Gestión de la Entidad. De tal modo que la articulación documental de cada uno de los procesos con cada una de las dimensiones y políticas de MIPG, la actualización de la documentación del Sistema integrado de Gestión y el fortalecimiento de la Mejora Continua entre los Servidores Públicos de la entidad, sea documentada apropiadamente.</t>
  </si>
  <si>
    <t>APORTE BID</t>
  </si>
  <si>
    <t>Ninguna</t>
  </si>
  <si>
    <r>
      <t xml:space="preserve">SECRETARIA DISTRITAL DE AMBIENTE
</t>
    </r>
    <r>
      <rPr>
        <b/>
        <sz val="10"/>
        <color theme="1"/>
        <rFont val="Arial"/>
        <family val="2"/>
      </rPr>
      <t>PLAN ESTRATÉGICO DE TECNOLOGÍAS DE LA INFORMACIÓN  Y LAS TELECOMUNICACIONES  - PETI  (2021-2024)</t>
    </r>
    <r>
      <rPr>
        <b/>
        <sz val="12"/>
        <color theme="1"/>
        <rFont val="Arial"/>
        <family val="2"/>
      </rPr>
      <t xml:space="preserve">
PLAN DE ACCIÓN VIGENCIA 2023</t>
    </r>
  </si>
  <si>
    <r>
      <rPr>
        <b/>
        <sz val="8"/>
        <color theme="1"/>
        <rFont val="Arial"/>
        <family val="2"/>
      </rPr>
      <t>Objetivo</t>
    </r>
    <r>
      <rPr>
        <sz val="8"/>
        <color theme="1"/>
        <rFont val="Arial"/>
        <family val="2"/>
      </rPr>
      <t xml:space="preserve">: El Plan Estratégico de Tecnologías de la Información (PETI) representa el mapa de ruta de programas, proyectos y/o acciones de TI que se deberá ejecutar en la Secretaría Distrital de Ambiente durante el periodo 2021 a 2024 y que ha recogido las demandas que la organización requiere de la tecnología para cumplir de manera eficaz y eficiente con su misión, acercarse a su visión y, por supuesto, obtener sus metas y objetivos estratégicos. </t>
    </r>
  </si>
  <si>
    <t>No.</t>
  </si>
  <si>
    <t>PRESUPUESTO ESTIMADO DE INVERSIÓN 2023</t>
  </si>
  <si>
    <r>
      <t xml:space="preserve">SECRETARIA DISTRITAL DE AMBIENTE
PLAN ESTRATÉGICO DE TECNOLOGÍAS DE LA INFORMACIÓN  Y LAS TELECOMUNICACIONES  - PETI  (2021-2024)
</t>
    </r>
    <r>
      <rPr>
        <b/>
        <sz val="11"/>
        <color theme="1"/>
        <rFont val="Arial"/>
        <family val="2"/>
      </rPr>
      <t>PLAN DE ACCIÓN VIGENCIA 2023</t>
    </r>
  </si>
  <si>
    <t>Renovar la garantía extendida de las librerías ltq6 oracle que posee la sda</t>
  </si>
  <si>
    <t>Renovar la extensión de la garantía y prestar el servicio de soporte técnico preventivo y correctivo de los servidores de la sda</t>
  </si>
  <si>
    <t>Renovar la garantia extendida, banco de baterías y prestar el servicio de soporte técnico preventivo y correctivo para las ups de las sda</t>
  </si>
  <si>
    <t>Adquirir la actualizacion y upgrade de las licencias de backup para el respaldo de la informacion de los servidores de la sda</t>
  </si>
  <si>
    <t>Renovar la suscripción, actualiación y soporte del licenciamiento de vmware que posee la entidad</t>
  </si>
  <si>
    <t>Renovar el licenciamiento de la solución de seguridad perimetral con la que cuenta la secretaria distrital de ambiente</t>
  </si>
  <si>
    <t>Suscripción de licencia de software autocad para la edición y revisión de planos de la sda</t>
  </si>
  <si>
    <t>Suministro de repuestos para los equipos de cómputo, servidores, impresoras, escáner y periféricos de la red de área local (lan) de la sda.</t>
  </si>
  <si>
    <t>Renovar la suscripción y soporte de las licencias de linux red hat para los servidores de la sda</t>
  </si>
  <si>
    <t>Realizar la adquisición e implementación del software especializado en el calculo de precios de referencia, presupuestos y programación de obra construplan.net en la secretaria distrital de ambiente</t>
  </si>
  <si>
    <t>Prestar los servicios de tecnologías de informacion y comunicaciones para la secretaria distrital de ambiente.</t>
  </si>
  <si>
    <t>Soporte tecnico para el mantenimiento de winisis y adaptacion de bases de datos y aplicativos para el archivo central y el centro de documentacion con sus modulos asociados (catalogacion, inventarios y prestamos)</t>
  </si>
  <si>
    <t>Alquiler de equipos tecnológicos y periféricos a través de acuerdo marco de precios, para el desarrollo de los procesos misionales y de apoyo de la secretaria distrital de ambiente</t>
  </si>
  <si>
    <t>Realizar el suministro de insumos de impresoras, multifuncionales y fax para las diferentes dependencias de la secretaria distrital de ambiente</t>
  </si>
  <si>
    <t xml:space="preserve"> prestar servicios integrales en el mantenimiento preventivo, correctivo y evolutivo del aplicativo financiero siasoft, asi como el soporte tecnico y funcional para su operacion.</t>
  </si>
  <si>
    <t>Renovar la licencia del software de control de impresión “papercut” de la secretaría distrital de ambiente incluido el soporte técnico</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</si>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</sst>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44" formatCode="_-&quot;$&quot;\ * #,##0.00_-;\-&quot;$&quot;\ * #,##0.00_-;_-&quot;$&quot;\ * &quot;-&quot;??_-;_-@_-"/>
    <numFmt numFmtId="43" formatCode="_-* #,##0.00_-;\-* #,##0.00_-;_-* &quot;-&quot;??_-;_-@_-"/>
    <numFmt numFmtId="164" formatCode="_-&quot;$&quot;\ * #,##0_-;\-&quot;$&quot;\ * #,##0_-;_-&quot;$&quot;\ * &quot;-&quot;??_-;_-@_-"/>
    <numFmt numFmtId="167" formatCode="_-* #,##0_-;\-* #,##0_-;_-* &quot;-&quot;??_-;_-@_-"/>
  </numFmts>
  <fonts count="16"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sz val="8"/>
      <color theme="1"/>
      <name val="Arial"/>
      <family val="2"/>
    </font>
    <font>
      <b/>
      <sz val="8"/>
      <color theme="1"/>
      <name val="Arial"/>
      <family val="2"/>
    </font>
    <font>
      <b/>
      <sz val="10"/>
      <color theme="1"/>
      <name val="Arial"/>
      <family val="2"/>
    </font>
    <font>
      <b/>
      <sz val="12"/>
      <color theme="1"/>
      <name val="Arial"/>
      <family val="2"/>
    </font>
    <font>
      <b/>
      <sz val="8"/>
      <color theme="0"/>
      <name val="Arial"/>
      <family val="2"/>
    </font>
    <font>
      <sz val="8"/>
      <color rgb="FF000000"/>
      <name val="Arial"/>
      <family val="2"/>
    </font>
    <font>
      <sz val="7"/>
      <color rgb="FF000000"/>
      <name val="Arial"/>
      <family val="2"/>
    </font>
    <font>
      <sz val="7"/>
      <color theme="1"/>
      <name val="Arial"/>
      <family val="2"/>
    </font>
    <font>
      <sz val="9"/>
      <color theme="1"/>
      <name val="Arial"/>
      <family val="2"/>
    </font>
    <font>
      <b/>
      <sz val="9"/>
      <color theme="1"/>
      <name val="Arial"/>
      <family val="2"/>
    </font>
    <font>
      <sz val="8"/>
      <name val="Calibri"/>
      <family val="2"/>
      <scheme val="minor"/>
    </font>
    <font>
      <sz val="11"/>
      <color rgb="FF000000"/>
      <name val="Arial"/>
      <family val="2"/>
    </font>
  </fonts>
  <fills count="4">
    <fill>
      <patternFill patternType="none"/>
    </fill>
    <fill>
      <patternFill patternType="gray125"/>
    </fill>
    <fill>
      <patternFill patternType="solid">
        <fgColor theme="4"/>
        <bgColor indexed="64"/>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39">
    <xf numFmtId="0" fontId="0" fillId="0" borderId="0" xfId="0"/>
    <xf numFmtId="0" fontId="5" fillId="0" borderId="1" xfId="0" applyFont="1" applyBorder="1" applyAlignment="1">
      <alignment horizontal="center" vertical="center" wrapText="1"/>
    </xf>
    <xf numFmtId="0" fontId="4" fillId="0" borderId="0" xfId="0" applyFont="1" applyAlignment="1">
      <alignment horizontal="center" wrapText="1"/>
    </xf>
    <xf numFmtId="43" fontId="8" fillId="2" borderId="1" xfId="1" applyFont="1" applyFill="1" applyBorder="1" applyAlignment="1">
      <alignment horizontal="center" vertical="center" wrapText="1"/>
    </xf>
    <xf numFmtId="0" fontId="10"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43" fontId="4" fillId="0" borderId="1" xfId="1" applyFont="1" applyFill="1" applyBorder="1" applyAlignment="1">
      <alignment horizontal="center" vertical="center" wrapText="1"/>
    </xf>
    <xf numFmtId="0" fontId="4" fillId="0" borderId="0" xfId="0" applyFont="1" applyAlignment="1">
      <alignment horizontal="center"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4" fillId="0" borderId="0" xfId="0" applyFont="1" applyFill="1" applyAlignment="1">
      <alignment horizontal="justify" vertical="center" wrapText="1"/>
    </xf>
    <xf numFmtId="49" fontId="4" fillId="0" borderId="1" xfId="1" applyNumberFormat="1" applyFont="1" applyFill="1" applyBorder="1" applyAlignment="1">
      <alignment horizontal="justify" vertical="center" wrapText="1"/>
    </xf>
    <xf numFmtId="0" fontId="4" fillId="0" borderId="1" xfId="0" applyFont="1" applyFill="1" applyBorder="1" applyAlignment="1">
      <alignment horizontal="justify" vertical="center" wrapText="1"/>
    </xf>
    <xf numFmtId="43" fontId="4" fillId="0" borderId="1" xfId="1" applyFont="1" applyFill="1" applyBorder="1" applyAlignment="1">
      <alignment horizontal="justify" vertical="center" wrapText="1"/>
    </xf>
    <xf numFmtId="0" fontId="12" fillId="0" borderId="0" xfId="0" applyFont="1" applyFill="1" applyAlignment="1">
      <alignment horizontal="justify" vertical="center" wrapText="1"/>
    </xf>
    <xf numFmtId="0" fontId="4" fillId="0" borderId="0" xfId="0" applyFont="1" applyAlignment="1">
      <alignment horizontal="center" vertical="center" wrapText="1"/>
    </xf>
    <xf numFmtId="0" fontId="5" fillId="0" borderId="0" xfId="0" applyFont="1" applyBorder="1" applyAlignment="1">
      <alignment horizontal="center" vertical="center" wrapText="1"/>
    </xf>
    <xf numFmtId="0" fontId="8" fillId="2"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43" fontId="4" fillId="0" borderId="0" xfId="1" applyFont="1" applyFill="1" applyAlignment="1">
      <alignment horizontal="right" vertical="center" wrapText="1"/>
    </xf>
    <xf numFmtId="43" fontId="8" fillId="2" borderId="1" xfId="1" applyFont="1" applyFill="1" applyBorder="1" applyAlignment="1">
      <alignment horizontal="right" vertical="center" wrapText="1"/>
    </xf>
    <xf numFmtId="164" fontId="4" fillId="0" borderId="1" xfId="2" applyNumberFormat="1" applyFont="1" applyFill="1" applyBorder="1" applyAlignment="1">
      <alignment horizontal="right" vertical="center" wrapText="1"/>
    </xf>
    <xf numFmtId="0" fontId="4" fillId="0" borderId="0" xfId="0" applyFont="1" applyFill="1" applyAlignment="1">
      <alignment horizontal="right" vertical="center" wrapText="1"/>
    </xf>
    <xf numFmtId="167" fontId="13" fillId="3" borderId="2" xfId="1" applyNumberFormat="1" applyFont="1" applyFill="1" applyBorder="1" applyAlignment="1">
      <alignment horizontal="right" vertical="center" wrapText="1"/>
    </xf>
    <xf numFmtId="0" fontId="13" fillId="3"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wrapText="1"/>
    </xf>
    <xf numFmtId="6" fontId="2" fillId="0" borderId="1" xfId="0" applyNumberFormat="1" applyFont="1" applyBorder="1" applyAlignment="1">
      <alignment horizontal="center" wrapText="1"/>
    </xf>
    <xf numFmtId="0" fontId="3" fillId="0" borderId="1" xfId="0" applyFont="1" applyBorder="1" applyAlignment="1">
      <alignment horizontal="justify" vertical="center" wrapText="1"/>
    </xf>
    <xf numFmtId="0" fontId="3" fillId="0" borderId="1" xfId="0" applyFont="1" applyFill="1" applyBorder="1" applyAlignment="1">
      <alignment horizontal="justify" vertical="center" wrapText="1"/>
    </xf>
    <xf numFmtId="0" fontId="3" fillId="0" borderId="0" xfId="0" applyFont="1" applyAlignment="1">
      <alignment horizontal="justify" vertical="center" wrapText="1"/>
    </xf>
    <xf numFmtId="6" fontId="3" fillId="0" borderId="1" xfId="0" applyNumberFormat="1" applyFont="1" applyBorder="1" applyAlignment="1">
      <alignment horizontal="justify" vertical="center" wrapText="1"/>
    </xf>
    <xf numFmtId="6" fontId="3" fillId="0" borderId="1" xfId="0" applyNumberFormat="1" applyFont="1" applyFill="1" applyBorder="1" applyAlignment="1">
      <alignment horizontal="justify" vertical="center" wrapText="1"/>
    </xf>
    <xf numFmtId="0" fontId="15" fillId="0" borderId="3" xfId="0" applyFont="1" applyBorder="1" applyAlignment="1">
      <alignment horizontal="justify" vertical="center" wrapText="1"/>
    </xf>
    <xf numFmtId="0" fontId="15" fillId="0" borderId="4" xfId="0" applyFont="1" applyBorder="1" applyAlignment="1">
      <alignment horizontal="justify" vertical="center" wrapText="1"/>
    </xf>
    <xf numFmtId="0" fontId="3" fillId="0" borderId="0" xfId="0" applyFont="1" applyFill="1" applyAlignment="1">
      <alignment horizontal="center" vertical="center" wrapText="1"/>
    </xf>
    <xf numFmtId="0" fontId="7" fillId="0" borderId="1" xfId="0" applyFont="1" applyBorder="1" applyAlignment="1">
      <alignment horizontal="center" wrapText="1"/>
    </xf>
  </cellXfs>
  <cellStyles count="3">
    <cellStyle name="Millares" xfId="1" builtinId="3"/>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24848</xdr:rowOff>
    </xdr:from>
    <xdr:to>
      <xdr:col>2</xdr:col>
      <xdr:colOff>323022</xdr:colOff>
      <xdr:row>1</xdr:row>
      <xdr:rowOff>786848</xdr:rowOff>
    </xdr:to>
    <xdr:pic>
      <xdr:nvPicPr>
        <xdr:cNvPr id="2" name="Imagen 1" descr="Alcaldía Mayor de Bogotá D.C.">
          <a:extLst>
            <a:ext uri="{FF2B5EF4-FFF2-40B4-BE49-F238E27FC236}">
              <a16:creationId xmlns:a16="http://schemas.microsoft.com/office/drawing/2014/main" id="{F3E8759D-048C-4C66-A26D-ABD6DBEBB8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65652"/>
          <a:ext cx="1987826" cy="7620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104776</xdr:colOff>
      <xdr:row>0</xdr:row>
      <xdr:rowOff>142876</xdr:rowOff>
    </xdr:from>
    <xdr:to>
      <xdr:col>0</xdr:col>
      <xdr:colOff>2066925</xdr:colOff>
      <xdr:row>1</xdr:row>
      <xdr:rowOff>180976</xdr:rowOff>
    </xdr:to>
    <xdr:pic>
      <xdr:nvPicPr>
        <xdr:cNvPr id="2" name="Imagen 1" descr="Alcaldía Mayor de Bogotá D.C.">
          <a:extLst>
            <a:ext uri="{FF2B5EF4-FFF2-40B4-BE49-F238E27FC236}">
              <a16:creationId xmlns:a16="http://schemas.microsoft.com/office/drawing/2014/main" id="{6A624969-7F61-4D4C-A961-A813E9D30D6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6" y="142876"/>
          <a:ext cx="1962149" cy="838200"/>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99403-C1CD-4D9F-84C7-859795AAE8B7}">
  <dimension ref="A2:H41"/>
  <sheetViews>
    <sheetView tabSelected="1" zoomScale="115" zoomScaleNormal="115" workbookViewId="0">
      <selection activeCell="D6" sqref="D6"/>
    </sheetView>
  </sheetViews>
  <sheetFormatPr baseColWidth="10" defaultColWidth="10.85546875" defaultRowHeight="11.25" x14ac:dyDescent="0.25"/>
  <cols>
    <col min="1" max="1" width="3.85546875" style="8" customWidth="1"/>
    <col min="2" max="2" width="21.140625" style="8" customWidth="1"/>
    <col min="3" max="3" width="14.140625" style="8" customWidth="1"/>
    <col min="4" max="4" width="53.140625" style="8" customWidth="1"/>
    <col min="5" max="5" width="18.42578125" style="20" customWidth="1"/>
    <col min="6" max="6" width="12.5703125" style="8" customWidth="1"/>
    <col min="7" max="7" width="34.42578125" style="8" customWidth="1"/>
    <col min="8" max="16384" width="10.85546875" style="8"/>
  </cols>
  <sheetData>
    <row r="2" spans="1:8" ht="63.6" customHeight="1" x14ac:dyDescent="0.25">
      <c r="B2" s="16" t="s">
        <v>95</v>
      </c>
      <c r="C2" s="16"/>
      <c r="D2" s="16"/>
      <c r="E2" s="16"/>
      <c r="F2" s="16"/>
      <c r="G2" s="16"/>
      <c r="H2" s="9"/>
    </row>
    <row r="3" spans="1:8" ht="36" customHeight="1" x14ac:dyDescent="0.25">
      <c r="A3" s="15" t="s">
        <v>96</v>
      </c>
      <c r="B3" s="15"/>
      <c r="C3" s="15"/>
      <c r="D3" s="15"/>
      <c r="E3" s="15"/>
      <c r="F3" s="15"/>
      <c r="G3" s="15"/>
    </row>
    <row r="4" spans="1:8" ht="17.100000000000001" customHeight="1" x14ac:dyDescent="0.25"/>
    <row r="5" spans="1:8" ht="26.1" customHeight="1" x14ac:dyDescent="0.25">
      <c r="A5" s="17" t="s">
        <v>97</v>
      </c>
      <c r="B5" s="17" t="s">
        <v>37</v>
      </c>
      <c r="C5" s="17" t="s">
        <v>36</v>
      </c>
      <c r="D5" s="3" t="s">
        <v>38</v>
      </c>
      <c r="E5" s="21" t="s">
        <v>18</v>
      </c>
      <c r="F5" s="3" t="s">
        <v>19</v>
      </c>
      <c r="G5" s="3" t="s">
        <v>41</v>
      </c>
    </row>
    <row r="6" spans="1:8" s="10" customFormat="1" ht="146.25" x14ac:dyDescent="0.25">
      <c r="A6" s="5">
        <v>1</v>
      </c>
      <c r="B6" s="18" t="s">
        <v>0</v>
      </c>
      <c r="C6" s="4" t="s">
        <v>12</v>
      </c>
      <c r="D6" s="11" t="s">
        <v>70</v>
      </c>
      <c r="E6" s="22">
        <v>1580170500</v>
      </c>
      <c r="F6" s="5" t="s">
        <v>20</v>
      </c>
      <c r="G6" s="5" t="s">
        <v>94</v>
      </c>
    </row>
    <row r="7" spans="1:8" s="10" customFormat="1" ht="101.25" x14ac:dyDescent="0.25">
      <c r="A7" s="5">
        <f t="shared" ref="A7:A28" si="0">+A6+1</f>
        <v>2</v>
      </c>
      <c r="B7" s="18" t="s">
        <v>1</v>
      </c>
      <c r="C7" s="4" t="s">
        <v>12</v>
      </c>
      <c r="D7" s="11" t="s">
        <v>71</v>
      </c>
      <c r="E7" s="22">
        <f>258368000+24013000</f>
        <v>282381000</v>
      </c>
      <c r="F7" s="5" t="s">
        <v>20</v>
      </c>
      <c r="G7" s="5" t="s">
        <v>94</v>
      </c>
    </row>
    <row r="8" spans="1:8" s="10" customFormat="1" ht="90" x14ac:dyDescent="0.25">
      <c r="A8" s="5">
        <f t="shared" si="0"/>
        <v>3</v>
      </c>
      <c r="B8" s="18" t="s">
        <v>2</v>
      </c>
      <c r="C8" s="4" t="s">
        <v>12</v>
      </c>
      <c r="D8" s="11" t="s">
        <v>72</v>
      </c>
      <c r="E8" s="22">
        <v>166980000</v>
      </c>
      <c r="F8" s="5" t="s">
        <v>20</v>
      </c>
      <c r="G8" s="5" t="s">
        <v>94</v>
      </c>
    </row>
    <row r="9" spans="1:8" s="10" customFormat="1" ht="157.5" x14ac:dyDescent="0.25">
      <c r="A9" s="5">
        <f t="shared" si="0"/>
        <v>4</v>
      </c>
      <c r="B9" s="18" t="s">
        <v>3</v>
      </c>
      <c r="C9" s="4" t="s">
        <v>12</v>
      </c>
      <c r="D9" s="11" t="s">
        <v>73</v>
      </c>
      <c r="E9" s="22">
        <v>3855320500</v>
      </c>
      <c r="F9" s="5" t="s">
        <v>20</v>
      </c>
      <c r="G9" s="5" t="s">
        <v>94</v>
      </c>
    </row>
    <row r="10" spans="1:8" s="10" customFormat="1" ht="78.599999999999994" customHeight="1" x14ac:dyDescent="0.25">
      <c r="A10" s="5">
        <f t="shared" si="0"/>
        <v>5</v>
      </c>
      <c r="B10" s="18" t="s">
        <v>4</v>
      </c>
      <c r="C10" s="4" t="s">
        <v>12</v>
      </c>
      <c r="D10" s="11" t="s">
        <v>74</v>
      </c>
      <c r="E10" s="22">
        <v>115148000</v>
      </c>
      <c r="F10" s="5" t="s">
        <v>20</v>
      </c>
      <c r="G10" s="5" t="s">
        <v>94</v>
      </c>
    </row>
    <row r="11" spans="1:8" s="10" customFormat="1" ht="112.5" x14ac:dyDescent="0.25">
      <c r="A11" s="5">
        <f t="shared" si="0"/>
        <v>6</v>
      </c>
      <c r="B11" s="18" t="s">
        <v>5</v>
      </c>
      <c r="C11" s="4" t="s">
        <v>12</v>
      </c>
      <c r="D11" s="11" t="s">
        <v>42</v>
      </c>
      <c r="E11" s="22">
        <v>486319000</v>
      </c>
      <c r="F11" s="5" t="s">
        <v>21</v>
      </c>
      <c r="G11" s="5" t="s">
        <v>94</v>
      </c>
    </row>
    <row r="12" spans="1:8" s="10" customFormat="1" ht="135" x14ac:dyDescent="0.25">
      <c r="A12" s="5">
        <f t="shared" si="0"/>
        <v>7</v>
      </c>
      <c r="B12" s="18" t="s">
        <v>6</v>
      </c>
      <c r="C12" s="4" t="s">
        <v>12</v>
      </c>
      <c r="D12" s="11" t="s">
        <v>43</v>
      </c>
      <c r="E12" s="22">
        <v>1130211000</v>
      </c>
      <c r="F12" s="5" t="s">
        <v>21</v>
      </c>
      <c r="G12" s="5" t="s">
        <v>94</v>
      </c>
    </row>
    <row r="13" spans="1:8" s="10" customFormat="1" ht="112.5" x14ac:dyDescent="0.25">
      <c r="A13" s="5">
        <f t="shared" si="0"/>
        <v>8</v>
      </c>
      <c r="B13" s="18" t="s">
        <v>15</v>
      </c>
      <c r="C13" s="4" t="s">
        <v>12</v>
      </c>
      <c r="D13" s="11" t="s">
        <v>69</v>
      </c>
      <c r="E13" s="22">
        <v>567366000</v>
      </c>
      <c r="F13" s="5" t="s">
        <v>22</v>
      </c>
      <c r="G13" s="5" t="s">
        <v>94</v>
      </c>
    </row>
    <row r="14" spans="1:8" s="10" customFormat="1" ht="95.45" customHeight="1" x14ac:dyDescent="0.25">
      <c r="A14" s="5">
        <f t="shared" si="0"/>
        <v>9</v>
      </c>
      <c r="B14" s="18" t="s">
        <v>8</v>
      </c>
      <c r="C14" s="4" t="s">
        <v>12</v>
      </c>
      <c r="D14" s="11" t="s">
        <v>67</v>
      </c>
      <c r="E14" s="22">
        <v>3751950000</v>
      </c>
      <c r="F14" s="5" t="s">
        <v>24</v>
      </c>
      <c r="G14" s="5" t="s">
        <v>94</v>
      </c>
    </row>
    <row r="15" spans="1:8" s="10" customFormat="1" ht="101.25" x14ac:dyDescent="0.25">
      <c r="A15" s="5">
        <f t="shared" si="0"/>
        <v>10</v>
      </c>
      <c r="B15" s="18" t="s">
        <v>9</v>
      </c>
      <c r="C15" s="4" t="s">
        <v>12</v>
      </c>
      <c r="D15" s="11" t="s">
        <v>68</v>
      </c>
      <c r="E15" s="22">
        <v>234762000</v>
      </c>
      <c r="F15" s="5" t="s">
        <v>24</v>
      </c>
      <c r="G15" s="5" t="s">
        <v>94</v>
      </c>
    </row>
    <row r="16" spans="1:8" s="10" customFormat="1" ht="129.75" customHeight="1" x14ac:dyDescent="0.25">
      <c r="A16" s="5">
        <f t="shared" si="0"/>
        <v>11</v>
      </c>
      <c r="B16" s="18" t="s">
        <v>10</v>
      </c>
      <c r="C16" s="4" t="s">
        <v>12</v>
      </c>
      <c r="D16" s="11" t="s">
        <v>44</v>
      </c>
      <c r="E16" s="22">
        <v>40000000</v>
      </c>
      <c r="F16" s="5" t="s">
        <v>25</v>
      </c>
      <c r="G16" s="5" t="s">
        <v>94</v>
      </c>
    </row>
    <row r="17" spans="1:7" s="10" customFormat="1" ht="45" x14ac:dyDescent="0.25">
      <c r="A17" s="5">
        <f t="shared" si="0"/>
        <v>12</v>
      </c>
      <c r="B17" s="18" t="s">
        <v>48</v>
      </c>
      <c r="C17" s="4" t="s">
        <v>12</v>
      </c>
      <c r="D17" s="11" t="s">
        <v>47</v>
      </c>
      <c r="E17" s="22">
        <v>157630000</v>
      </c>
      <c r="F17" s="5" t="s">
        <v>26</v>
      </c>
      <c r="G17" s="5" t="s">
        <v>49</v>
      </c>
    </row>
    <row r="18" spans="1:7" s="10" customFormat="1" ht="45" x14ac:dyDescent="0.25">
      <c r="A18" s="5">
        <f t="shared" si="0"/>
        <v>13</v>
      </c>
      <c r="B18" s="18" t="s">
        <v>86</v>
      </c>
      <c r="C18" s="4" t="s">
        <v>12</v>
      </c>
      <c r="D18" s="13" t="s">
        <v>46</v>
      </c>
      <c r="E18" s="22">
        <f>FUNCIONAMIENTO_2023!G22</f>
        <v>3117983000</v>
      </c>
      <c r="F18" s="5" t="s">
        <v>28</v>
      </c>
      <c r="G18" s="5" t="s">
        <v>88</v>
      </c>
    </row>
    <row r="19" spans="1:7" s="10" customFormat="1" ht="112.5" x14ac:dyDescent="0.25">
      <c r="A19" s="5">
        <f t="shared" si="0"/>
        <v>14</v>
      </c>
      <c r="B19" s="18" t="s">
        <v>77</v>
      </c>
      <c r="C19" s="4" t="s">
        <v>12</v>
      </c>
      <c r="D19" s="11" t="s">
        <v>17</v>
      </c>
      <c r="E19" s="22">
        <v>850399000</v>
      </c>
      <c r="F19" s="5" t="s">
        <v>29</v>
      </c>
      <c r="G19" s="5" t="s">
        <v>94</v>
      </c>
    </row>
    <row r="20" spans="1:7" s="10" customFormat="1" ht="90" x14ac:dyDescent="0.25">
      <c r="A20" s="5">
        <f t="shared" si="0"/>
        <v>15</v>
      </c>
      <c r="B20" s="18" t="s">
        <v>31</v>
      </c>
      <c r="C20" s="4" t="s">
        <v>12</v>
      </c>
      <c r="D20" s="11" t="s">
        <v>14</v>
      </c>
      <c r="E20" s="22">
        <v>3500000000</v>
      </c>
      <c r="F20" s="5" t="s">
        <v>23</v>
      </c>
      <c r="G20" s="5" t="s">
        <v>94</v>
      </c>
    </row>
    <row r="21" spans="1:7" s="10" customFormat="1" ht="33.75" x14ac:dyDescent="0.25">
      <c r="A21" s="5">
        <f t="shared" si="0"/>
        <v>16</v>
      </c>
      <c r="B21" s="18" t="s">
        <v>78</v>
      </c>
      <c r="C21" s="4" t="s">
        <v>12</v>
      </c>
      <c r="D21" s="11" t="s">
        <v>79</v>
      </c>
      <c r="E21" s="22">
        <v>2219609000</v>
      </c>
      <c r="F21" s="5" t="s">
        <v>23</v>
      </c>
      <c r="G21" s="5" t="s">
        <v>94</v>
      </c>
    </row>
    <row r="22" spans="1:7" s="10" customFormat="1" ht="90" x14ac:dyDescent="0.25">
      <c r="A22" s="5">
        <f t="shared" si="0"/>
        <v>17</v>
      </c>
      <c r="B22" s="18" t="s">
        <v>7</v>
      </c>
      <c r="C22" s="4" t="s">
        <v>12</v>
      </c>
      <c r="D22" s="11" t="s">
        <v>16</v>
      </c>
      <c r="E22" s="22">
        <v>1100000000</v>
      </c>
      <c r="F22" s="6" t="s">
        <v>23</v>
      </c>
      <c r="G22" s="5" t="s">
        <v>94</v>
      </c>
    </row>
    <row r="23" spans="1:7" s="10" customFormat="1" ht="45" x14ac:dyDescent="0.25">
      <c r="A23" s="5">
        <f t="shared" si="0"/>
        <v>18</v>
      </c>
      <c r="B23" s="5" t="s">
        <v>75</v>
      </c>
      <c r="C23" s="4" t="s">
        <v>12</v>
      </c>
      <c r="D23" s="12" t="s">
        <v>91</v>
      </c>
      <c r="E23" s="22">
        <v>200000000</v>
      </c>
      <c r="F23" s="6" t="s">
        <v>23</v>
      </c>
      <c r="G23" s="5" t="s">
        <v>94</v>
      </c>
    </row>
    <row r="24" spans="1:7" s="10" customFormat="1" ht="90" x14ac:dyDescent="0.25">
      <c r="A24" s="5">
        <f t="shared" si="0"/>
        <v>19</v>
      </c>
      <c r="B24" s="5" t="s">
        <v>80</v>
      </c>
      <c r="C24" s="4" t="s">
        <v>12</v>
      </c>
      <c r="D24" s="12" t="s">
        <v>81</v>
      </c>
      <c r="E24" s="22">
        <v>30000000</v>
      </c>
      <c r="F24" s="6" t="s">
        <v>23</v>
      </c>
      <c r="G24" s="5" t="s">
        <v>94</v>
      </c>
    </row>
    <row r="25" spans="1:7" s="10" customFormat="1" ht="77.099999999999994" customHeight="1" x14ac:dyDescent="0.25">
      <c r="A25" s="5">
        <f t="shared" si="0"/>
        <v>20</v>
      </c>
      <c r="B25" s="5" t="s">
        <v>76</v>
      </c>
      <c r="C25" s="19" t="s">
        <v>12</v>
      </c>
      <c r="D25" s="12" t="s">
        <v>33</v>
      </c>
      <c r="E25" s="22">
        <v>0</v>
      </c>
      <c r="F25" s="5" t="s">
        <v>93</v>
      </c>
      <c r="G25" s="18" t="s">
        <v>89</v>
      </c>
    </row>
    <row r="26" spans="1:7" s="10" customFormat="1" ht="106.5" customHeight="1" x14ac:dyDescent="0.25">
      <c r="A26" s="5">
        <f t="shared" si="0"/>
        <v>21</v>
      </c>
      <c r="B26" s="18" t="s">
        <v>45</v>
      </c>
      <c r="C26" s="4" t="s">
        <v>39</v>
      </c>
      <c r="D26" s="11" t="s">
        <v>92</v>
      </c>
      <c r="E26" s="22">
        <v>0</v>
      </c>
      <c r="F26" s="5" t="s">
        <v>25</v>
      </c>
      <c r="G26" s="5" t="s">
        <v>87</v>
      </c>
    </row>
    <row r="27" spans="1:7" s="10" customFormat="1" ht="78.75" x14ac:dyDescent="0.25">
      <c r="A27" s="5">
        <f t="shared" si="0"/>
        <v>22</v>
      </c>
      <c r="B27" s="18" t="s">
        <v>11</v>
      </c>
      <c r="C27" s="4" t="s">
        <v>39</v>
      </c>
      <c r="D27" s="11" t="s">
        <v>40</v>
      </c>
      <c r="E27" s="22">
        <v>0</v>
      </c>
      <c r="F27" s="5" t="s">
        <v>27</v>
      </c>
      <c r="G27" s="5" t="s">
        <v>90</v>
      </c>
    </row>
    <row r="28" spans="1:7" s="10" customFormat="1" ht="78.75" x14ac:dyDescent="0.25">
      <c r="A28" s="5">
        <f t="shared" si="0"/>
        <v>23</v>
      </c>
      <c r="B28" s="18" t="s">
        <v>34</v>
      </c>
      <c r="C28" s="4" t="s">
        <v>39</v>
      </c>
      <c r="D28" s="11" t="s">
        <v>35</v>
      </c>
      <c r="E28" s="22">
        <v>0</v>
      </c>
      <c r="F28" s="5" t="s">
        <v>30</v>
      </c>
      <c r="G28" s="5" t="s">
        <v>87</v>
      </c>
    </row>
    <row r="29" spans="1:7" s="14" customFormat="1" ht="35.25" customHeight="1" x14ac:dyDescent="0.25">
      <c r="B29" s="25" t="s">
        <v>98</v>
      </c>
      <c r="C29" s="25"/>
      <c r="D29" s="25"/>
      <c r="E29" s="24">
        <f>SUM(E4:E28)</f>
        <v>23386229000</v>
      </c>
    </row>
    <row r="30" spans="1:7" s="10" customFormat="1" x14ac:dyDescent="0.25">
      <c r="E30" s="23"/>
    </row>
    <row r="31" spans="1:7" s="10" customFormat="1" x14ac:dyDescent="0.25">
      <c r="E31" s="20"/>
    </row>
    <row r="32" spans="1:7" s="10" customFormat="1" x14ac:dyDescent="0.25">
      <c r="E32" s="20"/>
    </row>
    <row r="33" spans="5:5" s="10" customFormat="1" x14ac:dyDescent="0.25">
      <c r="E33" s="20"/>
    </row>
    <row r="34" spans="5:5" s="10" customFormat="1" x14ac:dyDescent="0.25">
      <c r="E34" s="20"/>
    </row>
    <row r="35" spans="5:5" s="10" customFormat="1" x14ac:dyDescent="0.25">
      <c r="E35" s="20"/>
    </row>
    <row r="36" spans="5:5" s="10" customFormat="1" x14ac:dyDescent="0.25">
      <c r="E36" s="20"/>
    </row>
    <row r="37" spans="5:5" s="10" customFormat="1" x14ac:dyDescent="0.25">
      <c r="E37" s="20"/>
    </row>
    <row r="38" spans="5:5" s="10" customFormat="1" x14ac:dyDescent="0.25">
      <c r="E38" s="20"/>
    </row>
    <row r="39" spans="5:5" s="10" customFormat="1" x14ac:dyDescent="0.25">
      <c r="E39" s="20"/>
    </row>
    <row r="40" spans="5:5" s="10" customFormat="1" x14ac:dyDescent="0.25">
      <c r="E40" s="20"/>
    </row>
    <row r="41" spans="5:5" s="10" customFormat="1" x14ac:dyDescent="0.25">
      <c r="E41" s="20"/>
    </row>
  </sheetData>
  <sortState xmlns:xlrd2="http://schemas.microsoft.com/office/spreadsheetml/2017/richdata2" ref="A6:G28">
    <sortCondition ref="C6:C28"/>
  </sortState>
  <mergeCells count="3">
    <mergeCell ref="B29:D29"/>
    <mergeCell ref="B2:G2"/>
    <mergeCell ref="A3:G3"/>
  </mergeCells>
  <phoneticPr fontId="14" type="noConversion"/>
  <pageMargins left="0.7" right="0.7" top="0.75" bottom="0.75" header="0.3" footer="0.3"/>
  <pageSetup paperSize="9"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7333F-1489-42B5-AD3D-18BAC97228D3}">
  <dimension ref="A1:H22"/>
  <sheetViews>
    <sheetView topLeftCell="A13" workbookViewId="0">
      <selection activeCell="D19" sqref="D19"/>
    </sheetView>
  </sheetViews>
  <sheetFormatPr baseColWidth="10" defaultColWidth="11.42578125" defaultRowHeight="14.25" x14ac:dyDescent="0.2"/>
  <cols>
    <col min="1" max="1" width="35.42578125" style="28" customWidth="1"/>
    <col min="2" max="2" width="5.85546875" style="28" customWidth="1"/>
    <col min="3" max="3" width="55.42578125" style="32" customWidth="1"/>
    <col min="4" max="4" width="39" style="28" customWidth="1"/>
    <col min="5" max="5" width="20.5703125" style="28" customWidth="1"/>
    <col min="6" max="6" width="14.5703125" style="28" customWidth="1"/>
    <col min="7" max="7" width="19.140625" style="28" customWidth="1"/>
    <col min="8" max="16384" width="11.42578125" style="28"/>
  </cols>
  <sheetData>
    <row r="1" spans="1:8" s="7" customFormat="1" ht="63.6" customHeight="1" x14ac:dyDescent="0.2">
      <c r="B1" s="1" t="s">
        <v>99</v>
      </c>
      <c r="C1" s="1"/>
      <c r="D1" s="1"/>
      <c r="E1" s="1"/>
      <c r="F1" s="1"/>
      <c r="G1" s="1"/>
      <c r="H1" s="27"/>
    </row>
    <row r="2" spans="1:8" s="7" customFormat="1" ht="36" customHeight="1" x14ac:dyDescent="0.2">
      <c r="B2" s="2" t="s">
        <v>96</v>
      </c>
      <c r="C2" s="2"/>
      <c r="D2" s="2"/>
      <c r="E2" s="2"/>
      <c r="F2" s="2"/>
      <c r="G2" s="2"/>
    </row>
    <row r="3" spans="1:8" s="37" customFormat="1" ht="30.75" thickBot="1" x14ac:dyDescent="0.3">
      <c r="A3" s="26" t="s">
        <v>50</v>
      </c>
      <c r="B3" s="26" t="s">
        <v>51</v>
      </c>
      <c r="C3" s="26" t="s">
        <v>13</v>
      </c>
      <c r="D3" s="26" t="s">
        <v>52</v>
      </c>
      <c r="E3" s="26" t="s">
        <v>53</v>
      </c>
      <c r="F3" s="26" t="s">
        <v>54</v>
      </c>
      <c r="G3" s="26" t="s">
        <v>55</v>
      </c>
    </row>
    <row r="4" spans="1:8" s="32" customFormat="1" ht="29.25" thickBot="1" x14ac:dyDescent="0.3">
      <c r="A4" s="30" t="s">
        <v>28</v>
      </c>
      <c r="B4" s="30">
        <v>82</v>
      </c>
      <c r="C4" s="35" t="s">
        <v>100</v>
      </c>
      <c r="D4" s="30" t="s">
        <v>56</v>
      </c>
      <c r="E4" s="30" t="s">
        <v>57</v>
      </c>
      <c r="F4" s="30">
        <v>1</v>
      </c>
      <c r="G4" s="33">
        <v>10400000</v>
      </c>
    </row>
    <row r="5" spans="1:8" s="32" customFormat="1" ht="43.5" thickBot="1" x14ac:dyDescent="0.3">
      <c r="A5" s="30" t="s">
        <v>28</v>
      </c>
      <c r="B5" s="30">
        <v>156</v>
      </c>
      <c r="C5" s="36" t="s">
        <v>101</v>
      </c>
      <c r="D5" s="30" t="s">
        <v>58</v>
      </c>
      <c r="E5" s="30" t="s">
        <v>59</v>
      </c>
      <c r="F5" s="30">
        <v>1</v>
      </c>
      <c r="G5" s="33">
        <v>110000000</v>
      </c>
    </row>
    <row r="6" spans="1:8" s="32" customFormat="1" ht="57.75" thickBot="1" x14ac:dyDescent="0.3">
      <c r="A6" s="30" t="s">
        <v>28</v>
      </c>
      <c r="B6" s="30">
        <v>158</v>
      </c>
      <c r="C6" s="36" t="s">
        <v>102</v>
      </c>
      <c r="D6" s="30" t="s">
        <v>60</v>
      </c>
      <c r="E6" s="30" t="s">
        <v>59</v>
      </c>
      <c r="F6" s="30">
        <v>8</v>
      </c>
      <c r="G6" s="33">
        <v>130000000</v>
      </c>
    </row>
    <row r="7" spans="1:8" s="32" customFormat="1" ht="43.5" thickBot="1" x14ac:dyDescent="0.3">
      <c r="A7" s="30" t="s">
        <v>28</v>
      </c>
      <c r="B7" s="30">
        <v>159</v>
      </c>
      <c r="C7" s="36" t="s">
        <v>103</v>
      </c>
      <c r="D7" s="30" t="s">
        <v>56</v>
      </c>
      <c r="E7" s="30" t="s">
        <v>59</v>
      </c>
      <c r="F7" s="30">
        <v>1</v>
      </c>
      <c r="G7" s="33">
        <v>82641000</v>
      </c>
    </row>
    <row r="8" spans="1:8" s="32" customFormat="1" ht="29.25" thickBot="1" x14ac:dyDescent="0.3">
      <c r="A8" s="30" t="s">
        <v>28</v>
      </c>
      <c r="B8" s="30">
        <v>160</v>
      </c>
      <c r="C8" s="36" t="s">
        <v>104</v>
      </c>
      <c r="D8" s="30" t="s">
        <v>56</v>
      </c>
      <c r="E8" s="30" t="s">
        <v>59</v>
      </c>
      <c r="F8" s="30">
        <v>1</v>
      </c>
      <c r="G8" s="33">
        <v>140992000</v>
      </c>
    </row>
    <row r="9" spans="1:8" s="32" customFormat="1" ht="43.5" thickBot="1" x14ac:dyDescent="0.3">
      <c r="A9" s="30" t="s">
        <v>28</v>
      </c>
      <c r="B9" s="30">
        <v>161</v>
      </c>
      <c r="C9" s="36" t="s">
        <v>105</v>
      </c>
      <c r="D9" s="30" t="s">
        <v>58</v>
      </c>
      <c r="E9" s="30" t="s">
        <v>59</v>
      </c>
      <c r="F9" s="30">
        <v>2</v>
      </c>
      <c r="G9" s="33">
        <v>260000000</v>
      </c>
    </row>
    <row r="10" spans="1:8" s="32" customFormat="1" ht="29.25" thickBot="1" x14ac:dyDescent="0.3">
      <c r="A10" s="30" t="s">
        <v>28</v>
      </c>
      <c r="B10" s="30">
        <v>162</v>
      </c>
      <c r="C10" s="36" t="s">
        <v>106</v>
      </c>
      <c r="D10" s="30" t="s">
        <v>56</v>
      </c>
      <c r="E10" s="30" t="s">
        <v>61</v>
      </c>
      <c r="F10" s="30">
        <v>12</v>
      </c>
      <c r="G10" s="33">
        <v>10000000</v>
      </c>
    </row>
    <row r="11" spans="1:8" s="32" customFormat="1" ht="43.5" thickBot="1" x14ac:dyDescent="0.3">
      <c r="A11" s="30" t="s">
        <v>28</v>
      </c>
      <c r="B11" s="30">
        <v>163</v>
      </c>
      <c r="C11" s="36" t="s">
        <v>107</v>
      </c>
      <c r="D11" s="30" t="s">
        <v>62</v>
      </c>
      <c r="E11" s="30" t="s">
        <v>61</v>
      </c>
      <c r="F11" s="30">
        <v>9</v>
      </c>
      <c r="G11" s="33">
        <v>46800000</v>
      </c>
    </row>
    <row r="12" spans="1:8" s="32" customFormat="1" ht="29.25" thickBot="1" x14ac:dyDescent="0.3">
      <c r="A12" s="30" t="s">
        <v>28</v>
      </c>
      <c r="B12" s="30">
        <v>182</v>
      </c>
      <c r="C12" s="36" t="s">
        <v>108</v>
      </c>
      <c r="D12" s="30" t="s">
        <v>56</v>
      </c>
      <c r="E12" s="30" t="s">
        <v>59</v>
      </c>
      <c r="F12" s="30">
        <v>1</v>
      </c>
      <c r="G12" s="33">
        <v>67000000</v>
      </c>
    </row>
    <row r="13" spans="1:8" s="32" customFormat="1" ht="57.75" thickBot="1" x14ac:dyDescent="0.3">
      <c r="A13" s="30" t="s">
        <v>28</v>
      </c>
      <c r="B13" s="30">
        <v>200</v>
      </c>
      <c r="C13" s="36" t="s">
        <v>109</v>
      </c>
      <c r="D13" s="30" t="s">
        <v>58</v>
      </c>
      <c r="E13" s="30" t="s">
        <v>57</v>
      </c>
      <c r="F13" s="30">
        <v>1</v>
      </c>
      <c r="G13" s="33">
        <v>6895894</v>
      </c>
    </row>
    <row r="14" spans="1:8" s="32" customFormat="1" ht="57.75" thickBot="1" x14ac:dyDescent="0.3">
      <c r="A14" s="30" t="s">
        <v>28</v>
      </c>
      <c r="B14" s="30">
        <v>201</v>
      </c>
      <c r="C14" s="36" t="s">
        <v>110</v>
      </c>
      <c r="D14" s="30" t="s">
        <v>63</v>
      </c>
      <c r="E14" s="30" t="s">
        <v>57</v>
      </c>
      <c r="F14" s="30">
        <v>12</v>
      </c>
      <c r="G14" s="33">
        <v>1031604000</v>
      </c>
    </row>
    <row r="15" spans="1:8" s="32" customFormat="1" ht="72" thickBot="1" x14ac:dyDescent="0.3">
      <c r="A15" s="30" t="s">
        <v>28</v>
      </c>
      <c r="B15" s="30">
        <v>206</v>
      </c>
      <c r="C15" s="36" t="s">
        <v>111</v>
      </c>
      <c r="D15" s="30" t="s">
        <v>58</v>
      </c>
      <c r="E15" s="30" t="s">
        <v>57</v>
      </c>
      <c r="F15" s="30">
        <v>9</v>
      </c>
      <c r="G15" s="33">
        <v>9104106</v>
      </c>
    </row>
    <row r="16" spans="1:8" s="32" customFormat="1" ht="57.75" thickBot="1" x14ac:dyDescent="0.3">
      <c r="A16" s="30" t="s">
        <v>28</v>
      </c>
      <c r="B16" s="30">
        <v>208</v>
      </c>
      <c r="C16" s="36" t="s">
        <v>112</v>
      </c>
      <c r="D16" s="30" t="s">
        <v>64</v>
      </c>
      <c r="E16" s="30" t="s">
        <v>65</v>
      </c>
      <c r="F16" s="30">
        <v>12</v>
      </c>
      <c r="G16" s="33">
        <v>1016150000</v>
      </c>
    </row>
    <row r="17" spans="1:7" s="32" customFormat="1" ht="43.5" thickBot="1" x14ac:dyDescent="0.3">
      <c r="A17" s="30" t="s">
        <v>28</v>
      </c>
      <c r="B17" s="30">
        <v>209</v>
      </c>
      <c r="C17" s="36" t="s">
        <v>113</v>
      </c>
      <c r="D17" s="30" t="s">
        <v>66</v>
      </c>
      <c r="E17" s="30" t="s">
        <v>65</v>
      </c>
      <c r="F17" s="30">
        <v>2</v>
      </c>
      <c r="G17" s="33">
        <v>54475000</v>
      </c>
    </row>
    <row r="18" spans="1:7" s="32" customFormat="1" ht="57.75" thickBot="1" x14ac:dyDescent="0.3">
      <c r="A18" s="30" t="s">
        <v>28</v>
      </c>
      <c r="B18" s="30">
        <v>205</v>
      </c>
      <c r="C18" s="36" t="s">
        <v>114</v>
      </c>
      <c r="D18" s="30" t="s">
        <v>58</v>
      </c>
      <c r="E18" s="30" t="s">
        <v>57</v>
      </c>
      <c r="F18" s="30">
        <v>12</v>
      </c>
      <c r="G18" s="33">
        <v>55657000</v>
      </c>
    </row>
    <row r="19" spans="1:7" s="32" customFormat="1" ht="43.5" thickBot="1" x14ac:dyDescent="0.3">
      <c r="A19" s="31" t="s">
        <v>28</v>
      </c>
      <c r="B19" s="30">
        <v>183</v>
      </c>
      <c r="C19" s="36" t="s">
        <v>115</v>
      </c>
      <c r="D19" s="30" t="s">
        <v>56</v>
      </c>
      <c r="E19" s="30" t="s">
        <v>61</v>
      </c>
      <c r="F19" s="30">
        <v>12</v>
      </c>
      <c r="G19" s="33">
        <v>8264000</v>
      </c>
    </row>
    <row r="20" spans="1:7" s="32" customFormat="1" ht="28.5" x14ac:dyDescent="0.25">
      <c r="A20" s="31" t="s">
        <v>32</v>
      </c>
      <c r="B20" s="31"/>
      <c r="C20" s="31" t="s">
        <v>84</v>
      </c>
      <c r="D20" s="31" t="s">
        <v>82</v>
      </c>
      <c r="E20" s="31"/>
      <c r="F20" s="31"/>
      <c r="G20" s="34">
        <v>52000000</v>
      </c>
    </row>
    <row r="21" spans="1:7" s="32" customFormat="1" ht="142.5" x14ac:dyDescent="0.25">
      <c r="A21" s="31" t="s">
        <v>83</v>
      </c>
      <c r="B21" s="31"/>
      <c r="C21" s="31" t="s">
        <v>85</v>
      </c>
      <c r="D21" s="31"/>
      <c r="E21" s="31"/>
      <c r="F21" s="31"/>
      <c r="G21" s="34">
        <v>26000000</v>
      </c>
    </row>
    <row r="22" spans="1:7" ht="15.75" x14ac:dyDescent="0.25">
      <c r="A22" s="38" t="s">
        <v>116</v>
      </c>
      <c r="B22" s="38"/>
      <c r="C22" s="38"/>
      <c r="D22" s="38"/>
      <c r="E22" s="38"/>
      <c r="F22" s="38"/>
      <c r="G22" s="29">
        <f>SUM(G4:G21)</f>
        <v>3117983000</v>
      </c>
    </row>
  </sheetData>
  <mergeCells count="3">
    <mergeCell ref="B1:G1"/>
    <mergeCell ref="B2:G2"/>
    <mergeCell ref="A22:F22"/>
  </mergeCells>
  <pageMargins left="0.7" right="0.7" top="0.75" bottom="0.75" header="0.3" footer="0.3"/>
  <pageSetup orientation="portrait" horizontalDpi="200" verticalDpi="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INVERSIÓN_2023</vt:lpstr>
      <vt:lpstr>FUNCIONAMIENTO_2023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SANCHEZ G</dc:creator>
  <cp:lastModifiedBy>NATALIA.MORENO</cp:lastModifiedBy>
  <dcterms:created xsi:type="dcterms:W3CDTF">2021-10-20T15:04:48Z</dcterms:created>
  <dcterms:modified xsi:type="dcterms:W3CDTF">2023-01-27T21:06:56Z</dcterms:modified>
</cp:coreProperties>
</file>