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Users\William Valderrama Gutiérrez SG\Documents\1 WILLIAM SDA Trabajo en Casa\Año 2026\RIESGOS\Consolidado Riesgos 2026-2027 SDA\"/>
    </mc:Choice>
  </mc:AlternateContent>
  <bookViews>
    <workbookView xWindow="-120" yWindow="-120" windowWidth="29040" windowHeight="15720"/>
  </bookViews>
  <sheets>
    <sheet name="RESUM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E30" i="1"/>
  <c r="D38" i="1"/>
  <c r="B38" i="1"/>
  <c r="D31" i="1"/>
  <c r="D32" i="1"/>
  <c r="B31" i="1"/>
  <c r="B32" i="1"/>
  <c r="H11" i="1"/>
  <c r="H17" i="1" l="1"/>
  <c r="H16" i="1"/>
  <c r="H15" i="1"/>
  <c r="H14" i="1"/>
  <c r="H13" i="1"/>
  <c r="H12" i="1"/>
  <c r="H3" i="1" l="1"/>
  <c r="H2" i="1"/>
  <c r="B34" i="1" l="1"/>
  <c r="D34" i="1"/>
  <c r="E33" i="1" l="1"/>
  <c r="E34" i="1"/>
  <c r="E31" i="1"/>
  <c r="C34" i="1"/>
  <c r="C32" i="1"/>
  <c r="C31" i="1"/>
  <c r="C30" i="1"/>
  <c r="C33" i="1"/>
  <c r="H10" i="1" l="1"/>
  <c r="H9" i="1" l="1"/>
  <c r="H8" i="1" l="1"/>
  <c r="H7" i="1" l="1"/>
  <c r="H6" i="1" l="1"/>
  <c r="H5" i="1"/>
  <c r="H4" i="1" l="1"/>
  <c r="G18" i="1" l="1"/>
  <c r="F18" i="1"/>
  <c r="E18" i="1"/>
  <c r="D18" i="1" l="1"/>
  <c r="H18" i="1"/>
</calcChain>
</file>

<file path=xl/sharedStrings.xml><?xml version="1.0" encoding="utf-8"?>
<sst xmlns="http://schemas.openxmlformats.org/spreadsheetml/2006/main" count="53" uniqueCount="51">
  <si>
    <t>Total Riesgos</t>
  </si>
  <si>
    <t>Direccionamiento Estratègico</t>
  </si>
  <si>
    <t xml:space="preserve">Analìtica de Datos e Informaciòn Ambiental </t>
  </si>
  <si>
    <t>Gestiòn Estratègica de Tecnologìas</t>
  </si>
  <si>
    <t>Gestiòn Ambiental y Conservaciòn de la Biodiversidad</t>
  </si>
  <si>
    <t>Comunicaciones</t>
  </si>
  <si>
    <t>Evaluaciòn, Control y Seguimiento Ambiental</t>
  </si>
  <si>
    <t>Actuaciones Sancionatorias Ambientales</t>
  </si>
  <si>
    <t>Participaciòn, Relacionamiento con la Ciudadanìa y Educaciòn Ambiental</t>
  </si>
  <si>
    <t>Gestiòn de talento Humano</t>
  </si>
  <si>
    <t>Gestiòn Contractual</t>
  </si>
  <si>
    <t>Gestiòn Administrativa</t>
  </si>
  <si>
    <t>Gestiòn Documental</t>
  </si>
  <si>
    <t>Gestiòn Financiera</t>
  </si>
  <si>
    <t>Gestiòn Jurìdica</t>
  </si>
  <si>
    <t>Control Disciplinario Interno</t>
  </si>
  <si>
    <t>Evaluaciòn de la Gestiòn Institucional</t>
  </si>
  <si>
    <t>Estratègico</t>
  </si>
  <si>
    <t>Misional</t>
  </si>
  <si>
    <t>Apoyo</t>
  </si>
  <si>
    <t>Evaluaciòn</t>
  </si>
  <si>
    <t>No.</t>
  </si>
  <si>
    <t>PROCESO</t>
  </si>
  <si>
    <t>Tipo de Proceso</t>
  </si>
  <si>
    <t>Parte 1</t>
  </si>
  <si>
    <t>Nùmero de Riesgos por tipo de Proceso</t>
  </si>
  <si>
    <t>Ubicaciòn en el Consolidado</t>
  </si>
  <si>
    <t>Parte 2</t>
  </si>
  <si>
    <t>Nùmero total de Riesgos</t>
  </si>
  <si>
    <t>Nùmero Riesgos de Gestiòn</t>
  </si>
  <si>
    <t>Nùmero Riesgos Fiscales</t>
  </si>
  <si>
    <t>Nùmero Riesgos SIGRIP</t>
  </si>
  <si>
    <t>Parte 3</t>
  </si>
  <si>
    <t>RIESGO INHERENTE Y RESIDUAL DEL PROCESO</t>
  </si>
  <si>
    <r>
      <rPr>
        <b/>
        <sz val="11"/>
        <color theme="1"/>
        <rFont val="Calibri"/>
        <family val="2"/>
        <scheme val="minor"/>
      </rPr>
      <t>Explicaciones Para realizar la ponderación de Riesgos.</t>
    </r>
    <r>
      <rPr>
        <sz val="11"/>
        <color theme="1"/>
        <rFont val="Calibri"/>
        <family val="2"/>
        <scheme val="minor"/>
      </rPr>
      <t xml:space="preserve">
1. Si en la sumatoria de los riesgos los Extremos representan mas o igual al 20% de los Riesgos, la calificación del Proceso será EXTREMO.</t>
    </r>
  </si>
  <si>
    <t>2. Si en la sumatoria de los riesgos Extermos y altos representan mas o igual al 30% de los Riesgos Calificados, y menos del 20% de los Riesgos Extremos la calificación del Proceso será ALTO.</t>
  </si>
  <si>
    <t>3. Si en la sumatoria de los riesgos Extremos, altos y moderados representan mas o igual al  40% de los Riesgos Calificados, y menos del 30% de los Riesgos Extremos y Altos, y Menos del 20% de los Riesgos Extremos, la calificación del Proceso será MODERADO.</t>
  </si>
  <si>
    <r>
      <t xml:space="preserve">4. Si en la sumatoria de los riesgos Extremos, altos,  moderados y bajos representan mas o igual al  50% de los Riesgos Calificados, y menos del 40% de los riesgos Extremos, altos y moderados, y menos del 30% de los riesgos calificados en Extremos y Altos, y menos del 20% de los riesgos Extremos, la calificación del proceso sera BAJO.
</t>
    </r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Adapatado de Instituto de Auditores Internos</t>
    </r>
    <r>
      <rPr>
        <b/>
        <sz val="11"/>
        <color theme="1"/>
        <rFont val="Calibri"/>
        <family val="2"/>
        <scheme val="minor"/>
      </rPr>
      <t xml:space="preserve"> COSO ERM </t>
    </r>
    <r>
      <rPr>
        <sz val="11"/>
        <color theme="1"/>
        <rFont val="Calibri"/>
        <family val="2"/>
        <scheme val="minor"/>
      </rPr>
      <t>Agosto 2014</t>
    </r>
  </si>
  <si>
    <t>RIESGO INHERENTE DEL PROCESO</t>
  </si>
  <si>
    <t>RIESGO RESIDUAL DEL PROCESO</t>
  </si>
  <si>
    <t>NIVELES DE RIESGO</t>
  </si>
  <si>
    <t>Sumatoria de riesgos Extremos</t>
  </si>
  <si>
    <t>Extremo</t>
  </si>
  <si>
    <t>Sumatoria de riesgos altos</t>
  </si>
  <si>
    <t>Alto</t>
  </si>
  <si>
    <t>Sumatoria de riesgos moderados</t>
  </si>
  <si>
    <t>Moderado</t>
  </si>
  <si>
    <t>Sumatoria de Riesgos bajos</t>
  </si>
  <si>
    <t>Bajo</t>
  </si>
  <si>
    <t>Total</t>
  </si>
  <si>
    <t>RESUMEN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</si>
</sst>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0"/>
      <name val="Arial"/>
      <family val="2"/>
    </font>
    <font>
      <b/>
      <sz val="12"/>
      <name val="Tahoma"/>
      <family val="2"/>
    </font>
    <font>
      <b/>
      <sz val="10"/>
      <name val="Arial"/>
      <family val="2"/>
    </font>
    <font>
      <sz val="10"/>
      <name val="Tahoma"/>
      <family val="2"/>
    </font>
    <font>
      <b/>
      <sz val="1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6" fillId="10" borderId="0" xfId="1" applyFont="1" applyFill="1"/>
    <xf numFmtId="0" fontId="4" fillId="0" borderId="0" xfId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1" applyFont="1" applyAlignment="1">
      <alignment vertical="center"/>
    </xf>
    <xf numFmtId="0" fontId="0" fillId="11" borderId="0" xfId="0" applyFill="1" applyAlignment="1">
      <alignment vertical="top" wrapText="1"/>
    </xf>
    <xf numFmtId="0" fontId="1" fillId="0" borderId="1" xfId="0" applyFont="1" applyBorder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9" fillId="16" borderId="1" xfId="0" applyFont="1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7" fillId="11" borderId="8" xfId="0" applyFont="1" applyFill="1" applyBorder="1" applyAlignment="1">
      <alignment horizontal="center" vertical="center"/>
    </xf>
    <xf numFmtId="0" fontId="7" fillId="11" borderId="9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top" wrapText="1"/>
    </xf>
    <xf numFmtId="0" fontId="0" fillId="11" borderId="11" xfId="0" applyFill="1" applyBorder="1" applyAlignment="1">
      <alignment horizontal="center" vertical="top" wrapText="1"/>
    </xf>
    <xf numFmtId="0" fontId="0" fillId="11" borderId="12" xfId="0" applyFill="1" applyBorder="1" applyAlignment="1">
      <alignment horizontal="center" vertical="top" wrapText="1"/>
    </xf>
    <xf numFmtId="0" fontId="0" fillId="11" borderId="1" xfId="0" applyFill="1" applyBorder="1" applyAlignment="1">
      <alignment horizontal="left" vertical="top" wrapText="1"/>
    </xf>
    <xf numFmtId="0" fontId="3" fillId="12" borderId="1" xfId="0" applyFont="1" applyFill="1" applyBorder="1" applyAlignment="1">
      <alignment horizontal="center" vertical="center" wrapText="1" readingOrder="1"/>
    </xf>
    <xf numFmtId="0" fontId="8" fillId="13" borderId="1" xfId="0" applyFont="1" applyFill="1" applyBorder="1" applyAlignment="1">
      <alignment horizontal="center" vertical="center" wrapText="1" readingOrder="1"/>
    </xf>
    <xf numFmtId="0" fontId="8" fillId="14" borderId="1" xfId="0" applyFont="1" applyFill="1" applyBorder="1" applyAlignment="1">
      <alignment horizontal="center" vertical="center" wrapText="1" readingOrder="1"/>
    </xf>
    <xf numFmtId="0" fontId="8" fillId="15" borderId="1" xfId="0" applyFont="1" applyFill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4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zoomScale="70" zoomScaleNormal="70" workbookViewId="0"/>
  </sheetViews>
  <sheetFormatPr baseColWidth="10" defaultRowHeight="15" x14ac:dyDescent="0.25"/>
  <cols>
    <col min="1" max="1" width="30.7109375" customWidth="1"/>
    <col min="2" max="2" width="18.7109375" customWidth="1"/>
    <col min="3" max="3" width="29.28515625" style="3" customWidth="1"/>
    <col min="4" max="4" width="18.7109375" style="1" customWidth="1"/>
    <col min="5" max="8" width="10.7109375" style="1" customWidth="1"/>
    <col min="9" max="9" width="12.42578125" bestFit="1" customWidth="1"/>
  </cols>
  <sheetData>
    <row r="1" spans="1:9" s="4" customFormat="1" ht="45" x14ac:dyDescent="0.25">
      <c r="A1" s="6" t="s">
        <v>21</v>
      </c>
      <c r="B1" s="5" t="s">
        <v>23</v>
      </c>
      <c r="C1" s="5" t="s">
        <v>22</v>
      </c>
      <c r="D1" s="5" t="s">
        <v>25</v>
      </c>
      <c r="E1" s="5" t="s">
        <v>29</v>
      </c>
      <c r="F1" s="5" t="s">
        <v>30</v>
      </c>
      <c r="G1" s="5" t="s">
        <v>31</v>
      </c>
      <c r="H1" s="5" t="s">
        <v>28</v>
      </c>
      <c r="I1" s="5" t="s">
        <v>26</v>
      </c>
    </row>
    <row r="2" spans="1:9" x14ac:dyDescent="0.25">
      <c r="A2" s="2">
        <v>1</v>
      </c>
      <c r="B2" s="34" t="s">
        <v>17</v>
      </c>
      <c r="C2" s="7" t="s">
        <v>1</v>
      </c>
      <c r="D2" s="35">
        <v>16</v>
      </c>
      <c r="E2" s="9">
        <v>5</v>
      </c>
      <c r="F2" s="9">
        <v>0</v>
      </c>
      <c r="G2" s="9">
        <v>1</v>
      </c>
      <c r="H2" s="11">
        <f t="shared" ref="H2:H17" si="0">SUM(E2:G2)</f>
        <v>6</v>
      </c>
      <c r="I2" s="31" t="s">
        <v>24</v>
      </c>
    </row>
    <row r="3" spans="1:9" ht="30" x14ac:dyDescent="0.25">
      <c r="A3" s="2">
        <v>2</v>
      </c>
      <c r="B3" s="35"/>
      <c r="C3" s="7" t="s">
        <v>2</v>
      </c>
      <c r="D3" s="35"/>
      <c r="E3" s="9">
        <v>3</v>
      </c>
      <c r="F3" s="9">
        <v>0</v>
      </c>
      <c r="G3" s="9">
        <v>1</v>
      </c>
      <c r="H3" s="11">
        <f t="shared" si="0"/>
        <v>4</v>
      </c>
      <c r="I3" s="31"/>
    </row>
    <row r="4" spans="1:9" x14ac:dyDescent="0.25">
      <c r="A4" s="2">
        <v>3</v>
      </c>
      <c r="B4" s="35"/>
      <c r="C4" s="7" t="s">
        <v>5</v>
      </c>
      <c r="D4" s="35"/>
      <c r="E4" s="9">
        <v>1</v>
      </c>
      <c r="F4" s="9">
        <v>0</v>
      </c>
      <c r="G4" s="9">
        <v>1</v>
      </c>
      <c r="H4" s="8">
        <f t="shared" si="0"/>
        <v>2</v>
      </c>
      <c r="I4" s="31"/>
    </row>
    <row r="5" spans="1:9" ht="30" x14ac:dyDescent="0.25">
      <c r="A5" s="2">
        <v>4</v>
      </c>
      <c r="B5" s="36"/>
      <c r="C5" s="7" t="s">
        <v>3</v>
      </c>
      <c r="D5" s="36"/>
      <c r="E5" s="9">
        <v>4</v>
      </c>
      <c r="F5" s="9">
        <v>0</v>
      </c>
      <c r="G5" s="9">
        <v>0</v>
      </c>
      <c r="H5" s="9">
        <f t="shared" si="0"/>
        <v>4</v>
      </c>
      <c r="I5" s="31"/>
    </row>
    <row r="6" spans="1:9" ht="45" x14ac:dyDescent="0.25">
      <c r="A6" s="2">
        <v>5</v>
      </c>
      <c r="B6" s="37" t="s">
        <v>18</v>
      </c>
      <c r="C6" s="7" t="s">
        <v>4</v>
      </c>
      <c r="D6" s="37">
        <v>14</v>
      </c>
      <c r="E6" s="9">
        <v>4</v>
      </c>
      <c r="F6" s="9">
        <v>1</v>
      </c>
      <c r="G6" s="9">
        <v>1</v>
      </c>
      <c r="H6" s="9">
        <f t="shared" si="0"/>
        <v>6</v>
      </c>
      <c r="I6" s="31"/>
    </row>
    <row r="7" spans="1:9" ht="30" x14ac:dyDescent="0.25">
      <c r="A7" s="2">
        <v>6</v>
      </c>
      <c r="B7" s="38"/>
      <c r="C7" s="7" t="s">
        <v>6</v>
      </c>
      <c r="D7" s="38"/>
      <c r="E7" s="10">
        <v>2</v>
      </c>
      <c r="F7" s="10">
        <v>1</v>
      </c>
      <c r="G7" s="10">
        <v>1</v>
      </c>
      <c r="H7" s="10">
        <f t="shared" si="0"/>
        <v>4</v>
      </c>
      <c r="I7" s="32" t="s">
        <v>27</v>
      </c>
    </row>
    <row r="8" spans="1:9" ht="30" x14ac:dyDescent="0.25">
      <c r="A8" s="2">
        <v>7</v>
      </c>
      <c r="B8" s="38"/>
      <c r="C8" s="7" t="s">
        <v>7</v>
      </c>
      <c r="D8" s="38"/>
      <c r="E8" s="10">
        <v>1</v>
      </c>
      <c r="F8" s="10">
        <v>0</v>
      </c>
      <c r="G8" s="10">
        <v>1</v>
      </c>
      <c r="H8" s="10">
        <f t="shared" si="0"/>
        <v>2</v>
      </c>
      <c r="I8" s="32"/>
    </row>
    <row r="9" spans="1:9" ht="45" x14ac:dyDescent="0.25">
      <c r="A9" s="2">
        <v>8</v>
      </c>
      <c r="B9" s="39"/>
      <c r="C9" s="7" t="s">
        <v>8</v>
      </c>
      <c r="D9" s="39"/>
      <c r="E9" s="10">
        <v>1</v>
      </c>
      <c r="F9" s="10">
        <v>0</v>
      </c>
      <c r="G9" s="10">
        <v>1</v>
      </c>
      <c r="H9" s="10">
        <f t="shared" si="0"/>
        <v>2</v>
      </c>
      <c r="I9" s="32"/>
    </row>
    <row r="10" spans="1:9" x14ac:dyDescent="0.25">
      <c r="A10" s="2">
        <v>9</v>
      </c>
      <c r="B10" s="43" t="s">
        <v>19</v>
      </c>
      <c r="C10" s="7" t="s">
        <v>14</v>
      </c>
      <c r="D10" s="43">
        <v>26</v>
      </c>
      <c r="E10" s="10">
        <v>3</v>
      </c>
      <c r="F10" s="10">
        <v>0</v>
      </c>
      <c r="G10" s="10">
        <v>1</v>
      </c>
      <c r="H10" s="10">
        <f t="shared" si="0"/>
        <v>4</v>
      </c>
      <c r="I10" s="32"/>
    </row>
    <row r="11" spans="1:9" x14ac:dyDescent="0.25">
      <c r="A11" s="2">
        <v>10</v>
      </c>
      <c r="B11" s="44"/>
      <c r="C11" s="7" t="s">
        <v>9</v>
      </c>
      <c r="D11" s="44"/>
      <c r="E11" s="10">
        <v>2</v>
      </c>
      <c r="F11" s="10">
        <v>1</v>
      </c>
      <c r="G11" s="10">
        <v>2</v>
      </c>
      <c r="H11" s="14">
        <f t="shared" si="0"/>
        <v>5</v>
      </c>
      <c r="I11" s="32"/>
    </row>
    <row r="12" spans="1:9" x14ac:dyDescent="0.25">
      <c r="A12" s="2">
        <v>11</v>
      </c>
      <c r="B12" s="44"/>
      <c r="C12" s="7" t="s">
        <v>10</v>
      </c>
      <c r="D12" s="44"/>
      <c r="E12" s="10">
        <v>2</v>
      </c>
      <c r="F12" s="10">
        <v>1</v>
      </c>
      <c r="G12" s="10">
        <v>1</v>
      </c>
      <c r="H12" s="12">
        <f t="shared" si="0"/>
        <v>4</v>
      </c>
      <c r="I12" s="32"/>
    </row>
    <row r="13" spans="1:9" x14ac:dyDescent="0.25">
      <c r="A13" s="2">
        <v>12</v>
      </c>
      <c r="B13" s="44"/>
      <c r="C13" s="7" t="s">
        <v>11</v>
      </c>
      <c r="D13" s="44"/>
      <c r="E13" s="9">
        <v>1</v>
      </c>
      <c r="F13" s="9">
        <v>1</v>
      </c>
      <c r="G13" s="9">
        <v>1</v>
      </c>
      <c r="H13" s="13">
        <f t="shared" si="0"/>
        <v>3</v>
      </c>
      <c r="I13" s="33" t="s">
        <v>32</v>
      </c>
    </row>
    <row r="14" spans="1:9" x14ac:dyDescent="0.25">
      <c r="A14" s="2">
        <v>13</v>
      </c>
      <c r="B14" s="44"/>
      <c r="C14" s="7" t="s">
        <v>12</v>
      </c>
      <c r="D14" s="44"/>
      <c r="E14" s="9">
        <v>1</v>
      </c>
      <c r="F14" s="9">
        <v>0</v>
      </c>
      <c r="G14" s="9">
        <v>1</v>
      </c>
      <c r="H14" s="13">
        <f t="shared" si="0"/>
        <v>2</v>
      </c>
      <c r="I14" s="33"/>
    </row>
    <row r="15" spans="1:9" x14ac:dyDescent="0.25">
      <c r="A15" s="2">
        <v>14</v>
      </c>
      <c r="B15" s="44"/>
      <c r="C15" s="7" t="s">
        <v>13</v>
      </c>
      <c r="D15" s="44"/>
      <c r="E15" s="9">
        <v>5</v>
      </c>
      <c r="F15" s="9">
        <v>1</v>
      </c>
      <c r="G15" s="9">
        <v>2</v>
      </c>
      <c r="H15" s="13">
        <f t="shared" si="0"/>
        <v>8</v>
      </c>
      <c r="I15" s="33"/>
    </row>
    <row r="16" spans="1:9" ht="15" customHeight="1" x14ac:dyDescent="0.25">
      <c r="A16" s="2">
        <v>15</v>
      </c>
      <c r="B16" s="45" t="s">
        <v>20</v>
      </c>
      <c r="C16" s="7" t="s">
        <v>15</v>
      </c>
      <c r="D16" s="45">
        <v>7</v>
      </c>
      <c r="E16" s="9">
        <v>3</v>
      </c>
      <c r="F16" s="9">
        <v>0</v>
      </c>
      <c r="G16" s="9">
        <v>1</v>
      </c>
      <c r="H16" s="13">
        <f t="shared" si="0"/>
        <v>4</v>
      </c>
      <c r="I16" s="33"/>
    </row>
    <row r="17" spans="1:12" ht="30" x14ac:dyDescent="0.25">
      <c r="A17" s="2">
        <v>16</v>
      </c>
      <c r="B17" s="46"/>
      <c r="C17" s="7" t="s">
        <v>16</v>
      </c>
      <c r="D17" s="46"/>
      <c r="E17" s="9">
        <v>2</v>
      </c>
      <c r="F17" s="9">
        <v>0</v>
      </c>
      <c r="G17" s="9">
        <v>1</v>
      </c>
      <c r="H17" s="13">
        <f t="shared" si="0"/>
        <v>3</v>
      </c>
      <c r="I17" s="33"/>
    </row>
    <row r="18" spans="1:12" x14ac:dyDescent="0.25">
      <c r="B18" s="6"/>
      <c r="C18" s="5" t="s">
        <v>0</v>
      </c>
      <c r="D18" s="6">
        <f>SUM(D2:D17)</f>
        <v>63</v>
      </c>
      <c r="E18" s="6">
        <f>SUM(E2:E17)</f>
        <v>40</v>
      </c>
      <c r="F18" s="6">
        <f>SUM(F2:F17)</f>
        <v>6</v>
      </c>
      <c r="G18" s="6">
        <f>SUM(G2:G17)</f>
        <v>17</v>
      </c>
      <c r="H18" s="6">
        <f>SUM(H2:H17)</f>
        <v>63</v>
      </c>
    </row>
    <row r="21" spans="1:12" ht="15.75" thickBot="1" x14ac:dyDescent="0.3">
      <c r="A21" s="16"/>
      <c r="B21" s="16"/>
      <c r="C21" s="16"/>
      <c r="D21" s="17"/>
      <c r="E21" s="15"/>
      <c r="F21" s="18"/>
      <c r="G21" s="15"/>
      <c r="H21" s="15"/>
      <c r="I21" s="15"/>
      <c r="J21" s="15"/>
      <c r="K21" s="15"/>
      <c r="L21" s="15"/>
    </row>
    <row r="22" spans="1:12" ht="15.75" thickBot="1" x14ac:dyDescent="0.3">
      <c r="A22" s="40" t="s">
        <v>33</v>
      </c>
      <c r="B22" s="41"/>
      <c r="C22" s="41"/>
      <c r="D22" s="41"/>
      <c r="E22" s="41"/>
      <c r="F22" s="41"/>
      <c r="G22" s="41"/>
      <c r="H22" s="41"/>
      <c r="I22" s="41"/>
      <c r="J22" s="41"/>
      <c r="K22" s="42"/>
    </row>
    <row r="23" spans="1:12" ht="15.75" thickBot="1" x14ac:dyDescent="0.3">
      <c r="A23" s="40" t="s">
        <v>50</v>
      </c>
      <c r="B23" s="41"/>
      <c r="C23" s="41"/>
      <c r="D23" s="41"/>
      <c r="E23" s="41"/>
      <c r="F23" s="41"/>
      <c r="G23" s="41"/>
      <c r="H23" s="41"/>
      <c r="I23" s="41"/>
      <c r="J23" s="41"/>
      <c r="K23" s="42"/>
    </row>
    <row r="24" spans="1:12" x14ac:dyDescent="0.25">
      <c r="A24" s="47" t="s">
        <v>34</v>
      </c>
      <c r="B24" s="48"/>
      <c r="C24" s="48"/>
      <c r="D24" s="48"/>
      <c r="E24" s="48"/>
      <c r="F24" s="48"/>
      <c r="G24" s="48"/>
      <c r="H24" s="48"/>
      <c r="I24" s="48"/>
      <c r="J24" s="48"/>
      <c r="K24" s="49"/>
    </row>
    <row r="25" spans="1:12" x14ac:dyDescent="0.25">
      <c r="A25" s="50" t="s">
        <v>35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</row>
    <row r="26" spans="1:12" ht="31.5" customHeight="1" x14ac:dyDescent="0.25">
      <c r="A26" s="50" t="s">
        <v>36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</row>
    <row r="27" spans="1:12" ht="50.25" customHeight="1" x14ac:dyDescent="0.25">
      <c r="A27" s="50" t="s">
        <v>37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</row>
    <row r="28" spans="1:12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pans="1:12" ht="27.75" customHeight="1" x14ac:dyDescent="0.25">
      <c r="A29" s="20"/>
      <c r="B29" s="55" t="s">
        <v>38</v>
      </c>
      <c r="C29" s="56"/>
      <c r="D29" s="57" t="s">
        <v>39</v>
      </c>
      <c r="E29" s="57"/>
      <c r="F29" s="21"/>
      <c r="G29" s="58" t="s">
        <v>40</v>
      </c>
      <c r="H29" s="58"/>
      <c r="I29" s="21"/>
      <c r="J29" s="21"/>
      <c r="K29" s="21"/>
      <c r="L29" s="21"/>
    </row>
    <row r="30" spans="1:12" x14ac:dyDescent="0.25">
      <c r="A30" s="22" t="s">
        <v>41</v>
      </c>
      <c r="B30" s="25">
        <v>0</v>
      </c>
      <c r="C30" s="24">
        <f>+B30/$B$34</f>
        <v>0</v>
      </c>
      <c r="D30" s="25">
        <v>0</v>
      </c>
      <c r="E30" s="24">
        <f>+D30/$D$34</f>
        <v>0</v>
      </c>
      <c r="F30"/>
      <c r="G30" s="51" t="s">
        <v>42</v>
      </c>
      <c r="H30" s="51"/>
    </row>
    <row r="31" spans="1:12" x14ac:dyDescent="0.25">
      <c r="A31" s="22" t="s">
        <v>43</v>
      </c>
      <c r="B31" s="26">
        <f>9+11+9</f>
        <v>29</v>
      </c>
      <c r="C31" s="24">
        <f>+B31/$B$34</f>
        <v>0.46031746031746029</v>
      </c>
      <c r="D31" s="27">
        <f>7+5+7</f>
        <v>19</v>
      </c>
      <c r="E31" s="24">
        <f>+D31/$D$34</f>
        <v>0.30158730158730157</v>
      </c>
      <c r="F31"/>
      <c r="G31" s="52" t="s">
        <v>44</v>
      </c>
      <c r="H31" s="52"/>
    </row>
    <row r="32" spans="1:12" x14ac:dyDescent="0.25">
      <c r="A32" s="22" t="s">
        <v>45</v>
      </c>
      <c r="B32" s="28">
        <f>13+5+11</f>
        <v>29</v>
      </c>
      <c r="C32" s="24">
        <f>+B32/$B$34</f>
        <v>0.46031746031746029</v>
      </c>
      <c r="D32" s="28">
        <f>15+11+11</f>
        <v>37</v>
      </c>
      <c r="E32" s="24">
        <f>+D32/$D$34</f>
        <v>0.58730158730158732</v>
      </c>
      <c r="F32"/>
      <c r="G32" s="53" t="s">
        <v>46</v>
      </c>
      <c r="H32" s="53"/>
    </row>
    <row r="33" spans="1:8" x14ac:dyDescent="0.25">
      <c r="A33" s="22" t="s">
        <v>47</v>
      </c>
      <c r="B33" s="29">
        <v>5</v>
      </c>
      <c r="C33" s="24">
        <f>+B33/$B$34</f>
        <v>7.9365079365079361E-2</v>
      </c>
      <c r="D33" s="29">
        <v>7</v>
      </c>
      <c r="E33" s="24">
        <f>+D33/$D$34</f>
        <v>0.1111111111111111</v>
      </c>
      <c r="F33"/>
      <c r="G33" s="54" t="s">
        <v>48</v>
      </c>
      <c r="H33" s="54"/>
    </row>
    <row r="34" spans="1:8" x14ac:dyDescent="0.25">
      <c r="A34" s="22" t="s">
        <v>49</v>
      </c>
      <c r="B34" s="23">
        <f>+SUM(B30:B33)</f>
        <v>63</v>
      </c>
      <c r="C34" s="24">
        <f>+B34/$B$34</f>
        <v>1</v>
      </c>
      <c r="D34" s="23">
        <f>+SUM(D30:D33)</f>
        <v>63</v>
      </c>
      <c r="E34" s="24">
        <f>+D34/$D$34</f>
        <v>1</v>
      </c>
      <c r="F34"/>
      <c r="G34"/>
      <c r="H34"/>
    </row>
    <row r="35" spans="1:8" x14ac:dyDescent="0.25">
      <c r="C35"/>
      <c r="D35"/>
      <c r="E35"/>
      <c r="F35"/>
      <c r="G35"/>
      <c r="H35"/>
    </row>
    <row r="36" spans="1:8" x14ac:dyDescent="0.25">
      <c r="C36"/>
      <c r="D36"/>
      <c r="E36"/>
      <c r="F36"/>
      <c r="G36"/>
      <c r="H36"/>
    </row>
    <row r="37" spans="1:8" x14ac:dyDescent="0.25">
      <c r="B37" s="2" t="s">
        <v>38</v>
      </c>
      <c r="C37" s="1"/>
      <c r="D37" s="2" t="s">
        <v>39</v>
      </c>
    </row>
    <row r="38" spans="1:8" ht="21" x14ac:dyDescent="0.25">
      <c r="B38" s="30" t="str">
        <f>+IF((B30/B34)&gt;=0.2,G30,+IF(((B30/B34)+(B31/B34))&gt;=0.3,G31,+IF(((B30/B34)+(B31/B34)+(B32/B34))&gt;=0.4,G32,+IF((B30/B34)+(B31/B34)+(B32/B34)+(B33/B34)&gt;=0.5,G33,""))))</f>
        <v>Alto</v>
      </c>
      <c r="C38" s="1"/>
      <c r="D38" s="30" t="str">
        <f>+IF((D30/D34)&gt;=0.2,G30,+IF(((D30/D34)+(D31/D34))&gt;=0.3,G31,+IF(((D30/D34)+(D31/D34)+(D32/D34))&gt;=0.4,G32,+IF((D30/D34)+(D31/D34)+(D32/D34)+(D33/D34)&gt;=0.5,G33,""))))</f>
        <v>Alto</v>
      </c>
    </row>
  </sheetData>
  <sheetProtection sheet="1" objects="1" scenarios="1"/>
  <mergeCells count="24">
    <mergeCell ref="G30:H30"/>
    <mergeCell ref="G31:H31"/>
    <mergeCell ref="G32:H32"/>
    <mergeCell ref="G33:H33"/>
    <mergeCell ref="B29:C29"/>
    <mergeCell ref="D29:E29"/>
    <mergeCell ref="G29:H29"/>
    <mergeCell ref="A23:K23"/>
    <mergeCell ref="A24:K24"/>
    <mergeCell ref="A25:K25"/>
    <mergeCell ref="A26:K26"/>
    <mergeCell ref="A27:K27"/>
    <mergeCell ref="A22:K22"/>
    <mergeCell ref="B10:B15"/>
    <mergeCell ref="D10:D15"/>
    <mergeCell ref="B16:B17"/>
    <mergeCell ref="D16:D17"/>
    <mergeCell ref="I2:I6"/>
    <mergeCell ref="I7:I12"/>
    <mergeCell ref="I13:I17"/>
    <mergeCell ref="B2:B5"/>
    <mergeCell ref="D2:D5"/>
    <mergeCell ref="B6:B9"/>
    <mergeCell ref="D6:D9"/>
  </mergeCells>
  <conditionalFormatting sqref="B38:D38">
    <cfRule type="containsText" dxfId="3" priority="1" operator="containsText" text="Bajo">
      <formula>NOT(ISERROR(SEARCH("Bajo",B38)))</formula>
    </cfRule>
    <cfRule type="containsText" dxfId="2" priority="2" operator="containsText" text="Moderado">
      <formula>NOT(ISERROR(SEARCH("Moderado",B38)))</formula>
    </cfRule>
    <cfRule type="containsText" dxfId="1" priority="3" operator="containsText" text="Alto">
      <formula>NOT(ISERROR(SEARCH("Alto",B38)))</formula>
    </cfRule>
    <cfRule type="containsText" dxfId="0" priority="4" operator="containsText" text="Extremo">
      <formula>NOT(ISERROR(SEARCH("Extremo",B38)))</formula>
    </cfRule>
  </conditionalFormatting>
  <pageMargins left="0.7" right="0.7" top="0.75" bottom="0.75" header="0.3" footer="0.3"/>
  <pageSetup orientation="portrait" r:id="rId1"/>
  <ignoredErrors>
    <ignoredError sqref="E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SDA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Teletrabajo</dc:creator>
  <cp:lastModifiedBy>Teletrabajo</cp:lastModifiedBy>
  <dcterms:created xsi:type="dcterms:W3CDTF">2026-06-20T20:36:57Z</dcterms:created>
  <dcterms:modified xsi:type="dcterms:W3CDTF">2026-06-26T01:56:35Z</dcterms:modified>
</cp:coreProperties>
</file>