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PLANES DE ACCIÓN\1033\"/>
    </mc:Choice>
  </mc:AlternateContent>
  <xr:revisionPtr revIDLastSave="0" documentId="8_{9461CAAB-686F-44B5-8FAC-871480DC9C5A}" xr6:coauthVersionLast="36" xr6:coauthVersionMax="36" xr10:uidLastSave="{00000000-0000-0000-0000-000000000000}"/>
  <bookViews>
    <workbookView xWindow="0" yWindow="0" windowWidth="24000" windowHeight="10920" tabRatio="373" xr2:uid="{00000000-000D-0000-FFFF-FFFF00000000}"/>
  </bookViews>
  <sheets>
    <sheet name="GESTIÓN" sheetId="5" r:id="rId1"/>
    <sheet name="INVERSIÓN" sheetId="6" r:id="rId2"/>
    <sheet name="ACTIVIDADES" sheetId="12" r:id="rId3"/>
    <sheet name="TERRITORIALIZACIÓN " sheetId="13" r:id="rId4"/>
  </sheets>
  <externalReferences>
    <externalReference r:id="rId5"/>
    <externalReference r:id="rId6"/>
  </externalReferences>
  <definedNames>
    <definedName name="_xlnm.Print_Area" localSheetId="2">ACTIVIDADES!$A$1:$V$78</definedName>
    <definedName name="_xlnm.Print_Area" localSheetId="0">GESTIÓN!$A$1:$AQ$15</definedName>
    <definedName name="_xlnm.Print_Area" localSheetId="1">INVERSIÓN!$A$1:$AP$48</definedName>
    <definedName name="_xlnm.Print_Area" localSheetId="3">'TERRITORIALIZACIÓN '!$A$1:$AN$38</definedName>
    <definedName name="CONDICION_POBLACIONAL">[1]Variables!$C$1:$C$24</definedName>
    <definedName name="GRUPO_ETAREO">[1]Variables!$A$1:$A$8</definedName>
    <definedName name="GRUPO_ETAREOS">#REF!</definedName>
    <definedName name="GRUPO_ETARIO">#REF!</definedName>
    <definedName name="GRUPO_ETNICO">#REF!</definedName>
    <definedName name="GRUPOETNICO">#REF!</definedName>
    <definedName name="GRUPOS_ETNICOS">[1]Variables!$H$1:$H$8</definedName>
    <definedName name="LOCALIDAD">#REF!</definedName>
    <definedName name="LOCALIZAC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7" i="13" l="1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X7" i="13"/>
  <c r="Y7" i="13"/>
  <c r="Z7" i="13"/>
  <c r="AA7" i="13"/>
  <c r="AB7" i="13"/>
  <c r="AC7" i="13"/>
  <c r="E8" i="13"/>
  <c r="F8" i="13"/>
  <c r="G8" i="13"/>
  <c r="H8" i="13"/>
  <c r="I8" i="13"/>
  <c r="J8" i="13"/>
  <c r="K8" i="13"/>
  <c r="L8" i="13"/>
  <c r="M8" i="13"/>
  <c r="N8" i="13"/>
  <c r="O8" i="13"/>
  <c r="P8" i="13"/>
  <c r="Q8" i="13"/>
  <c r="R8" i="13"/>
  <c r="S8" i="13"/>
  <c r="T8" i="13"/>
  <c r="U8" i="13"/>
  <c r="V8" i="13"/>
  <c r="W8" i="13"/>
  <c r="X8" i="13"/>
  <c r="Y8" i="13"/>
  <c r="Z8" i="13"/>
  <c r="AA8" i="13"/>
  <c r="AB8" i="13"/>
  <c r="AC8" i="13"/>
  <c r="E9" i="13"/>
  <c r="F9" i="13"/>
  <c r="G9" i="13"/>
  <c r="H9" i="13"/>
  <c r="I9" i="13"/>
  <c r="J9" i="13"/>
  <c r="K9" i="13"/>
  <c r="L9" i="13"/>
  <c r="M9" i="13"/>
  <c r="N9" i="13"/>
  <c r="O9" i="13"/>
  <c r="P9" i="13"/>
  <c r="Q9" i="13"/>
  <c r="R9" i="13"/>
  <c r="S9" i="13"/>
  <c r="T9" i="13"/>
  <c r="U9" i="13"/>
  <c r="V9" i="13"/>
  <c r="W9" i="13"/>
  <c r="X9" i="13"/>
  <c r="Y9" i="13"/>
  <c r="Z9" i="13"/>
  <c r="AA9" i="13"/>
  <c r="AB9" i="13"/>
  <c r="AC9" i="13"/>
  <c r="E10" i="13"/>
  <c r="E32" i="13" s="1"/>
  <c r="F10" i="13"/>
  <c r="G10" i="13"/>
  <c r="H10" i="13"/>
  <c r="I10" i="13"/>
  <c r="J10" i="13"/>
  <c r="K10" i="13"/>
  <c r="L10" i="13"/>
  <c r="M10" i="13"/>
  <c r="N10" i="13"/>
  <c r="O10" i="13"/>
  <c r="P10" i="13"/>
  <c r="Q10" i="13"/>
  <c r="R10" i="13"/>
  <c r="S10" i="13"/>
  <c r="T10" i="13"/>
  <c r="U10" i="13"/>
  <c r="V10" i="13"/>
  <c r="W10" i="13"/>
  <c r="X10" i="13"/>
  <c r="Y10" i="13"/>
  <c r="Z10" i="13"/>
  <c r="AA10" i="13"/>
  <c r="AB10" i="13"/>
  <c r="AC10" i="13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T11" i="13"/>
  <c r="U11" i="13"/>
  <c r="V11" i="13"/>
  <c r="W11" i="13"/>
  <c r="X11" i="13"/>
  <c r="Y11" i="13"/>
  <c r="Z11" i="13"/>
  <c r="AA11" i="13"/>
  <c r="AB11" i="13"/>
  <c r="AC11" i="13"/>
  <c r="E12" i="13"/>
  <c r="F12" i="13"/>
  <c r="G12" i="13"/>
  <c r="H12" i="13"/>
  <c r="I12" i="13"/>
  <c r="J12" i="13"/>
  <c r="K12" i="13"/>
  <c r="L12" i="13"/>
  <c r="M12" i="13"/>
  <c r="N12" i="13"/>
  <c r="O12" i="13"/>
  <c r="P12" i="13"/>
  <c r="Q12" i="13"/>
  <c r="R12" i="13"/>
  <c r="S12" i="13"/>
  <c r="T12" i="13"/>
  <c r="U12" i="13"/>
  <c r="V12" i="13"/>
  <c r="W12" i="13"/>
  <c r="X12" i="13"/>
  <c r="Y12" i="13"/>
  <c r="Z12" i="13"/>
  <c r="AA12" i="13"/>
  <c r="AB12" i="13"/>
  <c r="AC12" i="13"/>
  <c r="E13" i="13"/>
  <c r="F13" i="13"/>
  <c r="G13" i="13"/>
  <c r="H13" i="13"/>
  <c r="I13" i="13"/>
  <c r="J13" i="13"/>
  <c r="K13" i="13"/>
  <c r="L13" i="13"/>
  <c r="M13" i="13"/>
  <c r="N13" i="13"/>
  <c r="O13" i="13"/>
  <c r="P13" i="13"/>
  <c r="Q13" i="13"/>
  <c r="R13" i="13"/>
  <c r="S13" i="13"/>
  <c r="T13" i="13"/>
  <c r="U13" i="13"/>
  <c r="V13" i="13"/>
  <c r="W13" i="13"/>
  <c r="X13" i="13"/>
  <c r="Y13" i="13"/>
  <c r="Z13" i="13"/>
  <c r="AA13" i="13"/>
  <c r="AB13" i="13"/>
  <c r="AC13" i="13"/>
  <c r="E14" i="13"/>
  <c r="F14" i="13"/>
  <c r="G14" i="13"/>
  <c r="H14" i="13"/>
  <c r="I14" i="13"/>
  <c r="J14" i="13"/>
  <c r="K14" i="13"/>
  <c r="L14" i="13"/>
  <c r="M14" i="13"/>
  <c r="M32" i="13" s="1"/>
  <c r="N14" i="13"/>
  <c r="O14" i="13"/>
  <c r="P14" i="13"/>
  <c r="Q14" i="13"/>
  <c r="R14" i="13"/>
  <c r="S14" i="13"/>
  <c r="T14" i="13"/>
  <c r="U14" i="13"/>
  <c r="V14" i="13"/>
  <c r="W14" i="13"/>
  <c r="X14" i="13"/>
  <c r="Y14" i="13"/>
  <c r="Z14" i="13"/>
  <c r="AA14" i="13"/>
  <c r="AB14" i="13"/>
  <c r="AC14" i="13"/>
  <c r="E15" i="13"/>
  <c r="F15" i="13"/>
  <c r="G15" i="13"/>
  <c r="H15" i="13"/>
  <c r="I15" i="13"/>
  <c r="J15" i="13"/>
  <c r="K15" i="13"/>
  <c r="L15" i="13"/>
  <c r="M15" i="13"/>
  <c r="N15" i="13"/>
  <c r="O15" i="13"/>
  <c r="P15" i="13"/>
  <c r="Q15" i="13"/>
  <c r="R15" i="13"/>
  <c r="S15" i="13"/>
  <c r="T15" i="13"/>
  <c r="U15" i="13"/>
  <c r="V15" i="13"/>
  <c r="W15" i="13"/>
  <c r="X15" i="13"/>
  <c r="Y15" i="13"/>
  <c r="Z15" i="13"/>
  <c r="AA15" i="13"/>
  <c r="AB15" i="13"/>
  <c r="AC15" i="13"/>
  <c r="E16" i="13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E18" i="13"/>
  <c r="F18" i="13"/>
  <c r="G18" i="13"/>
  <c r="H18" i="13"/>
  <c r="I18" i="13"/>
  <c r="J18" i="13"/>
  <c r="K18" i="13"/>
  <c r="L18" i="13"/>
  <c r="M18" i="13"/>
  <c r="N18" i="13"/>
  <c r="O18" i="13"/>
  <c r="P18" i="13"/>
  <c r="Q18" i="13"/>
  <c r="R18" i="13"/>
  <c r="S18" i="13"/>
  <c r="T18" i="13"/>
  <c r="U18" i="13"/>
  <c r="V18" i="13"/>
  <c r="W18" i="13"/>
  <c r="X18" i="13"/>
  <c r="Y18" i="13"/>
  <c r="Z18" i="13"/>
  <c r="AA18" i="13"/>
  <c r="AB18" i="13"/>
  <c r="AC18" i="13"/>
  <c r="E19" i="13"/>
  <c r="F19" i="13"/>
  <c r="G19" i="13"/>
  <c r="H19" i="13"/>
  <c r="I19" i="13"/>
  <c r="J19" i="13"/>
  <c r="K19" i="13"/>
  <c r="L19" i="13"/>
  <c r="M19" i="13"/>
  <c r="N19" i="13"/>
  <c r="O19" i="13"/>
  <c r="P19" i="13"/>
  <c r="Q19" i="13"/>
  <c r="R19" i="13"/>
  <c r="S19" i="13"/>
  <c r="T19" i="13"/>
  <c r="U19" i="13"/>
  <c r="V19" i="13"/>
  <c r="W19" i="13"/>
  <c r="X19" i="13"/>
  <c r="Y19" i="13"/>
  <c r="Z19" i="13"/>
  <c r="AA19" i="13"/>
  <c r="AB19" i="13"/>
  <c r="AC19" i="13"/>
  <c r="E20" i="13"/>
  <c r="F20" i="13"/>
  <c r="G20" i="13"/>
  <c r="H20" i="13"/>
  <c r="I20" i="13"/>
  <c r="J20" i="13"/>
  <c r="K20" i="13"/>
  <c r="L20" i="13"/>
  <c r="M20" i="13"/>
  <c r="N20" i="13"/>
  <c r="O20" i="13"/>
  <c r="P20" i="13"/>
  <c r="Q20" i="13"/>
  <c r="R20" i="13"/>
  <c r="S20" i="13"/>
  <c r="T20" i="13"/>
  <c r="U20" i="13"/>
  <c r="V20" i="13"/>
  <c r="W20" i="13"/>
  <c r="X20" i="13"/>
  <c r="Y20" i="13"/>
  <c r="Z20" i="13"/>
  <c r="AA20" i="13"/>
  <c r="AB20" i="13"/>
  <c r="AC20" i="13"/>
  <c r="E21" i="13"/>
  <c r="F21" i="13"/>
  <c r="G21" i="13"/>
  <c r="H21" i="13"/>
  <c r="I21" i="13"/>
  <c r="J21" i="13"/>
  <c r="K21" i="13"/>
  <c r="L21" i="13"/>
  <c r="M21" i="13"/>
  <c r="N21" i="13"/>
  <c r="O21" i="13"/>
  <c r="P21" i="13"/>
  <c r="Q21" i="13"/>
  <c r="R21" i="13"/>
  <c r="S21" i="13"/>
  <c r="T21" i="13"/>
  <c r="U21" i="13"/>
  <c r="V21" i="13"/>
  <c r="W21" i="13"/>
  <c r="X21" i="13"/>
  <c r="Y21" i="13"/>
  <c r="Z21" i="13"/>
  <c r="AA21" i="13"/>
  <c r="AB21" i="13"/>
  <c r="AC21" i="13"/>
  <c r="E22" i="13"/>
  <c r="F22" i="13"/>
  <c r="G22" i="13"/>
  <c r="H22" i="13"/>
  <c r="I22" i="13"/>
  <c r="J22" i="13"/>
  <c r="K22" i="13"/>
  <c r="L22" i="13"/>
  <c r="M22" i="13"/>
  <c r="N22" i="13"/>
  <c r="O22" i="13"/>
  <c r="P22" i="13"/>
  <c r="Q22" i="13"/>
  <c r="R22" i="13"/>
  <c r="S22" i="13"/>
  <c r="T22" i="13"/>
  <c r="U22" i="13"/>
  <c r="V22" i="13"/>
  <c r="W22" i="13"/>
  <c r="X22" i="13"/>
  <c r="Y22" i="13"/>
  <c r="Z22" i="13"/>
  <c r="AA22" i="13"/>
  <c r="AB22" i="13"/>
  <c r="AC22" i="13"/>
  <c r="E23" i="13"/>
  <c r="F23" i="13"/>
  <c r="G23" i="13"/>
  <c r="H23" i="13"/>
  <c r="I23" i="13"/>
  <c r="J23" i="13"/>
  <c r="K23" i="13"/>
  <c r="L23" i="13"/>
  <c r="M23" i="13"/>
  <c r="N23" i="13"/>
  <c r="O23" i="13"/>
  <c r="P23" i="13"/>
  <c r="Q23" i="13"/>
  <c r="R23" i="13"/>
  <c r="S23" i="13"/>
  <c r="T23" i="13"/>
  <c r="U23" i="13"/>
  <c r="V23" i="13"/>
  <c r="W23" i="13"/>
  <c r="X23" i="13"/>
  <c r="Y23" i="13"/>
  <c r="Z23" i="13"/>
  <c r="AA23" i="13"/>
  <c r="AB23" i="13"/>
  <c r="AC23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R24" i="13"/>
  <c r="S24" i="13"/>
  <c r="T24" i="13"/>
  <c r="U24" i="13"/>
  <c r="V24" i="13"/>
  <c r="W24" i="13"/>
  <c r="X24" i="13"/>
  <c r="Y24" i="13"/>
  <c r="Z24" i="13"/>
  <c r="AA24" i="13"/>
  <c r="AB24" i="13"/>
  <c r="AC24" i="13"/>
  <c r="E25" i="13"/>
  <c r="F25" i="13"/>
  <c r="G25" i="13"/>
  <c r="H25" i="13"/>
  <c r="I25" i="13"/>
  <c r="J25" i="13"/>
  <c r="K25" i="13"/>
  <c r="L25" i="13"/>
  <c r="M25" i="13"/>
  <c r="N25" i="13"/>
  <c r="O25" i="13"/>
  <c r="P25" i="13"/>
  <c r="Q25" i="13"/>
  <c r="R25" i="13"/>
  <c r="S25" i="13"/>
  <c r="T25" i="13"/>
  <c r="U25" i="13"/>
  <c r="V25" i="13"/>
  <c r="W25" i="13"/>
  <c r="X25" i="13"/>
  <c r="Y25" i="13"/>
  <c r="Z25" i="13"/>
  <c r="AA25" i="13"/>
  <c r="AB25" i="13"/>
  <c r="AC25" i="13"/>
  <c r="E26" i="13"/>
  <c r="F26" i="13"/>
  <c r="G26" i="13"/>
  <c r="H26" i="13"/>
  <c r="I26" i="13"/>
  <c r="J26" i="13"/>
  <c r="K26" i="13"/>
  <c r="L26" i="13"/>
  <c r="M26" i="13"/>
  <c r="N26" i="13"/>
  <c r="O26" i="13"/>
  <c r="P26" i="13"/>
  <c r="Q26" i="13"/>
  <c r="R26" i="13"/>
  <c r="S26" i="13"/>
  <c r="T26" i="13"/>
  <c r="U26" i="13"/>
  <c r="V26" i="13"/>
  <c r="W26" i="13"/>
  <c r="X26" i="13"/>
  <c r="Y26" i="13"/>
  <c r="Z26" i="13"/>
  <c r="AA26" i="13"/>
  <c r="AB26" i="13"/>
  <c r="AC26" i="13"/>
  <c r="E27" i="13"/>
  <c r="F27" i="13"/>
  <c r="G27" i="13"/>
  <c r="H27" i="13"/>
  <c r="I27" i="13"/>
  <c r="J27" i="13"/>
  <c r="K27" i="13"/>
  <c r="L27" i="13"/>
  <c r="M27" i="13"/>
  <c r="N27" i="13"/>
  <c r="O27" i="13"/>
  <c r="P27" i="13"/>
  <c r="Q27" i="13"/>
  <c r="R27" i="13"/>
  <c r="S27" i="13"/>
  <c r="T27" i="13"/>
  <c r="U27" i="13"/>
  <c r="V27" i="13"/>
  <c r="W27" i="13"/>
  <c r="X27" i="13"/>
  <c r="Y27" i="13"/>
  <c r="Z27" i="13"/>
  <c r="AA27" i="13"/>
  <c r="AB27" i="13"/>
  <c r="AC27" i="13"/>
  <c r="E28" i="13"/>
  <c r="E31" i="13" s="1"/>
  <c r="F28" i="13"/>
  <c r="G28" i="13"/>
  <c r="H28" i="13"/>
  <c r="I28" i="13"/>
  <c r="J28" i="13"/>
  <c r="K28" i="13"/>
  <c r="L28" i="13"/>
  <c r="M28" i="13"/>
  <c r="N28" i="13"/>
  <c r="O28" i="13"/>
  <c r="P28" i="13"/>
  <c r="Q28" i="13"/>
  <c r="R28" i="13"/>
  <c r="S28" i="13"/>
  <c r="T28" i="13"/>
  <c r="U28" i="13"/>
  <c r="V28" i="13"/>
  <c r="W28" i="13"/>
  <c r="X28" i="13"/>
  <c r="Y28" i="13"/>
  <c r="Z28" i="13"/>
  <c r="AA28" i="13"/>
  <c r="AB28" i="13"/>
  <c r="AC28" i="13"/>
  <c r="E29" i="13"/>
  <c r="F29" i="13"/>
  <c r="G29" i="13"/>
  <c r="H29" i="13"/>
  <c r="I29" i="13"/>
  <c r="J29" i="13"/>
  <c r="K29" i="13"/>
  <c r="L29" i="13"/>
  <c r="M29" i="13"/>
  <c r="N29" i="13"/>
  <c r="O29" i="13"/>
  <c r="P29" i="13"/>
  <c r="Q29" i="13"/>
  <c r="R29" i="13"/>
  <c r="S29" i="13"/>
  <c r="T29" i="13"/>
  <c r="U29" i="13"/>
  <c r="V29" i="13"/>
  <c r="W29" i="13"/>
  <c r="X29" i="13"/>
  <c r="Y29" i="13"/>
  <c r="Z29" i="13"/>
  <c r="AA29" i="13"/>
  <c r="AB29" i="13"/>
  <c r="AC29" i="13"/>
  <c r="E30" i="13"/>
  <c r="F30" i="13"/>
  <c r="F32" i="13" s="1"/>
  <c r="G30" i="13"/>
  <c r="H30" i="13"/>
  <c r="H32" i="13" s="1"/>
  <c r="I30" i="13"/>
  <c r="J30" i="13"/>
  <c r="K30" i="13"/>
  <c r="K32" i="13" s="1"/>
  <c r="L30" i="13"/>
  <c r="L32" i="13" s="1"/>
  <c r="M30" i="13"/>
  <c r="N30" i="13"/>
  <c r="O30" i="13"/>
  <c r="P30" i="13"/>
  <c r="P32" i="13" s="1"/>
  <c r="Q30" i="13"/>
  <c r="R30" i="13"/>
  <c r="S30" i="13"/>
  <c r="S32" i="13" s="1"/>
  <c r="T30" i="13"/>
  <c r="T32" i="13" s="1"/>
  <c r="U30" i="13"/>
  <c r="V30" i="13"/>
  <c r="W30" i="13"/>
  <c r="X30" i="13"/>
  <c r="X32" i="13" s="1"/>
  <c r="Y30" i="13"/>
  <c r="Z30" i="13"/>
  <c r="AA30" i="13"/>
  <c r="AA32" i="13" s="1"/>
  <c r="AB30" i="13"/>
  <c r="AB32" i="13" s="1"/>
  <c r="AC30" i="13"/>
  <c r="AC32" i="13" s="1"/>
  <c r="I31" i="13"/>
  <c r="U76" i="12"/>
  <c r="T76" i="12"/>
  <c r="S75" i="12"/>
  <c r="S74" i="12"/>
  <c r="S73" i="12"/>
  <c r="S72" i="12"/>
  <c r="S71" i="12"/>
  <c r="S70" i="12"/>
  <c r="S69" i="12"/>
  <c r="S68" i="12"/>
  <c r="S67" i="12"/>
  <c r="S66" i="12"/>
  <c r="S65" i="12"/>
  <c r="S64" i="12"/>
  <c r="S63" i="12"/>
  <c r="S62" i="12"/>
  <c r="S61" i="12"/>
  <c r="S60" i="12"/>
  <c r="S59" i="12"/>
  <c r="S58" i="12"/>
  <c r="S57" i="12"/>
  <c r="S56" i="12"/>
  <c r="S55" i="12"/>
  <c r="S54" i="12"/>
  <c r="S53" i="12"/>
  <c r="S52" i="12"/>
  <c r="S51" i="12"/>
  <c r="S50" i="12"/>
  <c r="S49" i="12"/>
  <c r="S48" i="12"/>
  <c r="S47" i="12"/>
  <c r="S46" i="12"/>
  <c r="S45" i="12"/>
  <c r="S44" i="12"/>
  <c r="S43" i="12"/>
  <c r="S42" i="12"/>
  <c r="S41" i="12"/>
  <c r="S40" i="12"/>
  <c r="S39" i="12"/>
  <c r="S38" i="12"/>
  <c r="S37" i="12"/>
  <c r="S36" i="12"/>
  <c r="S35" i="12"/>
  <c r="S34" i="12"/>
  <c r="S33" i="12"/>
  <c r="S32" i="12"/>
  <c r="S31" i="12"/>
  <c r="S30" i="12"/>
  <c r="S29" i="12"/>
  <c r="S28" i="12"/>
  <c r="S27" i="12"/>
  <c r="S26" i="12"/>
  <c r="S25" i="12"/>
  <c r="S24" i="12"/>
  <c r="S23" i="12"/>
  <c r="S22" i="12"/>
  <c r="S21" i="12"/>
  <c r="S20" i="12"/>
  <c r="S19" i="12"/>
  <c r="S18" i="12"/>
  <c r="S17" i="12"/>
  <c r="S16" i="12"/>
  <c r="S15" i="12"/>
  <c r="S14" i="12"/>
  <c r="S13" i="12"/>
  <c r="S12" i="12"/>
  <c r="S11" i="12"/>
  <c r="S10" i="12"/>
  <c r="S9" i="12"/>
  <c r="S8" i="12"/>
  <c r="I45" i="6"/>
  <c r="L45" i="6"/>
  <c r="L47" i="6" s="1"/>
  <c r="Q45" i="6"/>
  <c r="V45" i="6"/>
  <c r="V47" i="6" s="1"/>
  <c r="AA45" i="6"/>
  <c r="I46" i="6"/>
  <c r="L46" i="6"/>
  <c r="Q46" i="6"/>
  <c r="Q47" i="6" s="1"/>
  <c r="V46" i="6"/>
  <c r="AA46" i="6"/>
  <c r="I47" i="6"/>
  <c r="H46" i="6"/>
  <c r="H45" i="6"/>
  <c r="H47" i="6" s="1"/>
  <c r="I43" i="6"/>
  <c r="L43" i="6"/>
  <c r="Q43" i="6"/>
  <c r="V43" i="6"/>
  <c r="AA43" i="6"/>
  <c r="I44" i="6"/>
  <c r="L44" i="6"/>
  <c r="Q44" i="6"/>
  <c r="V44" i="6"/>
  <c r="AA44" i="6"/>
  <c r="H44" i="6"/>
  <c r="H43" i="6"/>
  <c r="I37" i="6"/>
  <c r="L37" i="6"/>
  <c r="Q37" i="6"/>
  <c r="V37" i="6"/>
  <c r="AA37" i="6"/>
  <c r="I38" i="6"/>
  <c r="L38" i="6"/>
  <c r="Q38" i="6"/>
  <c r="V38" i="6"/>
  <c r="AA38" i="6"/>
  <c r="H38" i="6"/>
  <c r="H37" i="6"/>
  <c r="I31" i="6"/>
  <c r="L31" i="6"/>
  <c r="Q31" i="6"/>
  <c r="V31" i="6"/>
  <c r="AA31" i="6"/>
  <c r="I32" i="6"/>
  <c r="L32" i="6"/>
  <c r="Q32" i="6"/>
  <c r="V32" i="6"/>
  <c r="AA32" i="6"/>
  <c r="H32" i="6"/>
  <c r="H31" i="6"/>
  <c r="I25" i="6"/>
  <c r="L25" i="6"/>
  <c r="Q25" i="6"/>
  <c r="V25" i="6"/>
  <c r="AA25" i="6"/>
  <c r="I26" i="6"/>
  <c r="L26" i="6"/>
  <c r="Q26" i="6"/>
  <c r="V26" i="6"/>
  <c r="AA26" i="6"/>
  <c r="H26" i="6"/>
  <c r="H25" i="6"/>
  <c r="I20" i="6"/>
  <c r="L20" i="6"/>
  <c r="Q20" i="6"/>
  <c r="V20" i="6"/>
  <c r="AA20" i="6"/>
  <c r="I19" i="6"/>
  <c r="L19" i="6"/>
  <c r="Q19" i="6"/>
  <c r="V19" i="6"/>
  <c r="AA19" i="6"/>
  <c r="H20" i="6"/>
  <c r="H19" i="6"/>
  <c r="L14" i="6"/>
  <c r="Q14" i="6"/>
  <c r="V14" i="6"/>
  <c r="AA14" i="6"/>
  <c r="I14" i="6"/>
  <c r="I13" i="6"/>
  <c r="L13" i="6"/>
  <c r="Q13" i="6"/>
  <c r="V13" i="6"/>
  <c r="AA13" i="6"/>
  <c r="H14" i="6"/>
  <c r="H13" i="6"/>
  <c r="Z32" i="13" l="1"/>
  <c r="R32" i="13"/>
  <c r="J32" i="13"/>
  <c r="Y32" i="13"/>
  <c r="Q32" i="13"/>
  <c r="S31" i="13"/>
  <c r="S33" i="13" s="1"/>
  <c r="AA47" i="6"/>
  <c r="I32" i="13"/>
  <c r="I33" i="13" s="1"/>
  <c r="W32" i="13"/>
  <c r="O32" i="13"/>
  <c r="G32" i="13"/>
  <c r="Y31" i="13"/>
  <c r="W31" i="13"/>
  <c r="U31" i="13"/>
  <c r="U33" i="13" s="1"/>
  <c r="M31" i="13"/>
  <c r="M33" i="13" s="1"/>
  <c r="AA31" i="13"/>
  <c r="O31" i="13"/>
  <c r="O33" i="13" s="1"/>
  <c r="K31" i="13"/>
  <c r="K33" i="13" s="1"/>
  <c r="G31" i="13"/>
  <c r="U32" i="13"/>
  <c r="E33" i="13"/>
  <c r="Z31" i="13"/>
  <c r="Z33" i="13" s="1"/>
  <c r="R31" i="13"/>
  <c r="R33" i="13" s="1"/>
  <c r="J31" i="13"/>
  <c r="J33" i="13" s="1"/>
  <c r="AC31" i="13"/>
  <c r="AC33" i="13" s="1"/>
  <c r="Q31" i="13"/>
  <c r="Q33" i="13" s="1"/>
  <c r="Y33" i="13"/>
  <c r="V31" i="13"/>
  <c r="N31" i="13"/>
  <c r="F31" i="13"/>
  <c r="F33" i="13" s="1"/>
  <c r="V32" i="13"/>
  <c r="N32" i="13"/>
  <c r="P31" i="13"/>
  <c r="P33" i="13" s="1"/>
  <c r="L31" i="13"/>
  <c r="L33" i="13" s="1"/>
  <c r="H31" i="13"/>
  <c r="H33" i="13" s="1"/>
  <c r="AB31" i="13"/>
  <c r="AB33" i="13" s="1"/>
  <c r="X31" i="13"/>
  <c r="X33" i="13" s="1"/>
  <c r="T31" i="13"/>
  <c r="T33" i="13" s="1"/>
  <c r="AA33" i="13"/>
  <c r="W33" i="13"/>
  <c r="G33" i="13"/>
  <c r="N33" i="13" l="1"/>
  <c r="V33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paola.rodriguez</author>
    <author>YULIED.PENARANDA</author>
  </authors>
  <commentList>
    <comment ref="AK6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paola.rodriguez:</t>
        </r>
        <r>
          <rPr>
            <sz val="9"/>
            <color indexed="81"/>
            <rFont val="Tahoma"/>
            <family val="2"/>
          </rPr>
          <t xml:space="preserve">
0-5 Primera infancia.
6-13 Infancia
14-17 Adolecencia
18-26 Juventud
27-59 Adultez
60 o mas personas.
Grupo etario sin definir.</t>
        </r>
      </text>
    </comment>
    <comment ref="AL6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YULIED.PENARANDA:</t>
        </r>
        <r>
          <rPr>
            <sz val="9"/>
            <color indexed="81"/>
            <rFont val="Tahoma"/>
            <family val="2"/>
          </rPr>
          <t xml:space="preserve">
• Ciudadanos-as habitantes de calle.
• Personas en situación de desplazamiento.
• Mujeres gestantes y lactantes.
• Personas cabeza de familia.
• Reincorporados-as.
• Personas vinculadas a la prostitución.
• Personas con discapacidad.
• Personas consumidoras de sustancias psicoactivas.
• Servidores y servidoras públicos.
• Niños y niñas de primera infancia.
• Niños, niñas y adolecentes en riesgo social.
• Niños, niñas y adolecentes escolarizados.
• Niños, niñas y adolecentes desescolarizados.
• Jóvenes escolarizados.
• Jóvenes desescolarizados.
• Adultos-as  trabajador-a formal.
• Adultos-as  trabajador-a informal.
• Familias en situación de vulnerabilidad.
• Familias en emergencia social y catastrófica.
• Familias ubicadas en zonas en zonas de alto deterioro.
• Sector LGBT.
• Comunidad en general.
</t>
        </r>
      </text>
    </comment>
    <comment ref="AM6" authorId="1" shapeId="0" xr:uid="{00000000-0006-0000-0300-000003000000}">
      <text>
        <r>
          <rPr>
            <b/>
            <sz val="9"/>
            <color indexed="81"/>
            <rFont val="Tahoma"/>
            <family val="2"/>
          </rPr>
          <t>YULIED.PENARANDA:</t>
        </r>
        <r>
          <rPr>
            <sz val="9"/>
            <color indexed="81"/>
            <rFont val="Tahoma"/>
            <family val="2"/>
          </rPr>
          <t xml:space="preserve">
• Afrocolombianos.
• Indígenas.
• ROM
• Raizales.
• No identifica grupos étnicos.
• Otros grupos étnicos.
</t>
        </r>
      </text>
    </comment>
  </commentList>
</comments>
</file>

<file path=xl/sharedStrings.xml><?xml version="1.0" encoding="utf-8"?>
<sst xmlns="http://schemas.openxmlformats.org/spreadsheetml/2006/main" count="505" uniqueCount="202">
  <si>
    <t>SECRETARÍA DISTRITAL DE AMBIENTE</t>
  </si>
  <si>
    <t>DEPENDENCIA:</t>
  </si>
  <si>
    <t>Programa Plan de Desarrollo</t>
  </si>
  <si>
    <t>CÓDIGO Y NOMBRE PROYECTO:</t>
  </si>
  <si>
    <t>Eje Plan de Desarrollo</t>
  </si>
  <si>
    <t>MAR</t>
  </si>
  <si>
    <t>JUN</t>
  </si>
  <si>
    <t>SEPT</t>
  </si>
  <si>
    <t>DIC</t>
  </si>
  <si>
    <t>MAGNITUD META</t>
  </si>
  <si>
    <t>PRESUPUESTO VIGENCIA</t>
  </si>
  <si>
    <t>MAGNITUD META DE RESERVAS</t>
  </si>
  <si>
    <t>RESERVA PRESUPUESTAL</t>
  </si>
  <si>
    <t>TOTAL MAGNITUD META</t>
  </si>
  <si>
    <t xml:space="preserve">TOTAL PRESUPUESTO </t>
  </si>
  <si>
    <t>TOTAL PROYECTO</t>
  </si>
  <si>
    <t>CÓDIGO Y NOMBRE DE PROYECTO: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</si>
  <si>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</si>
  <si>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</si>
  <si>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</si>
  <si>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</si>
  <si>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</si>
  <si>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</si>
  <si>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</si>
  <si>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</si>
  <si>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</si>
  <si>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</si>
  <si>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</si>
  <si>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</si>
  <si>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</si>
  <si>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Programado</t>
  </si>
  <si>
    <t>Ejecutado</t>
  </si>
  <si>
    <t>TOTAL PONDERACIÓN</t>
  </si>
  <si>
    <t>AÑO 4</t>
  </si>
  <si>
    <t>EJECUTADO</t>
  </si>
  <si>
    <t>PROYECTO:</t>
  </si>
  <si>
    <t>PERIODO:</t>
  </si>
  <si>
    <t>ID Meta</t>
  </si>
  <si>
    <t>Magnitud Vigencia</t>
  </si>
  <si>
    <t>Recursos Vigencia</t>
  </si>
  <si>
    <t>Magnitud Reservas</t>
  </si>
  <si>
    <t>Reservas Presupuestales</t>
  </si>
  <si>
    <t>TOTALES - PROYECTO</t>
  </si>
  <si>
    <t>1, COD. META</t>
  </si>
  <si>
    <t>2, Meta Proyecto</t>
  </si>
  <si>
    <t>3, Nombre -Punto de inversión (Localidad, Especial, Distrital)</t>
  </si>
  <si>
    <t>4, Variable</t>
  </si>
  <si>
    <t>5, Programación-Actualización</t>
  </si>
  <si>
    <t>8, LOCALIZACIÓN GEOGRÁFICA</t>
  </si>
  <si>
    <t>8,1 LOCALIDADES</t>
  </si>
  <si>
    <t>8,2 UPZ</t>
  </si>
  <si>
    <t>8,3 BARRIO</t>
  </si>
  <si>
    <t>8,4 PUNTO, LÍNEA O POLÍGONO</t>
  </si>
  <si>
    <t>8,5 ÁREA DE INFLUENCIA</t>
  </si>
  <si>
    <t>9,  POBLACIÓN</t>
  </si>
  <si>
    <t>9,1 NUMERO DE HOMBRES</t>
  </si>
  <si>
    <t>9,2 NUMERO DE MUJERES</t>
  </si>
  <si>
    <t>9,3 GRUPO ETARIO</t>
  </si>
  <si>
    <t>9,4 CONDICION POBLACIONAL</t>
  </si>
  <si>
    <t>9,5 GRUPOS ETNICOS</t>
  </si>
  <si>
    <t>9,6 TOTAL POBLACIÓN
PERSONAS/CANTIDAD</t>
  </si>
  <si>
    <t>1, LÍNEA DE ACCIÓN</t>
  </si>
  <si>
    <t>2, META DE PROYECTO</t>
  </si>
  <si>
    <t>3, ACTIVIDAD</t>
  </si>
  <si>
    <t>4, SE EJECUTA CON RECURSOS DE:</t>
  </si>
  <si>
    <t>4,1 VIGENCIA</t>
  </si>
  <si>
    <t>4,2 RESERVA</t>
  </si>
  <si>
    <t>VARIABLES</t>
  </si>
  <si>
    <t xml:space="preserve">6,PONDERACIÓN VERTICAL </t>
  </si>
  <si>
    <t>6,1 META</t>
  </si>
  <si>
    <t>6,2 ACTIVIDAD</t>
  </si>
  <si>
    <t>2,  META DE PROYECTO</t>
  </si>
  <si>
    <t>2,1 COD.</t>
  </si>
  <si>
    <t>2,2 META</t>
  </si>
  <si>
    <t>2,3 TIPOLOGÍA</t>
  </si>
  <si>
    <t>3, COD. META PDD A QUE SE ASOCIA META PROY</t>
  </si>
  <si>
    <t>4, COD. META PROYECTO PRIORITARIO</t>
  </si>
  <si>
    <t>5, VARIABLE REQUERIDA</t>
  </si>
  <si>
    <t>6, MAGNITUD PD</t>
  </si>
  <si>
    <t>7, PROGRAMACIÓN - ACTUALIZACIÓN</t>
  </si>
  <si>
    <t>8, EJECUCIÓN</t>
  </si>
  <si>
    <t>8,1 SEGUIMIENTO VIGENCIA ACTUAL</t>
  </si>
  <si>
    <t>9, % CUMPLIMIENTO ACUMULADO (Vigencia)</t>
  </si>
  <si>
    <t>10 ,% DE AVANCE CUATRIENIO</t>
  </si>
  <si>
    <t>11, DESCRIPCIÓN DE LOS AVANCES Y LOGROS ALCANZADOS</t>
  </si>
  <si>
    <t xml:space="preserve">12, RETRASOS 
</t>
  </si>
  <si>
    <t xml:space="preserve">13, SOLUCIONES PLANTEADAS </t>
  </si>
  <si>
    <t>14, BENEFICIOS</t>
  </si>
  <si>
    <t>15, FUENTE DE EVIDENCIAS</t>
  </si>
  <si>
    <t xml:space="preserve">1, PROYECTO PRIORITARIO </t>
  </si>
  <si>
    <t>1,1 COD.</t>
  </si>
  <si>
    <t xml:space="preserve">1,2 PROYECTO PRIORITARIO  </t>
  </si>
  <si>
    <t xml:space="preserve"> 2, META PLAN DE DESARROLLO</t>
  </si>
  <si>
    <t>2,2  META PLAN DE DESARROLLO</t>
  </si>
  <si>
    <t>3, INDICADOR ASOCIADO A LA META PLAN DE DESARROLLO</t>
  </si>
  <si>
    <t>3,1 COD.</t>
  </si>
  <si>
    <t>3,2 INDICADOR</t>
  </si>
  <si>
    <t>3,3 UNIDAD DE MEDIDA</t>
  </si>
  <si>
    <t>3,4 TIPOLOGÍA</t>
  </si>
  <si>
    <t>3,5 MAGNITUD PD</t>
  </si>
  <si>
    <t>3,6 PROGRAMACIÓN - ACTUALIZACIÓN</t>
  </si>
  <si>
    <t>3,7 SEGUIMIENTO VIGENCIA ACTUAL</t>
  </si>
  <si>
    <t>4, % CUMPLIMIENTO ACUMULADO
(Vigencia)</t>
  </si>
  <si>
    <t>5, % DE AVANCE CUATRIENIO</t>
  </si>
  <si>
    <t>6, DESCRIPCIÓN DE LOS AVANCES Y LOGROS ALCANZADOS</t>
  </si>
  <si>
    <t>7, RETRASOS</t>
  </si>
  <si>
    <t>8, SOLUCIONES PLANTEADAS</t>
  </si>
  <si>
    <t>9, BENEFICIOS</t>
  </si>
  <si>
    <t>10, FUENTE DE EVIDENCIAS</t>
  </si>
  <si>
    <t>AÑO 5</t>
  </si>
  <si>
    <t>FORMATO ACTUALIZACIÓN Y SEGUIMIENTO A LAS ACTIVIDADES</t>
  </si>
  <si>
    <t>FORMATO DE  ACTUALIZACIÓN Y SEGUIMIENTO A LA TERRITORIALIZACIÓN DE LA INVERSIÓN</t>
  </si>
  <si>
    <t>FORMATO DE ACTUALIZACIÓN Y SEGUIMIENTO AL COMPONENTE DE INVERSIÓN</t>
  </si>
  <si>
    <t xml:space="preserve">FORMATO DE ACTUALIZACIÓN Y SEGUIMIENTO AL COMPONENTE DE GESTIÓN 
</t>
  </si>
  <si>
    <t>126PG01-PR02-F-A5-V9.0</t>
  </si>
  <si>
    <t>DIRECCIÓN DE GESTIÓN CORPORATIVA</t>
  </si>
  <si>
    <t xml:space="preserve">1033 - FORTALECIMIENTO INSTITUCIONAL PARA LA EFICIENCIA ADMINISTRATIVA </t>
  </si>
  <si>
    <t>%</t>
  </si>
  <si>
    <t xml:space="preserve">Ejecutar 100% de las actividades de intervención para el mejoramiento de la infraestructura física y dotación de la SDA </t>
  </si>
  <si>
    <t>Creciente</t>
  </si>
  <si>
    <t>Ejecutar 5 acciones Para el   sostenimiento y mejora del PIGA de la SDA</t>
  </si>
  <si>
    <t>Suma</t>
  </si>
  <si>
    <t xml:space="preserve">Realizar 25 actividades orientadas al mejoramiento del clima del clima organizacional  </t>
  </si>
  <si>
    <t>Implementar 10 procesos que integran el Programa de Gestión Documental</t>
  </si>
  <si>
    <t>Aumentar al 90% el Direccionamiento Jurídico integral de la SDA</t>
  </si>
  <si>
    <t>Mantener en el 82 % el éxito procesal en fallos favorables en representación de la SDA</t>
  </si>
  <si>
    <t>Constante</t>
  </si>
  <si>
    <t xml:space="preserve">Fortalecimiento institucional </t>
  </si>
  <si>
    <t xml:space="preserve">Gestion Documental </t>
  </si>
  <si>
    <t xml:space="preserve">Direccionamiento juridico integral </t>
  </si>
  <si>
    <t>Fortalecimiento institucional</t>
  </si>
  <si>
    <t xml:space="preserve">Revisión de planos y consecución de los permisos necesarios para las modificaciones al semisótano de la SDA </t>
  </si>
  <si>
    <t>X</t>
  </si>
  <si>
    <t>Llevar a cabo los procesos precontractuales y contractuales para la adjudicación del contrato de modificación del semisótano de la SDA</t>
  </si>
  <si>
    <t xml:space="preserve">Elaborar el cronograma de obra y preliminares </t>
  </si>
  <si>
    <t>Realizar clasificación y almacenamiento temporal de los residuos generados en la SDA.</t>
  </si>
  <si>
    <t>Gestionar la entrega de residuos con gestor autorizado</t>
  </si>
  <si>
    <t>Acondicionar y /o cambiar los puntos ecológicos en la SDA.</t>
  </si>
  <si>
    <t>Realizar practicas de Eco conducción  a los conductores con el fin de identificar la destreza en la  conducción.</t>
  </si>
  <si>
    <t>Realizar la adquisición de biciparqueaderos para promover el uso de la bicicleta.</t>
  </si>
  <si>
    <t>Acondicionar los jardines interiores para el mejoramiento de las condiciones internas.</t>
  </si>
  <si>
    <t>Realizar seguimiento y sostenimiento a cada uno de los programas que hacen parte del PIGA</t>
  </si>
  <si>
    <t xml:space="preserve">Llevar a cabo capacitaciones o talleres en temas relacionados con liderazgo, trabajo en equipo, solución de conflictos y comunicación asertiva </t>
  </si>
  <si>
    <t xml:space="preserve">Realizar jornadas de integración en pro del fortalecimiento de los valores institucionales </t>
  </si>
  <si>
    <t xml:space="preserve">Realizar el diagnostico de factores de riesgo Psicosocial a los servidores de la SDA  </t>
  </si>
  <si>
    <t>Llevar a cabo jornadas de capacitación en temas transversales a los servidores de la SDA</t>
  </si>
  <si>
    <t>Llevar a cabo  jornadas de  re inducción en temas misionales a los servidores de la SDA</t>
  </si>
  <si>
    <t xml:space="preserve">Realizar la medición del clima organizacional en la SDA </t>
  </si>
  <si>
    <t>Gestión Documental</t>
  </si>
  <si>
    <t xml:space="preserve">Ejecutar jornadas de sensibilización sobre la importancia de la gestión documental y la necesidad de apoyarla, dirigida a los profesionales y directivos de la entidad. </t>
  </si>
  <si>
    <t>Llevar a cabo capacitaciones teórico - practicas sobre la organización y archivo de documentos y en general sobre las diferentes etapas del ciclo vital de los documentos.</t>
  </si>
  <si>
    <t>Realizar el levantamiento de inventarios de los expedientes del archivo centralizado de gestión y del archivo central.</t>
  </si>
  <si>
    <t>Realizar la organización de los expedientes de archivos misionales de gestión.</t>
  </si>
  <si>
    <t>Llevar a cabo trabajos de limpieza, conservación y recuperación de documentos de archivo.</t>
  </si>
  <si>
    <t xml:space="preserve">Realizar la digitalización de documentos de archivo de consulta frecuente </t>
  </si>
  <si>
    <t>Direccionamiento jurídico integral</t>
  </si>
  <si>
    <t xml:space="preserve">Revisión Jurídica de las normas ambientales para conocer su vigencia, concordancia y priorizar las necesidades de regulación según la competencia de la SDA. </t>
  </si>
  <si>
    <t>Elaborar Regulaciones y Normas ambientales.</t>
  </si>
  <si>
    <t xml:space="preserve">Fijar directrices en materia legal ambiental que se requieran para la correcta interpretación y aplicación de las normas de competencia de la SDA. </t>
  </si>
  <si>
    <t xml:space="preserve">Emitir conceptos jurídicos. </t>
  </si>
  <si>
    <t xml:space="preserve">Asesoría jurídica en materia legal ambiental a las dependencias de la Entidad. </t>
  </si>
  <si>
    <t xml:space="preserve">Control de legalidad de los proyectos de acto administrativo sometidos consideración de la DLA. </t>
  </si>
  <si>
    <t>Realizar actuaciones de Inspección, Vigilancia y Control a las Entidades Sin Animo de Lucro -  ESAL  de carácter ambiental.</t>
  </si>
  <si>
    <t xml:space="preserve"> Orientar a ciudadanos respecto de los derechos y obligaciones de las entidades sin ánimo de lucro.</t>
  </si>
  <si>
    <t>Actualización de las base de datos de las ESAL</t>
  </si>
  <si>
    <t xml:space="preserve">Atención de procesos judiciales, contencioso administrativos, constitucionales y extrajudiciales. </t>
  </si>
  <si>
    <t>Intervenir en calidad de Autoridad Ambiental en las acciones populares, acciones penales y procesos  civiles.</t>
  </si>
  <si>
    <t>Unificar  criterios para la Defensa Judicial y Extrajudicial.</t>
  </si>
  <si>
    <t>Total  Recursos  Proyecto</t>
  </si>
  <si>
    <t>Total recursos reservas</t>
  </si>
  <si>
    <t>Total recursos vigencia</t>
  </si>
  <si>
    <t>NO IDENTIFICA GRUPOS ETNICOS</t>
  </si>
  <si>
    <t>TODOS LOS GRUPOS</t>
  </si>
  <si>
    <t>Desde nuestra competencia no se hace distinción para los grupos Etareos</t>
  </si>
  <si>
    <t>Relacionar la información asociada a la población (Numero de hombres) espacios relacionados al punto de inversión en que se ejecutó la meta.</t>
  </si>
  <si>
    <t>Esta información no se puede territorializar toda vez que son acciones que se adelantan en la sede principal y son de carácter administrativo</t>
  </si>
  <si>
    <t>Distrito Capital</t>
  </si>
  <si>
    <t xml:space="preserve">Avenida Caracas N° 54 - 38   </t>
  </si>
  <si>
    <t>Chapinero Central</t>
  </si>
  <si>
    <t>Chapinero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</si>
  <si>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</si>
  <si>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</si>
  <si>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</si>
  <si>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</si>
  <si>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</si>
  <si>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</si>
  <si>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</si>
  <si>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</si>
  <si>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</si>
  <si>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</si>
  <si>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</si>
  <si>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</si>
  <si>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7. SEGUIMIENTO VIGENCIA _____</t>
  </si>
  <si>
    <t>6, ACTUALIZACIÓN VIGENCIA _____</t>
  </si>
  <si>
    <t>JULIO - DICIEMBRE DE 2016</t>
  </si>
  <si>
    <t>Modernización administrativa</t>
  </si>
  <si>
    <t>Desarrollar el 100% de actividades de intervención para el mejoramiento de la infraestructura física, dotacional y administrativa</t>
  </si>
  <si>
    <t>Porcentaje de intervención en infraestructura física, dotacional y administrativa</t>
  </si>
  <si>
    <t xml:space="preserve">SEPTIMO EJE TRANSVERSAL - GOBIERNO LEGÍTIMO, FORTALECIMIENTO LOCAL Y EFICIENCIA </t>
  </si>
  <si>
    <t>43 - Modernización Institucional</t>
  </si>
  <si>
    <t>5, PONDERACIÓN HORIZONTAL AÑO: 2016</t>
  </si>
  <si>
    <t>7, OBSERVACIONES AVANCE ACUMULADO VIGENCIA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</si>
</sst>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 &quot;$&quot;\ * #,##0.00_ ;_ &quot;$&quot;\ * \-#,##0.00_ ;_ &quot;$&quot;\ * &quot;-&quot;??_ ;_ @_ "/>
    <numFmt numFmtId="169" formatCode="_ * #,##0.00_ ;_ * \-#,##0.00_ ;_ * &quot;-&quot;??_ ;_ @_ "/>
    <numFmt numFmtId="170" formatCode="[$$-240A]\ #,##0"/>
    <numFmt numFmtId="171" formatCode="_([$$-240A]\ * #,##0_);_([$$-240A]\ * \(#,##0\);_([$$-240A]\ * &quot;-&quot;??_);_(@_)"/>
    <numFmt numFmtId="172" formatCode="0.0%"/>
    <numFmt numFmtId="173" formatCode="_ * #,##0_ ;_ * \-#,##0_ ;_ * &quot;-&quot;??_ ;_ @_ "/>
    <numFmt numFmtId="174" formatCode="_(&quot;$&quot;* #,##0.00_);_(&quot;$&quot;* \(#,##0.00\);_(&quot;$&quot;* &quot;-&quot;??_);_(@_)"/>
    <numFmt numFmtId="175" formatCode="_(&quot;$&quot;* #,##0_);_(&quot;$&quot;* \(#,##0\);_(&quot;$&quot;* &quot;-&quot;??_);_(@_)"/>
    <numFmt numFmtId="176" formatCode="_-* #,##0\ _€_-;\-* #,##0\ _€_-;_-* &quot;-&quot;??\ _€_-;_-@_-"/>
    <numFmt numFmtId="177" formatCode="0.0"/>
  </numFmts>
  <fonts count="4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Tahoma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sz val="8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color indexed="8"/>
      <name val="Arial"/>
      <family val="2"/>
    </font>
    <font>
      <b/>
      <sz val="12"/>
      <name val="Tahoma"/>
      <family val="2"/>
    </font>
    <font>
      <sz val="8"/>
      <color indexed="8"/>
      <name val="Arial"/>
      <family val="2"/>
    </font>
    <font>
      <b/>
      <sz val="1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7"/>
      <color theme="1"/>
      <name val="Arial"/>
      <family val="2"/>
    </font>
    <font>
      <sz val="7"/>
      <color theme="0" tint="-4.9989318521683403E-2"/>
      <name val="Arial"/>
      <family val="2"/>
    </font>
    <font>
      <sz val="7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 Narrow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4"/>
      <name val="Calibri"/>
      <family val="2"/>
    </font>
    <font>
      <sz val="9"/>
      <name val="Arial Narrow"/>
      <family val="2"/>
    </font>
    <font>
      <sz val="9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BB8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6">
    <xf numFmtId="0" fontId="0" fillId="0" borderId="0"/>
    <xf numFmtId="169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64" fontId="24" fillId="0" borderId="0" applyFont="0" applyFill="0" applyBorder="0" applyAlignment="0" applyProtection="0"/>
    <xf numFmtId="174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9" fontId="24" fillId="0" borderId="0" applyFont="0" applyFill="0" applyBorder="0" applyAlignment="0" applyProtection="0"/>
  </cellStyleXfs>
  <cellXfs count="534">
    <xf numFmtId="0" fontId="0" fillId="0" borderId="0" xfId="0"/>
    <xf numFmtId="0" fontId="0" fillId="0" borderId="0" xfId="0" applyFill="1"/>
    <xf numFmtId="0" fontId="5" fillId="0" borderId="0" xfId="16" applyFont="1" applyBorder="1" applyAlignment="1">
      <alignment vertical="center"/>
    </xf>
    <xf numFmtId="0" fontId="8" fillId="0" borderId="0" xfId="0" applyFont="1"/>
    <xf numFmtId="0" fontId="0" fillId="4" borderId="0" xfId="0" applyFill="1"/>
    <xf numFmtId="0" fontId="0" fillId="0" borderId="0" xfId="0" applyFill="1" applyAlignment="1">
      <alignment horizontal="center" vertical="center"/>
    </xf>
    <xf numFmtId="0" fontId="25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16" applyAlignment="1">
      <alignment vertical="center"/>
    </xf>
    <xf numFmtId="10" fontId="4" fillId="0" borderId="0" xfId="16" applyNumberFormat="1" applyAlignment="1">
      <alignment vertical="center"/>
    </xf>
    <xf numFmtId="0" fontId="4" fillId="0" borderId="0" xfId="16" applyBorder="1" applyAlignment="1">
      <alignment vertical="center"/>
    </xf>
    <xf numFmtId="0" fontId="2" fillId="0" borderId="0" xfId="16" applyFont="1" applyAlignment="1">
      <alignment vertical="center"/>
    </xf>
    <xf numFmtId="0" fontId="4" fillId="2" borderId="0" xfId="16" applyFill="1" applyBorder="1" applyAlignment="1">
      <alignment vertical="center"/>
    </xf>
    <xf numFmtId="0" fontId="4" fillId="2" borderId="0" xfId="16" applyFill="1" applyAlignment="1">
      <alignment vertical="center"/>
    </xf>
    <xf numFmtId="0" fontId="13" fillId="2" borderId="0" xfId="16" applyFont="1" applyFill="1" applyAlignment="1">
      <alignment vertical="center"/>
    </xf>
    <xf numFmtId="0" fontId="13" fillId="0" borderId="0" xfId="16" applyFont="1" applyAlignment="1">
      <alignment vertical="center"/>
    </xf>
    <xf numFmtId="0" fontId="26" fillId="4" borderId="0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center" vertical="center" wrapText="1"/>
    </xf>
    <xf numFmtId="10" fontId="27" fillId="4" borderId="0" xfId="16" applyNumberFormat="1" applyFont="1" applyFill="1" applyBorder="1" applyAlignment="1">
      <alignment horizontal="center" vertical="center"/>
    </xf>
    <xf numFmtId="10" fontId="4" fillId="2" borderId="0" xfId="16" applyNumberFormat="1" applyFill="1" applyAlignment="1">
      <alignment vertical="center"/>
    </xf>
    <xf numFmtId="0" fontId="0" fillId="4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16" applyFill="1" applyAlignment="1">
      <alignment horizontal="left" vertical="center"/>
    </xf>
    <xf numFmtId="0" fontId="26" fillId="4" borderId="0" xfId="0" applyFont="1" applyFill="1" applyBorder="1" applyAlignment="1">
      <alignment horizontal="left" vertical="center" wrapText="1"/>
    </xf>
    <xf numFmtId="0" fontId="4" fillId="2" borderId="0" xfId="16" applyFill="1" applyAlignment="1">
      <alignment horizontal="left" vertical="center"/>
    </xf>
    <xf numFmtId="0" fontId="4" fillId="0" borderId="0" xfId="16" applyAlignment="1">
      <alignment horizontal="left" vertical="center"/>
    </xf>
    <xf numFmtId="0" fontId="13" fillId="0" borderId="0" xfId="0" applyFont="1" applyFill="1"/>
    <xf numFmtId="176" fontId="0" fillId="0" borderId="0" xfId="0" applyNumberFormat="1" applyFill="1" applyAlignment="1">
      <alignment horizontal="center"/>
    </xf>
    <xf numFmtId="10" fontId="28" fillId="4" borderId="3" xfId="16" applyNumberFormat="1" applyFont="1" applyFill="1" applyBorder="1" applyAlignment="1">
      <alignment horizontal="center" vertical="center" wrapText="1"/>
    </xf>
    <xf numFmtId="10" fontId="28" fillId="4" borderId="4" xfId="16" applyNumberFormat="1" applyFont="1" applyFill="1" applyBorder="1" applyAlignment="1">
      <alignment horizontal="center" vertical="center" wrapText="1"/>
    </xf>
    <xf numFmtId="0" fontId="31" fillId="4" borderId="3" xfId="0" applyFont="1" applyFill="1" applyBorder="1" applyAlignment="1">
      <alignment horizontal="center" vertical="center"/>
    </xf>
    <xf numFmtId="10" fontId="31" fillId="0" borderId="1" xfId="21" applyNumberFormat="1" applyFont="1" applyFill="1" applyBorder="1" applyAlignment="1">
      <alignment horizontal="center" vertical="center"/>
    </xf>
    <xf numFmtId="10" fontId="31" fillId="4" borderId="1" xfId="2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10" fontId="31" fillId="4" borderId="3" xfId="21" applyNumberFormat="1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1" fillId="4" borderId="2" xfId="0" applyFont="1" applyFill="1" applyBorder="1" applyAlignment="1">
      <alignment horizontal="center" vertical="center"/>
    </xf>
    <xf numFmtId="0" fontId="31" fillId="4" borderId="4" xfId="0" applyFont="1" applyFill="1" applyBorder="1" applyAlignment="1">
      <alignment horizontal="center" vertical="center"/>
    </xf>
    <xf numFmtId="0" fontId="2" fillId="6" borderId="1" xfId="16" applyFont="1" applyFill="1" applyBorder="1" applyAlignment="1">
      <alignment horizontal="left" vertical="center" wrapText="1"/>
    </xf>
    <xf numFmtId="172" fontId="30" fillId="5" borderId="3" xfId="0" applyNumberFormat="1" applyFont="1" applyFill="1" applyBorder="1" applyAlignment="1">
      <alignment vertical="center"/>
    </xf>
    <xf numFmtId="172" fontId="30" fillId="7" borderId="2" xfId="0" applyNumberFormat="1" applyFont="1" applyFill="1" applyBorder="1" applyAlignment="1">
      <alignment vertical="center"/>
    </xf>
    <xf numFmtId="0" fontId="0" fillId="0" borderId="32" xfId="0" applyFill="1" applyBorder="1"/>
    <xf numFmtId="0" fontId="0" fillId="0" borderId="33" xfId="0" applyFill="1" applyBorder="1"/>
    <xf numFmtId="0" fontId="4" fillId="0" borderId="0" xfId="19" applyBorder="1"/>
    <xf numFmtId="0" fontId="4" fillId="0" borderId="0" xfId="19" applyBorder="1" applyAlignment="1">
      <alignment vertical="center" wrapText="1"/>
    </xf>
    <xf numFmtId="0" fontId="4" fillId="0" borderId="0" xfId="19" applyBorder="1" applyAlignment="1">
      <alignment wrapText="1"/>
    </xf>
    <xf numFmtId="0" fontId="4" fillId="0" borderId="0" xfId="19"/>
    <xf numFmtId="0" fontId="5" fillId="0" borderId="0" xfId="19" applyFont="1" applyBorder="1"/>
    <xf numFmtId="0" fontId="5" fillId="0" borderId="0" xfId="19" applyFont="1" applyBorder="1" applyAlignment="1">
      <alignment vertical="center" wrapText="1"/>
    </xf>
    <xf numFmtId="0" fontId="5" fillId="0" borderId="0" xfId="19" applyFont="1" applyBorder="1" applyAlignment="1">
      <alignment wrapText="1"/>
    </xf>
    <xf numFmtId="0" fontId="5" fillId="0" borderId="0" xfId="19" applyFont="1"/>
    <xf numFmtId="0" fontId="12" fillId="0" borderId="0" xfId="24" applyFont="1" applyBorder="1" applyAlignment="1">
      <alignment horizontal="center" vertical="center" wrapText="1"/>
    </xf>
    <xf numFmtId="0" fontId="5" fillId="0" borderId="0" xfId="19" applyFont="1" applyBorder="1" applyAlignment="1">
      <alignment horizontal="center" vertical="center" wrapText="1"/>
    </xf>
    <xf numFmtId="0" fontId="12" fillId="0" borderId="0" xfId="24" applyFont="1" applyBorder="1" applyAlignment="1">
      <alignment vertical="center" wrapText="1"/>
    </xf>
    <xf numFmtId="0" fontId="13" fillId="0" borderId="0" xfId="24" applyFont="1" applyBorder="1" applyAlignment="1">
      <alignment vertical="center" wrapText="1"/>
    </xf>
    <xf numFmtId="0" fontId="13" fillId="0" borderId="0" xfId="19" applyFont="1" applyBorder="1" applyAlignment="1">
      <alignment vertical="center" wrapText="1"/>
    </xf>
    <xf numFmtId="3" fontId="22" fillId="4" borderId="1" xfId="19" applyNumberFormat="1" applyFont="1" applyFill="1" applyBorder="1" applyAlignment="1">
      <alignment horizontal="center" vertical="center" wrapText="1"/>
    </xf>
    <xf numFmtId="3" fontId="22" fillId="4" borderId="3" xfId="19" applyNumberFormat="1" applyFont="1" applyFill="1" applyBorder="1" applyAlignment="1">
      <alignment horizontal="center" vertical="center" wrapText="1"/>
    </xf>
    <xf numFmtId="0" fontId="4" fillId="8" borderId="0" xfId="19" applyFill="1"/>
    <xf numFmtId="0" fontId="4" fillId="8" borderId="0" xfId="19" applyFill="1" applyBorder="1"/>
    <xf numFmtId="175" fontId="4" fillId="0" borderId="0" xfId="19" applyNumberFormat="1"/>
    <xf numFmtId="167" fontId="4" fillId="0" borderId="0" xfId="5" applyFont="1" applyBorder="1"/>
    <xf numFmtId="167" fontId="4" fillId="0" borderId="0" xfId="19" applyNumberFormat="1" applyBorder="1"/>
    <xf numFmtId="0" fontId="4" fillId="0" borderId="0" xfId="19" applyAlignment="1"/>
    <xf numFmtId="0" fontId="4" fillId="4" borderId="0" xfId="19" applyFill="1" applyBorder="1"/>
    <xf numFmtId="0" fontId="4" fillId="4" borderId="0" xfId="19" applyFill="1" applyBorder="1" applyAlignment="1">
      <alignment wrapText="1"/>
    </xf>
    <xf numFmtId="167" fontId="4" fillId="4" borderId="0" xfId="5" applyFont="1" applyFill="1" applyBorder="1"/>
    <xf numFmtId="0" fontId="4" fillId="4" borderId="0" xfId="19" applyFill="1" applyBorder="1" applyAlignment="1">
      <alignment vertical="center" wrapText="1"/>
    </xf>
    <xf numFmtId="0" fontId="37" fillId="0" borderId="0" xfId="0" applyFont="1" applyFill="1" applyAlignment="1">
      <alignment horizontal="center" vertical="center"/>
    </xf>
    <xf numFmtId="0" fontId="5" fillId="4" borderId="30" xfId="0" applyFont="1" applyFill="1" applyBorder="1" applyAlignment="1">
      <alignment vertical="top" wrapText="1"/>
    </xf>
    <xf numFmtId="0" fontId="5" fillId="4" borderId="0" xfId="0" applyFont="1" applyFill="1" applyBorder="1" applyAlignment="1">
      <alignment vertical="top" wrapText="1"/>
    </xf>
    <xf numFmtId="0" fontId="5" fillId="4" borderId="0" xfId="0" applyFont="1" applyFill="1" applyBorder="1" applyAlignment="1">
      <alignment horizontal="center" vertical="center" wrapText="1"/>
    </xf>
    <xf numFmtId="0" fontId="38" fillId="4" borderId="30" xfId="0" applyFont="1" applyFill="1" applyBorder="1"/>
    <xf numFmtId="0" fontId="38" fillId="4" borderId="0" xfId="0" applyFont="1" applyFill="1" applyBorder="1"/>
    <xf numFmtId="0" fontId="38" fillId="4" borderId="0" xfId="0" applyFont="1" applyFill="1" applyBorder="1" applyAlignment="1">
      <alignment horizontal="center"/>
    </xf>
    <xf numFmtId="0" fontId="38" fillId="4" borderId="31" xfId="0" applyFont="1" applyFill="1" applyBorder="1"/>
    <xf numFmtId="0" fontId="19" fillId="7" borderId="3" xfId="0" applyFont="1" applyFill="1" applyBorder="1" applyAlignment="1" applyProtection="1">
      <alignment horizontal="left" vertical="center" wrapText="1"/>
      <protection locked="0"/>
    </xf>
    <xf numFmtId="0" fontId="19" fillId="7" borderId="1" xfId="0" applyFont="1" applyFill="1" applyBorder="1" applyAlignment="1" applyProtection="1">
      <alignment horizontal="left" vertical="center" wrapText="1"/>
      <protection locked="0"/>
    </xf>
    <xf numFmtId="0" fontId="19" fillId="7" borderId="4" xfId="0" applyFont="1" applyFill="1" applyBorder="1" applyAlignment="1" applyProtection="1">
      <alignment horizontal="left" vertical="center" wrapText="1"/>
      <protection locked="0"/>
    </xf>
    <xf numFmtId="0" fontId="19" fillId="7" borderId="5" xfId="0" applyFont="1" applyFill="1" applyBorder="1" applyAlignment="1" applyProtection="1">
      <alignment horizontal="left" vertical="center" wrapText="1"/>
      <protection locked="0"/>
    </xf>
    <xf numFmtId="10" fontId="33" fillId="7" borderId="0" xfId="21" applyNumberFormat="1" applyFont="1" applyFill="1" applyBorder="1" applyAlignment="1"/>
    <xf numFmtId="0" fontId="33" fillId="7" borderId="0" xfId="0" applyFont="1" applyFill="1" applyBorder="1" applyAlignment="1"/>
    <xf numFmtId="0" fontId="34" fillId="7" borderId="0" xfId="0" applyFont="1" applyFill="1" applyBorder="1" applyAlignment="1"/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justify" vertical="center" wrapText="1"/>
    </xf>
    <xf numFmtId="0" fontId="8" fillId="0" borderId="26" xfId="0" applyFont="1" applyBorder="1" applyAlignment="1">
      <alignment horizontal="center" vertical="center"/>
    </xf>
    <xf numFmtId="176" fontId="8" fillId="0" borderId="26" xfId="3" applyNumberFormat="1" applyFont="1" applyBorder="1" applyAlignment="1">
      <alignment vertical="center"/>
    </xf>
    <xf numFmtId="176" fontId="8" fillId="0" borderId="26" xfId="3" applyNumberFormat="1" applyFont="1" applyBorder="1" applyAlignment="1">
      <alignment horizontal="left" vertical="center"/>
    </xf>
    <xf numFmtId="10" fontId="8" fillId="0" borderId="26" xfId="21" applyNumberFormat="1" applyFont="1" applyBorder="1" applyAlignment="1">
      <alignment vertical="center"/>
    </xf>
    <xf numFmtId="0" fontId="20" fillId="4" borderId="26" xfId="0" applyFont="1" applyFill="1" applyBorder="1" applyAlignment="1">
      <alignment horizontal="justify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0" fillId="4" borderId="25" xfId="0" applyFont="1" applyFill="1" applyBorder="1" applyAlignment="1">
      <alignment horizontal="justify" vertical="center" wrapText="1"/>
    </xf>
    <xf numFmtId="0" fontId="34" fillId="7" borderId="31" xfId="0" applyFont="1" applyFill="1" applyBorder="1" applyAlignment="1"/>
    <xf numFmtId="0" fontId="33" fillId="7" borderId="33" xfId="0" applyFont="1" applyFill="1" applyBorder="1" applyAlignment="1"/>
    <xf numFmtId="0" fontId="34" fillId="7" borderId="33" xfId="0" applyFont="1" applyFill="1" applyBorder="1" applyAlignment="1"/>
    <xf numFmtId="0" fontId="12" fillId="7" borderId="54" xfId="0" applyFont="1" applyFill="1" applyBorder="1" applyAlignment="1">
      <alignment horizontal="right"/>
    </xf>
    <xf numFmtId="0" fontId="2" fillId="6" borderId="4" xfId="16" applyFont="1" applyFill="1" applyBorder="1" applyAlignment="1">
      <alignment horizontal="left" vertical="center" wrapText="1"/>
    </xf>
    <xf numFmtId="172" fontId="30" fillId="5" borderId="5" xfId="0" applyNumberFormat="1" applyFont="1" applyFill="1" applyBorder="1" applyAlignment="1">
      <alignment vertical="center"/>
    </xf>
    <xf numFmtId="10" fontId="28" fillId="4" borderId="5" xfId="16" applyNumberFormat="1" applyFont="1" applyFill="1" applyBorder="1" applyAlignment="1">
      <alignment horizontal="center" vertical="center" wrapText="1"/>
    </xf>
    <xf numFmtId="165" fontId="4" fillId="7" borderId="0" xfId="19" applyNumberFormat="1" applyFill="1" applyBorder="1"/>
    <xf numFmtId="0" fontId="4" fillId="7" borderId="0" xfId="19" applyFill="1" applyBorder="1"/>
    <xf numFmtId="0" fontId="4" fillId="7" borderId="0" xfId="19" applyFill="1" applyBorder="1" applyAlignment="1"/>
    <xf numFmtId="0" fontId="4" fillId="7" borderId="33" xfId="19" applyFill="1" applyBorder="1"/>
    <xf numFmtId="10" fontId="12" fillId="4" borderId="0" xfId="16" applyNumberFormat="1" applyFont="1" applyFill="1" applyBorder="1" applyAlignment="1">
      <alignment horizontal="center" vertical="center"/>
    </xf>
    <xf numFmtId="0" fontId="11" fillId="0" borderId="0" xfId="19" applyFont="1" applyBorder="1" applyAlignment="1">
      <alignment horizontal="center" vertical="center"/>
    </xf>
    <xf numFmtId="0" fontId="8" fillId="0" borderId="26" xfId="0" applyFont="1" applyBorder="1" applyAlignment="1">
      <alignment horizontal="justify" vertical="center"/>
    </xf>
    <xf numFmtId="0" fontId="25" fillId="4" borderId="26" xfId="0" applyFont="1" applyFill="1" applyBorder="1" applyAlignment="1">
      <alignment horizontal="justify" vertical="center"/>
    </xf>
    <xf numFmtId="0" fontId="25" fillId="4" borderId="26" xfId="0" applyFont="1" applyFill="1" applyBorder="1" applyAlignment="1">
      <alignment horizontal="center" vertical="center" wrapText="1"/>
    </xf>
    <xf numFmtId="0" fontId="25" fillId="0" borderId="26" xfId="0" applyFont="1" applyFill="1" applyBorder="1" applyAlignment="1">
      <alignment horizontal="justify" vertical="center"/>
    </xf>
    <xf numFmtId="0" fontId="25" fillId="0" borderId="25" xfId="0" applyFont="1" applyFill="1" applyBorder="1" applyAlignment="1">
      <alignment horizontal="justify" vertical="center" wrapText="1"/>
    </xf>
    <xf numFmtId="0" fontId="19" fillId="7" borderId="7" xfId="0" applyFont="1" applyFill="1" applyBorder="1" applyAlignment="1" applyProtection="1">
      <alignment horizontal="left" vertical="center" wrapText="1"/>
      <protection locked="0"/>
    </xf>
    <xf numFmtId="0" fontId="19" fillId="7" borderId="48" xfId="0" applyFont="1" applyFill="1" applyBorder="1" applyAlignment="1" applyProtection="1">
      <alignment horizontal="left" vertical="center" wrapText="1"/>
      <protection locked="0"/>
    </xf>
    <xf numFmtId="0" fontId="25" fillId="4" borderId="44" xfId="0" applyFont="1" applyFill="1" applyBorder="1" applyAlignment="1">
      <alignment horizontal="justify" vertical="center"/>
    </xf>
    <xf numFmtId="0" fontId="25" fillId="4" borderId="44" xfId="0" applyFont="1" applyFill="1" applyBorder="1" applyAlignment="1">
      <alignment horizontal="center" vertical="center" wrapText="1"/>
    </xf>
    <xf numFmtId="0" fontId="25" fillId="0" borderId="44" xfId="0" applyFont="1" applyFill="1" applyBorder="1" applyAlignment="1">
      <alignment horizontal="justify" vertical="center"/>
    </xf>
    <xf numFmtId="0" fontId="25" fillId="0" borderId="24" xfId="0" applyFont="1" applyFill="1" applyBorder="1" applyAlignment="1">
      <alignment horizontal="justify" vertical="center" wrapText="1"/>
    </xf>
    <xf numFmtId="0" fontId="25" fillId="4" borderId="45" xfId="0" applyFont="1" applyFill="1" applyBorder="1" applyAlignment="1">
      <alignment horizontal="justify" vertical="center"/>
    </xf>
    <xf numFmtId="0" fontId="25" fillId="4" borderId="45" xfId="0" applyFont="1" applyFill="1" applyBorder="1" applyAlignment="1">
      <alignment horizontal="center" vertical="center" wrapText="1"/>
    </xf>
    <xf numFmtId="0" fontId="25" fillId="0" borderId="45" xfId="0" applyFont="1" applyFill="1" applyBorder="1" applyAlignment="1">
      <alignment horizontal="justify" vertical="center"/>
    </xf>
    <xf numFmtId="0" fontId="25" fillId="0" borderId="46" xfId="0" applyFont="1" applyFill="1" applyBorder="1" applyAlignment="1">
      <alignment horizontal="justify" vertical="center" wrapText="1"/>
    </xf>
    <xf numFmtId="9" fontId="19" fillId="7" borderId="3" xfId="21" applyFont="1" applyFill="1" applyBorder="1" applyAlignment="1" applyProtection="1">
      <alignment horizontal="left" vertical="center" wrapText="1"/>
      <protection locked="0"/>
    </xf>
    <xf numFmtId="9" fontId="31" fillId="4" borderId="3" xfId="21" applyFont="1" applyFill="1" applyBorder="1" applyAlignment="1">
      <alignment horizontal="center" vertical="center"/>
    </xf>
    <xf numFmtId="9" fontId="25" fillId="4" borderId="44" xfId="21" applyFont="1" applyFill="1" applyBorder="1" applyAlignment="1">
      <alignment horizontal="justify" vertical="center"/>
    </xf>
    <xf numFmtId="9" fontId="25" fillId="4" borderId="44" xfId="21" applyFont="1" applyFill="1" applyBorder="1" applyAlignment="1">
      <alignment horizontal="center" vertical="center" wrapText="1"/>
    </xf>
    <xf numFmtId="9" fontId="25" fillId="0" borderId="44" xfId="21" applyFont="1" applyFill="1" applyBorder="1" applyAlignment="1">
      <alignment horizontal="justify" vertical="center"/>
    </xf>
    <xf numFmtId="9" fontId="25" fillId="0" borderId="24" xfId="21" applyFont="1" applyFill="1" applyBorder="1" applyAlignment="1">
      <alignment horizontal="justify" vertical="center" wrapText="1"/>
    </xf>
    <xf numFmtId="9" fontId="0" fillId="0" borderId="0" xfId="21" applyFont="1" applyFill="1" applyAlignment="1">
      <alignment horizontal="center" vertical="center"/>
    </xf>
    <xf numFmtId="9" fontId="31" fillId="0" borderId="3" xfId="21" applyFont="1" applyFill="1" applyBorder="1" applyAlignment="1">
      <alignment horizontal="center" vertical="center"/>
    </xf>
    <xf numFmtId="9" fontId="19" fillId="7" borderId="7" xfId="21" applyFont="1" applyFill="1" applyBorder="1" applyAlignment="1" applyProtection="1">
      <alignment horizontal="left" vertical="center" wrapText="1"/>
      <protection locked="0"/>
    </xf>
    <xf numFmtId="9" fontId="31" fillId="4" borderId="1" xfId="21" applyFont="1" applyFill="1" applyBorder="1" applyAlignment="1">
      <alignment horizontal="center" vertical="center"/>
    </xf>
    <xf numFmtId="9" fontId="19" fillId="7" borderId="62" xfId="21" applyFont="1" applyFill="1" applyBorder="1" applyAlignment="1" applyProtection="1">
      <alignment horizontal="left" vertical="center" wrapText="1"/>
      <protection locked="0"/>
    </xf>
    <xf numFmtId="9" fontId="31" fillId="4" borderId="5" xfId="21" applyFont="1" applyFill="1" applyBorder="1" applyAlignment="1">
      <alignment horizontal="center" vertical="center"/>
    </xf>
    <xf numFmtId="2" fontId="19" fillId="7" borderId="7" xfId="0" applyNumberFormat="1" applyFont="1" applyFill="1" applyBorder="1" applyAlignment="1" applyProtection="1">
      <alignment horizontal="left" vertical="center" wrapText="1"/>
      <protection locked="0"/>
    </xf>
    <xf numFmtId="2" fontId="31" fillId="4" borderId="1" xfId="0" applyNumberFormat="1" applyFont="1" applyFill="1" applyBorder="1" applyAlignment="1">
      <alignment horizontal="center" vertical="center"/>
    </xf>
    <xf numFmtId="2" fontId="31" fillId="4" borderId="1" xfId="21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19" fillId="7" borderId="65" xfId="0" applyFont="1" applyFill="1" applyBorder="1" applyAlignment="1" applyProtection="1">
      <alignment horizontal="left" vertical="center" wrapText="1"/>
      <protection locked="0"/>
    </xf>
    <xf numFmtId="0" fontId="19" fillId="7" borderId="66" xfId="0" applyFont="1" applyFill="1" applyBorder="1" applyAlignment="1" applyProtection="1">
      <alignment horizontal="left" vertical="center" wrapText="1"/>
      <protection locked="0"/>
    </xf>
    <xf numFmtId="0" fontId="19" fillId="7" borderId="47" xfId="0" applyFont="1" applyFill="1" applyBorder="1" applyAlignment="1" applyProtection="1">
      <alignment horizontal="left" vertical="center" wrapText="1"/>
      <protection locked="0"/>
    </xf>
    <xf numFmtId="9" fontId="19" fillId="7" borderId="1" xfId="21" applyFont="1" applyFill="1" applyBorder="1" applyAlignment="1" applyProtection="1">
      <alignment horizontal="left" vertical="center" wrapText="1"/>
      <protection locked="0"/>
    </xf>
    <xf numFmtId="9" fontId="25" fillId="4" borderId="26" xfId="21" applyFont="1" applyFill="1" applyBorder="1" applyAlignment="1">
      <alignment horizontal="justify" vertical="center"/>
    </xf>
    <xf numFmtId="9" fontId="25" fillId="4" borderId="26" xfId="21" applyFont="1" applyFill="1" applyBorder="1" applyAlignment="1">
      <alignment horizontal="center" vertical="center" wrapText="1"/>
    </xf>
    <xf numFmtId="9" fontId="25" fillId="0" borderId="26" xfId="21" applyFont="1" applyFill="1" applyBorder="1" applyAlignment="1">
      <alignment horizontal="justify" vertical="center"/>
    </xf>
    <xf numFmtId="9" fontId="25" fillId="0" borderId="25" xfId="21" applyFont="1" applyFill="1" applyBorder="1" applyAlignment="1">
      <alignment horizontal="justify" vertical="center" wrapText="1"/>
    </xf>
    <xf numFmtId="2" fontId="19" fillId="7" borderId="1" xfId="0" applyNumberFormat="1" applyFont="1" applyFill="1" applyBorder="1" applyAlignment="1" applyProtection="1">
      <alignment horizontal="left" vertical="center" wrapText="1"/>
      <protection locked="0"/>
    </xf>
    <xf numFmtId="9" fontId="2" fillId="4" borderId="5" xfId="21" applyFont="1" applyFill="1" applyBorder="1" applyAlignment="1">
      <alignment horizontal="center" vertical="center" wrapText="1"/>
    </xf>
    <xf numFmtId="9" fontId="4" fillId="4" borderId="5" xfId="21" applyFont="1" applyFill="1" applyBorder="1" applyAlignment="1">
      <alignment horizontal="center" vertical="center" wrapText="1"/>
    </xf>
    <xf numFmtId="9" fontId="39" fillId="4" borderId="5" xfId="21" applyFont="1" applyFill="1" applyBorder="1" applyAlignment="1">
      <alignment horizontal="center" vertical="center"/>
    </xf>
    <xf numFmtId="37" fontId="36" fillId="4" borderId="1" xfId="9" applyNumberFormat="1" applyFont="1" applyFill="1" applyBorder="1" applyAlignment="1">
      <alignment horizontal="center" vertical="center"/>
    </xf>
    <xf numFmtId="37" fontId="40" fillId="4" borderId="1" xfId="9" applyNumberFormat="1" applyFont="1" applyFill="1" applyBorder="1" applyAlignment="1">
      <alignment horizontal="center" vertical="center"/>
    </xf>
    <xf numFmtId="176" fontId="39" fillId="4" borderId="1" xfId="3" applyNumberFormat="1" applyFont="1" applyFill="1" applyBorder="1" applyAlignment="1">
      <alignment horizontal="center" vertical="center"/>
    </xf>
    <xf numFmtId="9" fontId="36" fillId="4" borderId="1" xfId="21" applyFont="1" applyFill="1" applyBorder="1" applyAlignment="1">
      <alignment horizontal="center" vertical="center"/>
    </xf>
    <xf numFmtId="9" fontId="40" fillId="4" borderId="1" xfId="21" applyFont="1" applyFill="1" applyBorder="1" applyAlignment="1">
      <alignment horizontal="right" vertical="center"/>
    </xf>
    <xf numFmtId="9" fontId="39" fillId="4" borderId="1" xfId="21" applyFont="1" applyFill="1" applyBorder="1" applyAlignment="1">
      <alignment horizontal="center" vertical="center"/>
    </xf>
    <xf numFmtId="2" fontId="36" fillId="4" borderId="1" xfId="9" applyNumberFormat="1" applyFont="1" applyFill="1" applyBorder="1" applyAlignment="1">
      <alignment horizontal="center" vertical="center"/>
    </xf>
    <xf numFmtId="2" fontId="40" fillId="4" borderId="1" xfId="0" applyNumberFormat="1" applyFont="1" applyFill="1" applyBorder="1" applyAlignment="1">
      <alignment horizontal="right" vertical="center"/>
    </xf>
    <xf numFmtId="2" fontId="40" fillId="4" borderId="1" xfId="9" applyNumberFormat="1" applyFont="1" applyFill="1" applyBorder="1" applyAlignment="1">
      <alignment horizontal="center" vertical="center"/>
    </xf>
    <xf numFmtId="2" fontId="39" fillId="4" borderId="1" xfId="3" applyNumberFormat="1" applyFont="1" applyFill="1" applyBorder="1" applyAlignment="1">
      <alignment horizontal="center" vertical="center"/>
    </xf>
    <xf numFmtId="2" fontId="39" fillId="4" borderId="1" xfId="0" applyNumberFormat="1" applyFont="1" applyFill="1" applyBorder="1" applyAlignment="1">
      <alignment horizontal="center" vertical="center"/>
    </xf>
    <xf numFmtId="9" fontId="2" fillId="4" borderId="1" xfId="21" applyFont="1" applyFill="1" applyBorder="1" applyAlignment="1">
      <alignment horizontal="center" vertical="center" wrapText="1"/>
    </xf>
    <xf numFmtId="9" fontId="4" fillId="4" borderId="1" xfId="21" applyFont="1" applyFill="1" applyBorder="1" applyAlignment="1">
      <alignment horizontal="center" vertical="center" wrapText="1"/>
    </xf>
    <xf numFmtId="37" fontId="36" fillId="4" borderId="2" xfId="9" applyNumberFormat="1" applyFont="1" applyFill="1" applyBorder="1" applyAlignment="1">
      <alignment horizontal="center" vertical="center"/>
    </xf>
    <xf numFmtId="176" fontId="41" fillId="4" borderId="2" xfId="3" applyNumberFormat="1" applyFont="1" applyFill="1" applyBorder="1" applyAlignment="1">
      <alignment horizontal="center" vertical="center"/>
    </xf>
    <xf numFmtId="176" fontId="41" fillId="4" borderId="2" xfId="0" applyNumberFormat="1" applyFont="1" applyFill="1" applyBorder="1" applyAlignment="1">
      <alignment horizontal="center" vertical="center"/>
    </xf>
    <xf numFmtId="3" fontId="2" fillId="4" borderId="52" xfId="0" applyNumberFormat="1" applyFont="1" applyFill="1" applyBorder="1" applyAlignment="1">
      <alignment horizontal="center" vertical="center" wrapText="1"/>
    </xf>
    <xf numFmtId="3" fontId="2" fillId="4" borderId="3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39" fillId="4" borderId="3" xfId="0" applyFont="1" applyFill="1" applyBorder="1" applyAlignment="1">
      <alignment horizontal="center" vertical="center"/>
    </xf>
    <xf numFmtId="176" fontId="39" fillId="4" borderId="3" xfId="3" applyNumberFormat="1" applyFont="1" applyFill="1" applyBorder="1" applyAlignment="1">
      <alignment horizontal="center" vertical="center"/>
    </xf>
    <xf numFmtId="37" fontId="36" fillId="4" borderId="48" xfId="9" applyNumberFormat="1" applyFont="1" applyFill="1" applyBorder="1" applyAlignment="1">
      <alignment horizontal="center" vertical="center"/>
    </xf>
    <xf numFmtId="3" fontId="2" fillId="4" borderId="7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40" fillId="4" borderId="1" xfId="0" applyFont="1" applyFill="1" applyBorder="1" applyAlignment="1">
      <alignment horizontal="right" vertical="center"/>
    </xf>
    <xf numFmtId="0" fontId="39" fillId="4" borderId="1" xfId="0" applyFont="1" applyFill="1" applyBorder="1" applyAlignment="1">
      <alignment horizontal="center" vertical="center"/>
    </xf>
    <xf numFmtId="171" fontId="40" fillId="4" borderId="1" xfId="0" applyNumberFormat="1" applyFont="1" applyFill="1" applyBorder="1" applyAlignment="1">
      <alignment horizontal="right" vertical="center"/>
    </xf>
    <xf numFmtId="3" fontId="2" fillId="4" borderId="7" xfId="10" applyNumberFormat="1" applyFont="1" applyFill="1" applyBorder="1" applyAlignment="1">
      <alignment horizontal="center" vertical="center" wrapText="1"/>
    </xf>
    <xf numFmtId="3" fontId="4" fillId="4" borderId="1" xfId="10" applyNumberFormat="1" applyFont="1" applyFill="1" applyBorder="1" applyAlignment="1">
      <alignment horizontal="center" vertical="center" wrapText="1"/>
    </xf>
    <xf numFmtId="37" fontId="36" fillId="4" borderId="3" xfId="9" applyNumberFormat="1" applyFont="1" applyFill="1" applyBorder="1" applyAlignment="1">
      <alignment horizontal="center" vertical="center"/>
    </xf>
    <xf numFmtId="176" fontId="41" fillId="4" borderId="3" xfId="3" applyNumberFormat="1" applyFont="1" applyFill="1" applyBorder="1" applyAlignment="1">
      <alignment horizontal="center" vertical="center"/>
    </xf>
    <xf numFmtId="176" fontId="41" fillId="4" borderId="1" xfId="3" applyNumberFormat="1" applyFont="1" applyFill="1" applyBorder="1" applyAlignment="1">
      <alignment horizontal="center" vertical="center"/>
    </xf>
    <xf numFmtId="37" fontId="36" fillId="4" borderId="4" xfId="9" applyNumberFormat="1" applyFont="1" applyFill="1" applyBorder="1" applyAlignment="1">
      <alignment horizontal="center" vertical="center"/>
    </xf>
    <xf numFmtId="176" fontId="41" fillId="4" borderId="4" xfId="3" applyNumberFormat="1" applyFont="1" applyFill="1" applyBorder="1" applyAlignment="1">
      <alignment horizontal="center" vertical="center"/>
    </xf>
    <xf numFmtId="9" fontId="36" fillId="4" borderId="3" xfId="21" applyFont="1" applyFill="1" applyBorder="1" applyAlignment="1">
      <alignment horizontal="center" vertical="center"/>
    </xf>
    <xf numFmtId="172" fontId="36" fillId="4" borderId="3" xfId="21" applyNumberFormat="1" applyFont="1" applyFill="1" applyBorder="1" applyAlignment="1">
      <alignment horizontal="center" vertical="center"/>
    </xf>
    <xf numFmtId="9" fontId="41" fillId="4" borderId="3" xfId="21" applyFont="1" applyFill="1" applyBorder="1" applyAlignment="1">
      <alignment horizontal="center" vertical="center"/>
    </xf>
    <xf numFmtId="37" fontId="41" fillId="0" borderId="0" xfId="0" applyNumberFormat="1" applyFont="1" applyFill="1" applyAlignment="1">
      <alignment horizontal="center" vertical="center"/>
    </xf>
    <xf numFmtId="37" fontId="2" fillId="4" borderId="1" xfId="10" applyNumberFormat="1" applyFont="1" applyFill="1" applyBorder="1" applyAlignment="1">
      <alignment horizontal="center" vertical="center"/>
    </xf>
    <xf numFmtId="9" fontId="41" fillId="4" borderId="1" xfId="21" applyFont="1" applyFill="1" applyBorder="1" applyAlignment="1">
      <alignment horizontal="center" vertical="center"/>
    </xf>
    <xf numFmtId="9" fontId="2" fillId="0" borderId="3" xfId="21" applyFont="1" applyFill="1" applyBorder="1" applyAlignment="1">
      <alignment horizontal="center" vertical="center" wrapText="1"/>
    </xf>
    <xf numFmtId="9" fontId="4" fillId="0" borderId="3" xfId="21" applyFont="1" applyFill="1" applyBorder="1" applyAlignment="1">
      <alignment horizontal="center" vertical="center" wrapText="1"/>
    </xf>
    <xf numFmtId="9" fontId="39" fillId="4" borderId="3" xfId="21" applyFont="1" applyFill="1" applyBorder="1" applyAlignment="1">
      <alignment horizontal="center" vertical="center"/>
    </xf>
    <xf numFmtId="9" fontId="39" fillId="0" borderId="3" xfId="21" applyFont="1" applyFill="1" applyBorder="1" applyAlignment="1">
      <alignment horizontal="center" vertical="center"/>
    </xf>
    <xf numFmtId="37" fontId="41" fillId="0" borderId="1" xfId="0" applyNumberFormat="1" applyFont="1" applyFill="1" applyBorder="1" applyAlignment="1">
      <alignment horizontal="center" vertical="center"/>
    </xf>
    <xf numFmtId="176" fontId="39" fillId="0" borderId="1" xfId="3" applyNumberFormat="1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9" fontId="2" fillId="0" borderId="5" xfId="21" applyFont="1" applyFill="1" applyBorder="1" applyAlignment="1">
      <alignment horizontal="center" vertical="center" wrapText="1"/>
    </xf>
    <xf numFmtId="0" fontId="41" fillId="4" borderId="4" xfId="0" applyFont="1" applyFill="1" applyBorder="1" applyAlignment="1">
      <alignment horizontal="center" vertical="center"/>
    </xf>
    <xf numFmtId="37" fontId="41" fillId="0" borderId="5" xfId="0" applyNumberFormat="1" applyFont="1" applyFill="1" applyBorder="1" applyAlignment="1">
      <alignment horizontal="center" vertical="center"/>
    </xf>
    <xf numFmtId="3" fontId="4" fillId="4" borderId="5" xfId="10" applyNumberFormat="1" applyFont="1" applyFill="1" applyBorder="1" applyAlignment="1">
      <alignment horizontal="center" vertical="center" wrapText="1"/>
    </xf>
    <xf numFmtId="176" fontId="39" fillId="4" borderId="5" xfId="0" applyNumberFormat="1" applyFont="1" applyFill="1" applyBorder="1" applyAlignment="1">
      <alignment vertical="center"/>
    </xf>
    <xf numFmtId="176" fontId="39" fillId="4" borderId="5" xfId="0" applyNumberFormat="1" applyFont="1" applyFill="1" applyBorder="1" applyAlignment="1">
      <alignment horizontal="center"/>
    </xf>
    <xf numFmtId="176" fontId="39" fillId="4" borderId="1" xfId="0" applyNumberFormat="1" applyFont="1" applyFill="1" applyBorder="1" applyAlignment="1">
      <alignment vertical="center"/>
    </xf>
    <xf numFmtId="0" fontId="39" fillId="4" borderId="0" xfId="0" applyFont="1" applyFill="1" applyBorder="1" applyAlignment="1">
      <alignment horizontal="center"/>
    </xf>
    <xf numFmtId="176" fontId="39" fillId="4" borderId="1" xfId="0" applyNumberFormat="1" applyFont="1" applyFill="1" applyBorder="1" applyAlignment="1">
      <alignment horizontal="center"/>
    </xf>
    <xf numFmtId="3" fontId="2" fillId="3" borderId="4" xfId="0" applyNumberFormat="1" applyFont="1" applyFill="1" applyBorder="1" applyAlignment="1">
      <alignment horizontal="center" vertical="center" wrapText="1"/>
    </xf>
    <xf numFmtId="176" fontId="41" fillId="0" borderId="4" xfId="0" applyNumberFormat="1" applyFont="1" applyFill="1" applyBorder="1" applyAlignment="1">
      <alignment vertical="center"/>
    </xf>
    <xf numFmtId="176" fontId="39" fillId="4" borderId="4" xfId="0" applyNumberFormat="1" applyFont="1" applyFill="1" applyBorder="1" applyAlignment="1">
      <alignment horizontal="center"/>
    </xf>
    <xf numFmtId="0" fontId="17" fillId="6" borderId="2" xfId="16" applyFont="1" applyFill="1" applyBorder="1" applyAlignment="1">
      <alignment horizontal="center" vertical="center" textRotation="180" wrapText="1"/>
    </xf>
    <xf numFmtId="10" fontId="4" fillId="6" borderId="2" xfId="16" applyNumberFormat="1" applyFont="1" applyFill="1" applyBorder="1" applyAlignment="1">
      <alignment horizontal="center" vertical="center" wrapText="1"/>
    </xf>
    <xf numFmtId="0" fontId="2" fillId="6" borderId="2" xfId="16" applyFont="1" applyFill="1" applyBorder="1" applyAlignment="1">
      <alignment horizontal="center" vertical="center" wrapText="1"/>
    </xf>
    <xf numFmtId="172" fontId="32" fillId="4" borderId="44" xfId="0" applyNumberFormat="1" applyFont="1" applyFill="1" applyBorder="1" applyAlignment="1">
      <alignment horizontal="center" vertical="center"/>
    </xf>
    <xf numFmtId="172" fontId="13" fillId="4" borderId="44" xfId="0" applyNumberFormat="1" applyFont="1" applyFill="1" applyBorder="1" applyAlignment="1">
      <alignment horizontal="center" vertical="center"/>
    </xf>
    <xf numFmtId="10" fontId="29" fillId="4" borderId="3" xfId="16" applyNumberFormat="1" applyFont="1" applyFill="1" applyBorder="1" applyAlignment="1">
      <alignment horizontal="center" vertical="center" wrapText="1"/>
    </xf>
    <xf numFmtId="172" fontId="43" fillId="5" borderId="17" xfId="0" applyNumberFormat="1" applyFont="1" applyFill="1" applyBorder="1" applyAlignment="1">
      <alignment vertical="center"/>
    </xf>
    <xf numFmtId="172" fontId="30" fillId="7" borderId="4" xfId="0" applyNumberFormat="1" applyFont="1" applyFill="1" applyBorder="1" applyAlignment="1">
      <alignment vertical="center"/>
    </xf>
    <xf numFmtId="172" fontId="32" fillId="4" borderId="4" xfId="0" applyNumberFormat="1" applyFont="1" applyFill="1" applyBorder="1" applyAlignment="1">
      <alignment horizontal="center" vertical="center"/>
    </xf>
    <xf numFmtId="172" fontId="13" fillId="4" borderId="4" xfId="0" applyNumberFormat="1" applyFont="1" applyFill="1" applyBorder="1" applyAlignment="1">
      <alignment horizontal="center" vertical="center"/>
    </xf>
    <xf numFmtId="172" fontId="43" fillId="7" borderId="56" xfId="0" applyNumberFormat="1" applyFont="1" applyFill="1" applyBorder="1" applyAlignment="1">
      <alignment vertical="center"/>
    </xf>
    <xf numFmtId="172" fontId="32" fillId="4" borderId="5" xfId="0" applyNumberFormat="1" applyFont="1" applyFill="1" applyBorder="1" applyAlignment="1">
      <alignment horizontal="center" vertical="center"/>
    </xf>
    <xf numFmtId="172" fontId="13" fillId="4" borderId="5" xfId="0" applyNumberFormat="1" applyFont="1" applyFill="1" applyBorder="1" applyAlignment="1">
      <alignment horizontal="center" vertical="center"/>
    </xf>
    <xf numFmtId="172" fontId="43" fillId="5" borderId="64" xfId="0" applyNumberFormat="1" applyFont="1" applyFill="1" applyBorder="1" applyAlignment="1">
      <alignment vertical="center"/>
    </xf>
    <xf numFmtId="9" fontId="43" fillId="5" borderId="64" xfId="0" applyNumberFormat="1" applyFont="1" applyFill="1" applyBorder="1" applyAlignment="1">
      <alignment vertical="center"/>
    </xf>
    <xf numFmtId="172" fontId="32" fillId="4" borderId="3" xfId="0" applyNumberFormat="1" applyFont="1" applyFill="1" applyBorder="1" applyAlignment="1">
      <alignment horizontal="center" vertical="center"/>
    </xf>
    <xf numFmtId="172" fontId="13" fillId="4" borderId="3" xfId="0" applyNumberFormat="1" applyFont="1" applyFill="1" applyBorder="1" applyAlignment="1">
      <alignment horizontal="center" vertical="center"/>
    </xf>
    <xf numFmtId="172" fontId="43" fillId="5" borderId="11" xfId="0" applyNumberFormat="1" applyFont="1" applyFill="1" applyBorder="1" applyAlignment="1">
      <alignment vertical="center"/>
    </xf>
    <xf numFmtId="172" fontId="32" fillId="4" borderId="2" xfId="0" applyNumberFormat="1" applyFont="1" applyFill="1" applyBorder="1" applyAlignment="1">
      <alignment horizontal="center" vertical="center"/>
    </xf>
    <xf numFmtId="172" fontId="13" fillId="4" borderId="2" xfId="0" applyNumberFormat="1" applyFont="1" applyFill="1" applyBorder="1" applyAlignment="1">
      <alignment horizontal="center" vertical="center"/>
    </xf>
    <xf numFmtId="10" fontId="28" fillId="4" borderId="2" xfId="16" applyNumberFormat="1" applyFont="1" applyFill="1" applyBorder="1" applyAlignment="1">
      <alignment horizontal="center" vertical="center" wrapText="1"/>
    </xf>
    <xf numFmtId="172" fontId="43" fillId="7" borderId="21" xfId="0" applyNumberFormat="1" applyFont="1" applyFill="1" applyBorder="1" applyAlignment="1">
      <alignment vertical="center"/>
    </xf>
    <xf numFmtId="9" fontId="13" fillId="4" borderId="3" xfId="25" applyFont="1" applyFill="1" applyBorder="1" applyAlignment="1">
      <alignment horizontal="center" vertical="center"/>
    </xf>
    <xf numFmtId="9" fontId="13" fillId="4" borderId="4" xfId="25" applyFont="1" applyFill="1" applyBorder="1" applyAlignment="1">
      <alignment horizontal="center" vertical="center"/>
    </xf>
    <xf numFmtId="9" fontId="13" fillId="4" borderId="2" xfId="25" applyFont="1" applyFill="1" applyBorder="1" applyAlignment="1">
      <alignment horizontal="center" vertical="center"/>
    </xf>
    <xf numFmtId="172" fontId="19" fillId="4" borderId="4" xfId="0" applyNumberFormat="1" applyFont="1" applyFill="1" applyBorder="1" applyAlignment="1">
      <alignment horizontal="center" vertical="center"/>
    </xf>
    <xf numFmtId="172" fontId="43" fillId="0" borderId="4" xfId="0" applyNumberFormat="1" applyFont="1" applyFill="1" applyBorder="1" applyAlignment="1">
      <alignment horizontal="center" vertical="center"/>
    </xf>
    <xf numFmtId="172" fontId="2" fillId="6" borderId="45" xfId="25" applyNumberFormat="1" applyFont="1" applyFill="1" applyBorder="1" applyAlignment="1">
      <alignment horizontal="center" vertical="center" wrapText="1"/>
    </xf>
    <xf numFmtId="9" fontId="2" fillId="6" borderId="45" xfId="25" applyFont="1" applyFill="1" applyBorder="1" applyAlignment="1">
      <alignment horizontal="center" vertical="center" wrapText="1"/>
    </xf>
    <xf numFmtId="0" fontId="2" fillId="6" borderId="46" xfId="16" applyFont="1" applyFill="1" applyBorder="1" applyAlignment="1">
      <alignment horizontal="center" vertical="center" wrapText="1"/>
    </xf>
    <xf numFmtId="172" fontId="43" fillId="0" borderId="1" xfId="0" applyNumberFormat="1" applyFont="1" applyFill="1" applyBorder="1" applyAlignment="1">
      <alignment horizontal="center" vertical="center"/>
    </xf>
    <xf numFmtId="10" fontId="28" fillId="0" borderId="4" xfId="16" applyNumberFormat="1" applyFont="1" applyFill="1" applyBorder="1" applyAlignment="1">
      <alignment horizontal="center" vertical="center" wrapText="1"/>
    </xf>
    <xf numFmtId="10" fontId="44" fillId="0" borderId="2" xfId="16" applyNumberFormat="1" applyFont="1" applyFill="1" applyBorder="1" applyAlignment="1">
      <alignment horizontal="center" vertical="center" wrapText="1"/>
    </xf>
    <xf numFmtId="10" fontId="44" fillId="0" borderId="4" xfId="16" applyNumberFormat="1" applyFont="1" applyFill="1" applyBorder="1" applyAlignment="1">
      <alignment horizontal="center" vertical="center" wrapText="1"/>
    </xf>
    <xf numFmtId="172" fontId="43" fillId="0" borderId="1" xfId="0" applyNumberFormat="1" applyFont="1" applyFill="1" applyBorder="1" applyAlignment="1">
      <alignment vertical="center"/>
    </xf>
    <xf numFmtId="172" fontId="43" fillId="0" borderId="3" xfId="0" applyNumberFormat="1" applyFont="1" applyFill="1" applyBorder="1" applyAlignment="1">
      <alignment vertical="center"/>
    </xf>
    <xf numFmtId="3" fontId="22" fillId="4" borderId="63" xfId="19" applyNumberFormat="1" applyFont="1" applyFill="1" applyBorder="1" applyAlignment="1">
      <alignment horizontal="center" vertical="center" wrapText="1"/>
    </xf>
    <xf numFmtId="0" fontId="22" fillId="7" borderId="43" xfId="19" applyFont="1" applyFill="1" applyBorder="1" applyAlignment="1">
      <alignment horizontal="center" vertical="center" wrapText="1"/>
    </xf>
    <xf numFmtId="0" fontId="22" fillId="7" borderId="60" xfId="19" applyFont="1" applyFill="1" applyBorder="1" applyAlignment="1">
      <alignment horizontal="center" vertical="center" wrapText="1"/>
    </xf>
    <xf numFmtId="3" fontId="22" fillId="4" borderId="39" xfId="19" applyNumberFormat="1" applyFont="1" applyFill="1" applyBorder="1" applyAlignment="1">
      <alignment horizontal="center" vertical="center" wrapText="1"/>
    </xf>
    <xf numFmtId="0" fontId="22" fillId="7" borderId="42" xfId="19" applyFont="1" applyFill="1" applyBorder="1" applyAlignment="1">
      <alignment horizontal="center" vertical="center" wrapText="1"/>
    </xf>
    <xf numFmtId="3" fontId="22" fillId="4" borderId="13" xfId="19" applyNumberFormat="1" applyFont="1" applyFill="1" applyBorder="1" applyAlignment="1">
      <alignment horizontal="center" vertical="center" wrapText="1"/>
    </xf>
    <xf numFmtId="3" fontId="22" fillId="4" borderId="4" xfId="19" applyNumberFormat="1" applyFont="1" applyFill="1" applyBorder="1" applyAlignment="1">
      <alignment horizontal="center" vertical="center" wrapText="1"/>
    </xf>
    <xf numFmtId="3" fontId="22" fillId="4" borderId="20" xfId="19" applyNumberFormat="1" applyFont="1" applyFill="1" applyBorder="1" applyAlignment="1">
      <alignment horizontal="center" vertical="center" wrapText="1"/>
    </xf>
    <xf numFmtId="170" fontId="22" fillId="7" borderId="56" xfId="19" applyNumberFormat="1" applyFont="1" applyFill="1" applyBorder="1" applyAlignment="1">
      <alignment vertical="center" wrapText="1"/>
    </xf>
    <xf numFmtId="9" fontId="22" fillId="4" borderId="23" xfId="25" applyFont="1" applyFill="1" applyBorder="1" applyAlignment="1">
      <alignment horizontal="center" vertical="center" wrapText="1"/>
    </xf>
    <xf numFmtId="9" fontId="22" fillId="4" borderId="5" xfId="25" applyFont="1" applyFill="1" applyBorder="1" applyAlignment="1">
      <alignment horizontal="center" vertical="center" wrapText="1"/>
    </xf>
    <xf numFmtId="9" fontId="22" fillId="4" borderId="55" xfId="25" applyFont="1" applyFill="1" applyBorder="1" applyAlignment="1">
      <alignment horizontal="center" vertical="center" wrapText="1"/>
    </xf>
    <xf numFmtId="170" fontId="22" fillId="7" borderId="8" xfId="19" applyNumberFormat="1" applyFont="1" applyFill="1" applyBorder="1" applyAlignment="1">
      <alignment horizontal="left" vertical="center" wrapText="1"/>
    </xf>
    <xf numFmtId="3" fontId="22" fillId="4" borderId="12" xfId="19" applyNumberFormat="1" applyFont="1" applyFill="1" applyBorder="1" applyAlignment="1">
      <alignment horizontal="center" vertical="center" wrapText="1"/>
    </xf>
    <xf numFmtId="3" fontId="22" fillId="4" borderId="19" xfId="19" applyNumberFormat="1" applyFont="1" applyFill="1" applyBorder="1" applyAlignment="1">
      <alignment horizontal="center" vertical="center" wrapText="1"/>
    </xf>
    <xf numFmtId="9" fontId="22" fillId="4" borderId="11" xfId="25" applyFont="1" applyFill="1" applyBorder="1" applyAlignment="1">
      <alignment horizontal="center" vertical="center" wrapText="1"/>
    </xf>
    <xf numFmtId="9" fontId="22" fillId="4" borderId="3" xfId="25" applyFont="1" applyFill="1" applyBorder="1" applyAlignment="1">
      <alignment horizontal="center" vertical="center" wrapText="1"/>
    </xf>
    <xf numFmtId="9" fontId="22" fillId="4" borderId="18" xfId="25" applyFont="1" applyFill="1" applyBorder="1" applyAlignment="1">
      <alignment horizontal="center" vertical="center" wrapText="1"/>
    </xf>
    <xf numFmtId="0" fontId="22" fillId="7" borderId="64" xfId="19" applyFont="1" applyFill="1" applyBorder="1" applyAlignment="1">
      <alignment horizontal="left" vertical="center" wrapText="1"/>
    </xf>
    <xf numFmtId="177" fontId="22" fillId="4" borderId="46" xfId="25" applyNumberFormat="1" applyFont="1" applyFill="1" applyBorder="1" applyAlignment="1">
      <alignment horizontal="center" vertical="center" wrapText="1"/>
    </xf>
    <xf numFmtId="177" fontId="22" fillId="4" borderId="45" xfId="25" applyNumberFormat="1" applyFont="1" applyFill="1" applyBorder="1" applyAlignment="1">
      <alignment horizontal="center" vertical="center" wrapText="1"/>
    </xf>
    <xf numFmtId="177" fontId="22" fillId="4" borderId="16" xfId="25" applyNumberFormat="1" applyFont="1" applyFill="1" applyBorder="1" applyAlignment="1">
      <alignment horizontal="center" vertical="center" wrapText="1"/>
    </xf>
    <xf numFmtId="177" fontId="22" fillId="4" borderId="55" xfId="25" applyNumberFormat="1" applyFont="1" applyFill="1" applyBorder="1" applyAlignment="1">
      <alignment horizontal="center" vertical="center" wrapText="1"/>
    </xf>
    <xf numFmtId="177" fontId="22" fillId="4" borderId="11" xfId="25" applyNumberFormat="1" applyFont="1" applyFill="1" applyBorder="1" applyAlignment="1">
      <alignment horizontal="center" vertical="center" wrapText="1"/>
    </xf>
    <xf numFmtId="177" fontId="22" fillId="4" borderId="3" xfId="25" applyNumberFormat="1" applyFont="1" applyFill="1" applyBorder="1" applyAlignment="1">
      <alignment horizontal="center" vertical="center" wrapText="1"/>
    </xf>
    <xf numFmtId="177" fontId="22" fillId="4" borderId="18" xfId="25" applyNumberFormat="1" applyFont="1" applyFill="1" applyBorder="1" applyAlignment="1">
      <alignment horizontal="center" vertical="center" wrapText="1"/>
    </xf>
    <xf numFmtId="177" fontId="22" fillId="4" borderId="23" xfId="25" applyNumberFormat="1" applyFont="1" applyFill="1" applyBorder="1" applyAlignment="1">
      <alignment horizontal="center" vertical="center" wrapText="1"/>
    </xf>
    <xf numFmtId="177" fontId="22" fillId="4" borderId="5" xfId="25" applyNumberFormat="1" applyFont="1" applyFill="1" applyBorder="1" applyAlignment="1">
      <alignment horizontal="center" vertical="center" wrapText="1"/>
    </xf>
    <xf numFmtId="9" fontId="22" fillId="4" borderId="12" xfId="25" applyFont="1" applyFill="1" applyBorder="1" applyAlignment="1">
      <alignment horizontal="center" vertical="center" wrapText="1"/>
    </xf>
    <xf numFmtId="9" fontId="22" fillId="4" borderId="1" xfId="25" applyFont="1" applyFill="1" applyBorder="1" applyAlignment="1">
      <alignment horizontal="center" vertical="center" wrapText="1"/>
    </xf>
    <xf numFmtId="9" fontId="22" fillId="4" borderId="19" xfId="25" applyFont="1" applyFill="1" applyBorder="1" applyAlignment="1">
      <alignment horizontal="center" vertical="center" wrapText="1"/>
    </xf>
    <xf numFmtId="0" fontId="22" fillId="7" borderId="17" xfId="19" applyFont="1" applyFill="1" applyBorder="1" applyAlignment="1">
      <alignment horizontal="left" vertical="center" wrapText="1"/>
    </xf>
    <xf numFmtId="0" fontId="17" fillId="7" borderId="25" xfId="19" applyFont="1" applyFill="1" applyBorder="1" applyAlignment="1">
      <alignment horizontal="center" vertical="center" wrapText="1"/>
    </xf>
    <xf numFmtId="0" fontId="17" fillId="7" borderId="15" xfId="19" applyFont="1" applyFill="1" applyBorder="1" applyAlignment="1">
      <alignment horizontal="center" vertical="center"/>
    </xf>
    <xf numFmtId="0" fontId="17" fillId="7" borderId="10" xfId="19" applyFont="1" applyFill="1" applyBorder="1" applyAlignment="1">
      <alignment horizontal="center" vertical="center" wrapText="1"/>
    </xf>
    <xf numFmtId="0" fontId="17" fillId="7" borderId="26" xfId="19" applyFont="1" applyFill="1" applyBorder="1" applyAlignment="1">
      <alignment horizontal="center" vertical="center" wrapText="1"/>
    </xf>
    <xf numFmtId="0" fontId="17" fillId="7" borderId="70" xfId="19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/>
    </xf>
    <xf numFmtId="9" fontId="8" fillId="0" borderId="26" xfId="21" applyFont="1" applyBorder="1" applyAlignment="1">
      <alignment horizontal="center" vertical="center"/>
    </xf>
    <xf numFmtId="9" fontId="8" fillId="0" borderId="26" xfId="21" applyFont="1" applyBorder="1" applyAlignment="1">
      <alignment horizontal="left" vertical="center"/>
    </xf>
    <xf numFmtId="0" fontId="5" fillId="7" borderId="19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center" vertical="center" wrapText="1"/>
      <protection locked="0"/>
    </xf>
    <xf numFmtId="0" fontId="5" fillId="7" borderId="11" xfId="0" applyFont="1" applyFill="1" applyBorder="1" applyAlignment="1" applyProtection="1">
      <alignment horizontal="center" vertical="center" wrapText="1"/>
      <protection locked="0"/>
    </xf>
    <xf numFmtId="0" fontId="5" fillId="7" borderId="12" xfId="0" applyFont="1" applyFill="1" applyBorder="1" applyAlignment="1" applyProtection="1">
      <alignment horizontal="center" vertical="center" wrapText="1"/>
      <protection locked="0"/>
    </xf>
    <xf numFmtId="0" fontId="5" fillId="7" borderId="13" xfId="0" applyFont="1" applyFill="1" applyBorder="1" applyAlignment="1" applyProtection="1">
      <alignment horizontal="center" vertical="center" wrapText="1"/>
      <protection locked="0"/>
    </xf>
    <xf numFmtId="0" fontId="5" fillId="7" borderId="3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right" vertical="center"/>
    </xf>
    <xf numFmtId="0" fontId="6" fillId="0" borderId="33" xfId="0" applyFont="1" applyFill="1" applyBorder="1" applyAlignment="1">
      <alignment horizontal="right" vertical="center"/>
    </xf>
    <xf numFmtId="0" fontId="6" fillId="0" borderId="34" xfId="0" applyFont="1" applyFill="1" applyBorder="1" applyAlignment="1">
      <alignment horizontal="right" vertical="center"/>
    </xf>
    <xf numFmtId="0" fontId="6" fillId="0" borderId="35" xfId="0" applyFont="1" applyFill="1" applyBorder="1" applyAlignment="1">
      <alignment horizontal="right" vertical="center"/>
    </xf>
    <xf numFmtId="0" fontId="38" fillId="0" borderId="27" xfId="0" applyFont="1" applyFill="1" applyBorder="1" applyAlignment="1">
      <alignment horizontal="center"/>
    </xf>
    <xf numFmtId="0" fontId="38" fillId="0" borderId="28" xfId="0" applyFont="1" applyFill="1" applyBorder="1" applyAlignment="1">
      <alignment horizontal="center"/>
    </xf>
    <xf numFmtId="0" fontId="38" fillId="0" borderId="29" xfId="0" applyFont="1" applyFill="1" applyBorder="1" applyAlignment="1">
      <alignment horizontal="center"/>
    </xf>
    <xf numFmtId="0" fontId="38" fillId="0" borderId="3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38" fillId="0" borderId="10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2" fillId="4" borderId="56" xfId="0" applyFont="1" applyFill="1" applyBorder="1" applyAlignment="1">
      <alignment vertical="center" wrapText="1"/>
    </xf>
    <xf numFmtId="0" fontId="12" fillId="4" borderId="34" xfId="0" applyFont="1" applyFill="1" applyBorder="1" applyAlignment="1">
      <alignment vertical="center" wrapText="1"/>
    </xf>
    <xf numFmtId="0" fontId="12" fillId="4" borderId="35" xfId="0" applyFont="1" applyFill="1" applyBorder="1" applyAlignment="1">
      <alignment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7" borderId="20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38" xfId="0" applyFont="1" applyFill="1" applyBorder="1" applyAlignment="1">
      <alignment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9" fontId="2" fillId="0" borderId="42" xfId="21" applyFont="1" applyFill="1" applyBorder="1" applyAlignment="1">
      <alignment horizontal="center" vertical="center" wrapText="1"/>
    </xf>
    <xf numFmtId="9" fontId="2" fillId="0" borderId="43" xfId="2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8" xfId="0" applyFont="1" applyFill="1" applyBorder="1" applyAlignment="1">
      <alignment horizontal="justify" vertical="center" wrapText="1"/>
    </xf>
    <xf numFmtId="0" fontId="4" fillId="0" borderId="19" xfId="0" applyFont="1" applyFill="1" applyBorder="1" applyAlignment="1">
      <alignment horizontal="justify" vertical="center" wrapText="1"/>
    </xf>
    <xf numFmtId="0" fontId="4" fillId="0" borderId="2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justify" vertical="center" wrapText="1"/>
    </xf>
    <xf numFmtId="0" fontId="25" fillId="4" borderId="1" xfId="0" applyFont="1" applyFill="1" applyBorder="1" applyAlignment="1">
      <alignment horizontal="justify" vertical="center"/>
    </xf>
    <xf numFmtId="0" fontId="25" fillId="4" borderId="2" xfId="0" applyFont="1" applyFill="1" applyBorder="1" applyAlignment="1">
      <alignment horizontal="justify" vertical="center"/>
    </xf>
    <xf numFmtId="0" fontId="4" fillId="0" borderId="4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justify" vertical="center" wrapText="1"/>
    </xf>
    <xf numFmtId="0" fontId="25" fillId="4" borderId="4" xfId="0" applyFont="1" applyFill="1" applyBorder="1" applyAlignment="1">
      <alignment horizontal="justify" vertical="center"/>
    </xf>
    <xf numFmtId="0" fontId="25" fillId="0" borderId="23" xfId="0" applyFont="1" applyFill="1" applyBorder="1" applyAlignment="1">
      <alignment horizontal="justify" vertical="center" wrapText="1"/>
    </xf>
    <xf numFmtId="0" fontId="25" fillId="0" borderId="12" xfId="0" applyFont="1" applyFill="1" applyBorder="1" applyAlignment="1">
      <alignment horizontal="justify" vertical="center" wrapText="1"/>
    </xf>
    <xf numFmtId="0" fontId="25" fillId="0" borderId="21" xfId="0" applyFont="1" applyFill="1" applyBorder="1" applyAlignment="1">
      <alignment horizontal="justify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right" vertical="center"/>
    </xf>
    <xf numFmtId="0" fontId="25" fillId="0" borderId="3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justify" vertical="center"/>
    </xf>
    <xf numFmtId="0" fontId="25" fillId="0" borderId="4" xfId="0" applyFont="1" applyFill="1" applyBorder="1" applyAlignment="1">
      <alignment horizontal="justify" vertical="center"/>
    </xf>
    <xf numFmtId="0" fontId="25" fillId="0" borderId="11" xfId="0" applyFont="1" applyFill="1" applyBorder="1" applyAlignment="1">
      <alignment horizontal="justify" vertical="center" wrapText="1"/>
    </xf>
    <xf numFmtId="0" fontId="25" fillId="0" borderId="13" xfId="0" applyFont="1" applyFill="1" applyBorder="1" applyAlignment="1">
      <alignment horizontal="justify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justify" vertical="center"/>
    </xf>
    <xf numFmtId="0" fontId="25" fillId="0" borderId="5" xfId="0" applyFont="1" applyFill="1" applyBorder="1" applyAlignment="1">
      <alignment horizontal="justify" vertical="center" wrapText="1"/>
    </xf>
    <xf numFmtId="0" fontId="3" fillId="7" borderId="30" xfId="0" applyFont="1" applyFill="1" applyBorder="1" applyAlignment="1" applyProtection="1">
      <alignment horizontal="center" vertical="center" wrapText="1"/>
      <protection locked="0"/>
    </xf>
    <xf numFmtId="0" fontId="3" fillId="7" borderId="0" xfId="0" applyFont="1" applyFill="1" applyBorder="1" applyAlignment="1" applyProtection="1">
      <alignment horizontal="center" vertical="center" wrapText="1"/>
      <protection locked="0"/>
    </xf>
    <xf numFmtId="0" fontId="3" fillId="7" borderId="10" xfId="0" applyFont="1" applyFill="1" applyBorder="1" applyAlignment="1" applyProtection="1">
      <alignment horizontal="center" vertical="center" wrapText="1"/>
      <protection locked="0"/>
    </xf>
    <xf numFmtId="0" fontId="3" fillId="7" borderId="32" xfId="0" applyFont="1" applyFill="1" applyBorder="1" applyAlignment="1" applyProtection="1">
      <alignment horizontal="center" vertical="center" wrapText="1"/>
      <protection locked="0"/>
    </xf>
    <xf numFmtId="0" fontId="3" fillId="7" borderId="33" xfId="0" applyFont="1" applyFill="1" applyBorder="1" applyAlignment="1" applyProtection="1">
      <alignment horizontal="center" vertical="center" wrapText="1"/>
      <protection locked="0"/>
    </xf>
    <xf numFmtId="0" fontId="3" fillId="7" borderId="39" xfId="0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/>
    </xf>
    <xf numFmtId="0" fontId="5" fillId="7" borderId="36" xfId="0" applyFont="1" applyFill="1" applyBorder="1" applyAlignment="1">
      <alignment horizontal="center" vertical="center"/>
    </xf>
    <xf numFmtId="0" fontId="5" fillId="7" borderId="52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38" xfId="0" applyFont="1" applyFill="1" applyBorder="1" applyAlignment="1">
      <alignment horizontal="center" vertical="center" wrapText="1"/>
    </xf>
    <xf numFmtId="0" fontId="11" fillId="7" borderId="56" xfId="0" applyFont="1" applyFill="1" applyBorder="1" applyAlignment="1">
      <alignment horizontal="center" vertical="center" wrapText="1"/>
    </xf>
    <xf numFmtId="0" fontId="11" fillId="7" borderId="34" xfId="0" applyFont="1" applyFill="1" applyBorder="1" applyAlignment="1">
      <alignment horizontal="center" vertical="center" wrapText="1"/>
    </xf>
    <xf numFmtId="0" fontId="11" fillId="7" borderId="35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36" xfId="0" applyFont="1" applyFill="1" applyBorder="1" applyAlignment="1">
      <alignment horizontal="center" vertical="center" wrapText="1"/>
    </xf>
    <xf numFmtId="0" fontId="11" fillId="7" borderId="3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10" fontId="19" fillId="0" borderId="57" xfId="0" applyNumberFormat="1" applyFont="1" applyFill="1" applyBorder="1" applyAlignment="1" applyProtection="1">
      <alignment horizontal="center" vertical="center" wrapText="1"/>
      <protection locked="0"/>
    </xf>
    <xf numFmtId="10" fontId="19" fillId="0" borderId="69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65" xfId="16" applyFont="1" applyFill="1" applyBorder="1" applyAlignment="1">
      <alignment horizontal="justify" vertical="top" wrapText="1"/>
    </xf>
    <xf numFmtId="0" fontId="13" fillId="0" borderId="47" xfId="16" applyFont="1" applyFill="1" applyBorder="1" applyAlignment="1">
      <alignment horizontal="justify" vertical="top" wrapText="1"/>
    </xf>
    <xf numFmtId="0" fontId="2" fillId="6" borderId="16" xfId="16" applyFont="1" applyFill="1" applyBorder="1" applyAlignment="1">
      <alignment horizontal="center" vertical="center" wrapText="1"/>
    </xf>
    <xf numFmtId="0" fontId="2" fillId="6" borderId="45" xfId="16" applyFont="1" applyFill="1" applyBorder="1" applyAlignment="1">
      <alignment horizontal="center" vertical="center" wrapText="1"/>
    </xf>
    <xf numFmtId="0" fontId="13" fillId="0" borderId="18" xfId="16" applyFont="1" applyFill="1" applyBorder="1" applyAlignment="1">
      <alignment horizontal="justify" vertical="center" wrapText="1"/>
    </xf>
    <xf numFmtId="0" fontId="13" fillId="0" borderId="20" xfId="16" applyFont="1" applyFill="1" applyBorder="1" applyAlignment="1">
      <alignment horizontal="justify" vertical="center" wrapText="1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center" vertical="center" wrapText="1"/>
      <protection locked="0"/>
    </xf>
    <xf numFmtId="0" fontId="13" fillId="0" borderId="14" xfId="16" applyFont="1" applyFill="1" applyBorder="1" applyAlignment="1">
      <alignment horizontal="center" vertical="center" wrapText="1"/>
    </xf>
    <xf numFmtId="0" fontId="13" fillId="0" borderId="15" xfId="16" applyFont="1" applyFill="1" applyBorder="1" applyAlignment="1">
      <alignment horizontal="center" vertical="center" wrapText="1"/>
    </xf>
    <xf numFmtId="0" fontId="13" fillId="0" borderId="16" xfId="16" applyFont="1" applyFill="1" applyBorder="1" applyAlignment="1">
      <alignment horizontal="center" vertical="center" wrapText="1"/>
    </xf>
    <xf numFmtId="0" fontId="13" fillId="4" borderId="24" xfId="16" applyFont="1" applyFill="1" applyBorder="1" applyAlignment="1">
      <alignment horizontal="center" vertical="center" wrapText="1"/>
    </xf>
    <xf numFmtId="0" fontId="13" fillId="4" borderId="25" xfId="16" applyFont="1" applyFill="1" applyBorder="1" applyAlignment="1">
      <alignment horizontal="center" vertical="center" wrapText="1"/>
    </xf>
    <xf numFmtId="0" fontId="13" fillId="4" borderId="46" xfId="16" applyFont="1" applyFill="1" applyBorder="1" applyAlignment="1">
      <alignment horizontal="center" vertical="center" wrapText="1"/>
    </xf>
    <xf numFmtId="10" fontId="18" fillId="0" borderId="41" xfId="0" applyNumberFormat="1" applyFont="1" applyFill="1" applyBorder="1" applyAlignment="1" applyProtection="1">
      <alignment horizontal="center" vertical="center" wrapText="1"/>
      <protection locked="0"/>
    </xf>
    <xf numFmtId="10" fontId="18" fillId="0" borderId="42" xfId="0" applyNumberFormat="1" applyFont="1" applyFill="1" applyBorder="1" applyAlignment="1" applyProtection="1">
      <alignment horizontal="center" vertical="center" wrapText="1"/>
      <protection locked="0"/>
    </xf>
    <xf numFmtId="10" fontId="18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37" xfId="16" applyFont="1" applyFill="1" applyBorder="1" applyAlignment="1">
      <alignment horizontal="justify" vertical="top" wrapText="1"/>
    </xf>
    <xf numFmtId="0" fontId="13" fillId="0" borderId="35" xfId="16" applyFont="1" applyFill="1" applyBorder="1" applyAlignment="1">
      <alignment horizontal="justify" vertical="top"/>
    </xf>
    <xf numFmtId="10" fontId="19" fillId="0" borderId="65" xfId="0" applyNumberFormat="1" applyFont="1" applyFill="1" applyBorder="1" applyAlignment="1" applyProtection="1">
      <alignment horizontal="center" vertical="center" wrapText="1"/>
      <protection locked="0"/>
    </xf>
    <xf numFmtId="10" fontId="19" fillId="0" borderId="4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41" xfId="16" applyFont="1" applyFill="1" applyBorder="1" applyAlignment="1">
      <alignment vertical="center" wrapText="1"/>
    </xf>
    <xf numFmtId="0" fontId="13" fillId="0" borderId="43" xfId="16" applyFont="1" applyFill="1" applyBorder="1" applyAlignment="1">
      <alignment vertical="center" wrapText="1"/>
    </xf>
    <xf numFmtId="0" fontId="13" fillId="0" borderId="37" xfId="16" applyFont="1" applyFill="1" applyBorder="1" applyAlignment="1">
      <alignment horizontal="justify" vertical="center" wrapText="1"/>
    </xf>
    <xf numFmtId="0" fontId="13" fillId="0" borderId="35" xfId="16" applyFont="1" applyFill="1" applyBorder="1" applyAlignment="1">
      <alignment horizontal="justify" vertical="center"/>
    </xf>
    <xf numFmtId="0" fontId="13" fillId="0" borderId="53" xfId="16" applyFont="1" applyFill="1" applyBorder="1" applyAlignment="1">
      <alignment horizontal="center" vertical="center" wrapText="1"/>
    </xf>
    <xf numFmtId="0" fontId="13" fillId="0" borderId="31" xfId="16" applyFont="1" applyFill="1" applyBorder="1" applyAlignment="1">
      <alignment horizontal="center" vertical="center" wrapText="1"/>
    </xf>
    <xf numFmtId="0" fontId="13" fillId="0" borderId="54" xfId="16" applyFont="1" applyFill="1" applyBorder="1" applyAlignment="1">
      <alignment horizontal="center" vertical="center" wrapText="1"/>
    </xf>
    <xf numFmtId="0" fontId="13" fillId="0" borderId="22" xfId="16" applyFont="1" applyFill="1" applyBorder="1" applyAlignment="1">
      <alignment horizontal="justify" vertical="center" wrapText="1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3" fillId="0" borderId="49" xfId="16" applyFont="1" applyFill="1" applyBorder="1" applyAlignment="1">
      <alignment horizontal="justify" vertical="center" wrapText="1"/>
    </xf>
    <xf numFmtId="0" fontId="13" fillId="0" borderId="41" xfId="16" applyFont="1" applyFill="1" applyBorder="1" applyAlignment="1">
      <alignment horizontal="center" vertical="center" wrapText="1"/>
    </xf>
    <xf numFmtId="0" fontId="13" fillId="0" borderId="42" xfId="16" applyFont="1" applyFill="1" applyBorder="1" applyAlignment="1">
      <alignment horizontal="center" vertical="center" wrapText="1"/>
    </xf>
    <xf numFmtId="0" fontId="13" fillId="0" borderId="43" xfId="16" applyFont="1" applyFill="1" applyBorder="1" applyAlignment="1">
      <alignment horizontal="center" vertical="center" wrapText="1"/>
    </xf>
    <xf numFmtId="0" fontId="13" fillId="0" borderId="35" xfId="16" applyFont="1" applyFill="1" applyBorder="1" applyAlignment="1">
      <alignment horizontal="justify" vertical="center" wrapText="1"/>
    </xf>
    <xf numFmtId="0" fontId="13" fillId="0" borderId="55" xfId="16" applyFont="1" applyFill="1" applyBorder="1" applyAlignment="1">
      <alignment horizontal="justify" vertical="center" wrapText="1"/>
    </xf>
    <xf numFmtId="0" fontId="17" fillId="0" borderId="5" xfId="0" applyFont="1" applyBorder="1" applyAlignment="1" applyProtection="1">
      <alignment horizontal="center" vertical="center" wrapText="1"/>
      <protection locked="0"/>
    </xf>
    <xf numFmtId="10" fontId="19" fillId="0" borderId="6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68" xfId="16" applyFont="1" applyFill="1" applyBorder="1" applyAlignment="1">
      <alignment horizontal="justify" vertical="center" wrapText="1"/>
    </xf>
    <xf numFmtId="0" fontId="13" fillId="0" borderId="65" xfId="16" applyFont="1" applyFill="1" applyBorder="1" applyAlignment="1">
      <alignment horizontal="justify" vertical="center" wrapText="1"/>
    </xf>
    <xf numFmtId="0" fontId="13" fillId="0" borderId="47" xfId="16" applyFont="1" applyFill="1" applyBorder="1" applyAlignment="1">
      <alignment horizontal="justify" vertical="center" wrapText="1"/>
    </xf>
    <xf numFmtId="0" fontId="17" fillId="0" borderId="52" xfId="0" applyFont="1" applyBorder="1" applyAlignment="1" applyProtection="1">
      <alignment horizontal="center" vertical="center" wrapText="1"/>
      <protection locked="0"/>
    </xf>
    <xf numFmtId="0" fontId="17" fillId="0" borderId="63" xfId="0" applyFont="1" applyBorder="1" applyAlignment="1" applyProtection="1">
      <alignment horizontal="center" vertical="center" wrapText="1"/>
      <protection locked="0"/>
    </xf>
    <xf numFmtId="0" fontId="4" fillId="0" borderId="18" xfId="16" applyBorder="1"/>
    <xf numFmtId="0" fontId="4" fillId="0" borderId="3" xfId="16" applyBorder="1"/>
    <xf numFmtId="0" fontId="4" fillId="0" borderId="19" xfId="16" applyBorder="1"/>
    <xf numFmtId="0" fontId="4" fillId="0" borderId="1" xfId="16" applyBorder="1"/>
    <xf numFmtId="0" fontId="4" fillId="0" borderId="20" xfId="16" applyBorder="1"/>
    <xf numFmtId="0" fontId="4" fillId="0" borderId="4" xfId="16" applyBorder="1"/>
    <xf numFmtId="0" fontId="23" fillId="6" borderId="3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42" fillId="6" borderId="1" xfId="0" applyFont="1" applyFill="1" applyBorder="1" applyAlignment="1">
      <alignment horizontal="center" vertical="center" wrapText="1"/>
    </xf>
    <xf numFmtId="0" fontId="42" fillId="6" borderId="12" xfId="0" applyFont="1" applyFill="1" applyBorder="1" applyAlignment="1">
      <alignment horizontal="center" vertical="center" wrapText="1"/>
    </xf>
    <xf numFmtId="0" fontId="42" fillId="6" borderId="4" xfId="0" applyFont="1" applyFill="1" applyBorder="1" applyAlignment="1">
      <alignment horizontal="center" vertical="center" wrapText="1"/>
    </xf>
    <xf numFmtId="0" fontId="42" fillId="6" borderId="13" xfId="0" applyFont="1" applyFill="1" applyBorder="1" applyAlignment="1">
      <alignment horizontal="center" vertical="center" wrapText="1"/>
    </xf>
    <xf numFmtId="0" fontId="2" fillId="6" borderId="27" xfId="16" applyFont="1" applyFill="1" applyBorder="1" applyAlignment="1">
      <alignment horizontal="center" vertical="center" wrapText="1"/>
    </xf>
    <xf numFmtId="0" fontId="2" fillId="6" borderId="30" xfId="16" applyFont="1" applyFill="1" applyBorder="1" applyAlignment="1">
      <alignment horizontal="center" vertical="center" wrapText="1"/>
    </xf>
    <xf numFmtId="0" fontId="2" fillId="6" borderId="3" xfId="16" applyFont="1" applyFill="1" applyBorder="1" applyAlignment="1">
      <alignment horizontal="center" vertical="center" wrapText="1"/>
    </xf>
    <xf numFmtId="0" fontId="2" fillId="6" borderId="2" xfId="16" applyFont="1" applyFill="1" applyBorder="1" applyAlignment="1">
      <alignment horizontal="center" vertical="center" wrapText="1"/>
    </xf>
    <xf numFmtId="0" fontId="2" fillId="6" borderId="44" xfId="16" applyFont="1" applyFill="1" applyBorder="1" applyAlignment="1">
      <alignment horizontal="center" vertical="center" wrapText="1"/>
    </xf>
    <xf numFmtId="0" fontId="2" fillId="6" borderId="26" xfId="16" applyFont="1" applyFill="1" applyBorder="1" applyAlignment="1">
      <alignment horizontal="center" vertical="center" wrapText="1"/>
    </xf>
    <xf numFmtId="0" fontId="17" fillId="6" borderId="17" xfId="16" applyFont="1" applyFill="1" applyBorder="1" applyAlignment="1">
      <alignment horizontal="center" vertical="center" wrapText="1"/>
    </xf>
    <xf numFmtId="0" fontId="17" fillId="6" borderId="52" xfId="16" applyFont="1" applyFill="1" applyBorder="1" applyAlignment="1">
      <alignment horizontal="center" vertical="center" wrapText="1"/>
    </xf>
    <xf numFmtId="0" fontId="2" fillId="6" borderId="11" xfId="16" applyFont="1" applyFill="1" applyBorder="1" applyAlignment="1">
      <alignment horizontal="center" vertical="center" wrapText="1"/>
    </xf>
    <xf numFmtId="0" fontId="2" fillId="6" borderId="21" xfId="16" applyFont="1" applyFill="1" applyBorder="1" applyAlignment="1">
      <alignment horizontal="center" vertical="center" wrapText="1"/>
    </xf>
    <xf numFmtId="1" fontId="32" fillId="4" borderId="5" xfId="0" applyNumberFormat="1" applyFont="1" applyFill="1" applyBorder="1" applyAlignment="1">
      <alignment horizontal="center" vertical="center" wrapText="1"/>
    </xf>
    <xf numFmtId="1" fontId="32" fillId="4" borderId="1" xfId="0" applyNumberFormat="1" applyFont="1" applyFill="1" applyBorder="1" applyAlignment="1">
      <alignment horizontal="center" vertical="center" wrapText="1"/>
    </xf>
    <xf numFmtId="1" fontId="32" fillId="4" borderId="4" xfId="0" applyNumberFormat="1" applyFont="1" applyFill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2" fillId="4" borderId="4" xfId="0" applyFont="1" applyFill="1" applyBorder="1" applyAlignment="1">
      <alignment horizontal="center" vertical="center" wrapText="1"/>
    </xf>
    <xf numFmtId="1" fontId="32" fillId="4" borderId="3" xfId="0" applyNumberFormat="1" applyFont="1" applyFill="1" applyBorder="1" applyAlignment="1">
      <alignment horizontal="center" vertical="center" wrapText="1"/>
    </xf>
    <xf numFmtId="0" fontId="22" fillId="0" borderId="18" xfId="19" applyFont="1" applyFill="1" applyBorder="1" applyAlignment="1">
      <alignment horizontal="center" vertical="center" wrapText="1"/>
    </xf>
    <xf numFmtId="0" fontId="22" fillId="0" borderId="19" xfId="19" applyFont="1" applyFill="1" applyBorder="1" applyAlignment="1">
      <alignment horizontal="center" vertical="center" wrapText="1"/>
    </xf>
    <xf numFmtId="0" fontId="22" fillId="0" borderId="20" xfId="19" applyFont="1" applyFill="1" applyBorder="1" applyAlignment="1">
      <alignment horizontal="center" vertical="center" wrapText="1"/>
    </xf>
    <xf numFmtId="0" fontId="22" fillId="0" borderId="3" xfId="19" applyFont="1" applyFill="1" applyBorder="1" applyAlignment="1">
      <alignment horizontal="center" vertical="center" wrapText="1"/>
    </xf>
    <xf numFmtId="0" fontId="22" fillId="0" borderId="1" xfId="19" applyFont="1" applyFill="1" applyBorder="1" applyAlignment="1">
      <alignment horizontal="center" vertical="center" wrapText="1"/>
    </xf>
    <xf numFmtId="0" fontId="22" fillId="0" borderId="4" xfId="19" applyFont="1" applyFill="1" applyBorder="1" applyAlignment="1">
      <alignment horizontal="center" vertical="center" wrapText="1"/>
    </xf>
    <xf numFmtId="0" fontId="22" fillId="0" borderId="30" xfId="19" applyFont="1" applyFill="1" applyBorder="1" applyAlignment="1">
      <alignment horizontal="center" vertical="center" wrapText="1"/>
    </xf>
    <xf numFmtId="0" fontId="22" fillId="0" borderId="55" xfId="19" applyFont="1" applyFill="1" applyBorder="1" applyAlignment="1">
      <alignment horizontal="center" vertical="center" wrapText="1"/>
    </xf>
    <xf numFmtId="0" fontId="22" fillId="0" borderId="5" xfId="19" applyFont="1" applyFill="1" applyBorder="1" applyAlignment="1">
      <alignment horizontal="center" vertical="center" wrapText="1"/>
    </xf>
    <xf numFmtId="0" fontId="36" fillId="7" borderId="8" xfId="19" applyFont="1" applyFill="1" applyBorder="1" applyAlignment="1">
      <alignment horizontal="center" vertical="center" wrapText="1"/>
    </xf>
    <xf numFmtId="0" fontId="36" fillId="7" borderId="7" xfId="19" applyFont="1" applyFill="1" applyBorder="1" applyAlignment="1">
      <alignment horizontal="center" vertical="center" wrapText="1"/>
    </xf>
    <xf numFmtId="0" fontId="36" fillId="7" borderId="40" xfId="19" applyFont="1" applyFill="1" applyBorder="1" applyAlignment="1">
      <alignment horizontal="center" vertical="center" wrapText="1"/>
    </xf>
    <xf numFmtId="0" fontId="36" fillId="7" borderId="48" xfId="19" applyFont="1" applyFill="1" applyBorder="1" applyAlignment="1">
      <alignment horizontal="center" vertical="center" wrapText="1"/>
    </xf>
    <xf numFmtId="0" fontId="36" fillId="7" borderId="6" xfId="19" applyFont="1" applyFill="1" applyBorder="1" applyAlignment="1">
      <alignment horizontal="center" vertical="center" wrapText="1"/>
    </xf>
    <xf numFmtId="0" fontId="17" fillId="7" borderId="27" xfId="19" applyFont="1" applyFill="1" applyBorder="1" applyAlignment="1">
      <alignment horizontal="center" vertical="center" wrapText="1"/>
    </xf>
    <xf numFmtId="0" fontId="17" fillId="7" borderId="0" xfId="19" applyFont="1" applyFill="1" applyBorder="1" applyAlignment="1">
      <alignment horizontal="center" vertical="center" wrapText="1"/>
    </xf>
    <xf numFmtId="0" fontId="17" fillId="7" borderId="31" xfId="19" applyFont="1" applyFill="1" applyBorder="1" applyAlignment="1">
      <alignment horizontal="center" vertical="center" wrapText="1"/>
    </xf>
    <xf numFmtId="0" fontId="17" fillId="7" borderId="30" xfId="19" applyFont="1" applyFill="1" applyBorder="1" applyAlignment="1">
      <alignment horizontal="center" vertical="center" wrapText="1"/>
    </xf>
    <xf numFmtId="0" fontId="17" fillId="7" borderId="32" xfId="19" applyFont="1" applyFill="1" applyBorder="1" applyAlignment="1">
      <alignment horizontal="center" vertical="center" wrapText="1"/>
    </xf>
    <xf numFmtId="0" fontId="17" fillId="7" borderId="33" xfId="19" applyFont="1" applyFill="1" applyBorder="1" applyAlignment="1">
      <alignment horizontal="center" vertical="center" wrapText="1"/>
    </xf>
    <xf numFmtId="0" fontId="17" fillId="7" borderId="54" xfId="19" applyFont="1" applyFill="1" applyBorder="1" applyAlignment="1">
      <alignment horizontal="center" vertical="center" wrapText="1"/>
    </xf>
    <xf numFmtId="0" fontId="2" fillId="7" borderId="33" xfId="19" applyFont="1" applyFill="1" applyBorder="1" applyAlignment="1">
      <alignment horizontal="right"/>
    </xf>
    <xf numFmtId="0" fontId="17" fillId="7" borderId="71" xfId="19" applyFont="1" applyFill="1" applyBorder="1" applyAlignment="1">
      <alignment horizontal="center" vertical="center" wrapText="1"/>
    </xf>
    <xf numFmtId="0" fontId="17" fillId="7" borderId="50" xfId="19" applyFont="1" applyFill="1" applyBorder="1" applyAlignment="1">
      <alignment horizontal="center" vertical="center" wrapText="1"/>
    </xf>
    <xf numFmtId="0" fontId="17" fillId="7" borderId="51" xfId="19" applyFont="1" applyFill="1" applyBorder="1" applyAlignment="1">
      <alignment horizontal="center" vertical="center" wrapText="1"/>
    </xf>
    <xf numFmtId="0" fontId="36" fillId="7" borderId="56" xfId="19" applyFont="1" applyFill="1" applyBorder="1" applyAlignment="1">
      <alignment horizontal="center" vertical="center" wrapText="1"/>
    </xf>
    <xf numFmtId="0" fontId="36" fillId="7" borderId="34" xfId="19" applyFont="1" applyFill="1" applyBorder="1" applyAlignment="1">
      <alignment horizontal="center" vertical="center" wrapText="1"/>
    </xf>
    <xf numFmtId="0" fontId="36" fillId="7" borderId="63" xfId="19" applyFont="1" applyFill="1" applyBorder="1" applyAlignment="1">
      <alignment horizontal="center" vertical="center" wrapText="1"/>
    </xf>
    <xf numFmtId="0" fontId="36" fillId="7" borderId="9" xfId="19" applyFont="1" applyFill="1" applyBorder="1" applyAlignment="1">
      <alignment horizontal="center" vertical="center" wrapText="1"/>
    </xf>
    <xf numFmtId="0" fontId="4" fillId="0" borderId="27" xfId="19" applyBorder="1" applyAlignment="1">
      <alignment horizontal="center"/>
    </xf>
    <xf numFmtId="0" fontId="4" fillId="0" borderId="28" xfId="19" applyBorder="1" applyAlignment="1">
      <alignment horizontal="center"/>
    </xf>
    <xf numFmtId="0" fontId="4" fillId="0" borderId="29" xfId="19" applyBorder="1" applyAlignment="1">
      <alignment horizontal="center"/>
    </xf>
    <xf numFmtId="0" fontId="4" fillId="0" borderId="30" xfId="19" applyBorder="1" applyAlignment="1">
      <alignment horizontal="center"/>
    </xf>
    <xf numFmtId="0" fontId="4" fillId="0" borderId="0" xfId="19" applyBorder="1" applyAlignment="1">
      <alignment horizontal="center"/>
    </xf>
    <xf numFmtId="0" fontId="4" fillId="0" borderId="10" xfId="19" applyBorder="1" applyAlignment="1">
      <alignment horizontal="center"/>
    </xf>
    <xf numFmtId="0" fontId="35" fillId="7" borderId="17" xfId="19" applyFont="1" applyFill="1" applyBorder="1" applyAlignment="1">
      <alignment horizontal="center" vertical="center" wrapText="1"/>
    </xf>
    <xf numFmtId="0" fontId="35" fillId="7" borderId="36" xfId="19" applyFont="1" applyFill="1" applyBorder="1" applyAlignment="1">
      <alignment horizontal="center" vertical="center" wrapText="1"/>
    </xf>
    <xf numFmtId="0" fontId="35" fillId="7" borderId="8" xfId="19" applyFont="1" applyFill="1" applyBorder="1" applyAlignment="1">
      <alignment horizontal="center" vertical="center" wrapText="1"/>
    </xf>
    <xf numFmtId="0" fontId="35" fillId="7" borderId="6" xfId="19" applyFont="1" applyFill="1" applyBorder="1" applyAlignment="1">
      <alignment horizontal="center" vertical="center" wrapText="1"/>
    </xf>
    <xf numFmtId="0" fontId="17" fillId="7" borderId="41" xfId="19" applyFont="1" applyFill="1" applyBorder="1" applyAlignment="1">
      <alignment horizontal="center" vertical="center" wrapText="1"/>
    </xf>
    <xf numFmtId="0" fontId="17" fillId="7" borderId="42" xfId="19" applyFont="1" applyFill="1" applyBorder="1" applyAlignment="1">
      <alignment horizontal="center" vertical="center" wrapText="1"/>
    </xf>
    <xf numFmtId="0" fontId="17" fillId="7" borderId="17" xfId="19" applyFont="1" applyFill="1" applyBorder="1" applyAlignment="1">
      <alignment horizontal="center" vertical="center" wrapText="1"/>
    </xf>
    <xf numFmtId="0" fontId="17" fillId="7" borderId="2" xfId="19" applyFont="1" applyFill="1" applyBorder="1" applyAlignment="1">
      <alignment horizontal="center" vertical="center" wrapText="1"/>
    </xf>
    <xf numFmtId="0" fontId="12" fillId="0" borderId="0" xfId="19" applyFont="1" applyAlignment="1">
      <alignment horizontal="right"/>
    </xf>
    <xf numFmtId="0" fontId="11" fillId="0" borderId="0" xfId="19" applyFont="1" applyBorder="1" applyAlignment="1">
      <alignment horizontal="center" vertical="center"/>
    </xf>
  </cellXfs>
  <cellStyles count="26">
    <cellStyle name="Coma 2" xfId="1" xr:uid="{00000000-0005-0000-0000-000000000000}"/>
    <cellStyle name="Coma 2 2" xfId="2" xr:uid="{00000000-0005-0000-0000-000001000000}"/>
    <cellStyle name="Millares" xfId="3" builtinId="3"/>
    <cellStyle name="Millares 2" xfId="4" xr:uid="{00000000-0005-0000-0000-000003000000}"/>
    <cellStyle name="Millares 2 2" xfId="5" xr:uid="{00000000-0005-0000-0000-000004000000}"/>
    <cellStyle name="Millares 3" xfId="6" xr:uid="{00000000-0005-0000-0000-000005000000}"/>
    <cellStyle name="Millares 3 2" xfId="7" xr:uid="{00000000-0005-0000-0000-000006000000}"/>
    <cellStyle name="Millares 4" xfId="8" xr:uid="{00000000-0005-0000-0000-000007000000}"/>
    <cellStyle name="Moneda" xfId="9" builtinId="4"/>
    <cellStyle name="Moneda 2" xfId="10" xr:uid="{00000000-0005-0000-0000-000009000000}"/>
    <cellStyle name="Moneda 2 2" xfId="11" xr:uid="{00000000-0005-0000-0000-00000A000000}"/>
    <cellStyle name="Moneda 2 2 2" xfId="12" xr:uid="{00000000-0005-0000-0000-00000B000000}"/>
    <cellStyle name="Moneda 2 3" xfId="13" xr:uid="{00000000-0005-0000-0000-00000C000000}"/>
    <cellStyle name="Moneda 3" xfId="14" xr:uid="{00000000-0005-0000-0000-00000D000000}"/>
    <cellStyle name="Moneda 4" xfId="15" xr:uid="{00000000-0005-0000-0000-00000E000000}"/>
    <cellStyle name="Normal" xfId="0" builtinId="0"/>
    <cellStyle name="Normal 2" xfId="16" xr:uid="{00000000-0005-0000-0000-000010000000}"/>
    <cellStyle name="Normal 2 10" xfId="17" xr:uid="{00000000-0005-0000-0000-000011000000}"/>
    <cellStyle name="Normal 3" xfId="18" xr:uid="{00000000-0005-0000-0000-000012000000}"/>
    <cellStyle name="Normal 3 2" xfId="19" xr:uid="{00000000-0005-0000-0000-000013000000}"/>
    <cellStyle name="Normal 4 2" xfId="20" xr:uid="{00000000-0005-0000-0000-000014000000}"/>
    <cellStyle name="Normal_573_2009_ Actualizado 22_12_2009" xfId="24" xr:uid="{00000000-0005-0000-0000-000015000000}"/>
    <cellStyle name="Porcentaje" xfId="21" builtinId="5"/>
    <cellStyle name="Porcentaje 2" xfId="25" xr:uid="{00000000-0005-0000-0000-000017000000}"/>
    <cellStyle name="Porcentual 2" xfId="22" xr:uid="{00000000-0005-0000-0000-000018000000}"/>
    <cellStyle name="Porcentual 2 2" xfId="23" xr:uid="{00000000-0005-0000-0000-000019000000}"/>
  </cellStyles>
  <dxfs count="0"/>
  <tableStyles count="0" defaultTableStyle="TableStyleMedium9" defaultPivotStyle="PivotStyleLight16"/>
  <colors>
    <mruColors>
      <color rgb="FF7BB8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</xdr:row>
      <xdr:rowOff>190500</xdr:rowOff>
    </xdr:from>
    <xdr:to>
      <xdr:col>3</xdr:col>
      <xdr:colOff>704850</xdr:colOff>
      <xdr:row>3</xdr:row>
      <xdr:rowOff>276225</xdr:rowOff>
    </xdr:to>
    <xdr:pic>
      <xdr:nvPicPr>
        <xdr:cNvPr id="15579" name="Picture 110">
          <a:extLst>
            <a:ext uri="{FF2B5EF4-FFF2-40B4-BE49-F238E27FC236}">
              <a16:creationId xmlns:a16="http://schemas.microsoft.com/office/drawing/2014/main" id="{00000000-0008-0000-0000-0000DB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457200"/>
          <a:ext cx="2800350" cy="933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180975</xdr:rowOff>
    </xdr:from>
    <xdr:to>
      <xdr:col>2</xdr:col>
      <xdr:colOff>523875</xdr:colOff>
      <xdr:row>2</xdr:row>
      <xdr:rowOff>285750</xdr:rowOff>
    </xdr:to>
    <xdr:pic>
      <xdr:nvPicPr>
        <xdr:cNvPr id="9967" name="Imagen 2">
          <a:extLst>
            <a:ext uri="{FF2B5EF4-FFF2-40B4-BE49-F238E27FC236}">
              <a16:creationId xmlns:a16="http://schemas.microsoft.com/office/drawing/2014/main" id="{00000000-0008-0000-0100-0000E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2125" y="180975"/>
          <a:ext cx="1866900" cy="981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200025</xdr:rowOff>
    </xdr:from>
    <xdr:to>
      <xdr:col>1</xdr:col>
      <xdr:colOff>323850</xdr:colOff>
      <xdr:row>1</xdr:row>
      <xdr:rowOff>314325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00025"/>
          <a:ext cx="81915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200025</xdr:rowOff>
    </xdr:from>
    <xdr:to>
      <xdr:col>1</xdr:col>
      <xdr:colOff>1036773</xdr:colOff>
      <xdr:row>2</xdr:row>
      <xdr:rowOff>174262</xdr:rowOff>
    </xdr:to>
    <xdr:pic>
      <xdr:nvPicPr>
        <xdr:cNvPr id="3" name="2 Imagen" descr="http://190.27.245.106/IsolucionSDA/GrafVinetas/logo%202016-20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00025"/>
          <a:ext cx="1836873" cy="774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367393</xdr:colOff>
      <xdr:row>1</xdr:row>
      <xdr:rowOff>68036</xdr:rowOff>
    </xdr:from>
    <xdr:to>
      <xdr:col>2</xdr:col>
      <xdr:colOff>480241</xdr:colOff>
      <xdr:row>2</xdr:row>
      <xdr:rowOff>385173</xdr:rowOff>
    </xdr:to>
    <xdr:pic>
      <xdr:nvPicPr>
        <xdr:cNvPr id="2" name="1 Imagen" descr="http://190.27.245.106/IsolucionSDA/GrafVinetas/logo%202016-20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393" y="258536"/>
          <a:ext cx="874848" cy="31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72.22.1.31/Documents%20and%20Settings/DIANA.OVIEDO/Escritorio/AJUSTES%20PROCEDIMIENTOS%20JUNIO%203/Procedimiento%2002/Documents%20and%20Settings/Andre/My%20Documents/Downloads/Territorializacion/Formatos%20de%20Territorializacion%20a%2031_12_2009/285_V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gelica.ortiz.SDA/Downloads/SEGPLAN%2010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5"/>
      <sheetName val="Meta 11"/>
      <sheetName val="Meta12"/>
      <sheetName val="Variables"/>
    </sheetNames>
    <sheetDataSet>
      <sheetData sheetId="0"/>
      <sheetData sheetId="1"/>
      <sheetData sheetId="2"/>
      <sheetData sheetId="3">
        <row r="1">
          <cell r="A1" t="str">
            <v>GRUPO ETAREO</v>
          </cell>
          <cell r="C1" t="str">
            <v>CONDICION POBLACIONAL</v>
          </cell>
          <cell r="H1" t="str">
            <v>GRUPOS ETNICOS</v>
          </cell>
        </row>
        <row r="2">
          <cell r="A2" t="str">
            <v xml:space="preserve">0-5 años Primera infancia </v>
          </cell>
          <cell r="C2" t="str">
            <v>Todos los Grupos</v>
          </cell>
          <cell r="H2" t="str">
            <v>Todos los grupos</v>
          </cell>
        </row>
        <row r="3">
          <cell r="A3" t="str">
            <v xml:space="preserve">6 - 13 años Infancia </v>
          </cell>
          <cell r="C3" t="str">
            <v>Adultos-as trabajador-a formal</v>
          </cell>
          <cell r="H3" t="str">
            <v>Afrocolombianos</v>
          </cell>
        </row>
        <row r="4">
          <cell r="A4" t="str">
            <v>14 - 17 años Adolescencia</v>
          </cell>
          <cell r="C4" t="str">
            <v>Adultos-as trabajador-a informal</v>
          </cell>
          <cell r="H4" t="str">
            <v>Indígenas</v>
          </cell>
        </row>
        <row r="5">
          <cell r="A5" t="str">
            <v>18 - 26 años Juventud</v>
          </cell>
          <cell r="C5" t="str">
            <v>Ciudadanos-as habitantes de calle</v>
          </cell>
          <cell r="H5" t="str">
            <v>No identifica grupos étnicos</v>
          </cell>
        </row>
        <row r="6">
          <cell r="A6" t="str">
            <v>27 - 59 años Adultez</v>
          </cell>
          <cell r="C6" t="str">
            <v>Comunidad en general</v>
          </cell>
          <cell r="H6" t="str">
            <v>Otros Grupos étnicos</v>
          </cell>
        </row>
        <row r="7">
          <cell r="A7" t="str">
            <v>60 años o más. Personas Mayores</v>
          </cell>
          <cell r="C7" t="str">
            <v>Familias en emergencia social y catastrófica</v>
          </cell>
          <cell r="H7" t="str">
            <v>Rom</v>
          </cell>
        </row>
        <row r="8">
          <cell r="A8" t="str">
            <v>Grupo Etario Sin Definir</v>
          </cell>
          <cell r="C8" t="str">
            <v>Familias en situacion de vulnerabilidad</v>
          </cell>
          <cell r="H8" t="str">
            <v>Raizales</v>
          </cell>
        </row>
        <row r="9">
          <cell r="C9" t="str">
            <v>Familias ubicadas en zonas de alto deterioro urbano</v>
          </cell>
        </row>
        <row r="10">
          <cell r="C10" t="str">
            <v>Jovenes desescolarizados</v>
          </cell>
        </row>
        <row r="11">
          <cell r="C11" t="str">
            <v>Jovenes escolarizados</v>
          </cell>
        </row>
        <row r="12">
          <cell r="C12" t="str">
            <v>Mujeres gestantes y lactantes</v>
          </cell>
        </row>
        <row r="13">
          <cell r="C13" t="str">
            <v>Niños y niñas de primera infancia</v>
          </cell>
        </row>
        <row r="14">
          <cell r="C14" t="str">
            <v>Niños, niñas y adolescentes desescolarizados</v>
          </cell>
        </row>
        <row r="15">
          <cell r="C15" t="str">
            <v>Niños, niñas y adolescentes en riesgo social vinculacion temprana al trabajo o acompañamiento</v>
          </cell>
        </row>
        <row r="16">
          <cell r="C16" t="str">
            <v>Niños, niñas y adolescentes escolarizados</v>
          </cell>
        </row>
        <row r="17">
          <cell r="C17" t="str">
            <v>Personas cabezas de familia</v>
          </cell>
        </row>
        <row r="18">
          <cell r="C18" t="str">
            <v>Personas con discapacidad</v>
          </cell>
        </row>
        <row r="19">
          <cell r="C19" t="str">
            <v>Personas consumidoras de sustancias psicoactivas</v>
          </cell>
        </row>
        <row r="20">
          <cell r="C20" t="str">
            <v>Personas en situacion de desplazamiento</v>
          </cell>
        </row>
        <row r="21">
          <cell r="C21" t="str">
            <v>Personas vinculadas a la prostitución</v>
          </cell>
        </row>
        <row r="22">
          <cell r="C22" t="str">
            <v>Reincorporados - as</v>
          </cell>
        </row>
        <row r="23">
          <cell r="C23" t="str">
            <v>Sector LGBT</v>
          </cell>
        </row>
        <row r="24">
          <cell r="C24" t="str">
            <v>Servidores y servidoras públicos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STIÓN"/>
      <sheetName val="INVERSIÓN"/>
      <sheetName val="ACTIVIDADES"/>
      <sheetName val="TERRITORIALIZACIÓN"/>
    </sheetNames>
    <sheetDataSet>
      <sheetData sheetId="0"/>
      <sheetData sheetId="1">
        <row r="8">
          <cell r="H8">
            <v>0.2</v>
          </cell>
          <cell r="I8">
            <v>0.2</v>
          </cell>
          <cell r="J8">
            <v>0.2</v>
          </cell>
          <cell r="K8">
            <v>0.2</v>
          </cell>
          <cell r="L8">
            <v>0.2</v>
          </cell>
          <cell r="M8">
            <v>0.2</v>
          </cell>
          <cell r="N8">
            <v>0.2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</row>
        <row r="9">
          <cell r="H9">
            <v>300000000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</row>
        <row r="10">
          <cell r="H10">
            <v>0</v>
          </cell>
        </row>
        <row r="11"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</row>
        <row r="12">
          <cell r="I12">
            <v>0.2</v>
          </cell>
          <cell r="J12">
            <v>0.2</v>
          </cell>
          <cell r="K12">
            <v>0.2</v>
          </cell>
          <cell r="L12">
            <v>0.2</v>
          </cell>
          <cell r="M12">
            <v>0.2</v>
          </cell>
          <cell r="N12">
            <v>0.2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</row>
        <row r="14">
          <cell r="H14">
            <v>1</v>
          </cell>
          <cell r="I14">
            <v>1</v>
          </cell>
          <cell r="J14">
            <v>1</v>
          </cell>
          <cell r="K14">
            <v>1</v>
          </cell>
          <cell r="L14">
            <v>1</v>
          </cell>
          <cell r="M14">
            <v>1</v>
          </cell>
          <cell r="N14">
            <v>1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5">
          <cell r="H15">
            <v>124000000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</row>
        <row r="17"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</row>
        <row r="20">
          <cell r="H20">
            <v>5</v>
          </cell>
          <cell r="I20">
            <v>5</v>
          </cell>
          <cell r="J20">
            <v>5</v>
          </cell>
          <cell r="K20">
            <v>5</v>
          </cell>
          <cell r="L20">
            <v>5</v>
          </cell>
          <cell r="M20">
            <v>5</v>
          </cell>
          <cell r="N20">
            <v>5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</row>
        <row r="21">
          <cell r="H21">
            <v>70000000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H22">
            <v>0</v>
          </cell>
        </row>
        <row r="23">
          <cell r="H23">
            <v>0</v>
          </cell>
        </row>
        <row r="26"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>
            <v>1</v>
          </cell>
          <cell r="N26">
            <v>1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</row>
        <row r="27">
          <cell r="H27">
            <v>380062738</v>
          </cell>
          <cell r="I27">
            <v>380062738</v>
          </cell>
          <cell r="J27">
            <v>380062738</v>
          </cell>
          <cell r="K27">
            <v>380062738</v>
          </cell>
          <cell r="L27">
            <v>380062738</v>
          </cell>
          <cell r="M27">
            <v>380062738</v>
          </cell>
          <cell r="N27">
            <v>380062738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2">
          <cell r="H32">
            <v>0.01</v>
          </cell>
          <cell r="I32">
            <v>0.01</v>
          </cell>
          <cell r="J32">
            <v>0.01</v>
          </cell>
          <cell r="K32">
            <v>0.01</v>
          </cell>
          <cell r="L32">
            <v>0.01</v>
          </cell>
          <cell r="M32">
            <v>0.01</v>
          </cell>
          <cell r="N32">
            <v>0.01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H33">
            <v>456438958</v>
          </cell>
          <cell r="I33">
            <v>456438958</v>
          </cell>
          <cell r="J33">
            <v>456438958</v>
          </cell>
          <cell r="K33">
            <v>456438958</v>
          </cell>
          <cell r="L33">
            <v>456438958</v>
          </cell>
          <cell r="M33">
            <v>456438958</v>
          </cell>
          <cell r="N33">
            <v>456438958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H34">
            <v>0</v>
          </cell>
        </row>
        <row r="35"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I36">
            <v>0.01</v>
          </cell>
          <cell r="J36">
            <v>0.01</v>
          </cell>
          <cell r="K36">
            <v>0.01</v>
          </cell>
          <cell r="L36">
            <v>0.01</v>
          </cell>
          <cell r="M36">
            <v>0.01</v>
          </cell>
          <cell r="N36">
            <v>0.01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</row>
        <row r="38">
          <cell r="H38">
            <v>0.82</v>
          </cell>
          <cell r="I38">
            <v>0.82</v>
          </cell>
          <cell r="J38">
            <v>0.82</v>
          </cell>
          <cell r="K38">
            <v>0.82</v>
          </cell>
          <cell r="L38">
            <v>0.82</v>
          </cell>
          <cell r="M38">
            <v>0.82</v>
          </cell>
          <cell r="N38">
            <v>0.82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H39">
            <v>351561042</v>
          </cell>
          <cell r="I39">
            <v>351561042</v>
          </cell>
          <cell r="J39">
            <v>351561042</v>
          </cell>
          <cell r="K39">
            <v>351561042</v>
          </cell>
          <cell r="L39">
            <v>351561042</v>
          </cell>
          <cell r="M39">
            <v>351561042</v>
          </cell>
          <cell r="N39">
            <v>351561042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5"/>
  <sheetViews>
    <sheetView tabSelected="1" view="pageBreakPreview" zoomScale="60" zoomScaleNormal="60" workbookViewId="0">
      <selection activeCell="P9" sqref="P9"/>
    </sheetView>
  </sheetViews>
  <sheetFormatPr baseColWidth="10" defaultRowHeight="15" x14ac:dyDescent="0.25"/>
  <cols>
    <col min="1" max="1" width="8.85546875" style="1" customWidth="1"/>
    <col min="2" max="2" width="20.85546875" style="1" customWidth="1"/>
    <col min="3" max="3" width="8.85546875" style="1" customWidth="1"/>
    <col min="4" max="4" width="27.140625" style="1" customWidth="1"/>
    <col min="5" max="5" width="7.5703125" style="1" customWidth="1"/>
    <col min="6" max="6" width="14.28515625" style="1" customWidth="1"/>
    <col min="7" max="7" width="12.85546875" style="1" customWidth="1"/>
    <col min="8" max="8" width="13.28515625" style="1" customWidth="1"/>
    <col min="9" max="9" width="13.5703125" style="22" bestFit="1" customWidth="1"/>
    <col min="10" max="10" width="12.7109375" style="34" customWidth="1"/>
    <col min="11" max="11" width="12.7109375" style="22" customWidth="1"/>
    <col min="12" max="12" width="19" style="35" bestFit="1" customWidth="1"/>
    <col min="13" max="13" width="12.7109375" style="34" customWidth="1"/>
    <col min="14" max="14" width="14.28515625" style="34" customWidth="1"/>
    <col min="15" max="16" width="12.7109375" style="34" customWidth="1"/>
    <col min="17" max="17" width="12.7109375" style="35" customWidth="1"/>
    <col min="18" max="18" width="9" style="34" bestFit="1" customWidth="1"/>
    <col min="19" max="21" width="12.7109375" style="34" customWidth="1"/>
    <col min="22" max="22" width="12.7109375" style="35" customWidth="1"/>
    <col min="23" max="26" width="12.7109375" style="34" customWidth="1"/>
    <col min="27" max="32" width="12.7109375" style="35" customWidth="1"/>
    <col min="33" max="33" width="12.85546875" style="1" customWidth="1"/>
    <col min="34" max="34" width="16.5703125" style="1" customWidth="1"/>
    <col min="35" max="35" width="12.85546875" style="1" customWidth="1"/>
    <col min="36" max="36" width="14.28515625" style="1" customWidth="1"/>
    <col min="37" max="37" width="13.140625" style="1" customWidth="1"/>
    <col min="38" max="38" width="12.28515625" style="1" customWidth="1"/>
    <col min="39" max="39" width="49.42578125" style="1" customWidth="1"/>
    <col min="40" max="40" width="18.5703125" style="1" customWidth="1"/>
    <col min="41" max="41" width="21.42578125" style="1" customWidth="1"/>
    <col min="42" max="42" width="19.140625" style="1" customWidth="1"/>
    <col min="43" max="43" width="16.7109375" style="1" customWidth="1"/>
    <col min="44" max="44" width="11.42578125" style="1"/>
    <col min="45" max="45" width="56.5703125" style="1" customWidth="1"/>
    <col min="46" max="16384" width="11.42578125" style="1"/>
  </cols>
  <sheetData>
    <row r="1" spans="1:43" ht="21" customHeight="1" thickBot="1" x14ac:dyDescent="0.3">
      <c r="A1" s="4"/>
      <c r="B1" s="4"/>
      <c r="C1" s="4"/>
      <c r="D1" s="4"/>
      <c r="E1" s="4"/>
      <c r="F1" s="4"/>
      <c r="G1" s="4"/>
      <c r="H1" s="4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3" ht="38.25" customHeight="1" x14ac:dyDescent="0.25">
      <c r="A2" s="309"/>
      <c r="B2" s="310"/>
      <c r="C2" s="310"/>
      <c r="D2" s="310"/>
      <c r="E2" s="310"/>
      <c r="F2" s="311"/>
      <c r="G2" s="316" t="s">
        <v>0</v>
      </c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7"/>
    </row>
    <row r="3" spans="1:43" ht="28.5" customHeight="1" x14ac:dyDescent="0.25">
      <c r="A3" s="312"/>
      <c r="B3" s="313"/>
      <c r="C3" s="313"/>
      <c r="D3" s="313"/>
      <c r="E3" s="313"/>
      <c r="F3" s="314"/>
      <c r="G3" s="292" t="s">
        <v>113</v>
      </c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2"/>
      <c r="AO3" s="292"/>
      <c r="AP3" s="292"/>
      <c r="AQ3" s="293"/>
    </row>
    <row r="4" spans="1:43" ht="27.75" customHeight="1" x14ac:dyDescent="0.25">
      <c r="A4" s="312"/>
      <c r="B4" s="313"/>
      <c r="C4" s="313"/>
      <c r="D4" s="313"/>
      <c r="E4" s="313"/>
      <c r="F4" s="314"/>
      <c r="G4" s="292" t="s">
        <v>1</v>
      </c>
      <c r="H4" s="292"/>
      <c r="I4" s="292"/>
      <c r="J4" s="292"/>
      <c r="K4" s="292"/>
      <c r="L4" s="292"/>
      <c r="M4" s="292"/>
      <c r="N4" s="292"/>
      <c r="O4" s="292"/>
      <c r="P4" s="292" t="s">
        <v>115</v>
      </c>
      <c r="Q4" s="292"/>
      <c r="R4" s="292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292"/>
      <c r="AH4" s="292"/>
      <c r="AI4" s="292"/>
      <c r="AJ4" s="292"/>
      <c r="AK4" s="292"/>
      <c r="AL4" s="292"/>
      <c r="AM4" s="292"/>
      <c r="AN4" s="292"/>
      <c r="AO4" s="292"/>
      <c r="AP4" s="292"/>
      <c r="AQ4" s="293"/>
    </row>
    <row r="5" spans="1:43" ht="26.25" customHeight="1" x14ac:dyDescent="0.25">
      <c r="A5" s="312"/>
      <c r="B5" s="313"/>
      <c r="C5" s="313"/>
      <c r="D5" s="313"/>
      <c r="E5" s="313"/>
      <c r="F5" s="314"/>
      <c r="G5" s="292" t="s">
        <v>3</v>
      </c>
      <c r="H5" s="292"/>
      <c r="I5" s="292"/>
      <c r="J5" s="292"/>
      <c r="K5" s="292"/>
      <c r="L5" s="292"/>
      <c r="M5" s="292"/>
      <c r="N5" s="292"/>
      <c r="O5" s="292"/>
      <c r="P5" s="292" t="s">
        <v>116</v>
      </c>
      <c r="Q5" s="292"/>
      <c r="R5" s="292"/>
      <c r="S5" s="292"/>
      <c r="T5" s="292"/>
      <c r="U5" s="292"/>
      <c r="V5" s="292"/>
      <c r="W5" s="292"/>
      <c r="X5" s="292"/>
      <c r="Y5" s="292"/>
      <c r="Z5" s="292"/>
      <c r="AA5" s="292"/>
      <c r="AB5" s="292"/>
      <c r="AC5" s="292"/>
      <c r="AD5" s="292"/>
      <c r="AE5" s="292"/>
      <c r="AF5" s="292"/>
      <c r="AG5" s="292"/>
      <c r="AH5" s="292"/>
      <c r="AI5" s="292"/>
      <c r="AJ5" s="292"/>
      <c r="AK5" s="292"/>
      <c r="AL5" s="292"/>
      <c r="AM5" s="292"/>
      <c r="AN5" s="292"/>
      <c r="AO5" s="292"/>
      <c r="AP5" s="292"/>
      <c r="AQ5" s="293"/>
    </row>
    <row r="6" spans="1:43" ht="15.75" x14ac:dyDescent="0.25">
      <c r="A6" s="74"/>
      <c r="B6" s="75"/>
      <c r="C6" s="75"/>
      <c r="D6" s="75"/>
      <c r="E6" s="75"/>
      <c r="F6" s="75"/>
      <c r="G6" s="75"/>
      <c r="H6" s="75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7"/>
    </row>
    <row r="7" spans="1:43" ht="30" customHeight="1" x14ac:dyDescent="0.25">
      <c r="A7" s="321" t="s">
        <v>4</v>
      </c>
      <c r="B7" s="292"/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324" t="s">
        <v>198</v>
      </c>
      <c r="Q7" s="325"/>
      <c r="R7" s="325"/>
      <c r="S7" s="325"/>
      <c r="T7" s="325"/>
      <c r="U7" s="325"/>
      <c r="V7" s="325"/>
      <c r="W7" s="325"/>
      <c r="X7" s="325"/>
      <c r="Y7" s="325"/>
      <c r="Z7" s="325"/>
      <c r="AA7" s="325"/>
      <c r="AB7" s="325"/>
      <c r="AC7" s="325"/>
      <c r="AD7" s="325"/>
      <c r="AE7" s="325"/>
      <c r="AF7" s="325"/>
      <c r="AG7" s="325"/>
      <c r="AH7" s="325"/>
      <c r="AI7" s="325"/>
      <c r="AJ7" s="325"/>
      <c r="AK7" s="325"/>
      <c r="AL7" s="325"/>
      <c r="AM7" s="325"/>
      <c r="AN7" s="325"/>
      <c r="AO7" s="325"/>
      <c r="AP7" s="325"/>
      <c r="AQ7" s="326"/>
    </row>
    <row r="8" spans="1:43" ht="30" customHeight="1" thickBot="1" x14ac:dyDescent="0.3">
      <c r="A8" s="322" t="s">
        <v>2</v>
      </c>
      <c r="B8" s="323"/>
      <c r="C8" s="323" t="s">
        <v>2</v>
      </c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18" t="s">
        <v>199</v>
      </c>
      <c r="Q8" s="319"/>
      <c r="R8" s="319"/>
      <c r="S8" s="319"/>
      <c r="T8" s="319"/>
      <c r="U8" s="319"/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9"/>
      <c r="AN8" s="319"/>
      <c r="AO8" s="319"/>
      <c r="AP8" s="319"/>
      <c r="AQ8" s="320"/>
    </row>
    <row r="9" spans="1:43" ht="36" customHeight="1" thickBot="1" x14ac:dyDescent="0.3">
      <c r="A9" s="71"/>
      <c r="B9" s="72"/>
      <c r="C9" s="72"/>
      <c r="D9" s="72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7"/>
    </row>
    <row r="10" spans="1:43" s="2" customFormat="1" ht="70.5" customHeight="1" x14ac:dyDescent="0.25">
      <c r="A10" s="315" t="s">
        <v>89</v>
      </c>
      <c r="B10" s="300"/>
      <c r="C10" s="300" t="s">
        <v>92</v>
      </c>
      <c r="D10" s="300"/>
      <c r="E10" s="300" t="s">
        <v>94</v>
      </c>
      <c r="F10" s="300"/>
      <c r="G10" s="300"/>
      <c r="H10" s="300"/>
      <c r="I10" s="300"/>
      <c r="J10" s="300"/>
      <c r="K10" s="300"/>
      <c r="L10" s="300"/>
      <c r="M10" s="300"/>
      <c r="N10" s="300"/>
      <c r="O10" s="300"/>
      <c r="P10" s="300"/>
      <c r="Q10" s="300"/>
      <c r="R10" s="300"/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 t="s">
        <v>102</v>
      </c>
      <c r="AL10" s="300" t="s">
        <v>103</v>
      </c>
      <c r="AM10" s="294" t="s">
        <v>104</v>
      </c>
      <c r="AN10" s="294" t="s">
        <v>105</v>
      </c>
      <c r="AO10" s="294" t="s">
        <v>106</v>
      </c>
      <c r="AP10" s="294" t="s">
        <v>107</v>
      </c>
      <c r="AQ10" s="297" t="s">
        <v>108</v>
      </c>
    </row>
    <row r="11" spans="1:43" s="3" customFormat="1" ht="45.75" customHeight="1" x14ac:dyDescent="0.2">
      <c r="A11" s="288" t="s">
        <v>90</v>
      </c>
      <c r="B11" s="290" t="s">
        <v>91</v>
      </c>
      <c r="C11" s="290" t="s">
        <v>72</v>
      </c>
      <c r="D11" s="290" t="s">
        <v>93</v>
      </c>
      <c r="E11" s="290" t="s">
        <v>95</v>
      </c>
      <c r="F11" s="290" t="s">
        <v>96</v>
      </c>
      <c r="G11" s="290" t="s">
        <v>97</v>
      </c>
      <c r="H11" s="290" t="s">
        <v>98</v>
      </c>
      <c r="I11" s="290" t="s">
        <v>99</v>
      </c>
      <c r="J11" s="302" t="s">
        <v>100</v>
      </c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3"/>
      <c r="V11" s="303"/>
      <c r="W11" s="303"/>
      <c r="X11" s="303"/>
      <c r="Y11" s="303"/>
      <c r="Z11" s="303"/>
      <c r="AA11" s="303"/>
      <c r="AB11" s="303"/>
      <c r="AC11" s="303"/>
      <c r="AD11" s="303"/>
      <c r="AE11" s="303"/>
      <c r="AF11" s="304"/>
      <c r="AG11" s="301" t="s">
        <v>101</v>
      </c>
      <c r="AH11" s="301"/>
      <c r="AI11" s="301"/>
      <c r="AJ11" s="301"/>
      <c r="AK11" s="290"/>
      <c r="AL11" s="290"/>
      <c r="AM11" s="295"/>
      <c r="AN11" s="295"/>
      <c r="AO11" s="295"/>
      <c r="AP11" s="295"/>
      <c r="AQ11" s="298"/>
    </row>
    <row r="12" spans="1:43" s="3" customFormat="1" ht="51" customHeight="1" x14ac:dyDescent="0.2">
      <c r="A12" s="288"/>
      <c r="B12" s="290"/>
      <c r="C12" s="290"/>
      <c r="D12" s="290"/>
      <c r="E12" s="290"/>
      <c r="F12" s="290"/>
      <c r="G12" s="290"/>
      <c r="H12" s="290"/>
      <c r="I12" s="290"/>
      <c r="J12" s="301">
        <v>2016</v>
      </c>
      <c r="K12" s="301"/>
      <c r="L12" s="301"/>
      <c r="M12" s="301">
        <v>2017</v>
      </c>
      <c r="N12" s="301"/>
      <c r="O12" s="301"/>
      <c r="P12" s="301"/>
      <c r="Q12" s="301"/>
      <c r="R12" s="301">
        <v>2018</v>
      </c>
      <c r="S12" s="301"/>
      <c r="T12" s="301"/>
      <c r="U12" s="301"/>
      <c r="V12" s="301"/>
      <c r="W12" s="301">
        <v>2019</v>
      </c>
      <c r="X12" s="301"/>
      <c r="Y12" s="301"/>
      <c r="Z12" s="301"/>
      <c r="AA12" s="301"/>
      <c r="AB12" s="301">
        <v>2020</v>
      </c>
      <c r="AC12" s="301"/>
      <c r="AD12" s="301"/>
      <c r="AE12" s="301"/>
      <c r="AF12" s="301"/>
      <c r="AG12" s="290" t="s">
        <v>5</v>
      </c>
      <c r="AH12" s="290" t="s">
        <v>6</v>
      </c>
      <c r="AI12" s="290" t="s">
        <v>7</v>
      </c>
      <c r="AJ12" s="290" t="s">
        <v>8</v>
      </c>
      <c r="AK12" s="290"/>
      <c r="AL12" s="290"/>
      <c r="AM12" s="295"/>
      <c r="AN12" s="295"/>
      <c r="AO12" s="295"/>
      <c r="AP12" s="295"/>
      <c r="AQ12" s="298"/>
    </row>
    <row r="13" spans="1:43" s="3" customFormat="1" ht="54" customHeight="1" thickBot="1" x14ac:dyDescent="0.25">
      <c r="A13" s="289"/>
      <c r="B13" s="291"/>
      <c r="C13" s="291"/>
      <c r="D13" s="291"/>
      <c r="E13" s="291"/>
      <c r="F13" s="291"/>
      <c r="G13" s="291"/>
      <c r="H13" s="291"/>
      <c r="I13" s="291"/>
      <c r="J13" s="85" t="s">
        <v>7</v>
      </c>
      <c r="K13" s="85" t="s">
        <v>8</v>
      </c>
      <c r="L13" s="85" t="s">
        <v>34</v>
      </c>
      <c r="M13" s="85" t="s">
        <v>5</v>
      </c>
      <c r="N13" s="85" t="s">
        <v>6</v>
      </c>
      <c r="O13" s="85" t="s">
        <v>7</v>
      </c>
      <c r="P13" s="85" t="s">
        <v>8</v>
      </c>
      <c r="Q13" s="85" t="s">
        <v>34</v>
      </c>
      <c r="R13" s="85" t="s">
        <v>5</v>
      </c>
      <c r="S13" s="85" t="s">
        <v>6</v>
      </c>
      <c r="T13" s="85" t="s">
        <v>7</v>
      </c>
      <c r="U13" s="85" t="s">
        <v>8</v>
      </c>
      <c r="V13" s="85" t="s">
        <v>34</v>
      </c>
      <c r="W13" s="85" t="s">
        <v>5</v>
      </c>
      <c r="X13" s="85" t="s">
        <v>6</v>
      </c>
      <c r="Y13" s="85" t="s">
        <v>7</v>
      </c>
      <c r="Z13" s="85" t="s">
        <v>8</v>
      </c>
      <c r="AA13" s="85" t="s">
        <v>34</v>
      </c>
      <c r="AB13" s="86" t="s">
        <v>5</v>
      </c>
      <c r="AC13" s="86" t="s">
        <v>6</v>
      </c>
      <c r="AD13" s="86" t="s">
        <v>7</v>
      </c>
      <c r="AE13" s="86" t="s">
        <v>8</v>
      </c>
      <c r="AF13" s="86" t="s">
        <v>34</v>
      </c>
      <c r="AG13" s="291"/>
      <c r="AH13" s="291"/>
      <c r="AI13" s="291"/>
      <c r="AJ13" s="291"/>
      <c r="AK13" s="291"/>
      <c r="AL13" s="291"/>
      <c r="AM13" s="296"/>
      <c r="AN13" s="296"/>
      <c r="AO13" s="296"/>
      <c r="AP13" s="296"/>
      <c r="AQ13" s="299"/>
    </row>
    <row r="14" spans="1:43" s="3" customFormat="1" ht="147" customHeight="1" x14ac:dyDescent="0.2">
      <c r="A14" s="283">
        <v>189</v>
      </c>
      <c r="B14" s="284" t="s">
        <v>195</v>
      </c>
      <c r="C14" s="285">
        <v>379</v>
      </c>
      <c r="D14" s="284" t="s">
        <v>196</v>
      </c>
      <c r="E14" s="108">
        <v>411</v>
      </c>
      <c r="F14" s="87" t="s">
        <v>197</v>
      </c>
      <c r="G14" s="88" t="s">
        <v>117</v>
      </c>
      <c r="H14" s="88" t="s">
        <v>119</v>
      </c>
      <c r="I14" s="286">
        <v>1</v>
      </c>
      <c r="J14" s="287">
        <v>0.1</v>
      </c>
      <c r="K14" s="89"/>
      <c r="L14" s="89"/>
      <c r="M14" s="287">
        <v>0.4</v>
      </c>
      <c r="N14" s="90"/>
      <c r="O14" s="90"/>
      <c r="P14" s="89"/>
      <c r="Q14" s="89"/>
      <c r="R14" s="287">
        <v>0.65</v>
      </c>
      <c r="S14" s="90"/>
      <c r="T14" s="90"/>
      <c r="U14" s="89"/>
      <c r="V14" s="89"/>
      <c r="W14" s="287">
        <v>0.9</v>
      </c>
      <c r="X14" s="90"/>
      <c r="Y14" s="90"/>
      <c r="Z14" s="89"/>
      <c r="AA14" s="89"/>
      <c r="AB14" s="287">
        <v>1</v>
      </c>
      <c r="AC14" s="90"/>
      <c r="AD14" s="90"/>
      <c r="AE14" s="89"/>
      <c r="AF14" s="89"/>
      <c r="AG14" s="89"/>
      <c r="AH14" s="89"/>
      <c r="AI14" s="89"/>
      <c r="AJ14" s="89"/>
      <c r="AK14" s="91"/>
      <c r="AL14" s="91"/>
      <c r="AM14" s="92"/>
      <c r="AN14" s="93"/>
      <c r="AO14" s="93"/>
      <c r="AP14" s="92"/>
      <c r="AQ14" s="94"/>
    </row>
    <row r="15" spans="1:43" ht="90.75" customHeight="1" thickBot="1" x14ac:dyDescent="0.3">
      <c r="A15" s="43"/>
      <c r="B15" s="44"/>
      <c r="C15" s="305" t="s">
        <v>114</v>
      </c>
      <c r="D15" s="306"/>
      <c r="E15" s="307"/>
      <c r="F15" s="307"/>
      <c r="G15" s="307"/>
      <c r="H15" s="307"/>
      <c r="I15" s="307"/>
      <c r="J15" s="307"/>
      <c r="K15" s="307"/>
      <c r="L15" s="307"/>
      <c r="M15" s="307"/>
      <c r="N15" s="307"/>
      <c r="O15" s="307"/>
      <c r="P15" s="307"/>
      <c r="Q15" s="307"/>
      <c r="R15" s="307"/>
      <c r="S15" s="307"/>
      <c r="T15" s="307"/>
      <c r="U15" s="307"/>
      <c r="V15" s="307"/>
      <c r="W15" s="307"/>
      <c r="X15" s="307"/>
      <c r="Y15" s="307"/>
      <c r="Z15" s="307"/>
      <c r="AA15" s="307"/>
      <c r="AB15" s="307"/>
      <c r="AC15" s="307"/>
      <c r="AD15" s="307"/>
      <c r="AE15" s="307"/>
      <c r="AF15" s="307"/>
      <c r="AG15" s="307"/>
      <c r="AH15" s="307"/>
      <c r="AI15" s="307"/>
      <c r="AJ15" s="307"/>
      <c r="AK15" s="307"/>
      <c r="AL15" s="307"/>
      <c r="AM15" s="307"/>
      <c r="AN15" s="307"/>
      <c r="AO15" s="307"/>
      <c r="AP15" s="307"/>
      <c r="AQ15" s="308"/>
    </row>
  </sheetData>
  <mergeCells count="42">
    <mergeCell ref="C15:AQ15"/>
    <mergeCell ref="A2:F5"/>
    <mergeCell ref="A10:B10"/>
    <mergeCell ref="G2:AQ2"/>
    <mergeCell ref="G3:AQ3"/>
    <mergeCell ref="P8:AQ8"/>
    <mergeCell ref="G4:O4"/>
    <mergeCell ref="C10:D10"/>
    <mergeCell ref="A7:O7"/>
    <mergeCell ref="A8:O8"/>
    <mergeCell ref="P7:AQ7"/>
    <mergeCell ref="AO10:AO13"/>
    <mergeCell ref="P4:AQ4"/>
    <mergeCell ref="J12:L12"/>
    <mergeCell ref="M12:Q12"/>
    <mergeCell ref="G5:O5"/>
    <mergeCell ref="AM10:AM13"/>
    <mergeCell ref="AG12:AG13"/>
    <mergeCell ref="AH12:AH13"/>
    <mergeCell ref="E10:AJ10"/>
    <mergeCell ref="AG11:AJ11"/>
    <mergeCell ref="P5:AQ5"/>
    <mergeCell ref="I11:I13"/>
    <mergeCell ref="AP10:AP13"/>
    <mergeCell ref="AQ10:AQ13"/>
    <mergeCell ref="F11:F13"/>
    <mergeCell ref="G11:G13"/>
    <mergeCell ref="H11:H13"/>
    <mergeCell ref="AI12:AI13"/>
    <mergeCell ref="AJ12:AJ13"/>
    <mergeCell ref="AK10:AK13"/>
    <mergeCell ref="AL10:AL13"/>
    <mergeCell ref="AN10:AN13"/>
    <mergeCell ref="R12:V12"/>
    <mergeCell ref="W12:AA12"/>
    <mergeCell ref="AB12:AF12"/>
    <mergeCell ref="J11:AF11"/>
    <mergeCell ref="A11:A13"/>
    <mergeCell ref="B11:B13"/>
    <mergeCell ref="C11:C13"/>
    <mergeCell ref="D11:D13"/>
    <mergeCell ref="E11:E13"/>
  </mergeCells>
  <phoneticPr fontId="9" type="noConversion"/>
  <printOptions horizontalCentered="1" verticalCentered="1"/>
  <pageMargins left="0" right="0" top="0.55118110236220474" bottom="0" header="0.31496062992125984" footer="0.31496062992125984"/>
  <pageSetup scale="22" fitToWidth="0" orientation="landscape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48"/>
  <sheetViews>
    <sheetView view="pageBreakPreview" zoomScale="80" zoomScaleNormal="90" zoomScaleSheetLayoutView="80" workbookViewId="0">
      <selection activeCell="AR10" sqref="AR10"/>
    </sheetView>
  </sheetViews>
  <sheetFormatPr baseColWidth="10" defaultRowHeight="15.75" x14ac:dyDescent="0.25"/>
  <cols>
    <col min="1" max="1" width="17.28515625" style="1" customWidth="1"/>
    <col min="2" max="2" width="12.42578125" style="1" customWidth="1"/>
    <col min="3" max="3" width="25.140625" style="1" customWidth="1"/>
    <col min="4" max="4" width="17.85546875" style="7" customWidth="1"/>
    <col min="5" max="5" width="19.85546875" style="7" customWidth="1"/>
    <col min="6" max="6" width="15.5703125" style="7" customWidth="1"/>
    <col min="7" max="7" width="13.85546875" style="27" customWidth="1"/>
    <col min="8" max="8" width="17" style="8" customWidth="1"/>
    <col min="9" max="9" width="16.28515625" style="8" customWidth="1"/>
    <col min="10" max="10" width="13.7109375" style="8" customWidth="1"/>
    <col min="11" max="11" width="18.28515625" style="8" customWidth="1"/>
    <col min="12" max="12" width="15.28515625" style="8" customWidth="1"/>
    <col min="13" max="13" width="13.7109375" style="8" customWidth="1"/>
    <col min="14" max="14" width="13.42578125" style="8" customWidth="1"/>
    <col min="15" max="15" width="13.7109375" style="8" customWidth="1"/>
    <col min="16" max="16" width="18.28515625" style="8" customWidth="1"/>
    <col min="17" max="17" width="15.85546875" style="8" customWidth="1"/>
    <col min="18" max="18" width="13.140625" style="8" customWidth="1"/>
    <col min="19" max="19" width="14" style="8" customWidth="1"/>
    <col min="20" max="20" width="13.42578125" style="8" customWidth="1"/>
    <col min="21" max="23" width="18" style="8" customWidth="1"/>
    <col min="24" max="25" width="16.28515625" style="8" customWidth="1"/>
    <col min="26" max="26" width="18.28515625" style="8" customWidth="1"/>
    <col min="27" max="30" width="16.28515625" style="8" customWidth="1"/>
    <col min="31" max="31" width="18.28515625" style="8" customWidth="1"/>
    <col min="32" max="33" width="13.140625" style="1" customWidth="1"/>
    <col min="34" max="35" width="12.7109375" style="22" customWidth="1"/>
    <col min="36" max="36" width="11.28515625" style="1" customWidth="1"/>
    <col min="37" max="37" width="9.7109375" style="1" customWidth="1"/>
    <col min="38" max="38" width="28.7109375" style="1" customWidth="1"/>
    <col min="39" max="39" width="13.7109375" style="1" customWidth="1"/>
    <col min="40" max="40" width="12.85546875" style="1" customWidth="1"/>
    <col min="41" max="41" width="11.28515625" style="1" customWidth="1"/>
    <col min="42" max="42" width="12.85546875" style="1" customWidth="1"/>
    <col min="43" max="16384" width="11.42578125" style="1"/>
  </cols>
  <sheetData>
    <row r="1" spans="1:42" ht="38.25" customHeight="1" x14ac:dyDescent="0.25">
      <c r="A1" s="395"/>
      <c r="B1" s="396"/>
      <c r="C1" s="396"/>
      <c r="D1" s="396"/>
      <c r="E1" s="396"/>
      <c r="F1" s="407" t="s">
        <v>0</v>
      </c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  <c r="AK1" s="408"/>
      <c r="AL1" s="408"/>
      <c r="AM1" s="408"/>
      <c r="AN1" s="408"/>
      <c r="AO1" s="408"/>
      <c r="AP1" s="409"/>
    </row>
    <row r="2" spans="1:42" ht="30.75" customHeight="1" x14ac:dyDescent="0.25">
      <c r="A2" s="397"/>
      <c r="B2" s="398"/>
      <c r="C2" s="398"/>
      <c r="D2" s="398"/>
      <c r="E2" s="398"/>
      <c r="F2" s="401" t="s">
        <v>112</v>
      </c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  <c r="AN2" s="402"/>
      <c r="AO2" s="402"/>
      <c r="AP2" s="403"/>
    </row>
    <row r="3" spans="1:42" ht="27.75" customHeight="1" x14ac:dyDescent="0.25">
      <c r="A3" s="397"/>
      <c r="B3" s="398"/>
      <c r="C3" s="398"/>
      <c r="D3" s="398"/>
      <c r="E3" s="398"/>
      <c r="F3" s="292" t="s">
        <v>1</v>
      </c>
      <c r="G3" s="292"/>
      <c r="H3" s="292"/>
      <c r="I3" s="292"/>
      <c r="J3" s="292"/>
      <c r="K3" s="292"/>
      <c r="L3" s="292"/>
      <c r="M3" s="292"/>
      <c r="N3" s="292"/>
      <c r="O3" s="401" t="s">
        <v>115</v>
      </c>
      <c r="P3" s="402"/>
      <c r="Q3" s="402"/>
      <c r="R3" s="402"/>
      <c r="S3" s="402"/>
      <c r="T3" s="402"/>
      <c r="U3" s="402"/>
      <c r="V3" s="402"/>
      <c r="W3" s="402"/>
      <c r="X3" s="402"/>
      <c r="Y3" s="402"/>
      <c r="Z3" s="402"/>
      <c r="AA3" s="402"/>
      <c r="AB3" s="402"/>
      <c r="AC3" s="402"/>
      <c r="AD3" s="402"/>
      <c r="AE3" s="402"/>
      <c r="AF3" s="402"/>
      <c r="AG3" s="402"/>
      <c r="AH3" s="402"/>
      <c r="AI3" s="402"/>
      <c r="AJ3" s="402"/>
      <c r="AK3" s="402"/>
      <c r="AL3" s="402"/>
      <c r="AM3" s="402"/>
      <c r="AN3" s="402"/>
      <c r="AO3" s="402"/>
      <c r="AP3" s="403"/>
    </row>
    <row r="4" spans="1:42" ht="26.25" customHeight="1" thickBot="1" x14ac:dyDescent="0.3">
      <c r="A4" s="399"/>
      <c r="B4" s="400"/>
      <c r="C4" s="400"/>
      <c r="D4" s="400"/>
      <c r="E4" s="400"/>
      <c r="F4" s="323" t="s">
        <v>3</v>
      </c>
      <c r="G4" s="323"/>
      <c r="H4" s="323"/>
      <c r="I4" s="323"/>
      <c r="J4" s="323"/>
      <c r="K4" s="323"/>
      <c r="L4" s="323"/>
      <c r="M4" s="323"/>
      <c r="N4" s="323"/>
      <c r="O4" s="404" t="s">
        <v>116</v>
      </c>
      <c r="P4" s="405"/>
      <c r="Q4" s="405"/>
      <c r="R4" s="405"/>
      <c r="S4" s="405"/>
      <c r="T4" s="405"/>
      <c r="U4" s="405"/>
      <c r="V4" s="405"/>
      <c r="W4" s="405"/>
      <c r="X4" s="405"/>
      <c r="Y4" s="405"/>
      <c r="Z4" s="405"/>
      <c r="AA4" s="405"/>
      <c r="AB4" s="405"/>
      <c r="AC4" s="405"/>
      <c r="AD4" s="405"/>
      <c r="AE4" s="405"/>
      <c r="AF4" s="405"/>
      <c r="AG4" s="405"/>
      <c r="AH4" s="405"/>
      <c r="AI4" s="405"/>
      <c r="AJ4" s="405"/>
      <c r="AK4" s="405"/>
      <c r="AL4" s="405"/>
      <c r="AM4" s="405"/>
      <c r="AN4" s="405"/>
      <c r="AO4" s="405"/>
      <c r="AP4" s="406"/>
    </row>
    <row r="5" spans="1:42" ht="14.25" customHeight="1" thickBot="1" x14ac:dyDescent="0.3">
      <c r="AI5" s="28"/>
    </row>
    <row r="6" spans="1:42" s="70" customFormat="1" ht="53.25" customHeight="1" x14ac:dyDescent="0.25">
      <c r="A6" s="410" t="s">
        <v>61</v>
      </c>
      <c r="B6" s="300" t="s">
        <v>71</v>
      </c>
      <c r="C6" s="300"/>
      <c r="D6" s="300"/>
      <c r="E6" s="300" t="s">
        <v>75</v>
      </c>
      <c r="F6" s="300" t="s">
        <v>76</v>
      </c>
      <c r="G6" s="300" t="s">
        <v>77</v>
      </c>
      <c r="H6" s="300" t="s">
        <v>78</v>
      </c>
      <c r="I6" s="388" t="s">
        <v>79</v>
      </c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389"/>
      <c r="U6" s="389"/>
      <c r="V6" s="389"/>
      <c r="W6" s="389"/>
      <c r="X6" s="389"/>
      <c r="Y6" s="389"/>
      <c r="Z6" s="389"/>
      <c r="AA6" s="389"/>
      <c r="AB6" s="389"/>
      <c r="AC6" s="389"/>
      <c r="AD6" s="389"/>
      <c r="AE6" s="390"/>
      <c r="AF6" s="300" t="s">
        <v>80</v>
      </c>
      <c r="AG6" s="300"/>
      <c r="AH6" s="300"/>
      <c r="AI6" s="300"/>
      <c r="AJ6" s="300" t="s">
        <v>82</v>
      </c>
      <c r="AK6" s="300" t="s">
        <v>83</v>
      </c>
      <c r="AL6" s="300" t="s">
        <v>84</v>
      </c>
      <c r="AM6" s="300" t="s">
        <v>85</v>
      </c>
      <c r="AN6" s="300" t="s">
        <v>86</v>
      </c>
      <c r="AO6" s="300" t="s">
        <v>87</v>
      </c>
      <c r="AP6" s="391" t="s">
        <v>88</v>
      </c>
    </row>
    <row r="7" spans="1:42" s="70" customFormat="1" ht="53.25" customHeight="1" x14ac:dyDescent="0.25">
      <c r="A7" s="411"/>
      <c r="B7" s="290"/>
      <c r="C7" s="290"/>
      <c r="D7" s="290"/>
      <c r="E7" s="290"/>
      <c r="F7" s="290"/>
      <c r="G7" s="290"/>
      <c r="H7" s="290"/>
      <c r="I7" s="301">
        <v>2016</v>
      </c>
      <c r="J7" s="301"/>
      <c r="K7" s="301"/>
      <c r="L7" s="301">
        <v>2017</v>
      </c>
      <c r="M7" s="301"/>
      <c r="N7" s="301"/>
      <c r="O7" s="301"/>
      <c r="P7" s="301"/>
      <c r="Q7" s="301">
        <v>2018</v>
      </c>
      <c r="R7" s="301"/>
      <c r="S7" s="301"/>
      <c r="T7" s="301"/>
      <c r="U7" s="301"/>
      <c r="V7" s="302" t="s">
        <v>33</v>
      </c>
      <c r="W7" s="303"/>
      <c r="X7" s="303"/>
      <c r="Y7" s="303"/>
      <c r="Z7" s="304"/>
      <c r="AA7" s="302" t="s">
        <v>109</v>
      </c>
      <c r="AB7" s="303"/>
      <c r="AC7" s="303"/>
      <c r="AD7" s="303"/>
      <c r="AE7" s="304"/>
      <c r="AF7" s="301" t="s">
        <v>81</v>
      </c>
      <c r="AG7" s="301"/>
      <c r="AH7" s="301"/>
      <c r="AI7" s="301"/>
      <c r="AJ7" s="290"/>
      <c r="AK7" s="290"/>
      <c r="AL7" s="290"/>
      <c r="AM7" s="290"/>
      <c r="AN7" s="290"/>
      <c r="AO7" s="290"/>
      <c r="AP7" s="392"/>
    </row>
    <row r="8" spans="1:42" s="70" customFormat="1" ht="60.75" customHeight="1" thickBot="1" x14ac:dyDescent="0.3">
      <c r="A8" s="412"/>
      <c r="B8" s="86" t="s">
        <v>72</v>
      </c>
      <c r="C8" s="85" t="s">
        <v>73</v>
      </c>
      <c r="D8" s="85" t="s">
        <v>74</v>
      </c>
      <c r="E8" s="291"/>
      <c r="F8" s="291"/>
      <c r="G8" s="291"/>
      <c r="H8" s="394"/>
      <c r="I8" s="85" t="s">
        <v>7</v>
      </c>
      <c r="J8" s="85" t="s">
        <v>8</v>
      </c>
      <c r="K8" s="85" t="s">
        <v>34</v>
      </c>
      <c r="L8" s="85" t="s">
        <v>5</v>
      </c>
      <c r="M8" s="85" t="s">
        <v>6</v>
      </c>
      <c r="N8" s="85" t="s">
        <v>7</v>
      </c>
      <c r="O8" s="85" t="s">
        <v>8</v>
      </c>
      <c r="P8" s="85" t="s">
        <v>34</v>
      </c>
      <c r="Q8" s="85" t="s">
        <v>5</v>
      </c>
      <c r="R8" s="85" t="s">
        <v>6</v>
      </c>
      <c r="S8" s="85" t="s">
        <v>7</v>
      </c>
      <c r="T8" s="85" t="s">
        <v>8</v>
      </c>
      <c r="U8" s="85" t="s">
        <v>34</v>
      </c>
      <c r="V8" s="85" t="s">
        <v>5</v>
      </c>
      <c r="W8" s="85" t="s">
        <v>6</v>
      </c>
      <c r="X8" s="85" t="s">
        <v>7</v>
      </c>
      <c r="Y8" s="85" t="s">
        <v>8</v>
      </c>
      <c r="Z8" s="86" t="s">
        <v>34</v>
      </c>
      <c r="AA8" s="86" t="s">
        <v>5</v>
      </c>
      <c r="AB8" s="86" t="s">
        <v>6</v>
      </c>
      <c r="AC8" s="86" t="s">
        <v>7</v>
      </c>
      <c r="AD8" s="86" t="s">
        <v>8</v>
      </c>
      <c r="AE8" s="85" t="s">
        <v>34</v>
      </c>
      <c r="AF8" s="85" t="s">
        <v>5</v>
      </c>
      <c r="AG8" s="85" t="s">
        <v>6</v>
      </c>
      <c r="AH8" s="85" t="s">
        <v>7</v>
      </c>
      <c r="AI8" s="85" t="s">
        <v>8</v>
      </c>
      <c r="AJ8" s="291"/>
      <c r="AK8" s="291"/>
      <c r="AL8" s="291"/>
      <c r="AM8" s="291"/>
      <c r="AN8" s="291"/>
      <c r="AO8" s="291"/>
      <c r="AP8" s="393"/>
    </row>
    <row r="9" spans="1:42" s="129" customFormat="1" ht="30.75" customHeight="1" x14ac:dyDescent="0.25">
      <c r="A9" s="327" t="s">
        <v>127</v>
      </c>
      <c r="B9" s="335">
        <v>1</v>
      </c>
      <c r="C9" s="348" t="s">
        <v>118</v>
      </c>
      <c r="D9" s="344" t="s">
        <v>119</v>
      </c>
      <c r="E9" s="355">
        <v>379</v>
      </c>
      <c r="F9" s="358">
        <v>189</v>
      </c>
      <c r="G9" s="133" t="s">
        <v>9</v>
      </c>
      <c r="H9" s="148">
        <v>1</v>
      </c>
      <c r="I9" s="148">
        <v>0.2</v>
      </c>
      <c r="J9" s="148"/>
      <c r="K9" s="148"/>
      <c r="L9" s="148">
        <v>0.67</v>
      </c>
      <c r="M9" s="148"/>
      <c r="N9" s="148"/>
      <c r="O9" s="148"/>
      <c r="P9" s="148"/>
      <c r="Q9" s="148">
        <v>0.9</v>
      </c>
      <c r="R9" s="148"/>
      <c r="S9" s="148"/>
      <c r="T9" s="148"/>
      <c r="U9" s="148"/>
      <c r="V9" s="148">
        <v>1</v>
      </c>
      <c r="W9" s="148"/>
      <c r="X9" s="148"/>
      <c r="Y9" s="148"/>
      <c r="Z9" s="148"/>
      <c r="AA9" s="148">
        <v>0</v>
      </c>
      <c r="AB9" s="149"/>
      <c r="AC9" s="149"/>
      <c r="AD9" s="149"/>
      <c r="AE9" s="149"/>
      <c r="AF9" s="150"/>
      <c r="AG9" s="150"/>
      <c r="AH9" s="150"/>
      <c r="AI9" s="150"/>
      <c r="AJ9" s="134"/>
      <c r="AK9" s="134"/>
      <c r="AL9" s="352"/>
      <c r="AM9" s="369"/>
      <c r="AN9" s="369"/>
      <c r="AO9" s="380"/>
      <c r="AP9" s="366"/>
    </row>
    <row r="10" spans="1:42" s="5" customFormat="1" ht="30.75" customHeight="1" x14ac:dyDescent="0.25">
      <c r="A10" s="328"/>
      <c r="B10" s="336"/>
      <c r="C10" s="349"/>
      <c r="D10" s="345"/>
      <c r="E10" s="356"/>
      <c r="F10" s="359"/>
      <c r="G10" s="113" t="s">
        <v>10</v>
      </c>
      <c r="H10" s="151">
        <v>1500000000</v>
      </c>
      <c r="I10" s="151">
        <v>300000000</v>
      </c>
      <c r="J10" s="151"/>
      <c r="K10" s="151"/>
      <c r="L10" s="151">
        <v>700000000</v>
      </c>
      <c r="M10" s="151"/>
      <c r="N10" s="151"/>
      <c r="O10" s="151"/>
      <c r="P10" s="151"/>
      <c r="Q10" s="151">
        <v>350000000</v>
      </c>
      <c r="R10" s="151"/>
      <c r="S10" s="151"/>
      <c r="T10" s="151"/>
      <c r="U10" s="151"/>
      <c r="V10" s="151">
        <v>150000000</v>
      </c>
      <c r="W10" s="151"/>
      <c r="X10" s="151"/>
      <c r="Y10" s="151"/>
      <c r="Z10" s="151"/>
      <c r="AA10" s="151">
        <v>0</v>
      </c>
      <c r="AB10" s="152"/>
      <c r="AC10" s="152"/>
      <c r="AD10" s="152"/>
      <c r="AE10" s="152"/>
      <c r="AF10" s="152"/>
      <c r="AG10" s="152"/>
      <c r="AH10" s="153"/>
      <c r="AI10" s="153"/>
      <c r="AJ10" s="33"/>
      <c r="AK10" s="33"/>
      <c r="AL10" s="353"/>
      <c r="AM10" s="342"/>
      <c r="AN10" s="342"/>
      <c r="AO10" s="372"/>
      <c r="AP10" s="367"/>
    </row>
    <row r="11" spans="1:42" s="129" customFormat="1" ht="30.75" customHeight="1" x14ac:dyDescent="0.25">
      <c r="A11" s="328"/>
      <c r="B11" s="336"/>
      <c r="C11" s="349"/>
      <c r="D11" s="345"/>
      <c r="E11" s="356"/>
      <c r="F11" s="359"/>
      <c r="G11" s="131" t="s">
        <v>11</v>
      </c>
      <c r="H11" s="154">
        <v>0</v>
      </c>
      <c r="I11" s="154">
        <v>0</v>
      </c>
      <c r="J11" s="155"/>
      <c r="K11" s="155"/>
      <c r="L11" s="154"/>
      <c r="M11" s="155"/>
      <c r="N11" s="155"/>
      <c r="O11" s="155"/>
      <c r="P11" s="155"/>
      <c r="Q11" s="154"/>
      <c r="R11" s="155"/>
      <c r="S11" s="155"/>
      <c r="T11" s="155"/>
      <c r="U11" s="155"/>
      <c r="V11" s="154"/>
      <c r="W11" s="155"/>
      <c r="X11" s="155"/>
      <c r="Y11" s="155"/>
      <c r="Z11" s="155"/>
      <c r="AA11" s="154"/>
      <c r="AB11" s="155"/>
      <c r="AC11" s="155"/>
      <c r="AD11" s="155"/>
      <c r="AE11" s="155"/>
      <c r="AF11" s="156"/>
      <c r="AG11" s="156"/>
      <c r="AH11" s="156"/>
      <c r="AI11" s="156"/>
      <c r="AJ11" s="132"/>
      <c r="AK11" s="132"/>
      <c r="AL11" s="353"/>
      <c r="AM11" s="342"/>
      <c r="AN11" s="342"/>
      <c r="AO11" s="372"/>
      <c r="AP11" s="367"/>
    </row>
    <row r="12" spans="1:42" s="138" customFormat="1" ht="30.75" customHeight="1" x14ac:dyDescent="0.25">
      <c r="A12" s="328"/>
      <c r="B12" s="336"/>
      <c r="C12" s="349"/>
      <c r="D12" s="345"/>
      <c r="E12" s="356"/>
      <c r="F12" s="359"/>
      <c r="G12" s="135" t="s">
        <v>12</v>
      </c>
      <c r="H12" s="157">
        <v>0</v>
      </c>
      <c r="I12" s="157">
        <v>0</v>
      </c>
      <c r="J12" s="158"/>
      <c r="K12" s="158"/>
      <c r="L12" s="157"/>
      <c r="M12" s="158"/>
      <c r="N12" s="158"/>
      <c r="O12" s="158"/>
      <c r="P12" s="158"/>
      <c r="Q12" s="157"/>
      <c r="R12" s="158"/>
      <c r="S12" s="158"/>
      <c r="T12" s="158"/>
      <c r="U12" s="158"/>
      <c r="V12" s="157"/>
      <c r="W12" s="158"/>
      <c r="X12" s="158"/>
      <c r="Y12" s="158"/>
      <c r="Z12" s="158"/>
      <c r="AA12" s="157"/>
      <c r="AB12" s="158"/>
      <c r="AC12" s="158"/>
      <c r="AD12" s="158"/>
      <c r="AE12" s="158"/>
      <c r="AF12" s="159"/>
      <c r="AG12" s="159"/>
      <c r="AH12" s="160"/>
      <c r="AI12" s="161"/>
      <c r="AJ12" s="137"/>
      <c r="AK12" s="136"/>
      <c r="AL12" s="353"/>
      <c r="AM12" s="342"/>
      <c r="AN12" s="342"/>
      <c r="AO12" s="372"/>
      <c r="AP12" s="367"/>
    </row>
    <row r="13" spans="1:42" s="129" customFormat="1" ht="30.75" customHeight="1" x14ac:dyDescent="0.25">
      <c r="A13" s="328"/>
      <c r="B13" s="336"/>
      <c r="C13" s="349"/>
      <c r="D13" s="345"/>
      <c r="E13" s="356"/>
      <c r="F13" s="359"/>
      <c r="G13" s="131" t="s">
        <v>13</v>
      </c>
      <c r="H13" s="162">
        <f>+H9+H11</f>
        <v>1</v>
      </c>
      <c r="I13" s="162">
        <f t="shared" ref="I13:AA13" si="0">+I9+I11</f>
        <v>0.2</v>
      </c>
      <c r="J13" s="163"/>
      <c r="K13" s="163"/>
      <c r="L13" s="162">
        <f t="shared" si="0"/>
        <v>0.67</v>
      </c>
      <c r="M13" s="163"/>
      <c r="N13" s="163"/>
      <c r="O13" s="163"/>
      <c r="P13" s="163"/>
      <c r="Q13" s="162">
        <f t="shared" si="0"/>
        <v>0.9</v>
      </c>
      <c r="R13" s="163"/>
      <c r="S13" s="163"/>
      <c r="T13" s="163"/>
      <c r="U13" s="163"/>
      <c r="V13" s="162">
        <f t="shared" si="0"/>
        <v>1</v>
      </c>
      <c r="W13" s="163"/>
      <c r="X13" s="163"/>
      <c r="Y13" s="163"/>
      <c r="Z13" s="163"/>
      <c r="AA13" s="162">
        <f t="shared" si="0"/>
        <v>0</v>
      </c>
      <c r="AB13" s="163"/>
      <c r="AC13" s="163"/>
      <c r="AD13" s="163"/>
      <c r="AE13" s="163"/>
      <c r="AF13" s="156"/>
      <c r="AG13" s="156"/>
      <c r="AH13" s="156"/>
      <c r="AI13" s="156"/>
      <c r="AJ13" s="132"/>
      <c r="AK13" s="132"/>
      <c r="AL13" s="353"/>
      <c r="AM13" s="342"/>
      <c r="AN13" s="342"/>
      <c r="AO13" s="372"/>
      <c r="AP13" s="367"/>
    </row>
    <row r="14" spans="1:42" s="5" customFormat="1" ht="30.75" customHeight="1" thickBot="1" x14ac:dyDescent="0.3">
      <c r="A14" s="328"/>
      <c r="B14" s="337"/>
      <c r="C14" s="350"/>
      <c r="D14" s="351"/>
      <c r="E14" s="356"/>
      <c r="F14" s="359"/>
      <c r="G14" s="114" t="s">
        <v>14</v>
      </c>
      <c r="H14" s="151">
        <f>+H10+H12</f>
        <v>1500000000</v>
      </c>
      <c r="I14" s="151">
        <f>+I10+I12</f>
        <v>300000000</v>
      </c>
      <c r="J14" s="151"/>
      <c r="K14" s="151"/>
      <c r="L14" s="151">
        <f t="shared" ref="L14:AA14" si="1">+L10+L12</f>
        <v>700000000</v>
      </c>
      <c r="M14" s="151"/>
      <c r="N14" s="151"/>
      <c r="O14" s="151"/>
      <c r="P14" s="151"/>
      <c r="Q14" s="151">
        <f t="shared" si="1"/>
        <v>350000000</v>
      </c>
      <c r="R14" s="151"/>
      <c r="S14" s="151"/>
      <c r="T14" s="151"/>
      <c r="U14" s="151"/>
      <c r="V14" s="151">
        <f t="shared" si="1"/>
        <v>150000000</v>
      </c>
      <c r="W14" s="151"/>
      <c r="X14" s="151"/>
      <c r="Y14" s="151"/>
      <c r="Z14" s="151"/>
      <c r="AA14" s="151">
        <f t="shared" si="1"/>
        <v>0</v>
      </c>
      <c r="AB14" s="152"/>
      <c r="AC14" s="152"/>
      <c r="AD14" s="152"/>
      <c r="AE14" s="152"/>
      <c r="AF14" s="164"/>
      <c r="AG14" s="164"/>
      <c r="AH14" s="165"/>
      <c r="AI14" s="166"/>
      <c r="AJ14" s="38"/>
      <c r="AK14" s="38"/>
      <c r="AL14" s="354"/>
      <c r="AM14" s="343"/>
      <c r="AN14" s="343"/>
      <c r="AO14" s="379"/>
      <c r="AP14" s="368"/>
    </row>
    <row r="15" spans="1:42" s="5" customFormat="1" ht="30.75" customHeight="1" x14ac:dyDescent="0.25">
      <c r="A15" s="328"/>
      <c r="B15" s="332">
        <v>2</v>
      </c>
      <c r="C15" s="338" t="s">
        <v>120</v>
      </c>
      <c r="D15" s="344" t="s">
        <v>121</v>
      </c>
      <c r="E15" s="356"/>
      <c r="F15" s="359"/>
      <c r="G15" s="139" t="s">
        <v>9</v>
      </c>
      <c r="H15" s="167">
        <v>5</v>
      </c>
      <c r="I15" s="168">
        <v>1</v>
      </c>
      <c r="J15" s="168"/>
      <c r="K15" s="168"/>
      <c r="L15" s="168">
        <v>1</v>
      </c>
      <c r="M15" s="168"/>
      <c r="N15" s="168"/>
      <c r="O15" s="168"/>
      <c r="P15" s="168"/>
      <c r="Q15" s="168">
        <v>1</v>
      </c>
      <c r="R15" s="168"/>
      <c r="S15" s="168"/>
      <c r="T15" s="168"/>
      <c r="U15" s="168"/>
      <c r="V15" s="168">
        <v>1</v>
      </c>
      <c r="W15" s="168"/>
      <c r="X15" s="168"/>
      <c r="Y15" s="168"/>
      <c r="Z15" s="168"/>
      <c r="AA15" s="168">
        <v>1</v>
      </c>
      <c r="AB15" s="169"/>
      <c r="AC15" s="169"/>
      <c r="AD15" s="169"/>
      <c r="AE15" s="169"/>
      <c r="AF15" s="170"/>
      <c r="AG15" s="170"/>
      <c r="AH15" s="171"/>
      <c r="AI15" s="171"/>
      <c r="AJ15" s="36"/>
      <c r="AK15" s="36"/>
      <c r="AL15" s="364"/>
      <c r="AM15" s="341"/>
      <c r="AN15" s="341"/>
      <c r="AO15" s="371"/>
      <c r="AP15" s="374"/>
    </row>
    <row r="16" spans="1:42" s="5" customFormat="1" ht="30.75" customHeight="1" x14ac:dyDescent="0.25">
      <c r="A16" s="328"/>
      <c r="B16" s="333"/>
      <c r="C16" s="339"/>
      <c r="D16" s="345"/>
      <c r="E16" s="356"/>
      <c r="F16" s="359"/>
      <c r="G16" s="140" t="s">
        <v>10</v>
      </c>
      <c r="H16" s="172">
        <v>1124000000</v>
      </c>
      <c r="I16" s="164">
        <v>124000000</v>
      </c>
      <c r="J16" s="151"/>
      <c r="K16" s="151"/>
      <c r="L16" s="151">
        <v>250000000</v>
      </c>
      <c r="M16" s="151"/>
      <c r="N16" s="151"/>
      <c r="O16" s="151"/>
      <c r="P16" s="151"/>
      <c r="Q16" s="151">
        <v>270000000</v>
      </c>
      <c r="R16" s="151"/>
      <c r="S16" s="151"/>
      <c r="T16" s="151"/>
      <c r="U16" s="151"/>
      <c r="V16" s="151">
        <v>280000000</v>
      </c>
      <c r="W16" s="151"/>
      <c r="X16" s="151"/>
      <c r="Y16" s="151"/>
      <c r="Z16" s="151"/>
      <c r="AA16" s="151">
        <v>200000000</v>
      </c>
      <c r="AB16" s="152"/>
      <c r="AC16" s="152"/>
      <c r="AD16" s="152"/>
      <c r="AE16" s="152"/>
      <c r="AF16" s="152"/>
      <c r="AG16" s="152"/>
      <c r="AH16" s="153"/>
      <c r="AI16" s="153"/>
      <c r="AJ16" s="33"/>
      <c r="AK16" s="33"/>
      <c r="AL16" s="353"/>
      <c r="AM16" s="342"/>
      <c r="AN16" s="342"/>
      <c r="AO16" s="372"/>
      <c r="AP16" s="367"/>
    </row>
    <row r="17" spans="1:42" s="5" customFormat="1" ht="30.75" customHeight="1" x14ac:dyDescent="0.25">
      <c r="A17" s="328"/>
      <c r="B17" s="333"/>
      <c r="C17" s="339"/>
      <c r="D17" s="345"/>
      <c r="E17" s="356"/>
      <c r="F17" s="359"/>
      <c r="G17" s="140" t="s">
        <v>11</v>
      </c>
      <c r="H17" s="173">
        <v>0</v>
      </c>
      <c r="I17" s="174">
        <v>0</v>
      </c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6"/>
      <c r="AG17" s="176"/>
      <c r="AH17" s="153"/>
      <c r="AI17" s="176"/>
      <c r="AJ17" s="33"/>
      <c r="AK17" s="33"/>
      <c r="AL17" s="353"/>
      <c r="AM17" s="342"/>
      <c r="AN17" s="342"/>
      <c r="AO17" s="372"/>
      <c r="AP17" s="367"/>
    </row>
    <row r="18" spans="1:42" s="5" customFormat="1" ht="30.75" customHeight="1" x14ac:dyDescent="0.25">
      <c r="A18" s="328"/>
      <c r="B18" s="333"/>
      <c r="C18" s="339"/>
      <c r="D18" s="345"/>
      <c r="E18" s="356"/>
      <c r="F18" s="359"/>
      <c r="G18" s="140" t="s">
        <v>12</v>
      </c>
      <c r="H18" s="173">
        <v>0</v>
      </c>
      <c r="I18" s="174">
        <v>0</v>
      </c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52"/>
      <c r="AG18" s="152"/>
      <c r="AH18" s="152"/>
      <c r="AI18" s="152"/>
      <c r="AJ18" s="33"/>
      <c r="AK18" s="33"/>
      <c r="AL18" s="353"/>
      <c r="AM18" s="342"/>
      <c r="AN18" s="342"/>
      <c r="AO18" s="372"/>
      <c r="AP18" s="367"/>
    </row>
    <row r="19" spans="1:42" s="5" customFormat="1" ht="30.75" customHeight="1" x14ac:dyDescent="0.25">
      <c r="A19" s="328"/>
      <c r="B19" s="333"/>
      <c r="C19" s="339"/>
      <c r="D19" s="345"/>
      <c r="E19" s="356"/>
      <c r="F19" s="359"/>
      <c r="G19" s="140" t="s">
        <v>13</v>
      </c>
      <c r="H19" s="178">
        <f>+H15+H17</f>
        <v>5</v>
      </c>
      <c r="I19" s="178">
        <f t="shared" ref="I19:AA19" si="2">+I15+I17</f>
        <v>1</v>
      </c>
      <c r="J19" s="178"/>
      <c r="K19" s="178"/>
      <c r="L19" s="178">
        <f t="shared" si="2"/>
        <v>1</v>
      </c>
      <c r="M19" s="178"/>
      <c r="N19" s="178"/>
      <c r="O19" s="178"/>
      <c r="P19" s="178"/>
      <c r="Q19" s="178">
        <f t="shared" si="2"/>
        <v>1</v>
      </c>
      <c r="R19" s="178"/>
      <c r="S19" s="178"/>
      <c r="T19" s="178"/>
      <c r="U19" s="178"/>
      <c r="V19" s="178">
        <f t="shared" si="2"/>
        <v>1</v>
      </c>
      <c r="W19" s="178"/>
      <c r="X19" s="178"/>
      <c r="Y19" s="178"/>
      <c r="Z19" s="178"/>
      <c r="AA19" s="178">
        <f t="shared" si="2"/>
        <v>1</v>
      </c>
      <c r="AB19" s="179"/>
      <c r="AC19" s="179"/>
      <c r="AD19" s="179"/>
      <c r="AE19" s="179"/>
      <c r="AF19" s="176"/>
      <c r="AG19" s="176"/>
      <c r="AH19" s="153"/>
      <c r="AI19" s="153"/>
      <c r="AJ19" s="33"/>
      <c r="AK19" s="33"/>
      <c r="AL19" s="353"/>
      <c r="AM19" s="342"/>
      <c r="AN19" s="342"/>
      <c r="AO19" s="372"/>
      <c r="AP19" s="367"/>
    </row>
    <row r="20" spans="1:42" s="5" customFormat="1" ht="30.75" customHeight="1" thickBot="1" x14ac:dyDescent="0.3">
      <c r="A20" s="328"/>
      <c r="B20" s="387"/>
      <c r="C20" s="347"/>
      <c r="D20" s="346"/>
      <c r="E20" s="356"/>
      <c r="F20" s="359"/>
      <c r="G20" s="141" t="s">
        <v>14</v>
      </c>
      <c r="H20" s="172">
        <f>+H16+H18</f>
        <v>1124000000</v>
      </c>
      <c r="I20" s="172">
        <f t="shared" ref="I20:AA20" si="3">+I16+I18</f>
        <v>124000000</v>
      </c>
      <c r="J20" s="172"/>
      <c r="K20" s="172"/>
      <c r="L20" s="172">
        <f t="shared" si="3"/>
        <v>250000000</v>
      </c>
      <c r="M20" s="172"/>
      <c r="N20" s="172"/>
      <c r="O20" s="172"/>
      <c r="P20" s="172"/>
      <c r="Q20" s="172">
        <f t="shared" si="3"/>
        <v>270000000</v>
      </c>
      <c r="R20" s="172"/>
      <c r="S20" s="172"/>
      <c r="T20" s="172"/>
      <c r="U20" s="172"/>
      <c r="V20" s="172">
        <f t="shared" si="3"/>
        <v>280000000</v>
      </c>
      <c r="W20" s="172"/>
      <c r="X20" s="172"/>
      <c r="Y20" s="172"/>
      <c r="Z20" s="172"/>
      <c r="AA20" s="172">
        <f t="shared" si="3"/>
        <v>200000000</v>
      </c>
      <c r="AB20" s="164"/>
      <c r="AC20" s="164"/>
      <c r="AD20" s="164"/>
      <c r="AE20" s="164"/>
      <c r="AF20" s="164"/>
      <c r="AG20" s="164"/>
      <c r="AH20" s="165"/>
      <c r="AI20" s="165"/>
      <c r="AJ20" s="38"/>
      <c r="AK20" s="38"/>
      <c r="AL20" s="354"/>
      <c r="AM20" s="343"/>
      <c r="AN20" s="343"/>
      <c r="AO20" s="379"/>
      <c r="AP20" s="368"/>
    </row>
    <row r="21" spans="1:42" s="5" customFormat="1" ht="30.75" customHeight="1" x14ac:dyDescent="0.25">
      <c r="A21" s="328"/>
      <c r="B21" s="332">
        <v>3</v>
      </c>
      <c r="C21" s="338" t="s">
        <v>122</v>
      </c>
      <c r="D21" s="344" t="s">
        <v>119</v>
      </c>
      <c r="E21" s="356"/>
      <c r="F21" s="359"/>
      <c r="G21" s="78" t="s">
        <v>9</v>
      </c>
      <c r="H21" s="180">
        <v>25</v>
      </c>
      <c r="I21" s="180">
        <v>5</v>
      </c>
      <c r="J21" s="180"/>
      <c r="K21" s="180"/>
      <c r="L21" s="180">
        <v>10</v>
      </c>
      <c r="M21" s="180"/>
      <c r="N21" s="180"/>
      <c r="O21" s="180"/>
      <c r="P21" s="180"/>
      <c r="Q21" s="180">
        <v>15</v>
      </c>
      <c r="R21" s="180"/>
      <c r="S21" s="180"/>
      <c r="T21" s="180"/>
      <c r="U21" s="180"/>
      <c r="V21" s="180">
        <v>20</v>
      </c>
      <c r="W21" s="180"/>
      <c r="X21" s="180"/>
      <c r="Y21" s="180"/>
      <c r="Z21" s="180"/>
      <c r="AA21" s="180">
        <v>25</v>
      </c>
      <c r="AB21" s="180"/>
      <c r="AC21" s="180"/>
      <c r="AD21" s="180"/>
      <c r="AE21" s="180"/>
      <c r="AF21" s="180"/>
      <c r="AG21" s="180"/>
      <c r="AH21" s="181"/>
      <c r="AI21" s="181"/>
      <c r="AJ21" s="31"/>
      <c r="AK21" s="31"/>
      <c r="AL21" s="115"/>
      <c r="AM21" s="116"/>
      <c r="AN21" s="116"/>
      <c r="AO21" s="117"/>
      <c r="AP21" s="118"/>
    </row>
    <row r="22" spans="1:42" s="5" customFormat="1" ht="30.75" customHeight="1" x14ac:dyDescent="0.25">
      <c r="A22" s="328"/>
      <c r="B22" s="333"/>
      <c r="C22" s="339"/>
      <c r="D22" s="345"/>
      <c r="E22" s="356"/>
      <c r="F22" s="359"/>
      <c r="G22" s="79" t="s">
        <v>10</v>
      </c>
      <c r="H22" s="151">
        <v>410000000</v>
      </c>
      <c r="I22" s="151">
        <v>70000000</v>
      </c>
      <c r="J22" s="151"/>
      <c r="K22" s="151"/>
      <c r="L22" s="151">
        <v>70000000</v>
      </c>
      <c r="M22" s="151"/>
      <c r="N22" s="151"/>
      <c r="O22" s="151"/>
      <c r="P22" s="151"/>
      <c r="Q22" s="151">
        <v>80000000</v>
      </c>
      <c r="R22" s="151"/>
      <c r="S22" s="151"/>
      <c r="T22" s="151"/>
      <c r="U22" s="151"/>
      <c r="V22" s="151">
        <v>90000000</v>
      </c>
      <c r="W22" s="151"/>
      <c r="X22" s="151"/>
      <c r="Y22" s="151"/>
      <c r="Z22" s="151"/>
      <c r="AA22" s="151">
        <v>100000000</v>
      </c>
      <c r="AB22" s="151"/>
      <c r="AC22" s="151"/>
      <c r="AD22" s="151"/>
      <c r="AE22" s="151"/>
      <c r="AF22" s="151"/>
      <c r="AG22" s="151"/>
      <c r="AH22" s="182"/>
      <c r="AI22" s="182"/>
      <c r="AJ22" s="37"/>
      <c r="AK22" s="37"/>
      <c r="AL22" s="109"/>
      <c r="AM22" s="110"/>
      <c r="AN22" s="110"/>
      <c r="AO22" s="111"/>
      <c r="AP22" s="112"/>
    </row>
    <row r="23" spans="1:42" s="5" customFormat="1" ht="30.75" customHeight="1" x14ac:dyDescent="0.25">
      <c r="A23" s="328"/>
      <c r="B23" s="333"/>
      <c r="C23" s="339"/>
      <c r="D23" s="345"/>
      <c r="E23" s="356"/>
      <c r="F23" s="359"/>
      <c r="G23" s="79" t="s">
        <v>11</v>
      </c>
      <c r="H23" s="151">
        <v>0</v>
      </c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82"/>
      <c r="AI23" s="182"/>
      <c r="AJ23" s="37"/>
      <c r="AK23" s="37"/>
      <c r="AL23" s="109"/>
      <c r="AM23" s="110"/>
      <c r="AN23" s="110"/>
      <c r="AO23" s="111"/>
      <c r="AP23" s="112"/>
    </row>
    <row r="24" spans="1:42" s="5" customFormat="1" ht="30.75" customHeight="1" x14ac:dyDescent="0.25">
      <c r="A24" s="328"/>
      <c r="B24" s="333"/>
      <c r="C24" s="339"/>
      <c r="D24" s="345"/>
      <c r="E24" s="356"/>
      <c r="F24" s="359"/>
      <c r="G24" s="79" t="s">
        <v>12</v>
      </c>
      <c r="H24" s="151">
        <v>0</v>
      </c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82"/>
      <c r="AI24" s="182"/>
      <c r="AJ24" s="37"/>
      <c r="AK24" s="37"/>
      <c r="AL24" s="109"/>
      <c r="AM24" s="110"/>
      <c r="AN24" s="110"/>
      <c r="AO24" s="111"/>
      <c r="AP24" s="112"/>
    </row>
    <row r="25" spans="1:42" s="5" customFormat="1" ht="30.75" customHeight="1" x14ac:dyDescent="0.25">
      <c r="A25" s="328"/>
      <c r="B25" s="333"/>
      <c r="C25" s="339"/>
      <c r="D25" s="345"/>
      <c r="E25" s="356"/>
      <c r="F25" s="359"/>
      <c r="G25" s="79" t="s">
        <v>13</v>
      </c>
      <c r="H25" s="151">
        <f>+H21+H23</f>
        <v>25</v>
      </c>
      <c r="I25" s="151">
        <f t="shared" ref="I25:AA25" si="4">+I21+I23</f>
        <v>5</v>
      </c>
      <c r="J25" s="151"/>
      <c r="K25" s="151"/>
      <c r="L25" s="151">
        <f t="shared" si="4"/>
        <v>10</v>
      </c>
      <c r="M25" s="151"/>
      <c r="N25" s="151"/>
      <c r="O25" s="151"/>
      <c r="P25" s="151"/>
      <c r="Q25" s="151">
        <f t="shared" si="4"/>
        <v>15</v>
      </c>
      <c r="R25" s="151"/>
      <c r="S25" s="151"/>
      <c r="T25" s="151"/>
      <c r="U25" s="151"/>
      <c r="V25" s="151">
        <f t="shared" si="4"/>
        <v>20</v>
      </c>
      <c r="W25" s="151"/>
      <c r="X25" s="151"/>
      <c r="Y25" s="151"/>
      <c r="Z25" s="151"/>
      <c r="AA25" s="151">
        <f t="shared" si="4"/>
        <v>25</v>
      </c>
      <c r="AB25" s="151"/>
      <c r="AC25" s="151"/>
      <c r="AD25" s="151"/>
      <c r="AE25" s="151"/>
      <c r="AF25" s="151"/>
      <c r="AG25" s="151"/>
      <c r="AH25" s="182"/>
      <c r="AI25" s="182"/>
      <c r="AJ25" s="37"/>
      <c r="AK25" s="37"/>
      <c r="AL25" s="109"/>
      <c r="AM25" s="110"/>
      <c r="AN25" s="110"/>
      <c r="AO25" s="111"/>
      <c r="AP25" s="112"/>
    </row>
    <row r="26" spans="1:42" s="5" customFormat="1" ht="30.75" customHeight="1" thickBot="1" x14ac:dyDescent="0.3">
      <c r="A26" s="328"/>
      <c r="B26" s="334"/>
      <c r="C26" s="340"/>
      <c r="D26" s="351"/>
      <c r="E26" s="356"/>
      <c r="F26" s="359"/>
      <c r="G26" s="80" t="s">
        <v>14</v>
      </c>
      <c r="H26" s="183">
        <f>+H22+H24</f>
        <v>410000000</v>
      </c>
      <c r="I26" s="183">
        <f t="shared" ref="I26:AA26" si="5">+I22+I24</f>
        <v>70000000</v>
      </c>
      <c r="J26" s="183"/>
      <c r="K26" s="183"/>
      <c r="L26" s="183">
        <f t="shared" si="5"/>
        <v>70000000</v>
      </c>
      <c r="M26" s="183"/>
      <c r="N26" s="183"/>
      <c r="O26" s="183"/>
      <c r="P26" s="183"/>
      <c r="Q26" s="183">
        <f t="shared" si="5"/>
        <v>80000000</v>
      </c>
      <c r="R26" s="183"/>
      <c r="S26" s="183"/>
      <c r="T26" s="183"/>
      <c r="U26" s="183"/>
      <c r="V26" s="183">
        <f t="shared" si="5"/>
        <v>90000000</v>
      </c>
      <c r="W26" s="183"/>
      <c r="X26" s="183"/>
      <c r="Y26" s="183"/>
      <c r="Z26" s="183"/>
      <c r="AA26" s="183">
        <f t="shared" si="5"/>
        <v>100000000</v>
      </c>
      <c r="AB26" s="183"/>
      <c r="AC26" s="183"/>
      <c r="AD26" s="183"/>
      <c r="AE26" s="183"/>
      <c r="AF26" s="183"/>
      <c r="AG26" s="183"/>
      <c r="AH26" s="184"/>
      <c r="AI26" s="184"/>
      <c r="AJ26" s="39"/>
      <c r="AK26" s="39"/>
      <c r="AL26" s="119"/>
      <c r="AM26" s="120"/>
      <c r="AN26" s="120"/>
      <c r="AO26" s="121"/>
      <c r="AP26" s="122"/>
    </row>
    <row r="27" spans="1:42" s="5" customFormat="1" ht="30.75" customHeight="1" x14ac:dyDescent="0.25">
      <c r="A27" s="327" t="s">
        <v>128</v>
      </c>
      <c r="B27" s="332">
        <v>4</v>
      </c>
      <c r="C27" s="338" t="s">
        <v>123</v>
      </c>
      <c r="D27" s="344" t="s">
        <v>119</v>
      </c>
      <c r="E27" s="356"/>
      <c r="F27" s="359"/>
      <c r="G27" s="78" t="s">
        <v>9</v>
      </c>
      <c r="H27" s="180">
        <v>10</v>
      </c>
      <c r="I27" s="180">
        <v>1</v>
      </c>
      <c r="J27" s="180"/>
      <c r="K27" s="180"/>
      <c r="L27" s="180">
        <v>4</v>
      </c>
      <c r="M27" s="180"/>
      <c r="N27" s="180"/>
      <c r="O27" s="180"/>
      <c r="P27" s="180"/>
      <c r="Q27" s="180">
        <v>7</v>
      </c>
      <c r="R27" s="180"/>
      <c r="S27" s="180"/>
      <c r="T27" s="180"/>
      <c r="U27" s="180"/>
      <c r="V27" s="180">
        <v>9</v>
      </c>
      <c r="W27" s="180"/>
      <c r="X27" s="180"/>
      <c r="Y27" s="180"/>
      <c r="Z27" s="180"/>
      <c r="AA27" s="180">
        <v>10</v>
      </c>
      <c r="AB27" s="180"/>
      <c r="AC27" s="180"/>
      <c r="AD27" s="180"/>
      <c r="AE27" s="180"/>
      <c r="AF27" s="180"/>
      <c r="AG27" s="180"/>
      <c r="AH27" s="181"/>
      <c r="AI27" s="181"/>
      <c r="AJ27" s="31"/>
      <c r="AK27" s="31"/>
      <c r="AL27" s="115"/>
      <c r="AM27" s="116"/>
      <c r="AN27" s="116"/>
      <c r="AO27" s="117"/>
      <c r="AP27" s="118"/>
    </row>
    <row r="28" spans="1:42" s="5" customFormat="1" ht="30.75" customHeight="1" x14ac:dyDescent="0.25">
      <c r="A28" s="328"/>
      <c r="B28" s="333"/>
      <c r="C28" s="339"/>
      <c r="D28" s="345"/>
      <c r="E28" s="356"/>
      <c r="F28" s="359"/>
      <c r="G28" s="79" t="s">
        <v>10</v>
      </c>
      <c r="H28" s="151">
        <v>2080000000</v>
      </c>
      <c r="I28" s="151">
        <v>380062738</v>
      </c>
      <c r="J28" s="151"/>
      <c r="K28" s="151"/>
      <c r="L28" s="151">
        <v>700000000</v>
      </c>
      <c r="M28" s="151"/>
      <c r="N28" s="151"/>
      <c r="O28" s="151"/>
      <c r="P28" s="151"/>
      <c r="Q28" s="151">
        <v>500000000</v>
      </c>
      <c r="R28" s="151"/>
      <c r="S28" s="151"/>
      <c r="T28" s="151"/>
      <c r="U28" s="151"/>
      <c r="V28" s="151">
        <v>300000000</v>
      </c>
      <c r="W28" s="151"/>
      <c r="X28" s="151"/>
      <c r="Y28" s="151"/>
      <c r="Z28" s="151"/>
      <c r="AA28" s="151">
        <v>200000000</v>
      </c>
      <c r="AB28" s="151"/>
      <c r="AC28" s="151"/>
      <c r="AD28" s="151"/>
      <c r="AE28" s="151"/>
      <c r="AF28" s="151"/>
      <c r="AG28" s="151"/>
      <c r="AH28" s="182"/>
      <c r="AI28" s="182"/>
      <c r="AJ28" s="37"/>
      <c r="AK28" s="37"/>
      <c r="AL28" s="109"/>
      <c r="AM28" s="110"/>
      <c r="AN28" s="110"/>
      <c r="AO28" s="111"/>
      <c r="AP28" s="112"/>
    </row>
    <row r="29" spans="1:42" s="5" customFormat="1" ht="30.75" customHeight="1" x14ac:dyDescent="0.25">
      <c r="A29" s="328"/>
      <c r="B29" s="333"/>
      <c r="C29" s="339"/>
      <c r="D29" s="345"/>
      <c r="E29" s="356"/>
      <c r="F29" s="359"/>
      <c r="G29" s="79" t="s">
        <v>11</v>
      </c>
      <c r="H29" s="151">
        <v>0</v>
      </c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82"/>
      <c r="AI29" s="182"/>
      <c r="AJ29" s="37"/>
      <c r="AK29" s="37"/>
      <c r="AL29" s="109"/>
      <c r="AM29" s="110"/>
      <c r="AN29" s="110"/>
      <c r="AO29" s="111"/>
      <c r="AP29" s="112"/>
    </row>
    <row r="30" spans="1:42" s="5" customFormat="1" ht="30.75" customHeight="1" x14ac:dyDescent="0.25">
      <c r="A30" s="328"/>
      <c r="B30" s="333"/>
      <c r="C30" s="339"/>
      <c r="D30" s="345"/>
      <c r="E30" s="356"/>
      <c r="F30" s="359"/>
      <c r="G30" s="79" t="s">
        <v>12</v>
      </c>
      <c r="H30" s="151">
        <v>0</v>
      </c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82"/>
      <c r="AI30" s="182"/>
      <c r="AJ30" s="37"/>
      <c r="AK30" s="37"/>
      <c r="AL30" s="109"/>
      <c r="AM30" s="110"/>
      <c r="AN30" s="110"/>
      <c r="AO30" s="111"/>
      <c r="AP30" s="112"/>
    </row>
    <row r="31" spans="1:42" s="5" customFormat="1" ht="30.75" customHeight="1" x14ac:dyDescent="0.25">
      <c r="A31" s="328"/>
      <c r="B31" s="333"/>
      <c r="C31" s="339"/>
      <c r="D31" s="345"/>
      <c r="E31" s="356"/>
      <c r="F31" s="359"/>
      <c r="G31" s="79" t="s">
        <v>13</v>
      </c>
      <c r="H31" s="151">
        <f>+H27+H29</f>
        <v>10</v>
      </c>
      <c r="I31" s="151">
        <f t="shared" ref="I31:AA31" si="6">+I27+I29</f>
        <v>1</v>
      </c>
      <c r="J31" s="151"/>
      <c r="K31" s="151"/>
      <c r="L31" s="151">
        <f t="shared" si="6"/>
        <v>4</v>
      </c>
      <c r="M31" s="151"/>
      <c r="N31" s="151"/>
      <c r="O31" s="151"/>
      <c r="P31" s="151"/>
      <c r="Q31" s="151">
        <f t="shared" si="6"/>
        <v>7</v>
      </c>
      <c r="R31" s="151"/>
      <c r="S31" s="151"/>
      <c r="T31" s="151"/>
      <c r="U31" s="151"/>
      <c r="V31" s="151">
        <f t="shared" si="6"/>
        <v>9</v>
      </c>
      <c r="W31" s="151"/>
      <c r="X31" s="151"/>
      <c r="Y31" s="151"/>
      <c r="Z31" s="151"/>
      <c r="AA31" s="151">
        <f t="shared" si="6"/>
        <v>10</v>
      </c>
      <c r="AB31" s="151"/>
      <c r="AC31" s="151"/>
      <c r="AD31" s="151"/>
      <c r="AE31" s="151"/>
      <c r="AF31" s="151"/>
      <c r="AG31" s="151"/>
      <c r="AH31" s="182"/>
      <c r="AI31" s="182"/>
      <c r="AJ31" s="37"/>
      <c r="AK31" s="37"/>
      <c r="AL31" s="109"/>
      <c r="AM31" s="110"/>
      <c r="AN31" s="110"/>
      <c r="AO31" s="111"/>
      <c r="AP31" s="112"/>
    </row>
    <row r="32" spans="1:42" s="5" customFormat="1" ht="30.75" customHeight="1" thickBot="1" x14ac:dyDescent="0.3">
      <c r="A32" s="329"/>
      <c r="B32" s="334"/>
      <c r="C32" s="340"/>
      <c r="D32" s="351"/>
      <c r="E32" s="356"/>
      <c r="F32" s="359"/>
      <c r="G32" s="80" t="s">
        <v>14</v>
      </c>
      <c r="H32" s="183">
        <f>+H28+H30</f>
        <v>2080000000</v>
      </c>
      <c r="I32" s="183">
        <f t="shared" ref="I32:AA32" si="7">+I28+I30</f>
        <v>380062738</v>
      </c>
      <c r="J32" s="183"/>
      <c r="K32" s="183"/>
      <c r="L32" s="183">
        <f t="shared" si="7"/>
        <v>700000000</v>
      </c>
      <c r="M32" s="183"/>
      <c r="N32" s="183"/>
      <c r="O32" s="183"/>
      <c r="P32" s="183"/>
      <c r="Q32" s="183">
        <f t="shared" si="7"/>
        <v>500000000</v>
      </c>
      <c r="R32" s="183"/>
      <c r="S32" s="183"/>
      <c r="T32" s="183"/>
      <c r="U32" s="183"/>
      <c r="V32" s="183">
        <f t="shared" si="7"/>
        <v>300000000</v>
      </c>
      <c r="W32" s="183"/>
      <c r="X32" s="183"/>
      <c r="Y32" s="183"/>
      <c r="Z32" s="183"/>
      <c r="AA32" s="183">
        <f t="shared" si="7"/>
        <v>200000000</v>
      </c>
      <c r="AB32" s="183"/>
      <c r="AC32" s="183"/>
      <c r="AD32" s="183"/>
      <c r="AE32" s="183"/>
      <c r="AF32" s="183"/>
      <c r="AG32" s="183"/>
      <c r="AH32" s="184"/>
      <c r="AI32" s="184"/>
      <c r="AJ32" s="39"/>
      <c r="AK32" s="39"/>
      <c r="AL32" s="119"/>
      <c r="AM32" s="120"/>
      <c r="AN32" s="120"/>
      <c r="AO32" s="121"/>
      <c r="AP32" s="122"/>
    </row>
    <row r="33" spans="1:46" s="129" customFormat="1" ht="30.75" customHeight="1" x14ac:dyDescent="0.25">
      <c r="A33" s="330" t="s">
        <v>129</v>
      </c>
      <c r="B33" s="332">
        <v>5</v>
      </c>
      <c r="C33" s="338" t="s">
        <v>124</v>
      </c>
      <c r="D33" s="344" t="s">
        <v>119</v>
      </c>
      <c r="E33" s="356"/>
      <c r="F33" s="359"/>
      <c r="G33" s="123" t="s">
        <v>9</v>
      </c>
      <c r="H33" s="185">
        <v>0.9</v>
      </c>
      <c r="I33" s="185">
        <v>0.85</v>
      </c>
      <c r="J33" s="185"/>
      <c r="K33" s="185"/>
      <c r="L33" s="186">
        <v>0.86499999999999999</v>
      </c>
      <c r="M33" s="185"/>
      <c r="N33" s="185"/>
      <c r="O33" s="185"/>
      <c r="P33" s="185"/>
      <c r="Q33" s="185">
        <v>0.88</v>
      </c>
      <c r="R33" s="185"/>
      <c r="S33" s="185"/>
      <c r="T33" s="185"/>
      <c r="U33" s="185"/>
      <c r="V33" s="185">
        <v>0.89</v>
      </c>
      <c r="W33" s="185"/>
      <c r="X33" s="185"/>
      <c r="Y33" s="185"/>
      <c r="Z33" s="185"/>
      <c r="AA33" s="185">
        <v>0.9</v>
      </c>
      <c r="AB33" s="185"/>
      <c r="AC33" s="185"/>
      <c r="AD33" s="185"/>
      <c r="AE33" s="185"/>
      <c r="AF33" s="185"/>
      <c r="AG33" s="185"/>
      <c r="AH33" s="187"/>
      <c r="AI33" s="187"/>
      <c r="AJ33" s="124"/>
      <c r="AK33" s="124"/>
      <c r="AL33" s="125"/>
      <c r="AM33" s="126"/>
      <c r="AN33" s="126"/>
      <c r="AO33" s="127"/>
      <c r="AP33" s="128"/>
    </row>
    <row r="34" spans="1:46" s="5" customFormat="1" ht="30.75" customHeight="1" x14ac:dyDescent="0.25">
      <c r="A34" s="330"/>
      <c r="B34" s="333"/>
      <c r="C34" s="339"/>
      <c r="D34" s="345"/>
      <c r="E34" s="356"/>
      <c r="F34" s="359"/>
      <c r="G34" s="79" t="s">
        <v>10</v>
      </c>
      <c r="H34" s="188">
        <v>3556438958</v>
      </c>
      <c r="I34" s="189">
        <v>456438958</v>
      </c>
      <c r="J34" s="151"/>
      <c r="K34" s="151"/>
      <c r="L34" s="151">
        <v>741000000</v>
      </c>
      <c r="M34" s="151"/>
      <c r="N34" s="151"/>
      <c r="O34" s="151"/>
      <c r="P34" s="151"/>
      <c r="Q34" s="151">
        <v>763000000</v>
      </c>
      <c r="R34" s="151"/>
      <c r="S34" s="151"/>
      <c r="T34" s="151"/>
      <c r="U34" s="151"/>
      <c r="V34" s="151">
        <v>786000000</v>
      </c>
      <c r="W34" s="151"/>
      <c r="X34" s="151"/>
      <c r="Y34" s="151"/>
      <c r="Z34" s="151"/>
      <c r="AA34" s="151">
        <v>810000000</v>
      </c>
      <c r="AB34" s="151"/>
      <c r="AC34" s="151"/>
      <c r="AD34" s="151"/>
      <c r="AE34" s="151"/>
      <c r="AF34" s="151"/>
      <c r="AG34" s="151"/>
      <c r="AH34" s="182"/>
      <c r="AI34" s="182"/>
      <c r="AJ34" s="37"/>
      <c r="AK34" s="37"/>
      <c r="AL34" s="109"/>
      <c r="AM34" s="110"/>
      <c r="AN34" s="110"/>
      <c r="AO34" s="111"/>
      <c r="AP34" s="112"/>
    </row>
    <row r="35" spans="1:46" s="129" customFormat="1" ht="30.75" customHeight="1" x14ac:dyDescent="0.25">
      <c r="A35" s="330"/>
      <c r="B35" s="333"/>
      <c r="C35" s="339"/>
      <c r="D35" s="345"/>
      <c r="E35" s="356"/>
      <c r="F35" s="359"/>
      <c r="G35" s="142" t="s">
        <v>11</v>
      </c>
      <c r="H35" s="154">
        <v>0</v>
      </c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90"/>
      <c r="AI35" s="190"/>
      <c r="AJ35" s="132"/>
      <c r="AK35" s="132"/>
      <c r="AL35" s="143"/>
      <c r="AM35" s="144"/>
      <c r="AN35" s="144"/>
      <c r="AO35" s="145"/>
      <c r="AP35" s="146"/>
    </row>
    <row r="36" spans="1:46" s="5" customFormat="1" ht="30.75" customHeight="1" x14ac:dyDescent="0.25">
      <c r="A36" s="330"/>
      <c r="B36" s="333"/>
      <c r="C36" s="339"/>
      <c r="D36" s="345"/>
      <c r="E36" s="356"/>
      <c r="F36" s="359"/>
      <c r="G36" s="79" t="s">
        <v>12</v>
      </c>
      <c r="H36" s="151">
        <v>0</v>
      </c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82"/>
      <c r="AI36" s="182"/>
      <c r="AJ36" s="37"/>
      <c r="AK36" s="37"/>
      <c r="AL36" s="109"/>
      <c r="AM36" s="110"/>
      <c r="AN36" s="110"/>
      <c r="AO36" s="111"/>
      <c r="AP36" s="112"/>
    </row>
    <row r="37" spans="1:46" s="129" customFormat="1" ht="30.75" customHeight="1" x14ac:dyDescent="0.25">
      <c r="A37" s="330"/>
      <c r="B37" s="333"/>
      <c r="C37" s="339"/>
      <c r="D37" s="345"/>
      <c r="E37" s="356"/>
      <c r="F37" s="359"/>
      <c r="G37" s="142" t="s">
        <v>13</v>
      </c>
      <c r="H37" s="154">
        <f>+H33+H35</f>
        <v>0.9</v>
      </c>
      <c r="I37" s="154">
        <f t="shared" ref="I37:AA37" si="8">+I33+I35</f>
        <v>0.85</v>
      </c>
      <c r="J37" s="154"/>
      <c r="K37" s="154"/>
      <c r="L37" s="154">
        <f t="shared" si="8"/>
        <v>0.86499999999999999</v>
      </c>
      <c r="M37" s="154"/>
      <c r="N37" s="154"/>
      <c r="O37" s="154"/>
      <c r="P37" s="154"/>
      <c r="Q37" s="154">
        <f t="shared" si="8"/>
        <v>0.88</v>
      </c>
      <c r="R37" s="154"/>
      <c r="S37" s="154"/>
      <c r="T37" s="154"/>
      <c r="U37" s="154"/>
      <c r="V37" s="154">
        <f t="shared" si="8"/>
        <v>0.89</v>
      </c>
      <c r="W37" s="154"/>
      <c r="X37" s="154"/>
      <c r="Y37" s="154"/>
      <c r="Z37" s="154"/>
      <c r="AA37" s="154">
        <f t="shared" si="8"/>
        <v>0.9</v>
      </c>
      <c r="AB37" s="154"/>
      <c r="AC37" s="154"/>
      <c r="AD37" s="154"/>
      <c r="AE37" s="154"/>
      <c r="AF37" s="154"/>
      <c r="AG37" s="154"/>
      <c r="AH37" s="190"/>
      <c r="AI37" s="190"/>
      <c r="AJ37" s="132"/>
      <c r="AK37" s="132"/>
      <c r="AL37" s="143"/>
      <c r="AM37" s="144"/>
      <c r="AN37" s="144"/>
      <c r="AO37" s="145"/>
      <c r="AP37" s="146"/>
    </row>
    <row r="38" spans="1:46" s="5" customFormat="1" ht="30.75" customHeight="1" thickBot="1" x14ac:dyDescent="0.3">
      <c r="A38" s="330"/>
      <c r="B38" s="334"/>
      <c r="C38" s="340"/>
      <c r="D38" s="351"/>
      <c r="E38" s="356"/>
      <c r="F38" s="359"/>
      <c r="G38" s="80" t="s">
        <v>14</v>
      </c>
      <c r="H38" s="183">
        <f>+H34+H36</f>
        <v>3556438958</v>
      </c>
      <c r="I38" s="183">
        <f t="shared" ref="I38:AA38" si="9">+I34+I36</f>
        <v>456438958</v>
      </c>
      <c r="J38" s="183"/>
      <c r="K38" s="183"/>
      <c r="L38" s="183">
        <f t="shared" si="9"/>
        <v>741000000</v>
      </c>
      <c r="M38" s="183"/>
      <c r="N38" s="183"/>
      <c r="O38" s="183"/>
      <c r="P38" s="183"/>
      <c r="Q38" s="183">
        <f t="shared" si="9"/>
        <v>763000000</v>
      </c>
      <c r="R38" s="183"/>
      <c r="S38" s="183"/>
      <c r="T38" s="183"/>
      <c r="U38" s="183"/>
      <c r="V38" s="183">
        <f t="shared" si="9"/>
        <v>786000000</v>
      </c>
      <c r="W38" s="183"/>
      <c r="X38" s="183"/>
      <c r="Y38" s="183"/>
      <c r="Z38" s="183"/>
      <c r="AA38" s="183">
        <f t="shared" si="9"/>
        <v>810000000</v>
      </c>
      <c r="AB38" s="183"/>
      <c r="AC38" s="183"/>
      <c r="AD38" s="183"/>
      <c r="AE38" s="183"/>
      <c r="AF38" s="183"/>
      <c r="AG38" s="183"/>
      <c r="AH38" s="184"/>
      <c r="AI38" s="184"/>
      <c r="AJ38" s="39"/>
      <c r="AK38" s="39"/>
      <c r="AL38" s="119"/>
      <c r="AM38" s="120"/>
      <c r="AN38" s="120"/>
      <c r="AO38" s="121"/>
      <c r="AP38" s="122"/>
    </row>
    <row r="39" spans="1:46" s="129" customFormat="1" ht="30.75" customHeight="1" x14ac:dyDescent="0.25">
      <c r="A39" s="330"/>
      <c r="B39" s="376">
        <v>6</v>
      </c>
      <c r="C39" s="338" t="s">
        <v>125</v>
      </c>
      <c r="D39" s="344" t="s">
        <v>126</v>
      </c>
      <c r="E39" s="356"/>
      <c r="F39" s="359"/>
      <c r="G39" s="123" t="s">
        <v>9</v>
      </c>
      <c r="H39" s="191">
        <v>0.82</v>
      </c>
      <c r="I39" s="191">
        <v>0.82</v>
      </c>
      <c r="J39" s="191"/>
      <c r="K39" s="191"/>
      <c r="L39" s="191">
        <v>0.82</v>
      </c>
      <c r="M39" s="191"/>
      <c r="N39" s="191"/>
      <c r="O39" s="191"/>
      <c r="P39" s="191"/>
      <c r="Q39" s="191">
        <v>0.82</v>
      </c>
      <c r="R39" s="191"/>
      <c r="S39" s="191"/>
      <c r="T39" s="191"/>
      <c r="U39" s="191"/>
      <c r="V39" s="191">
        <v>0.82</v>
      </c>
      <c r="W39" s="191"/>
      <c r="X39" s="191"/>
      <c r="Y39" s="191"/>
      <c r="Z39" s="191"/>
      <c r="AA39" s="191">
        <v>0.82</v>
      </c>
      <c r="AB39" s="192"/>
      <c r="AC39" s="192"/>
      <c r="AD39" s="192"/>
      <c r="AE39" s="192"/>
      <c r="AF39" s="193"/>
      <c r="AG39" s="193"/>
      <c r="AH39" s="194"/>
      <c r="AI39" s="194"/>
      <c r="AJ39" s="130"/>
      <c r="AK39" s="130"/>
      <c r="AL39" s="364"/>
      <c r="AM39" s="361"/>
      <c r="AN39" s="361"/>
      <c r="AO39" s="371"/>
      <c r="AP39" s="374"/>
    </row>
    <row r="40" spans="1:46" s="5" customFormat="1" ht="30.75" customHeight="1" x14ac:dyDescent="0.25">
      <c r="A40" s="330"/>
      <c r="B40" s="377"/>
      <c r="C40" s="339"/>
      <c r="D40" s="345"/>
      <c r="E40" s="356"/>
      <c r="F40" s="359"/>
      <c r="G40" s="79" t="s">
        <v>10</v>
      </c>
      <c r="H40" s="195">
        <v>2690561042</v>
      </c>
      <c r="I40" s="189">
        <v>351561042</v>
      </c>
      <c r="J40" s="151"/>
      <c r="K40" s="151"/>
      <c r="L40" s="151">
        <v>559000000</v>
      </c>
      <c r="M40" s="151"/>
      <c r="N40" s="151"/>
      <c r="O40" s="151"/>
      <c r="P40" s="151"/>
      <c r="Q40" s="151">
        <v>576000000</v>
      </c>
      <c r="R40" s="151"/>
      <c r="S40" s="151"/>
      <c r="T40" s="151"/>
      <c r="U40" s="151"/>
      <c r="V40" s="151">
        <v>593000000</v>
      </c>
      <c r="W40" s="151"/>
      <c r="X40" s="151"/>
      <c r="Y40" s="151"/>
      <c r="Z40" s="151"/>
      <c r="AA40" s="151">
        <v>611000000</v>
      </c>
      <c r="AB40" s="152"/>
      <c r="AC40" s="152"/>
      <c r="AD40" s="152"/>
      <c r="AE40" s="152"/>
      <c r="AF40" s="152"/>
      <c r="AG40" s="152"/>
      <c r="AH40" s="196"/>
      <c r="AI40" s="197"/>
      <c r="AJ40" s="32"/>
      <c r="AK40" s="32"/>
      <c r="AL40" s="353"/>
      <c r="AM40" s="362"/>
      <c r="AN40" s="362"/>
      <c r="AO40" s="372"/>
      <c r="AP40" s="367"/>
    </row>
    <row r="41" spans="1:46" s="129" customFormat="1" ht="30.75" customHeight="1" x14ac:dyDescent="0.25">
      <c r="A41" s="330"/>
      <c r="B41" s="377"/>
      <c r="C41" s="339"/>
      <c r="D41" s="345"/>
      <c r="E41" s="356"/>
      <c r="F41" s="359"/>
      <c r="G41" s="142" t="s">
        <v>11</v>
      </c>
      <c r="H41" s="198">
        <v>0</v>
      </c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6"/>
      <c r="AG41" s="156"/>
      <c r="AH41" s="156"/>
      <c r="AI41" s="156"/>
      <c r="AJ41" s="132"/>
      <c r="AK41" s="132"/>
      <c r="AL41" s="353"/>
      <c r="AM41" s="362"/>
      <c r="AN41" s="362"/>
      <c r="AO41" s="372"/>
      <c r="AP41" s="367"/>
    </row>
    <row r="42" spans="1:46" s="138" customFormat="1" ht="30.75" customHeight="1" x14ac:dyDescent="0.25">
      <c r="A42" s="330"/>
      <c r="B42" s="377"/>
      <c r="C42" s="339"/>
      <c r="D42" s="345"/>
      <c r="E42" s="356"/>
      <c r="F42" s="359"/>
      <c r="G42" s="147" t="s">
        <v>12</v>
      </c>
      <c r="H42" s="188">
        <v>0</v>
      </c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9"/>
      <c r="AG42" s="159"/>
      <c r="AH42" s="160"/>
      <c r="AI42" s="161"/>
      <c r="AJ42" s="137"/>
      <c r="AK42" s="137"/>
      <c r="AL42" s="353"/>
      <c r="AM42" s="362"/>
      <c r="AN42" s="362"/>
      <c r="AO42" s="372"/>
      <c r="AP42" s="367"/>
    </row>
    <row r="43" spans="1:46" s="129" customFormat="1" ht="30.75" customHeight="1" x14ac:dyDescent="0.25">
      <c r="A43" s="330"/>
      <c r="B43" s="377"/>
      <c r="C43" s="339"/>
      <c r="D43" s="345"/>
      <c r="E43" s="356"/>
      <c r="F43" s="359"/>
      <c r="G43" s="142" t="s">
        <v>13</v>
      </c>
      <c r="H43" s="162">
        <f>+H39+H41</f>
        <v>0.82</v>
      </c>
      <c r="I43" s="162">
        <f t="shared" ref="I43:AA43" si="10">+I39+I41</f>
        <v>0.82</v>
      </c>
      <c r="J43" s="163"/>
      <c r="K43" s="163"/>
      <c r="L43" s="162">
        <f t="shared" si="10"/>
        <v>0.82</v>
      </c>
      <c r="M43" s="163"/>
      <c r="N43" s="163"/>
      <c r="O43" s="163"/>
      <c r="P43" s="163"/>
      <c r="Q43" s="162">
        <f t="shared" si="10"/>
        <v>0.82</v>
      </c>
      <c r="R43" s="163"/>
      <c r="S43" s="163"/>
      <c r="T43" s="163"/>
      <c r="U43" s="163"/>
      <c r="V43" s="162">
        <f t="shared" si="10"/>
        <v>0.82</v>
      </c>
      <c r="W43" s="163"/>
      <c r="X43" s="163"/>
      <c r="Y43" s="163"/>
      <c r="Z43" s="163"/>
      <c r="AA43" s="162">
        <f t="shared" si="10"/>
        <v>0.82</v>
      </c>
      <c r="AB43" s="163"/>
      <c r="AC43" s="163"/>
      <c r="AD43" s="163"/>
      <c r="AE43" s="163"/>
      <c r="AF43" s="156"/>
      <c r="AG43" s="156"/>
      <c r="AH43" s="156"/>
      <c r="AI43" s="156"/>
      <c r="AJ43" s="132"/>
      <c r="AK43" s="132"/>
      <c r="AL43" s="353"/>
      <c r="AM43" s="362"/>
      <c r="AN43" s="362"/>
      <c r="AO43" s="372"/>
      <c r="AP43" s="367"/>
    </row>
    <row r="44" spans="1:46" s="5" customFormat="1" ht="30.75" customHeight="1" thickBot="1" x14ac:dyDescent="0.3">
      <c r="A44" s="331"/>
      <c r="B44" s="378"/>
      <c r="C44" s="340"/>
      <c r="D44" s="351"/>
      <c r="E44" s="357"/>
      <c r="F44" s="360"/>
      <c r="G44" s="80" t="s">
        <v>14</v>
      </c>
      <c r="H44" s="183">
        <f>+H40+H42</f>
        <v>2690561042</v>
      </c>
      <c r="I44" s="183">
        <f t="shared" ref="I44:AA44" si="11">+I40+I42</f>
        <v>351561042</v>
      </c>
      <c r="J44" s="183"/>
      <c r="K44" s="183"/>
      <c r="L44" s="183">
        <f t="shared" si="11"/>
        <v>559000000</v>
      </c>
      <c r="M44" s="183"/>
      <c r="N44" s="183"/>
      <c r="O44" s="183"/>
      <c r="P44" s="183"/>
      <c r="Q44" s="183">
        <f t="shared" si="11"/>
        <v>576000000</v>
      </c>
      <c r="R44" s="183"/>
      <c r="S44" s="183"/>
      <c r="T44" s="183"/>
      <c r="U44" s="183"/>
      <c r="V44" s="183">
        <f t="shared" si="11"/>
        <v>593000000</v>
      </c>
      <c r="W44" s="183"/>
      <c r="X44" s="183"/>
      <c r="Y44" s="183"/>
      <c r="Z44" s="183"/>
      <c r="AA44" s="183">
        <f t="shared" si="11"/>
        <v>611000000</v>
      </c>
      <c r="AB44" s="183"/>
      <c r="AC44" s="183"/>
      <c r="AD44" s="183"/>
      <c r="AE44" s="183"/>
      <c r="AF44" s="183"/>
      <c r="AG44" s="183"/>
      <c r="AH44" s="184"/>
      <c r="AI44" s="199"/>
      <c r="AJ44" s="39"/>
      <c r="AK44" s="39"/>
      <c r="AL44" s="365"/>
      <c r="AM44" s="363"/>
      <c r="AN44" s="363"/>
      <c r="AO44" s="373"/>
      <c r="AP44" s="375"/>
    </row>
    <row r="45" spans="1:46" ht="31.5" customHeight="1" x14ac:dyDescent="0.25">
      <c r="A45" s="381" t="s">
        <v>15</v>
      </c>
      <c r="B45" s="382"/>
      <c r="C45" s="382"/>
      <c r="D45" s="382"/>
      <c r="E45" s="382"/>
      <c r="F45" s="383"/>
      <c r="G45" s="81" t="s">
        <v>10</v>
      </c>
      <c r="H45" s="200">
        <f>+H10+H16+H22+H28+H34+H40</f>
        <v>11361000000</v>
      </c>
      <c r="I45" s="200">
        <f t="shared" ref="I45:AA45" si="12">+I10+I16+I22+I28+I34+I40</f>
        <v>1682062738</v>
      </c>
      <c r="J45" s="200"/>
      <c r="K45" s="200"/>
      <c r="L45" s="200">
        <f t="shared" si="12"/>
        <v>3020000000</v>
      </c>
      <c r="M45" s="200"/>
      <c r="N45" s="200"/>
      <c r="O45" s="200"/>
      <c r="P45" s="200"/>
      <c r="Q45" s="200">
        <f t="shared" si="12"/>
        <v>2539000000</v>
      </c>
      <c r="R45" s="200"/>
      <c r="S45" s="200"/>
      <c r="T45" s="200"/>
      <c r="U45" s="200"/>
      <c r="V45" s="200">
        <f t="shared" si="12"/>
        <v>2199000000</v>
      </c>
      <c r="W45" s="200"/>
      <c r="X45" s="200"/>
      <c r="Y45" s="200"/>
      <c r="Z45" s="200"/>
      <c r="AA45" s="200">
        <f t="shared" si="12"/>
        <v>1921000000</v>
      </c>
      <c r="AB45" s="201"/>
      <c r="AC45" s="201"/>
      <c r="AD45" s="201"/>
      <c r="AE45" s="201"/>
      <c r="AF45" s="202"/>
      <c r="AG45" s="202"/>
      <c r="AH45" s="203"/>
      <c r="AI45" s="203"/>
      <c r="AJ45" s="82"/>
      <c r="AK45" s="83"/>
      <c r="AL45" s="84"/>
      <c r="AM45" s="84"/>
      <c r="AN45" s="84"/>
      <c r="AO45" s="84"/>
      <c r="AP45" s="95"/>
    </row>
    <row r="46" spans="1:46" ht="28.5" customHeight="1" x14ac:dyDescent="0.25">
      <c r="A46" s="381"/>
      <c r="B46" s="382"/>
      <c r="C46" s="382"/>
      <c r="D46" s="382"/>
      <c r="E46" s="382"/>
      <c r="F46" s="383"/>
      <c r="G46" s="79" t="s">
        <v>12</v>
      </c>
      <c r="H46" s="195">
        <f>+H12+H18+H24+H30+H36+H42</f>
        <v>0</v>
      </c>
      <c r="I46" s="195">
        <f t="shared" ref="I46:AA46" si="13">+I12+I18+I24+I30+I36+I42</f>
        <v>0</v>
      </c>
      <c r="J46" s="195"/>
      <c r="K46" s="195"/>
      <c r="L46" s="195">
        <f t="shared" si="13"/>
        <v>0</v>
      </c>
      <c r="M46" s="195"/>
      <c r="N46" s="195"/>
      <c r="O46" s="195"/>
      <c r="P46" s="195"/>
      <c r="Q46" s="195">
        <f t="shared" si="13"/>
        <v>0</v>
      </c>
      <c r="R46" s="195"/>
      <c r="S46" s="195"/>
      <c r="T46" s="195"/>
      <c r="U46" s="195"/>
      <c r="V46" s="195">
        <f t="shared" si="13"/>
        <v>0</v>
      </c>
      <c r="W46" s="195"/>
      <c r="X46" s="195"/>
      <c r="Y46" s="195"/>
      <c r="Z46" s="195"/>
      <c r="AA46" s="195">
        <f t="shared" si="13"/>
        <v>0</v>
      </c>
      <c r="AB46" s="175"/>
      <c r="AC46" s="175"/>
      <c r="AD46" s="175"/>
      <c r="AE46" s="175"/>
      <c r="AF46" s="204"/>
      <c r="AG46" s="204"/>
      <c r="AH46" s="205"/>
      <c r="AI46" s="206"/>
      <c r="AJ46" s="83"/>
      <c r="AK46" s="83"/>
      <c r="AL46" s="84"/>
      <c r="AM46" s="84"/>
      <c r="AN46" s="84"/>
      <c r="AO46" s="84"/>
      <c r="AP46" s="95"/>
    </row>
    <row r="47" spans="1:46" ht="35.25" customHeight="1" thickBot="1" x14ac:dyDescent="0.3">
      <c r="A47" s="384"/>
      <c r="B47" s="385"/>
      <c r="C47" s="385"/>
      <c r="D47" s="385"/>
      <c r="E47" s="385"/>
      <c r="F47" s="386"/>
      <c r="G47" s="80" t="s">
        <v>15</v>
      </c>
      <c r="H47" s="207">
        <f>+H45+H46</f>
        <v>11361000000</v>
      </c>
      <c r="I47" s="207">
        <f t="shared" ref="I47:AA47" si="14">+I45+I46</f>
        <v>1682062738</v>
      </c>
      <c r="J47" s="207"/>
      <c r="K47" s="207"/>
      <c r="L47" s="207">
        <f t="shared" si="14"/>
        <v>3020000000</v>
      </c>
      <c r="M47" s="207"/>
      <c r="N47" s="207"/>
      <c r="O47" s="207"/>
      <c r="P47" s="207"/>
      <c r="Q47" s="207">
        <f t="shared" si="14"/>
        <v>2539000000</v>
      </c>
      <c r="R47" s="207"/>
      <c r="S47" s="207"/>
      <c r="T47" s="207"/>
      <c r="U47" s="207"/>
      <c r="V47" s="207">
        <f t="shared" si="14"/>
        <v>2199000000</v>
      </c>
      <c r="W47" s="207"/>
      <c r="X47" s="207"/>
      <c r="Y47" s="207"/>
      <c r="Z47" s="207"/>
      <c r="AA47" s="207">
        <f t="shared" si="14"/>
        <v>1921000000</v>
      </c>
      <c r="AB47" s="207"/>
      <c r="AC47" s="207"/>
      <c r="AD47" s="207"/>
      <c r="AE47" s="207"/>
      <c r="AF47" s="208"/>
      <c r="AG47" s="208"/>
      <c r="AH47" s="209"/>
      <c r="AI47" s="209"/>
      <c r="AJ47" s="96"/>
      <c r="AK47" s="96"/>
      <c r="AL47" s="97"/>
      <c r="AM47" s="97"/>
      <c r="AN47" s="97"/>
      <c r="AO47" s="97"/>
      <c r="AP47" s="98"/>
      <c r="AQ47" s="6"/>
      <c r="AR47" s="6"/>
      <c r="AS47" s="6"/>
      <c r="AT47" s="6"/>
    </row>
    <row r="48" spans="1:46" ht="71.25" customHeight="1" x14ac:dyDescent="0.25">
      <c r="A48" s="370" t="s">
        <v>114</v>
      </c>
      <c r="B48" s="370"/>
      <c r="C48" s="370"/>
      <c r="D48" s="370"/>
      <c r="E48" s="370"/>
      <c r="F48" s="370"/>
      <c r="G48" s="370"/>
      <c r="H48" s="370"/>
      <c r="I48" s="370"/>
      <c r="J48" s="370"/>
      <c r="K48" s="370"/>
      <c r="L48" s="370"/>
      <c r="M48" s="370"/>
      <c r="N48" s="370"/>
      <c r="O48" s="370"/>
      <c r="P48" s="370"/>
      <c r="Q48" s="370"/>
      <c r="R48" s="370"/>
      <c r="S48" s="370"/>
      <c r="T48" s="370"/>
      <c r="U48" s="370"/>
      <c r="V48" s="370"/>
      <c r="W48" s="370"/>
      <c r="X48" s="370"/>
      <c r="Y48" s="370"/>
      <c r="Z48" s="370"/>
      <c r="AA48" s="370"/>
      <c r="AB48" s="370"/>
      <c r="AC48" s="370"/>
      <c r="AD48" s="370"/>
      <c r="AE48" s="370"/>
      <c r="AF48" s="370"/>
      <c r="AG48" s="370"/>
      <c r="AH48" s="370"/>
      <c r="AI48" s="370"/>
      <c r="AJ48" s="370"/>
      <c r="AK48" s="370"/>
      <c r="AL48" s="370"/>
      <c r="AM48" s="370"/>
      <c r="AN48" s="370"/>
      <c r="AO48" s="370"/>
      <c r="AP48" s="370"/>
    </row>
  </sheetData>
  <mergeCells count="68">
    <mergeCell ref="A1:E4"/>
    <mergeCell ref="AF7:AI7"/>
    <mergeCell ref="I7:K7"/>
    <mergeCell ref="L7:P7"/>
    <mergeCell ref="Q7:U7"/>
    <mergeCell ref="F3:N3"/>
    <mergeCell ref="F4:N4"/>
    <mergeCell ref="O3:AP3"/>
    <mergeCell ref="O4:AP4"/>
    <mergeCell ref="F1:AP1"/>
    <mergeCell ref="F2:AP2"/>
    <mergeCell ref="F6:F8"/>
    <mergeCell ref="AF6:AI6"/>
    <mergeCell ref="AJ6:AJ8"/>
    <mergeCell ref="AM6:AM8"/>
    <mergeCell ref="A6:A8"/>
    <mergeCell ref="AN6:AN8"/>
    <mergeCell ref="AO6:AO8"/>
    <mergeCell ref="AP6:AP8"/>
    <mergeCell ref="AL6:AL8"/>
    <mergeCell ref="G6:G8"/>
    <mergeCell ref="H6:H8"/>
    <mergeCell ref="AK6:AK8"/>
    <mergeCell ref="B6:D7"/>
    <mergeCell ref="I6:AE6"/>
    <mergeCell ref="V7:Z7"/>
    <mergeCell ref="E6:E8"/>
    <mergeCell ref="AA7:AE7"/>
    <mergeCell ref="AP9:AP14"/>
    <mergeCell ref="AM9:AM14"/>
    <mergeCell ref="A48:AP48"/>
    <mergeCell ref="AO39:AO44"/>
    <mergeCell ref="AP39:AP44"/>
    <mergeCell ref="B39:B44"/>
    <mergeCell ref="C39:C44"/>
    <mergeCell ref="D39:D44"/>
    <mergeCell ref="AO15:AO20"/>
    <mergeCell ref="AP15:AP20"/>
    <mergeCell ref="AN9:AN14"/>
    <mergeCell ref="AO9:AO14"/>
    <mergeCell ref="A45:F47"/>
    <mergeCell ref="B15:B20"/>
    <mergeCell ref="AM39:AM44"/>
    <mergeCell ref="AN39:AN44"/>
    <mergeCell ref="AL39:AL44"/>
    <mergeCell ref="D21:D26"/>
    <mergeCell ref="D27:D32"/>
    <mergeCell ref="D33:D38"/>
    <mergeCell ref="C9:C14"/>
    <mergeCell ref="D9:D14"/>
    <mergeCell ref="AL9:AL14"/>
    <mergeCell ref="E9:E44"/>
    <mergeCell ref="F9:F44"/>
    <mergeCell ref="AL15:AL20"/>
    <mergeCell ref="C21:C26"/>
    <mergeCell ref="C27:C32"/>
    <mergeCell ref="C33:C38"/>
    <mergeCell ref="AN15:AN20"/>
    <mergeCell ref="D15:D20"/>
    <mergeCell ref="C15:C20"/>
    <mergeCell ref="AM15:AM20"/>
    <mergeCell ref="A9:A26"/>
    <mergeCell ref="A27:A32"/>
    <mergeCell ref="A33:A44"/>
    <mergeCell ref="B21:B26"/>
    <mergeCell ref="B27:B32"/>
    <mergeCell ref="B33:B38"/>
    <mergeCell ref="B9:B14"/>
  </mergeCells>
  <printOptions horizontalCentered="1" verticalCentered="1"/>
  <pageMargins left="0" right="0" top="0.74803149606299213" bottom="0" header="0.31496062992125984" footer="0"/>
  <pageSetup scale="22" fitToHeight="0" orientation="landscape" r:id="rId1"/>
  <headerFooter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149"/>
  <sheetViews>
    <sheetView view="pageBreakPreview" topLeftCell="R1" zoomScaleNormal="100" zoomScaleSheetLayoutView="100" workbookViewId="0">
      <selection activeCell="V8" sqref="V8:V9"/>
    </sheetView>
  </sheetViews>
  <sheetFormatPr baseColWidth="10" defaultRowHeight="12.75" x14ac:dyDescent="0.25"/>
  <cols>
    <col min="1" max="1" width="12.28515625" style="9" customWidth="1"/>
    <col min="2" max="2" width="15.85546875" style="9" customWidth="1"/>
    <col min="3" max="3" width="27.5703125" style="26" customWidth="1"/>
    <col min="4" max="5" width="5.5703125" style="9" customWidth="1"/>
    <col min="6" max="6" width="9.42578125" style="9" customWidth="1"/>
    <col min="7" max="7" width="7" style="9" customWidth="1"/>
    <col min="8" max="8" width="6.7109375" style="9" customWidth="1"/>
    <col min="9" max="12" width="7" style="9" customWidth="1"/>
    <col min="13" max="13" width="7.140625" style="9" customWidth="1"/>
    <col min="14" max="18" width="7.140625" style="10" customWidth="1"/>
    <col min="19" max="19" width="11.7109375" style="10" customWidth="1"/>
    <col min="20" max="20" width="9.42578125" style="10" customWidth="1"/>
    <col min="21" max="21" width="8.7109375" style="10" customWidth="1"/>
    <col min="22" max="22" width="81.28515625" style="14" customWidth="1"/>
    <col min="23" max="23" width="15.7109375" style="14" customWidth="1"/>
    <col min="24" max="60" width="11.42578125" style="14"/>
    <col min="61" max="16384" width="11.42578125" style="9"/>
  </cols>
  <sheetData>
    <row r="1" spans="1:22" s="11" customFormat="1" ht="33" customHeight="1" x14ac:dyDescent="0.25">
      <c r="A1" s="458"/>
      <c r="B1" s="459"/>
      <c r="C1" s="464" t="s">
        <v>0</v>
      </c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5"/>
    </row>
    <row r="2" spans="1:22" s="11" customFormat="1" ht="30" customHeight="1" x14ac:dyDescent="0.25">
      <c r="A2" s="460"/>
      <c r="B2" s="461"/>
      <c r="C2" s="466" t="s">
        <v>110</v>
      </c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7"/>
    </row>
    <row r="3" spans="1:22" s="11" customFormat="1" ht="27.75" customHeight="1" x14ac:dyDescent="0.25">
      <c r="A3" s="460"/>
      <c r="B3" s="461"/>
      <c r="C3" s="40" t="s">
        <v>1</v>
      </c>
      <c r="D3" s="468" t="s">
        <v>115</v>
      </c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9"/>
    </row>
    <row r="4" spans="1:22" s="11" customFormat="1" ht="33" customHeight="1" thickBot="1" x14ac:dyDescent="0.3">
      <c r="A4" s="462"/>
      <c r="B4" s="463"/>
      <c r="C4" s="99" t="s">
        <v>16</v>
      </c>
      <c r="D4" s="470" t="s">
        <v>116</v>
      </c>
      <c r="E4" s="470"/>
      <c r="F4" s="470"/>
      <c r="G4" s="470"/>
      <c r="H4" s="470"/>
      <c r="I4" s="470"/>
      <c r="J4" s="470"/>
      <c r="K4" s="470"/>
      <c r="L4" s="470"/>
      <c r="M4" s="470"/>
      <c r="N4" s="470"/>
      <c r="O4" s="470"/>
      <c r="P4" s="470"/>
      <c r="Q4" s="470"/>
      <c r="R4" s="470"/>
      <c r="S4" s="470"/>
      <c r="T4" s="470"/>
      <c r="U4" s="470"/>
      <c r="V4" s="471"/>
    </row>
    <row r="5" spans="1:22" s="11" customFormat="1" ht="13.5" thickBot="1" x14ac:dyDescent="0.3">
      <c r="A5" s="12"/>
      <c r="B5" s="9"/>
      <c r="C5" s="23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</row>
    <row r="6" spans="1:22" s="13" customFormat="1" ht="42.75" customHeight="1" x14ac:dyDescent="0.25">
      <c r="A6" s="472" t="s">
        <v>61</v>
      </c>
      <c r="B6" s="474" t="s">
        <v>62</v>
      </c>
      <c r="C6" s="476" t="s">
        <v>63</v>
      </c>
      <c r="D6" s="478" t="s">
        <v>64</v>
      </c>
      <c r="E6" s="479"/>
      <c r="F6" s="474" t="s">
        <v>200</v>
      </c>
      <c r="G6" s="474"/>
      <c r="H6" s="474"/>
      <c r="I6" s="474"/>
      <c r="J6" s="474"/>
      <c r="K6" s="474"/>
      <c r="L6" s="474"/>
      <c r="M6" s="474"/>
      <c r="N6" s="474"/>
      <c r="O6" s="474"/>
      <c r="P6" s="474"/>
      <c r="Q6" s="474"/>
      <c r="R6" s="474"/>
      <c r="S6" s="474"/>
      <c r="T6" s="474" t="s">
        <v>68</v>
      </c>
      <c r="U6" s="474"/>
      <c r="V6" s="480" t="s">
        <v>201</v>
      </c>
    </row>
    <row r="7" spans="1:22" s="13" customFormat="1" ht="48.75" customHeight="1" thickBot="1" x14ac:dyDescent="0.3">
      <c r="A7" s="473"/>
      <c r="B7" s="475"/>
      <c r="C7" s="477"/>
      <c r="D7" s="210" t="s">
        <v>65</v>
      </c>
      <c r="E7" s="210" t="s">
        <v>66</v>
      </c>
      <c r="F7" s="210" t="s">
        <v>67</v>
      </c>
      <c r="G7" s="211" t="s">
        <v>17</v>
      </c>
      <c r="H7" s="211" t="s">
        <v>18</v>
      </c>
      <c r="I7" s="211" t="s">
        <v>19</v>
      </c>
      <c r="J7" s="211" t="s">
        <v>20</v>
      </c>
      <c r="K7" s="211" t="s">
        <v>21</v>
      </c>
      <c r="L7" s="211" t="s">
        <v>22</v>
      </c>
      <c r="M7" s="211" t="s">
        <v>23</v>
      </c>
      <c r="N7" s="211" t="s">
        <v>24</v>
      </c>
      <c r="O7" s="211" t="s">
        <v>25</v>
      </c>
      <c r="P7" s="211" t="s">
        <v>26</v>
      </c>
      <c r="Q7" s="211" t="s">
        <v>27</v>
      </c>
      <c r="R7" s="211" t="s">
        <v>28</v>
      </c>
      <c r="S7" s="212" t="s">
        <v>29</v>
      </c>
      <c r="T7" s="212" t="s">
        <v>69</v>
      </c>
      <c r="U7" s="212" t="s">
        <v>70</v>
      </c>
      <c r="V7" s="481"/>
    </row>
    <row r="8" spans="1:22" s="14" customFormat="1" ht="30.75" customHeight="1" x14ac:dyDescent="0.25">
      <c r="A8" s="446" t="s">
        <v>130</v>
      </c>
      <c r="B8" s="440" t="s">
        <v>118</v>
      </c>
      <c r="C8" s="419" t="s">
        <v>131</v>
      </c>
      <c r="D8" s="421" t="s">
        <v>132</v>
      </c>
      <c r="E8" s="421"/>
      <c r="F8" s="41" t="s">
        <v>30</v>
      </c>
      <c r="G8" s="213"/>
      <c r="H8" s="213"/>
      <c r="I8" s="213"/>
      <c r="J8" s="214"/>
      <c r="K8" s="214"/>
      <c r="L8" s="215"/>
      <c r="M8" s="240">
        <v>0.5</v>
      </c>
      <c r="N8" s="240">
        <v>0.5</v>
      </c>
      <c r="O8" s="240">
        <v>0</v>
      </c>
      <c r="P8" s="240">
        <v>0</v>
      </c>
      <c r="Q8" s="240">
        <v>0</v>
      </c>
      <c r="R8" s="240">
        <v>0</v>
      </c>
      <c r="S8" s="216">
        <f>SUM(M8:R8)</f>
        <v>1</v>
      </c>
      <c r="T8" s="429">
        <v>0.2</v>
      </c>
      <c r="U8" s="434">
        <v>7.0000000000000007E-2</v>
      </c>
      <c r="V8" s="438"/>
    </row>
    <row r="9" spans="1:22" s="14" customFormat="1" ht="30.75" customHeight="1" thickBot="1" x14ac:dyDescent="0.3">
      <c r="A9" s="447"/>
      <c r="B9" s="441"/>
      <c r="C9" s="420"/>
      <c r="D9" s="422"/>
      <c r="E9" s="422"/>
      <c r="F9" s="217" t="s">
        <v>31</v>
      </c>
      <c r="G9" s="218"/>
      <c r="H9" s="218"/>
      <c r="I9" s="218"/>
      <c r="J9" s="219"/>
      <c r="K9" s="30"/>
      <c r="L9" s="30"/>
      <c r="M9" s="241"/>
      <c r="N9" s="241"/>
      <c r="O9" s="241"/>
      <c r="P9" s="241"/>
      <c r="Q9" s="241"/>
      <c r="R9" s="241"/>
      <c r="S9" s="220">
        <f>SUM(G9:K9)</f>
        <v>0</v>
      </c>
      <c r="T9" s="430"/>
      <c r="U9" s="435"/>
      <c r="V9" s="449"/>
    </row>
    <row r="10" spans="1:22" s="14" customFormat="1" ht="30.75" customHeight="1" x14ac:dyDescent="0.25">
      <c r="A10" s="447"/>
      <c r="B10" s="441"/>
      <c r="C10" s="450" t="s">
        <v>133</v>
      </c>
      <c r="D10" s="451" t="s">
        <v>132</v>
      </c>
      <c r="E10" s="451"/>
      <c r="F10" s="100" t="s">
        <v>30</v>
      </c>
      <c r="G10" s="221"/>
      <c r="H10" s="221"/>
      <c r="I10" s="221"/>
      <c r="J10" s="222"/>
      <c r="K10" s="222"/>
      <c r="L10" s="101"/>
      <c r="M10" s="240">
        <v>0</v>
      </c>
      <c r="N10" s="240">
        <v>0</v>
      </c>
      <c r="O10" s="240">
        <v>0.33300000000000002</v>
      </c>
      <c r="P10" s="240">
        <v>0.33300000000000002</v>
      </c>
      <c r="Q10" s="240">
        <v>0.33400000000000002</v>
      </c>
      <c r="R10" s="240">
        <v>0</v>
      </c>
      <c r="S10" s="223">
        <f>SUM(M10:R10)</f>
        <v>1</v>
      </c>
      <c r="T10" s="430"/>
      <c r="U10" s="452">
        <v>7.0000000000000007E-2</v>
      </c>
      <c r="V10" s="453"/>
    </row>
    <row r="11" spans="1:22" s="14" customFormat="1" ht="30.75" customHeight="1" thickBot="1" x14ac:dyDescent="0.3">
      <c r="A11" s="447"/>
      <c r="B11" s="441"/>
      <c r="C11" s="420"/>
      <c r="D11" s="422"/>
      <c r="E11" s="422"/>
      <c r="F11" s="217" t="s">
        <v>31</v>
      </c>
      <c r="G11" s="218"/>
      <c r="H11" s="218"/>
      <c r="I11" s="218"/>
      <c r="J11" s="219"/>
      <c r="K11" s="219"/>
      <c r="L11" s="30"/>
      <c r="M11" s="241"/>
      <c r="N11" s="241"/>
      <c r="O11" s="241"/>
      <c r="P11" s="241"/>
      <c r="Q11" s="241"/>
      <c r="R11" s="241"/>
      <c r="S11" s="220">
        <f>SUM(G11:R11)</f>
        <v>0</v>
      </c>
      <c r="T11" s="430"/>
      <c r="U11" s="435"/>
      <c r="V11" s="449"/>
    </row>
    <row r="12" spans="1:22" s="14" customFormat="1" ht="30.75" customHeight="1" x14ac:dyDescent="0.25">
      <c r="A12" s="447"/>
      <c r="B12" s="441"/>
      <c r="C12" s="450" t="s">
        <v>134</v>
      </c>
      <c r="D12" s="451" t="s">
        <v>132</v>
      </c>
      <c r="E12" s="451"/>
      <c r="F12" s="100" t="s">
        <v>30</v>
      </c>
      <c r="G12" s="221"/>
      <c r="H12" s="221"/>
      <c r="I12" s="221"/>
      <c r="J12" s="222"/>
      <c r="K12" s="222"/>
      <c r="L12" s="101"/>
      <c r="M12" s="240">
        <v>0</v>
      </c>
      <c r="N12" s="240">
        <v>0</v>
      </c>
      <c r="O12" s="240">
        <v>0</v>
      </c>
      <c r="P12" s="240">
        <v>0</v>
      </c>
      <c r="Q12" s="240">
        <v>0</v>
      </c>
      <c r="R12" s="240">
        <v>1</v>
      </c>
      <c r="S12" s="224">
        <f>SUM(M12:R12)</f>
        <v>1</v>
      </c>
      <c r="T12" s="430"/>
      <c r="U12" s="452">
        <v>0.06</v>
      </c>
      <c r="V12" s="453"/>
    </row>
    <row r="13" spans="1:22" s="14" customFormat="1" ht="30.75" customHeight="1" thickBot="1" x14ac:dyDescent="0.3">
      <c r="A13" s="447"/>
      <c r="B13" s="442"/>
      <c r="C13" s="420"/>
      <c r="D13" s="422"/>
      <c r="E13" s="422"/>
      <c r="F13" s="217" t="s">
        <v>31</v>
      </c>
      <c r="G13" s="218"/>
      <c r="H13" s="218"/>
      <c r="I13" s="218"/>
      <c r="J13" s="219"/>
      <c r="K13" s="219"/>
      <c r="L13" s="30"/>
      <c r="M13" s="241"/>
      <c r="N13" s="241"/>
      <c r="O13" s="241"/>
      <c r="P13" s="241"/>
      <c r="Q13" s="241"/>
      <c r="R13" s="241"/>
      <c r="S13" s="220">
        <f>SUM(G13:R13)</f>
        <v>0</v>
      </c>
      <c r="T13" s="431"/>
      <c r="U13" s="435"/>
      <c r="V13" s="449"/>
    </row>
    <row r="14" spans="1:22" s="14" customFormat="1" ht="30.75" customHeight="1" x14ac:dyDescent="0.25">
      <c r="A14" s="447"/>
      <c r="B14" s="440" t="s">
        <v>120</v>
      </c>
      <c r="C14" s="419" t="s">
        <v>135</v>
      </c>
      <c r="D14" s="421" t="s">
        <v>132</v>
      </c>
      <c r="E14" s="421"/>
      <c r="F14" s="41" t="s">
        <v>30</v>
      </c>
      <c r="G14" s="225"/>
      <c r="H14" s="225"/>
      <c r="I14" s="225"/>
      <c r="J14" s="226"/>
      <c r="K14" s="226"/>
      <c r="L14" s="29"/>
      <c r="M14" s="240">
        <v>0.16700000000000001</v>
      </c>
      <c r="N14" s="240">
        <v>0.16700000000000001</v>
      </c>
      <c r="O14" s="240">
        <v>0.16600000000000001</v>
      </c>
      <c r="P14" s="240">
        <v>0.16700000000000001</v>
      </c>
      <c r="Q14" s="240">
        <v>0.16700000000000001</v>
      </c>
      <c r="R14" s="240">
        <v>0.16600000000000001</v>
      </c>
      <c r="S14" s="227">
        <f>SUM(M14:R14)</f>
        <v>1</v>
      </c>
      <c r="T14" s="429">
        <v>0.125</v>
      </c>
      <c r="U14" s="434">
        <v>2.5000000000000001E-2</v>
      </c>
      <c r="V14" s="438"/>
    </row>
    <row r="15" spans="1:22" s="14" customFormat="1" ht="30.75" customHeight="1" thickBot="1" x14ac:dyDescent="0.3">
      <c r="A15" s="447"/>
      <c r="B15" s="441"/>
      <c r="C15" s="443"/>
      <c r="D15" s="444"/>
      <c r="E15" s="444"/>
      <c r="F15" s="42" t="s">
        <v>31</v>
      </c>
      <c r="G15" s="228"/>
      <c r="H15" s="228"/>
      <c r="I15" s="228"/>
      <c r="J15" s="229"/>
      <c r="K15" s="229"/>
      <c r="L15" s="230"/>
      <c r="M15" s="242"/>
      <c r="N15" s="242"/>
      <c r="O15" s="242"/>
      <c r="P15" s="242"/>
      <c r="Q15" s="242"/>
      <c r="R15" s="242"/>
      <c r="S15" s="231">
        <f>SUM(M15:R15)</f>
        <v>0</v>
      </c>
      <c r="T15" s="430"/>
      <c r="U15" s="435"/>
      <c r="V15" s="449"/>
    </row>
    <row r="16" spans="1:22" s="14" customFormat="1" ht="30.75" customHeight="1" x14ac:dyDescent="0.25">
      <c r="A16" s="447"/>
      <c r="B16" s="441"/>
      <c r="C16" s="454" t="s">
        <v>136</v>
      </c>
      <c r="D16" s="456" t="s">
        <v>132</v>
      </c>
      <c r="E16" s="421"/>
      <c r="F16" s="41" t="s">
        <v>30</v>
      </c>
      <c r="G16" s="225"/>
      <c r="H16" s="225"/>
      <c r="I16" s="225"/>
      <c r="J16" s="226"/>
      <c r="K16" s="226"/>
      <c r="L16" s="29"/>
      <c r="M16" s="240">
        <v>0.1</v>
      </c>
      <c r="N16" s="240">
        <v>0.3</v>
      </c>
      <c r="O16" s="240">
        <v>0.1</v>
      </c>
      <c r="P16" s="240">
        <v>0.3</v>
      </c>
      <c r="Q16" s="240">
        <v>0.1</v>
      </c>
      <c r="R16" s="240">
        <v>0.1</v>
      </c>
      <c r="S16" s="227">
        <f t="shared" ref="S16:S75" si="0">SUM(M16:R16)</f>
        <v>1</v>
      </c>
      <c r="T16" s="430"/>
      <c r="U16" s="434">
        <v>0.02</v>
      </c>
      <c r="V16" s="438"/>
    </row>
    <row r="17" spans="1:22" s="14" customFormat="1" ht="30.75" customHeight="1" thickBot="1" x14ac:dyDescent="0.3">
      <c r="A17" s="447"/>
      <c r="B17" s="441"/>
      <c r="C17" s="455"/>
      <c r="D17" s="457"/>
      <c r="E17" s="422"/>
      <c r="F17" s="217" t="s">
        <v>31</v>
      </c>
      <c r="G17" s="218"/>
      <c r="H17" s="218"/>
      <c r="I17" s="218"/>
      <c r="J17" s="219"/>
      <c r="K17" s="219"/>
      <c r="L17" s="30"/>
      <c r="M17" s="243"/>
      <c r="N17" s="243"/>
      <c r="O17" s="243"/>
      <c r="P17" s="243"/>
      <c r="Q17" s="243"/>
      <c r="R17" s="243"/>
      <c r="S17" s="231">
        <f t="shared" si="0"/>
        <v>0</v>
      </c>
      <c r="T17" s="430"/>
      <c r="U17" s="435"/>
      <c r="V17" s="449"/>
    </row>
    <row r="18" spans="1:22" s="14" customFormat="1" ht="30.75" customHeight="1" x14ac:dyDescent="0.25">
      <c r="A18" s="447"/>
      <c r="B18" s="441"/>
      <c r="C18" s="419" t="s">
        <v>137</v>
      </c>
      <c r="D18" s="421" t="s">
        <v>132</v>
      </c>
      <c r="E18" s="421"/>
      <c r="F18" s="41" t="s">
        <v>30</v>
      </c>
      <c r="G18" s="225"/>
      <c r="H18" s="225"/>
      <c r="I18" s="225"/>
      <c r="J18" s="226"/>
      <c r="K18" s="226"/>
      <c r="L18" s="29"/>
      <c r="M18" s="240">
        <v>0</v>
      </c>
      <c r="N18" s="240">
        <v>0.2</v>
      </c>
      <c r="O18" s="240">
        <v>0.4</v>
      </c>
      <c r="P18" s="240">
        <v>0</v>
      </c>
      <c r="Q18" s="240">
        <v>0.4</v>
      </c>
      <c r="R18" s="240">
        <v>0</v>
      </c>
      <c r="S18" s="227">
        <f t="shared" si="0"/>
        <v>1</v>
      </c>
      <c r="T18" s="430"/>
      <c r="U18" s="434">
        <v>2.5000000000000001E-2</v>
      </c>
      <c r="V18" s="438"/>
    </row>
    <row r="19" spans="1:22" s="14" customFormat="1" ht="30.75" customHeight="1" thickBot="1" x14ac:dyDescent="0.3">
      <c r="A19" s="447"/>
      <c r="B19" s="441"/>
      <c r="C19" s="443"/>
      <c r="D19" s="444"/>
      <c r="E19" s="444"/>
      <c r="F19" s="42" t="s">
        <v>31</v>
      </c>
      <c r="G19" s="228"/>
      <c r="H19" s="228"/>
      <c r="I19" s="228"/>
      <c r="J19" s="229"/>
      <c r="K19" s="229"/>
      <c r="L19" s="230"/>
      <c r="M19" s="242"/>
      <c r="N19" s="242"/>
      <c r="O19" s="242"/>
      <c r="P19" s="242"/>
      <c r="Q19" s="242"/>
      <c r="R19" s="242"/>
      <c r="S19" s="231">
        <f t="shared" si="0"/>
        <v>0</v>
      </c>
      <c r="T19" s="430"/>
      <c r="U19" s="435"/>
      <c r="V19" s="445"/>
    </row>
    <row r="20" spans="1:22" s="14" customFormat="1" ht="30.75" customHeight="1" x14ac:dyDescent="0.25">
      <c r="A20" s="447"/>
      <c r="B20" s="441"/>
      <c r="C20" s="419" t="s">
        <v>138</v>
      </c>
      <c r="D20" s="421" t="s">
        <v>132</v>
      </c>
      <c r="E20" s="421"/>
      <c r="F20" s="41" t="s">
        <v>30</v>
      </c>
      <c r="G20" s="232"/>
      <c r="H20" s="232"/>
      <c r="I20" s="232"/>
      <c r="J20" s="232"/>
      <c r="K20" s="232"/>
      <c r="L20" s="29"/>
      <c r="M20" s="244">
        <v>0</v>
      </c>
      <c r="N20" s="244">
        <v>0</v>
      </c>
      <c r="O20" s="244">
        <v>0</v>
      </c>
      <c r="P20" s="244">
        <v>0.5</v>
      </c>
      <c r="Q20" s="244">
        <v>0.5</v>
      </c>
      <c r="R20" s="244">
        <v>0</v>
      </c>
      <c r="S20" s="227">
        <f t="shared" si="0"/>
        <v>1</v>
      </c>
      <c r="T20" s="430"/>
      <c r="U20" s="434">
        <v>0.01</v>
      </c>
      <c r="V20" s="436"/>
    </row>
    <row r="21" spans="1:22" s="14" customFormat="1" ht="30.75" customHeight="1" thickBot="1" x14ac:dyDescent="0.3">
      <c r="A21" s="447"/>
      <c r="B21" s="441"/>
      <c r="C21" s="420"/>
      <c r="D21" s="422"/>
      <c r="E21" s="422"/>
      <c r="F21" s="217" t="s">
        <v>31</v>
      </c>
      <c r="G21" s="233"/>
      <c r="H21" s="233"/>
      <c r="I21" s="233"/>
      <c r="J21" s="233"/>
      <c r="K21" s="233"/>
      <c r="L21" s="30"/>
      <c r="M21" s="243"/>
      <c r="N21" s="243"/>
      <c r="O21" s="243"/>
      <c r="P21" s="243"/>
      <c r="Q21" s="243"/>
      <c r="R21" s="243"/>
      <c r="S21" s="231">
        <f t="shared" si="0"/>
        <v>0</v>
      </c>
      <c r="T21" s="430"/>
      <c r="U21" s="435"/>
      <c r="V21" s="437"/>
    </row>
    <row r="22" spans="1:22" s="14" customFormat="1" ht="30.75" customHeight="1" x14ac:dyDescent="0.25">
      <c r="A22" s="447"/>
      <c r="B22" s="441"/>
      <c r="C22" s="419" t="s">
        <v>139</v>
      </c>
      <c r="D22" s="421" t="s">
        <v>132</v>
      </c>
      <c r="E22" s="421"/>
      <c r="F22" s="41" t="s">
        <v>30</v>
      </c>
      <c r="G22" s="232"/>
      <c r="H22" s="232"/>
      <c r="I22" s="232"/>
      <c r="J22" s="232"/>
      <c r="K22" s="232"/>
      <c r="L22" s="29"/>
      <c r="M22" s="244">
        <v>0</v>
      </c>
      <c r="N22" s="244">
        <v>0</v>
      </c>
      <c r="O22" s="244">
        <v>0</v>
      </c>
      <c r="P22" s="244">
        <v>0</v>
      </c>
      <c r="Q22" s="244">
        <v>0.5</v>
      </c>
      <c r="R22" s="244">
        <v>0.5</v>
      </c>
      <c r="S22" s="227">
        <f t="shared" si="0"/>
        <v>1</v>
      </c>
      <c r="T22" s="430"/>
      <c r="U22" s="434">
        <v>0.01</v>
      </c>
      <c r="V22" s="436"/>
    </row>
    <row r="23" spans="1:22" s="14" customFormat="1" ht="30.75" customHeight="1" thickBot="1" x14ac:dyDescent="0.3">
      <c r="A23" s="447"/>
      <c r="B23" s="441"/>
      <c r="C23" s="443"/>
      <c r="D23" s="444"/>
      <c r="E23" s="444"/>
      <c r="F23" s="42" t="s">
        <v>31</v>
      </c>
      <c r="G23" s="234"/>
      <c r="H23" s="234"/>
      <c r="I23" s="234"/>
      <c r="J23" s="234"/>
      <c r="K23" s="234"/>
      <c r="L23" s="230"/>
      <c r="M23" s="242"/>
      <c r="N23" s="242"/>
      <c r="O23" s="242"/>
      <c r="P23" s="242"/>
      <c r="Q23" s="242"/>
      <c r="R23" s="242"/>
      <c r="S23" s="231">
        <f t="shared" si="0"/>
        <v>0</v>
      </c>
      <c r="T23" s="430"/>
      <c r="U23" s="435"/>
      <c r="V23" s="437"/>
    </row>
    <row r="24" spans="1:22" s="14" customFormat="1" ht="30.75" customHeight="1" x14ac:dyDescent="0.25">
      <c r="A24" s="447"/>
      <c r="B24" s="441"/>
      <c r="C24" s="419" t="s">
        <v>140</v>
      </c>
      <c r="D24" s="421" t="s">
        <v>132</v>
      </c>
      <c r="E24" s="421"/>
      <c r="F24" s="41" t="s">
        <v>30</v>
      </c>
      <c r="G24" s="232"/>
      <c r="H24" s="232"/>
      <c r="I24" s="232"/>
      <c r="J24" s="232"/>
      <c r="K24" s="232"/>
      <c r="L24" s="29"/>
      <c r="M24" s="244">
        <v>0</v>
      </c>
      <c r="N24" s="244">
        <v>0.33300000000000002</v>
      </c>
      <c r="O24" s="244">
        <v>0.33400000000000002</v>
      </c>
      <c r="P24" s="244">
        <v>0.33300000000000002</v>
      </c>
      <c r="Q24" s="244">
        <v>0</v>
      </c>
      <c r="R24" s="244">
        <v>0</v>
      </c>
      <c r="S24" s="227">
        <f t="shared" si="0"/>
        <v>1</v>
      </c>
      <c r="T24" s="430"/>
      <c r="U24" s="434">
        <v>0.01</v>
      </c>
      <c r="V24" s="436"/>
    </row>
    <row r="25" spans="1:22" s="14" customFormat="1" ht="30.75" customHeight="1" thickBot="1" x14ac:dyDescent="0.3">
      <c r="A25" s="447"/>
      <c r="B25" s="441"/>
      <c r="C25" s="420"/>
      <c r="D25" s="422"/>
      <c r="E25" s="422"/>
      <c r="F25" s="217" t="s">
        <v>31</v>
      </c>
      <c r="G25" s="233"/>
      <c r="H25" s="233"/>
      <c r="I25" s="233"/>
      <c r="J25" s="233"/>
      <c r="K25" s="233"/>
      <c r="L25" s="235"/>
      <c r="M25" s="236"/>
      <c r="N25" s="236"/>
      <c r="O25" s="236"/>
      <c r="P25" s="236"/>
      <c r="Q25" s="236"/>
      <c r="R25" s="236"/>
      <c r="S25" s="231">
        <f t="shared" si="0"/>
        <v>0</v>
      </c>
      <c r="T25" s="430"/>
      <c r="U25" s="435"/>
      <c r="V25" s="437"/>
    </row>
    <row r="26" spans="1:22" s="14" customFormat="1" ht="30.75" customHeight="1" x14ac:dyDescent="0.25">
      <c r="A26" s="447"/>
      <c r="B26" s="441"/>
      <c r="C26" s="419" t="s">
        <v>141</v>
      </c>
      <c r="D26" s="421" t="s">
        <v>132</v>
      </c>
      <c r="E26" s="421"/>
      <c r="F26" s="41" t="s">
        <v>30</v>
      </c>
      <c r="G26" s="232"/>
      <c r="H26" s="232"/>
      <c r="I26" s="232"/>
      <c r="J26" s="232"/>
      <c r="K26" s="232"/>
      <c r="L26" s="29"/>
      <c r="M26" s="244">
        <v>0.16700000000000001</v>
      </c>
      <c r="N26" s="244">
        <v>0.16700000000000001</v>
      </c>
      <c r="O26" s="244">
        <v>0.16600000000000001</v>
      </c>
      <c r="P26" s="244">
        <v>0.16700000000000001</v>
      </c>
      <c r="Q26" s="244">
        <v>0.16700000000000001</v>
      </c>
      <c r="R26" s="244">
        <v>0.16600000000000001</v>
      </c>
      <c r="S26" s="227">
        <f t="shared" si="0"/>
        <v>1</v>
      </c>
      <c r="T26" s="430"/>
      <c r="U26" s="434">
        <v>2.5000000000000001E-2</v>
      </c>
      <c r="V26" s="438"/>
    </row>
    <row r="27" spans="1:22" s="14" customFormat="1" ht="30.75" customHeight="1" thickBot="1" x14ac:dyDescent="0.3">
      <c r="A27" s="447"/>
      <c r="B27" s="442"/>
      <c r="C27" s="420"/>
      <c r="D27" s="422"/>
      <c r="E27" s="422"/>
      <c r="F27" s="217" t="s">
        <v>31</v>
      </c>
      <c r="G27" s="233"/>
      <c r="H27" s="233"/>
      <c r="I27" s="233"/>
      <c r="J27" s="233"/>
      <c r="K27" s="233"/>
      <c r="L27" s="235"/>
      <c r="M27" s="236"/>
      <c r="N27" s="236"/>
      <c r="O27" s="236"/>
      <c r="P27" s="236"/>
      <c r="Q27" s="236"/>
      <c r="R27" s="236"/>
      <c r="S27" s="231">
        <f t="shared" si="0"/>
        <v>0</v>
      </c>
      <c r="T27" s="430"/>
      <c r="U27" s="435"/>
      <c r="V27" s="439"/>
    </row>
    <row r="28" spans="1:22" s="14" customFormat="1" ht="30.75" customHeight="1" x14ac:dyDescent="0.25">
      <c r="A28" s="447"/>
      <c r="B28" s="440" t="s">
        <v>122</v>
      </c>
      <c r="C28" s="419" t="s">
        <v>142</v>
      </c>
      <c r="D28" s="421" t="s">
        <v>132</v>
      </c>
      <c r="E28" s="421"/>
      <c r="F28" s="41" t="s">
        <v>30</v>
      </c>
      <c r="G28" s="232"/>
      <c r="H28" s="232"/>
      <c r="I28" s="232"/>
      <c r="J28" s="232"/>
      <c r="K28" s="232"/>
      <c r="L28" s="29"/>
      <c r="M28" s="245">
        <v>0</v>
      </c>
      <c r="N28" s="245">
        <v>0.25</v>
      </c>
      <c r="O28" s="245">
        <v>0.25</v>
      </c>
      <c r="P28" s="245">
        <v>0.25</v>
      </c>
      <c r="Q28" s="245">
        <v>0.25</v>
      </c>
      <c r="R28" s="245">
        <v>0</v>
      </c>
      <c r="S28" s="227">
        <f t="shared" si="0"/>
        <v>1</v>
      </c>
      <c r="T28" s="429">
        <v>0.125</v>
      </c>
      <c r="U28" s="434">
        <v>2.5000000000000001E-2</v>
      </c>
      <c r="V28" s="432"/>
    </row>
    <row r="29" spans="1:22" s="14" customFormat="1" ht="30.75" customHeight="1" thickBot="1" x14ac:dyDescent="0.3">
      <c r="A29" s="447"/>
      <c r="B29" s="441"/>
      <c r="C29" s="420"/>
      <c r="D29" s="422"/>
      <c r="E29" s="422"/>
      <c r="F29" s="217" t="s">
        <v>31</v>
      </c>
      <c r="G29" s="233"/>
      <c r="H29" s="233"/>
      <c r="I29" s="233"/>
      <c r="J29" s="233"/>
      <c r="K29" s="233"/>
      <c r="L29" s="235"/>
      <c r="M29" s="236"/>
      <c r="N29" s="236"/>
      <c r="O29" s="236"/>
      <c r="P29" s="236"/>
      <c r="Q29" s="236"/>
      <c r="R29" s="236"/>
      <c r="S29" s="231">
        <f t="shared" si="0"/>
        <v>0</v>
      </c>
      <c r="T29" s="430"/>
      <c r="U29" s="435"/>
      <c r="V29" s="433"/>
    </row>
    <row r="30" spans="1:22" s="14" customFormat="1" ht="30.75" customHeight="1" x14ac:dyDescent="0.25">
      <c r="A30" s="447"/>
      <c r="B30" s="441"/>
      <c r="C30" s="419" t="s">
        <v>143</v>
      </c>
      <c r="D30" s="421" t="s">
        <v>132</v>
      </c>
      <c r="E30" s="421"/>
      <c r="F30" s="41" t="s">
        <v>30</v>
      </c>
      <c r="G30" s="232"/>
      <c r="H30" s="232"/>
      <c r="I30" s="232"/>
      <c r="J30" s="232"/>
      <c r="K30" s="232"/>
      <c r="L30" s="29"/>
      <c r="M30" s="245">
        <v>0</v>
      </c>
      <c r="N30" s="245">
        <v>0</v>
      </c>
      <c r="O30" s="245">
        <v>0</v>
      </c>
      <c r="P30" s="245">
        <v>0.5</v>
      </c>
      <c r="Q30" s="245">
        <v>0</v>
      </c>
      <c r="R30" s="245">
        <v>0.5</v>
      </c>
      <c r="S30" s="227">
        <f t="shared" si="0"/>
        <v>1</v>
      </c>
      <c r="T30" s="430"/>
      <c r="U30" s="434">
        <v>0.02</v>
      </c>
      <c r="V30" s="436"/>
    </row>
    <row r="31" spans="1:22" s="14" customFormat="1" ht="30.75" customHeight="1" thickBot="1" x14ac:dyDescent="0.3">
      <c r="A31" s="447"/>
      <c r="B31" s="441"/>
      <c r="C31" s="420"/>
      <c r="D31" s="422"/>
      <c r="E31" s="422"/>
      <c r="F31" s="217" t="s">
        <v>31</v>
      </c>
      <c r="G31" s="233"/>
      <c r="H31" s="233"/>
      <c r="I31" s="233"/>
      <c r="J31" s="233"/>
      <c r="K31" s="233"/>
      <c r="L31" s="30"/>
      <c r="M31" s="243"/>
      <c r="N31" s="243"/>
      <c r="O31" s="243"/>
      <c r="P31" s="243"/>
      <c r="Q31" s="243"/>
      <c r="R31" s="243"/>
      <c r="S31" s="231">
        <f t="shared" si="0"/>
        <v>0</v>
      </c>
      <c r="T31" s="430"/>
      <c r="U31" s="435"/>
      <c r="V31" s="437"/>
    </row>
    <row r="32" spans="1:22" s="14" customFormat="1" ht="30.75" customHeight="1" x14ac:dyDescent="0.25">
      <c r="A32" s="447"/>
      <c r="B32" s="441"/>
      <c r="C32" s="419" t="s">
        <v>144</v>
      </c>
      <c r="D32" s="421" t="s">
        <v>132</v>
      </c>
      <c r="E32" s="421"/>
      <c r="F32" s="41" t="s">
        <v>30</v>
      </c>
      <c r="G32" s="232"/>
      <c r="H32" s="232"/>
      <c r="I32" s="232"/>
      <c r="J32" s="232"/>
      <c r="K32" s="232"/>
      <c r="L32" s="29"/>
      <c r="M32" s="245">
        <v>0</v>
      </c>
      <c r="N32" s="245">
        <v>0</v>
      </c>
      <c r="O32" s="245">
        <v>0</v>
      </c>
      <c r="P32" s="245">
        <v>0</v>
      </c>
      <c r="Q32" s="245">
        <v>1</v>
      </c>
      <c r="R32" s="245">
        <v>0</v>
      </c>
      <c r="S32" s="227">
        <f t="shared" si="0"/>
        <v>1</v>
      </c>
      <c r="T32" s="430"/>
      <c r="U32" s="413">
        <v>1.4999999999999999E-2</v>
      </c>
      <c r="V32" s="415"/>
    </row>
    <row r="33" spans="1:22" s="14" customFormat="1" ht="30.75" customHeight="1" thickBot="1" x14ac:dyDescent="0.3">
      <c r="A33" s="447"/>
      <c r="B33" s="441"/>
      <c r="C33" s="420"/>
      <c r="D33" s="422"/>
      <c r="E33" s="422"/>
      <c r="F33" s="217" t="s">
        <v>31</v>
      </c>
      <c r="G33" s="233"/>
      <c r="H33" s="233"/>
      <c r="I33" s="233"/>
      <c r="J33" s="233"/>
      <c r="K33" s="233"/>
      <c r="L33" s="30"/>
      <c r="M33" s="243"/>
      <c r="N33" s="243"/>
      <c r="O33" s="243"/>
      <c r="P33" s="243"/>
      <c r="Q33" s="243"/>
      <c r="R33" s="243"/>
      <c r="S33" s="231">
        <f t="shared" si="0"/>
        <v>0</v>
      </c>
      <c r="T33" s="430"/>
      <c r="U33" s="414"/>
      <c r="V33" s="416"/>
    </row>
    <row r="34" spans="1:22" s="14" customFormat="1" ht="30.75" customHeight="1" x14ac:dyDescent="0.25">
      <c r="A34" s="447"/>
      <c r="B34" s="441"/>
      <c r="C34" s="419" t="s">
        <v>145</v>
      </c>
      <c r="D34" s="421" t="s">
        <v>132</v>
      </c>
      <c r="E34" s="421"/>
      <c r="F34" s="41" t="s">
        <v>30</v>
      </c>
      <c r="G34" s="232"/>
      <c r="H34" s="232"/>
      <c r="I34" s="232"/>
      <c r="J34" s="232"/>
      <c r="K34" s="232"/>
      <c r="L34" s="29"/>
      <c r="M34" s="245">
        <v>0</v>
      </c>
      <c r="N34" s="245">
        <v>0</v>
      </c>
      <c r="O34" s="245">
        <v>0.5</v>
      </c>
      <c r="P34" s="245">
        <v>0.5</v>
      </c>
      <c r="Q34" s="245">
        <v>0</v>
      </c>
      <c r="R34" s="245">
        <v>0</v>
      </c>
      <c r="S34" s="227">
        <f t="shared" si="0"/>
        <v>1</v>
      </c>
      <c r="T34" s="430"/>
      <c r="U34" s="413">
        <v>2.5000000000000001E-2</v>
      </c>
      <c r="V34" s="415"/>
    </row>
    <row r="35" spans="1:22" s="14" customFormat="1" ht="30.75" customHeight="1" thickBot="1" x14ac:dyDescent="0.3">
      <c r="A35" s="447"/>
      <c r="B35" s="441"/>
      <c r="C35" s="420"/>
      <c r="D35" s="422"/>
      <c r="E35" s="422"/>
      <c r="F35" s="217" t="s">
        <v>31</v>
      </c>
      <c r="G35" s="233"/>
      <c r="H35" s="233"/>
      <c r="I35" s="233"/>
      <c r="J35" s="233"/>
      <c r="K35" s="233"/>
      <c r="L35" s="30"/>
      <c r="M35" s="243"/>
      <c r="N35" s="243"/>
      <c r="O35" s="243"/>
      <c r="P35" s="243"/>
      <c r="Q35" s="243"/>
      <c r="R35" s="243"/>
      <c r="S35" s="231">
        <f t="shared" si="0"/>
        <v>0</v>
      </c>
      <c r="T35" s="430"/>
      <c r="U35" s="414"/>
      <c r="V35" s="416"/>
    </row>
    <row r="36" spans="1:22" s="14" customFormat="1" ht="30.75" customHeight="1" x14ac:dyDescent="0.25">
      <c r="A36" s="447"/>
      <c r="B36" s="441"/>
      <c r="C36" s="419" t="s">
        <v>146</v>
      </c>
      <c r="D36" s="421" t="s">
        <v>132</v>
      </c>
      <c r="E36" s="421"/>
      <c r="F36" s="41" t="s">
        <v>30</v>
      </c>
      <c r="G36" s="232"/>
      <c r="H36" s="232"/>
      <c r="I36" s="232"/>
      <c r="J36" s="232"/>
      <c r="K36" s="232"/>
      <c r="L36" s="29"/>
      <c r="M36" s="245">
        <v>0.5</v>
      </c>
      <c r="N36" s="245">
        <v>0</v>
      </c>
      <c r="O36" s="245">
        <v>0</v>
      </c>
      <c r="P36" s="245">
        <v>0.5</v>
      </c>
      <c r="Q36" s="245">
        <v>0</v>
      </c>
      <c r="R36" s="245">
        <v>0</v>
      </c>
      <c r="S36" s="227">
        <f t="shared" si="0"/>
        <v>1</v>
      </c>
      <c r="T36" s="430"/>
      <c r="U36" s="413">
        <v>2.5000000000000001E-2</v>
      </c>
      <c r="V36" s="415"/>
    </row>
    <row r="37" spans="1:22" s="14" customFormat="1" ht="30.75" customHeight="1" thickBot="1" x14ac:dyDescent="0.3">
      <c r="A37" s="447"/>
      <c r="B37" s="441"/>
      <c r="C37" s="420"/>
      <c r="D37" s="422"/>
      <c r="E37" s="422"/>
      <c r="F37" s="217" t="s">
        <v>31</v>
      </c>
      <c r="G37" s="233"/>
      <c r="H37" s="233"/>
      <c r="I37" s="233"/>
      <c r="J37" s="233"/>
      <c r="K37" s="233"/>
      <c r="L37" s="30"/>
      <c r="M37" s="243"/>
      <c r="N37" s="243"/>
      <c r="O37" s="243"/>
      <c r="P37" s="243"/>
      <c r="Q37" s="243"/>
      <c r="R37" s="243"/>
      <c r="S37" s="231">
        <f t="shared" si="0"/>
        <v>0</v>
      </c>
      <c r="T37" s="430"/>
      <c r="U37" s="414"/>
      <c r="V37" s="416"/>
    </row>
    <row r="38" spans="1:22" s="14" customFormat="1" ht="30.75" customHeight="1" x14ac:dyDescent="0.25">
      <c r="A38" s="447"/>
      <c r="B38" s="441"/>
      <c r="C38" s="419" t="s">
        <v>147</v>
      </c>
      <c r="D38" s="421" t="s">
        <v>132</v>
      </c>
      <c r="E38" s="421"/>
      <c r="F38" s="41" t="s">
        <v>30</v>
      </c>
      <c r="G38" s="232"/>
      <c r="H38" s="232"/>
      <c r="I38" s="232"/>
      <c r="J38" s="232"/>
      <c r="K38" s="232"/>
      <c r="L38" s="29"/>
      <c r="M38" s="245">
        <v>0</v>
      </c>
      <c r="N38" s="245">
        <v>0</v>
      </c>
      <c r="O38" s="245">
        <v>0</v>
      </c>
      <c r="P38" s="245">
        <v>0</v>
      </c>
      <c r="Q38" s="245">
        <v>0</v>
      </c>
      <c r="R38" s="245">
        <v>1</v>
      </c>
      <c r="S38" s="227">
        <f t="shared" si="0"/>
        <v>1</v>
      </c>
      <c r="T38" s="430"/>
      <c r="U38" s="413">
        <v>1.4999999999999999E-2</v>
      </c>
      <c r="V38" s="415"/>
    </row>
    <row r="39" spans="1:22" s="14" customFormat="1" ht="30.75" customHeight="1" thickBot="1" x14ac:dyDescent="0.3">
      <c r="A39" s="448"/>
      <c r="B39" s="442"/>
      <c r="C39" s="420"/>
      <c r="D39" s="422"/>
      <c r="E39" s="422"/>
      <c r="F39" s="217" t="s">
        <v>31</v>
      </c>
      <c r="G39" s="233"/>
      <c r="H39" s="233"/>
      <c r="I39" s="233"/>
      <c r="J39" s="233"/>
      <c r="K39" s="233"/>
      <c r="L39" s="30"/>
      <c r="M39" s="243"/>
      <c r="N39" s="243"/>
      <c r="O39" s="243"/>
      <c r="P39" s="243"/>
      <c r="Q39" s="243"/>
      <c r="R39" s="243"/>
      <c r="S39" s="231">
        <f t="shared" si="0"/>
        <v>0</v>
      </c>
      <c r="T39" s="431"/>
      <c r="U39" s="414"/>
      <c r="V39" s="416"/>
    </row>
    <row r="40" spans="1:22" s="14" customFormat="1" ht="30.75" customHeight="1" x14ac:dyDescent="0.25">
      <c r="A40" s="423" t="s">
        <v>148</v>
      </c>
      <c r="B40" s="426" t="s">
        <v>123</v>
      </c>
      <c r="C40" s="419" t="s">
        <v>149</v>
      </c>
      <c r="D40" s="421" t="s">
        <v>132</v>
      </c>
      <c r="E40" s="421"/>
      <c r="F40" s="41" t="s">
        <v>30</v>
      </c>
      <c r="G40" s="232"/>
      <c r="H40" s="232"/>
      <c r="I40" s="232"/>
      <c r="J40" s="232"/>
      <c r="K40" s="232"/>
      <c r="L40" s="29"/>
      <c r="M40" s="245">
        <v>0</v>
      </c>
      <c r="N40" s="245">
        <v>0</v>
      </c>
      <c r="O40" s="245">
        <v>0.5</v>
      </c>
      <c r="P40" s="245">
        <v>0</v>
      </c>
      <c r="Q40" s="245">
        <v>0.5</v>
      </c>
      <c r="R40" s="245">
        <v>0</v>
      </c>
      <c r="S40" s="227">
        <f t="shared" si="0"/>
        <v>1</v>
      </c>
      <c r="T40" s="429">
        <v>0.2</v>
      </c>
      <c r="U40" s="413">
        <v>0.03</v>
      </c>
      <c r="V40" s="415"/>
    </row>
    <row r="41" spans="1:22" s="14" customFormat="1" ht="30.75" customHeight="1" thickBot="1" x14ac:dyDescent="0.3">
      <c r="A41" s="424"/>
      <c r="B41" s="427"/>
      <c r="C41" s="420"/>
      <c r="D41" s="422"/>
      <c r="E41" s="422"/>
      <c r="F41" s="217" t="s">
        <v>31</v>
      </c>
      <c r="G41" s="233"/>
      <c r="H41" s="233"/>
      <c r="I41" s="233"/>
      <c r="J41" s="233"/>
      <c r="K41" s="233"/>
      <c r="L41" s="30"/>
      <c r="M41" s="241"/>
      <c r="N41" s="241"/>
      <c r="O41" s="241"/>
      <c r="P41" s="241"/>
      <c r="Q41" s="241"/>
      <c r="R41" s="241"/>
      <c r="S41" s="231">
        <f t="shared" si="0"/>
        <v>0</v>
      </c>
      <c r="T41" s="430"/>
      <c r="U41" s="414"/>
      <c r="V41" s="416"/>
    </row>
    <row r="42" spans="1:22" s="14" customFormat="1" ht="30.75" customHeight="1" x14ac:dyDescent="0.25">
      <c r="A42" s="424"/>
      <c r="B42" s="427"/>
      <c r="C42" s="419" t="s">
        <v>150</v>
      </c>
      <c r="D42" s="421" t="s">
        <v>132</v>
      </c>
      <c r="E42" s="421"/>
      <c r="F42" s="41" t="s">
        <v>30</v>
      </c>
      <c r="G42" s="232"/>
      <c r="H42" s="232"/>
      <c r="I42" s="232"/>
      <c r="J42" s="232"/>
      <c r="K42" s="232"/>
      <c r="L42" s="29"/>
      <c r="M42" s="245">
        <v>0.16600000000000001</v>
      </c>
      <c r="N42" s="245">
        <v>0.16700000000000001</v>
      </c>
      <c r="O42" s="245">
        <v>0.16700000000000001</v>
      </c>
      <c r="P42" s="245">
        <v>0.16700000000000001</v>
      </c>
      <c r="Q42" s="245">
        <v>0.16700000000000001</v>
      </c>
      <c r="R42" s="245">
        <v>0.16600000000000001</v>
      </c>
      <c r="S42" s="227">
        <f t="shared" si="0"/>
        <v>1</v>
      </c>
      <c r="T42" s="430"/>
      <c r="U42" s="413">
        <v>0.03</v>
      </c>
      <c r="V42" s="415"/>
    </row>
    <row r="43" spans="1:22" s="14" customFormat="1" ht="30.75" customHeight="1" thickBot="1" x14ac:dyDescent="0.3">
      <c r="A43" s="424"/>
      <c r="B43" s="427"/>
      <c r="C43" s="420"/>
      <c r="D43" s="422"/>
      <c r="E43" s="422"/>
      <c r="F43" s="217" t="s">
        <v>31</v>
      </c>
      <c r="G43" s="233"/>
      <c r="H43" s="233"/>
      <c r="I43" s="233"/>
      <c r="J43" s="233"/>
      <c r="K43" s="233"/>
      <c r="L43" s="30"/>
      <c r="M43" s="241"/>
      <c r="N43" s="241"/>
      <c r="O43" s="241"/>
      <c r="P43" s="241"/>
      <c r="Q43" s="241"/>
      <c r="R43" s="241"/>
      <c r="S43" s="231">
        <f t="shared" si="0"/>
        <v>0</v>
      </c>
      <c r="T43" s="430"/>
      <c r="U43" s="414"/>
      <c r="V43" s="416"/>
    </row>
    <row r="44" spans="1:22" s="14" customFormat="1" ht="30.75" customHeight="1" x14ac:dyDescent="0.25">
      <c r="A44" s="424"/>
      <c r="B44" s="427"/>
      <c r="C44" s="419" t="s">
        <v>151</v>
      </c>
      <c r="D44" s="421" t="s">
        <v>132</v>
      </c>
      <c r="E44" s="421"/>
      <c r="F44" s="41" t="s">
        <v>30</v>
      </c>
      <c r="G44" s="232"/>
      <c r="H44" s="232"/>
      <c r="I44" s="232"/>
      <c r="J44" s="232"/>
      <c r="K44" s="232"/>
      <c r="L44" s="29"/>
      <c r="M44" s="245">
        <v>0</v>
      </c>
      <c r="N44" s="245">
        <v>0.2</v>
      </c>
      <c r="O44" s="245">
        <v>0.2</v>
      </c>
      <c r="P44" s="245">
        <v>0.2</v>
      </c>
      <c r="Q44" s="245">
        <v>0.2</v>
      </c>
      <c r="R44" s="245">
        <v>0.2</v>
      </c>
      <c r="S44" s="227">
        <f t="shared" si="0"/>
        <v>1</v>
      </c>
      <c r="T44" s="430"/>
      <c r="U44" s="413">
        <v>3.5000000000000003E-2</v>
      </c>
      <c r="V44" s="415"/>
    </row>
    <row r="45" spans="1:22" s="14" customFormat="1" ht="30.75" customHeight="1" thickBot="1" x14ac:dyDescent="0.3">
      <c r="A45" s="424"/>
      <c r="B45" s="427"/>
      <c r="C45" s="420"/>
      <c r="D45" s="422"/>
      <c r="E45" s="422"/>
      <c r="F45" s="217" t="s">
        <v>31</v>
      </c>
      <c r="G45" s="233"/>
      <c r="H45" s="233"/>
      <c r="I45" s="233"/>
      <c r="J45" s="233"/>
      <c r="K45" s="233"/>
      <c r="L45" s="30"/>
      <c r="M45" s="241"/>
      <c r="N45" s="241"/>
      <c r="O45" s="241"/>
      <c r="P45" s="241"/>
      <c r="Q45" s="241"/>
      <c r="R45" s="241"/>
      <c r="S45" s="231">
        <f t="shared" si="0"/>
        <v>0</v>
      </c>
      <c r="T45" s="430"/>
      <c r="U45" s="414"/>
      <c r="V45" s="416"/>
    </row>
    <row r="46" spans="1:22" s="14" customFormat="1" ht="30.75" customHeight="1" x14ac:dyDescent="0.25">
      <c r="A46" s="424"/>
      <c r="B46" s="427"/>
      <c r="C46" s="419" t="s">
        <v>152</v>
      </c>
      <c r="D46" s="421" t="s">
        <v>132</v>
      </c>
      <c r="E46" s="421"/>
      <c r="F46" s="41" t="s">
        <v>30</v>
      </c>
      <c r="G46" s="232"/>
      <c r="H46" s="232"/>
      <c r="I46" s="232"/>
      <c r="J46" s="232"/>
      <c r="K46" s="232"/>
      <c r="L46" s="29"/>
      <c r="M46" s="245">
        <v>0</v>
      </c>
      <c r="N46" s="245">
        <v>0.2</v>
      </c>
      <c r="O46" s="245">
        <v>0.2</v>
      </c>
      <c r="P46" s="245">
        <v>0.2</v>
      </c>
      <c r="Q46" s="245">
        <v>0.2</v>
      </c>
      <c r="R46" s="245">
        <v>0.2</v>
      </c>
      <c r="S46" s="227">
        <f t="shared" si="0"/>
        <v>1</v>
      </c>
      <c r="T46" s="430"/>
      <c r="U46" s="413">
        <v>3.5000000000000003E-2</v>
      </c>
      <c r="V46" s="415"/>
    </row>
    <row r="47" spans="1:22" s="14" customFormat="1" ht="30.75" customHeight="1" thickBot="1" x14ac:dyDescent="0.3">
      <c r="A47" s="424"/>
      <c r="B47" s="427"/>
      <c r="C47" s="420"/>
      <c r="D47" s="422"/>
      <c r="E47" s="422"/>
      <c r="F47" s="217" t="s">
        <v>31</v>
      </c>
      <c r="G47" s="233"/>
      <c r="H47" s="233"/>
      <c r="I47" s="233"/>
      <c r="J47" s="233"/>
      <c r="K47" s="233"/>
      <c r="L47" s="30"/>
      <c r="M47" s="241"/>
      <c r="N47" s="241"/>
      <c r="O47" s="241"/>
      <c r="P47" s="241"/>
      <c r="Q47" s="241"/>
      <c r="R47" s="241"/>
      <c r="S47" s="231">
        <f t="shared" si="0"/>
        <v>0</v>
      </c>
      <c r="T47" s="430"/>
      <c r="U47" s="414"/>
      <c r="V47" s="416"/>
    </row>
    <row r="48" spans="1:22" s="14" customFormat="1" ht="30.75" customHeight="1" x14ac:dyDescent="0.25">
      <c r="A48" s="424"/>
      <c r="B48" s="427"/>
      <c r="C48" s="419" t="s">
        <v>153</v>
      </c>
      <c r="D48" s="421" t="s">
        <v>132</v>
      </c>
      <c r="E48" s="421"/>
      <c r="F48" s="41" t="s">
        <v>30</v>
      </c>
      <c r="G48" s="232"/>
      <c r="H48" s="232"/>
      <c r="I48" s="232"/>
      <c r="J48" s="232"/>
      <c r="K48" s="232"/>
      <c r="L48" s="29"/>
      <c r="M48" s="245">
        <v>0</v>
      </c>
      <c r="N48" s="245">
        <v>0.2</v>
      </c>
      <c r="O48" s="245">
        <v>0.2</v>
      </c>
      <c r="P48" s="245">
        <v>0.2</v>
      </c>
      <c r="Q48" s="245">
        <v>0.2</v>
      </c>
      <c r="R48" s="245">
        <v>0.2</v>
      </c>
      <c r="S48" s="227">
        <f t="shared" si="0"/>
        <v>1</v>
      </c>
      <c r="T48" s="430"/>
      <c r="U48" s="413">
        <v>3.5000000000000003E-2</v>
      </c>
      <c r="V48" s="415"/>
    </row>
    <row r="49" spans="1:22" s="14" customFormat="1" ht="30.75" customHeight="1" thickBot="1" x14ac:dyDescent="0.3">
      <c r="A49" s="424"/>
      <c r="B49" s="427"/>
      <c r="C49" s="420"/>
      <c r="D49" s="422"/>
      <c r="E49" s="422"/>
      <c r="F49" s="217" t="s">
        <v>31</v>
      </c>
      <c r="G49" s="233"/>
      <c r="H49" s="233"/>
      <c r="I49" s="233"/>
      <c r="J49" s="233"/>
      <c r="K49" s="233"/>
      <c r="L49" s="30"/>
      <c r="M49" s="241"/>
      <c r="N49" s="241"/>
      <c r="O49" s="241"/>
      <c r="P49" s="241"/>
      <c r="Q49" s="241"/>
      <c r="R49" s="241"/>
      <c r="S49" s="231">
        <f t="shared" si="0"/>
        <v>0</v>
      </c>
      <c r="T49" s="430"/>
      <c r="U49" s="414"/>
      <c r="V49" s="416"/>
    </row>
    <row r="50" spans="1:22" s="14" customFormat="1" ht="30.75" customHeight="1" x14ac:dyDescent="0.25">
      <c r="A50" s="424"/>
      <c r="B50" s="427"/>
      <c r="C50" s="419" t="s">
        <v>154</v>
      </c>
      <c r="D50" s="421" t="s">
        <v>132</v>
      </c>
      <c r="E50" s="421"/>
      <c r="F50" s="41" t="s">
        <v>30</v>
      </c>
      <c r="G50" s="232"/>
      <c r="H50" s="232"/>
      <c r="I50" s="232"/>
      <c r="J50" s="232"/>
      <c r="K50" s="232"/>
      <c r="L50" s="29"/>
      <c r="M50" s="245">
        <v>0</v>
      </c>
      <c r="N50" s="245">
        <v>0.2</v>
      </c>
      <c r="O50" s="245">
        <v>0.2</v>
      </c>
      <c r="P50" s="245">
        <v>0.2</v>
      </c>
      <c r="Q50" s="245">
        <v>0.2</v>
      </c>
      <c r="R50" s="245">
        <v>0.2</v>
      </c>
      <c r="S50" s="227">
        <f t="shared" si="0"/>
        <v>1</v>
      </c>
      <c r="T50" s="430"/>
      <c r="U50" s="413">
        <v>3.5000000000000003E-2</v>
      </c>
      <c r="V50" s="415"/>
    </row>
    <row r="51" spans="1:22" s="14" customFormat="1" ht="30.75" customHeight="1" thickBot="1" x14ac:dyDescent="0.3">
      <c r="A51" s="425"/>
      <c r="B51" s="428"/>
      <c r="C51" s="420"/>
      <c r="D51" s="422"/>
      <c r="E51" s="422"/>
      <c r="F51" s="217" t="s">
        <v>31</v>
      </c>
      <c r="G51" s="233"/>
      <c r="H51" s="233"/>
      <c r="I51" s="233"/>
      <c r="J51" s="233"/>
      <c r="K51" s="233"/>
      <c r="L51" s="30"/>
      <c r="M51" s="241"/>
      <c r="N51" s="241"/>
      <c r="O51" s="241"/>
      <c r="P51" s="241"/>
      <c r="Q51" s="241"/>
      <c r="R51" s="241"/>
      <c r="S51" s="231">
        <f t="shared" si="0"/>
        <v>0</v>
      </c>
      <c r="T51" s="431"/>
      <c r="U51" s="414"/>
      <c r="V51" s="416"/>
    </row>
    <row r="52" spans="1:22" s="14" customFormat="1" ht="30.75" customHeight="1" x14ac:dyDescent="0.25">
      <c r="A52" s="423" t="s">
        <v>155</v>
      </c>
      <c r="B52" s="426" t="s">
        <v>124</v>
      </c>
      <c r="C52" s="419" t="s">
        <v>156</v>
      </c>
      <c r="D52" s="421" t="s">
        <v>132</v>
      </c>
      <c r="E52" s="421"/>
      <c r="F52" s="41" t="s">
        <v>30</v>
      </c>
      <c r="G52" s="232"/>
      <c r="H52" s="232"/>
      <c r="I52" s="232"/>
      <c r="J52" s="232"/>
      <c r="K52" s="232"/>
      <c r="L52" s="29"/>
      <c r="M52" s="245">
        <v>0.02</v>
      </c>
      <c r="N52" s="245">
        <v>0.05</v>
      </c>
      <c r="O52" s="245">
        <v>0.25</v>
      </c>
      <c r="P52" s="245">
        <v>0.3</v>
      </c>
      <c r="Q52" s="245">
        <v>0.23</v>
      </c>
      <c r="R52" s="245">
        <v>0.15</v>
      </c>
      <c r="S52" s="227">
        <f t="shared" si="0"/>
        <v>1</v>
      </c>
      <c r="T52" s="429">
        <v>0.2</v>
      </c>
      <c r="U52" s="413">
        <v>2.5000000000000001E-2</v>
      </c>
      <c r="V52" s="415"/>
    </row>
    <row r="53" spans="1:22" s="14" customFormat="1" ht="30.75" customHeight="1" thickBot="1" x14ac:dyDescent="0.3">
      <c r="A53" s="424"/>
      <c r="B53" s="427"/>
      <c r="C53" s="420"/>
      <c r="D53" s="422"/>
      <c r="E53" s="422"/>
      <c r="F53" s="217" t="s">
        <v>31</v>
      </c>
      <c r="G53" s="233"/>
      <c r="H53" s="233"/>
      <c r="I53" s="233"/>
      <c r="J53" s="233"/>
      <c r="K53" s="233"/>
      <c r="L53" s="30"/>
      <c r="M53" s="241"/>
      <c r="N53" s="241"/>
      <c r="O53" s="241"/>
      <c r="P53" s="241"/>
      <c r="Q53" s="241"/>
      <c r="R53" s="241"/>
      <c r="S53" s="231">
        <f t="shared" si="0"/>
        <v>0</v>
      </c>
      <c r="T53" s="430"/>
      <c r="U53" s="414"/>
      <c r="V53" s="416"/>
    </row>
    <row r="54" spans="1:22" s="14" customFormat="1" ht="30.75" customHeight="1" x14ac:dyDescent="0.25">
      <c r="A54" s="424"/>
      <c r="B54" s="427"/>
      <c r="C54" s="419" t="s">
        <v>157</v>
      </c>
      <c r="D54" s="421" t="s">
        <v>132</v>
      </c>
      <c r="E54" s="421"/>
      <c r="F54" s="41" t="s">
        <v>30</v>
      </c>
      <c r="G54" s="232"/>
      <c r="H54" s="232"/>
      <c r="I54" s="232"/>
      <c r="J54" s="232"/>
      <c r="K54" s="232"/>
      <c r="L54" s="29"/>
      <c r="M54" s="245">
        <v>0.02</v>
      </c>
      <c r="N54" s="245">
        <v>0.05</v>
      </c>
      <c r="O54" s="245">
        <v>0.25</v>
      </c>
      <c r="P54" s="245">
        <v>0.3</v>
      </c>
      <c r="Q54" s="245">
        <v>0.23</v>
      </c>
      <c r="R54" s="245">
        <v>0.15</v>
      </c>
      <c r="S54" s="227">
        <f t="shared" si="0"/>
        <v>1</v>
      </c>
      <c r="T54" s="430"/>
      <c r="U54" s="413">
        <v>0.02</v>
      </c>
      <c r="V54" s="415"/>
    </row>
    <row r="55" spans="1:22" s="14" customFormat="1" ht="30.75" customHeight="1" thickBot="1" x14ac:dyDescent="0.3">
      <c r="A55" s="424"/>
      <c r="B55" s="427"/>
      <c r="C55" s="420"/>
      <c r="D55" s="422"/>
      <c r="E55" s="422"/>
      <c r="F55" s="217" t="s">
        <v>31</v>
      </c>
      <c r="G55" s="233"/>
      <c r="H55" s="233"/>
      <c r="I55" s="233"/>
      <c r="J55" s="233"/>
      <c r="K55" s="233"/>
      <c r="L55" s="30"/>
      <c r="M55" s="241"/>
      <c r="N55" s="241"/>
      <c r="O55" s="241"/>
      <c r="P55" s="241"/>
      <c r="Q55" s="241"/>
      <c r="R55" s="241"/>
      <c r="S55" s="231">
        <f t="shared" si="0"/>
        <v>0</v>
      </c>
      <c r="T55" s="430"/>
      <c r="U55" s="414"/>
      <c r="V55" s="416"/>
    </row>
    <row r="56" spans="1:22" s="14" customFormat="1" ht="30.75" customHeight="1" x14ac:dyDescent="0.25">
      <c r="A56" s="424"/>
      <c r="B56" s="427"/>
      <c r="C56" s="419" t="s">
        <v>158</v>
      </c>
      <c r="D56" s="421" t="s">
        <v>132</v>
      </c>
      <c r="E56" s="421"/>
      <c r="F56" s="41" t="s">
        <v>30</v>
      </c>
      <c r="G56" s="232"/>
      <c r="H56" s="232"/>
      <c r="I56" s="232"/>
      <c r="J56" s="232"/>
      <c r="K56" s="232"/>
      <c r="L56" s="29"/>
      <c r="M56" s="245">
        <v>0.02</v>
      </c>
      <c r="N56" s="245">
        <v>0.05</v>
      </c>
      <c r="O56" s="245">
        <v>0.25</v>
      </c>
      <c r="P56" s="245">
        <v>0.3</v>
      </c>
      <c r="Q56" s="245">
        <v>0.23</v>
      </c>
      <c r="R56" s="245">
        <v>0.15</v>
      </c>
      <c r="S56" s="227">
        <f t="shared" si="0"/>
        <v>1</v>
      </c>
      <c r="T56" s="430"/>
      <c r="U56" s="413">
        <v>0.02</v>
      </c>
      <c r="V56" s="415"/>
    </row>
    <row r="57" spans="1:22" s="14" customFormat="1" ht="30.75" customHeight="1" thickBot="1" x14ac:dyDescent="0.3">
      <c r="A57" s="424"/>
      <c r="B57" s="427"/>
      <c r="C57" s="420"/>
      <c r="D57" s="422"/>
      <c r="E57" s="422"/>
      <c r="F57" s="217" t="s">
        <v>31</v>
      </c>
      <c r="G57" s="233"/>
      <c r="H57" s="233"/>
      <c r="I57" s="233"/>
      <c r="J57" s="233"/>
      <c r="K57" s="233"/>
      <c r="L57" s="30"/>
      <c r="M57" s="241"/>
      <c r="N57" s="241"/>
      <c r="O57" s="241"/>
      <c r="P57" s="241"/>
      <c r="Q57" s="241"/>
      <c r="R57" s="241"/>
      <c r="S57" s="231">
        <f t="shared" si="0"/>
        <v>0</v>
      </c>
      <c r="T57" s="430"/>
      <c r="U57" s="414"/>
      <c r="V57" s="416"/>
    </row>
    <row r="58" spans="1:22" s="14" customFormat="1" ht="30.75" customHeight="1" x14ac:dyDescent="0.25">
      <c r="A58" s="424"/>
      <c r="B58" s="427"/>
      <c r="C58" s="419" t="s">
        <v>159</v>
      </c>
      <c r="D58" s="421" t="s">
        <v>132</v>
      </c>
      <c r="E58" s="421"/>
      <c r="F58" s="41" t="s">
        <v>30</v>
      </c>
      <c r="G58" s="232"/>
      <c r="H58" s="232"/>
      <c r="I58" s="232"/>
      <c r="J58" s="232"/>
      <c r="K58" s="232"/>
      <c r="L58" s="29"/>
      <c r="M58" s="245">
        <v>0.02</v>
      </c>
      <c r="N58" s="245">
        <v>0.05</v>
      </c>
      <c r="O58" s="245">
        <v>0.25</v>
      </c>
      <c r="P58" s="245">
        <v>0.3</v>
      </c>
      <c r="Q58" s="245">
        <v>0.23</v>
      </c>
      <c r="R58" s="245">
        <v>0.15</v>
      </c>
      <c r="S58" s="227">
        <f t="shared" si="0"/>
        <v>1</v>
      </c>
      <c r="T58" s="430"/>
      <c r="U58" s="413">
        <v>2.5000000000000001E-2</v>
      </c>
      <c r="V58" s="415"/>
    </row>
    <row r="59" spans="1:22" s="14" customFormat="1" ht="30.75" customHeight="1" thickBot="1" x14ac:dyDescent="0.3">
      <c r="A59" s="424"/>
      <c r="B59" s="427"/>
      <c r="C59" s="420"/>
      <c r="D59" s="422"/>
      <c r="E59" s="422"/>
      <c r="F59" s="217" t="s">
        <v>31</v>
      </c>
      <c r="G59" s="233"/>
      <c r="H59" s="233"/>
      <c r="I59" s="233"/>
      <c r="J59" s="233"/>
      <c r="K59" s="233"/>
      <c r="L59" s="30"/>
      <c r="M59" s="241"/>
      <c r="N59" s="241"/>
      <c r="O59" s="241"/>
      <c r="P59" s="241"/>
      <c r="Q59" s="241"/>
      <c r="R59" s="241"/>
      <c r="S59" s="231">
        <f t="shared" si="0"/>
        <v>0</v>
      </c>
      <c r="T59" s="430"/>
      <c r="U59" s="414"/>
      <c r="V59" s="416"/>
    </row>
    <row r="60" spans="1:22" s="14" customFormat="1" ht="30.75" customHeight="1" x14ac:dyDescent="0.25">
      <c r="A60" s="424"/>
      <c r="B60" s="427"/>
      <c r="C60" s="419" t="s">
        <v>160</v>
      </c>
      <c r="D60" s="421" t="s">
        <v>132</v>
      </c>
      <c r="E60" s="421"/>
      <c r="F60" s="41" t="s">
        <v>30</v>
      </c>
      <c r="G60" s="232"/>
      <c r="H60" s="232"/>
      <c r="I60" s="232"/>
      <c r="J60" s="232"/>
      <c r="K60" s="232"/>
      <c r="L60" s="29"/>
      <c r="M60" s="245">
        <v>0.02</v>
      </c>
      <c r="N60" s="245">
        <v>0.05</v>
      </c>
      <c r="O60" s="245">
        <v>0.25</v>
      </c>
      <c r="P60" s="245">
        <v>0.3</v>
      </c>
      <c r="Q60" s="245">
        <v>0.23</v>
      </c>
      <c r="R60" s="245">
        <v>0.15</v>
      </c>
      <c r="S60" s="227">
        <f t="shared" si="0"/>
        <v>1</v>
      </c>
      <c r="T60" s="430"/>
      <c r="U60" s="413">
        <v>0.03</v>
      </c>
      <c r="V60" s="415"/>
    </row>
    <row r="61" spans="1:22" s="14" customFormat="1" ht="30.75" customHeight="1" thickBot="1" x14ac:dyDescent="0.3">
      <c r="A61" s="424"/>
      <c r="B61" s="427"/>
      <c r="C61" s="420"/>
      <c r="D61" s="422"/>
      <c r="E61" s="422"/>
      <c r="F61" s="217" t="s">
        <v>31</v>
      </c>
      <c r="G61" s="233"/>
      <c r="H61" s="233"/>
      <c r="I61" s="233"/>
      <c r="J61" s="233"/>
      <c r="K61" s="233"/>
      <c r="L61" s="30"/>
      <c r="M61" s="241"/>
      <c r="N61" s="241"/>
      <c r="O61" s="241"/>
      <c r="P61" s="241"/>
      <c r="Q61" s="241"/>
      <c r="R61" s="241"/>
      <c r="S61" s="231">
        <f t="shared" si="0"/>
        <v>0</v>
      </c>
      <c r="T61" s="430"/>
      <c r="U61" s="414"/>
      <c r="V61" s="416"/>
    </row>
    <row r="62" spans="1:22" s="14" customFormat="1" ht="30.75" customHeight="1" x14ac:dyDescent="0.25">
      <c r="A62" s="424"/>
      <c r="B62" s="427"/>
      <c r="C62" s="419" t="s">
        <v>161</v>
      </c>
      <c r="D62" s="421" t="s">
        <v>132</v>
      </c>
      <c r="E62" s="421"/>
      <c r="F62" s="41" t="s">
        <v>30</v>
      </c>
      <c r="G62" s="232"/>
      <c r="H62" s="232"/>
      <c r="I62" s="232"/>
      <c r="J62" s="232"/>
      <c r="K62" s="232"/>
      <c r="L62" s="29"/>
      <c r="M62" s="245">
        <v>0.02</v>
      </c>
      <c r="N62" s="245">
        <v>0.05</v>
      </c>
      <c r="O62" s="245">
        <v>0.25</v>
      </c>
      <c r="P62" s="245">
        <v>0.3</v>
      </c>
      <c r="Q62" s="245">
        <v>0.23</v>
      </c>
      <c r="R62" s="245">
        <v>0.15</v>
      </c>
      <c r="S62" s="227">
        <f t="shared" si="0"/>
        <v>1</v>
      </c>
      <c r="T62" s="430"/>
      <c r="U62" s="413">
        <v>0.02</v>
      </c>
      <c r="V62" s="415"/>
    </row>
    <row r="63" spans="1:22" s="14" customFormat="1" ht="30.75" customHeight="1" thickBot="1" x14ac:dyDescent="0.3">
      <c r="A63" s="424"/>
      <c r="B63" s="427"/>
      <c r="C63" s="420"/>
      <c r="D63" s="422"/>
      <c r="E63" s="422"/>
      <c r="F63" s="217" t="s">
        <v>31</v>
      </c>
      <c r="G63" s="233"/>
      <c r="H63" s="233"/>
      <c r="I63" s="233"/>
      <c r="J63" s="233"/>
      <c r="K63" s="233"/>
      <c r="L63" s="30"/>
      <c r="M63" s="241"/>
      <c r="N63" s="241"/>
      <c r="O63" s="241"/>
      <c r="P63" s="241"/>
      <c r="Q63" s="241"/>
      <c r="R63" s="241"/>
      <c r="S63" s="231">
        <f t="shared" si="0"/>
        <v>0</v>
      </c>
      <c r="T63" s="430"/>
      <c r="U63" s="414"/>
      <c r="V63" s="416"/>
    </row>
    <row r="64" spans="1:22" s="14" customFormat="1" ht="30.75" customHeight="1" x14ac:dyDescent="0.25">
      <c r="A64" s="424"/>
      <c r="B64" s="427"/>
      <c r="C64" s="419" t="s">
        <v>162</v>
      </c>
      <c r="D64" s="421" t="s">
        <v>132</v>
      </c>
      <c r="E64" s="421"/>
      <c r="F64" s="41" t="s">
        <v>30</v>
      </c>
      <c r="G64" s="232"/>
      <c r="H64" s="232"/>
      <c r="I64" s="232"/>
      <c r="J64" s="232"/>
      <c r="K64" s="232"/>
      <c r="L64" s="29"/>
      <c r="M64" s="245">
        <v>0.02</v>
      </c>
      <c r="N64" s="245">
        <v>0.05</v>
      </c>
      <c r="O64" s="245">
        <v>0.25</v>
      </c>
      <c r="P64" s="245">
        <v>0.3</v>
      </c>
      <c r="Q64" s="245">
        <v>0.23</v>
      </c>
      <c r="R64" s="245">
        <v>0.15</v>
      </c>
      <c r="S64" s="227">
        <f t="shared" si="0"/>
        <v>1</v>
      </c>
      <c r="T64" s="430"/>
      <c r="U64" s="413">
        <v>2.5000000000000001E-2</v>
      </c>
      <c r="V64" s="415"/>
    </row>
    <row r="65" spans="1:60" s="14" customFormat="1" ht="30.75" customHeight="1" thickBot="1" x14ac:dyDescent="0.3">
      <c r="A65" s="424"/>
      <c r="B65" s="427"/>
      <c r="C65" s="420"/>
      <c r="D65" s="422"/>
      <c r="E65" s="422"/>
      <c r="F65" s="217" t="s">
        <v>31</v>
      </c>
      <c r="G65" s="233"/>
      <c r="H65" s="233"/>
      <c r="I65" s="233"/>
      <c r="J65" s="233"/>
      <c r="K65" s="233"/>
      <c r="L65" s="30"/>
      <c r="M65" s="241"/>
      <c r="N65" s="241"/>
      <c r="O65" s="241"/>
      <c r="P65" s="241"/>
      <c r="Q65" s="241"/>
      <c r="R65" s="241"/>
      <c r="S65" s="231">
        <f t="shared" si="0"/>
        <v>0</v>
      </c>
      <c r="T65" s="430"/>
      <c r="U65" s="414"/>
      <c r="V65" s="416"/>
    </row>
    <row r="66" spans="1:60" s="14" customFormat="1" ht="30.75" customHeight="1" x14ac:dyDescent="0.25">
      <c r="A66" s="424"/>
      <c r="B66" s="427"/>
      <c r="C66" s="419" t="s">
        <v>163</v>
      </c>
      <c r="D66" s="421" t="s">
        <v>132</v>
      </c>
      <c r="E66" s="421"/>
      <c r="F66" s="41" t="s">
        <v>30</v>
      </c>
      <c r="G66" s="232"/>
      <c r="H66" s="232"/>
      <c r="I66" s="232"/>
      <c r="J66" s="232"/>
      <c r="K66" s="232"/>
      <c r="L66" s="29"/>
      <c r="M66" s="245">
        <v>0.02</v>
      </c>
      <c r="N66" s="245">
        <v>0.05</v>
      </c>
      <c r="O66" s="245">
        <v>0.25</v>
      </c>
      <c r="P66" s="245">
        <v>0.3</v>
      </c>
      <c r="Q66" s="245">
        <v>0.23</v>
      </c>
      <c r="R66" s="245">
        <v>0.15</v>
      </c>
      <c r="S66" s="227">
        <f t="shared" si="0"/>
        <v>1</v>
      </c>
      <c r="T66" s="430"/>
      <c r="U66" s="413">
        <v>0.02</v>
      </c>
      <c r="V66" s="415"/>
    </row>
    <row r="67" spans="1:60" s="14" customFormat="1" ht="30.75" customHeight="1" thickBot="1" x14ac:dyDescent="0.3">
      <c r="A67" s="424"/>
      <c r="B67" s="427"/>
      <c r="C67" s="420"/>
      <c r="D67" s="422"/>
      <c r="E67" s="422"/>
      <c r="F67" s="217" t="s">
        <v>31</v>
      </c>
      <c r="G67" s="233"/>
      <c r="H67" s="233"/>
      <c r="I67" s="233"/>
      <c r="J67" s="233"/>
      <c r="K67" s="233"/>
      <c r="L67" s="30"/>
      <c r="M67" s="241"/>
      <c r="N67" s="241"/>
      <c r="O67" s="241"/>
      <c r="P67" s="241"/>
      <c r="Q67" s="241"/>
      <c r="R67" s="241"/>
      <c r="S67" s="231">
        <f t="shared" si="0"/>
        <v>0</v>
      </c>
      <c r="T67" s="430"/>
      <c r="U67" s="414"/>
      <c r="V67" s="416"/>
    </row>
    <row r="68" spans="1:60" s="14" customFormat="1" ht="30.75" customHeight="1" x14ac:dyDescent="0.25">
      <c r="A68" s="424"/>
      <c r="B68" s="427"/>
      <c r="C68" s="419" t="s">
        <v>164</v>
      </c>
      <c r="D68" s="421" t="s">
        <v>132</v>
      </c>
      <c r="E68" s="421"/>
      <c r="F68" s="41" t="s">
        <v>30</v>
      </c>
      <c r="G68" s="232"/>
      <c r="H68" s="232"/>
      <c r="I68" s="232"/>
      <c r="J68" s="232"/>
      <c r="K68" s="232"/>
      <c r="L68" s="29"/>
      <c r="M68" s="245">
        <v>0.02</v>
      </c>
      <c r="N68" s="245">
        <v>0.05</v>
      </c>
      <c r="O68" s="245">
        <v>0.25</v>
      </c>
      <c r="P68" s="245">
        <v>0.3</v>
      </c>
      <c r="Q68" s="245">
        <v>0.23</v>
      </c>
      <c r="R68" s="245">
        <v>0.15</v>
      </c>
      <c r="S68" s="227">
        <f t="shared" si="0"/>
        <v>1</v>
      </c>
      <c r="T68" s="430"/>
      <c r="U68" s="413">
        <v>1.4999999999999999E-2</v>
      </c>
      <c r="V68" s="415"/>
    </row>
    <row r="69" spans="1:60" s="14" customFormat="1" ht="30.75" customHeight="1" thickBot="1" x14ac:dyDescent="0.3">
      <c r="A69" s="424"/>
      <c r="B69" s="428"/>
      <c r="C69" s="420"/>
      <c r="D69" s="422"/>
      <c r="E69" s="422"/>
      <c r="F69" s="217" t="s">
        <v>31</v>
      </c>
      <c r="G69" s="233"/>
      <c r="H69" s="233"/>
      <c r="I69" s="233"/>
      <c r="J69" s="233"/>
      <c r="K69" s="233"/>
      <c r="L69" s="30"/>
      <c r="M69" s="241"/>
      <c r="N69" s="241"/>
      <c r="O69" s="241"/>
      <c r="P69" s="241"/>
      <c r="Q69" s="241"/>
      <c r="R69" s="241"/>
      <c r="S69" s="231">
        <f t="shared" si="0"/>
        <v>0</v>
      </c>
      <c r="T69" s="431"/>
      <c r="U69" s="414"/>
      <c r="V69" s="416"/>
    </row>
    <row r="70" spans="1:60" s="14" customFormat="1" ht="30.75" customHeight="1" x14ac:dyDescent="0.25">
      <c r="A70" s="424"/>
      <c r="B70" s="426" t="s">
        <v>125</v>
      </c>
      <c r="C70" s="419" t="s">
        <v>165</v>
      </c>
      <c r="D70" s="421" t="s">
        <v>132</v>
      </c>
      <c r="E70" s="421"/>
      <c r="F70" s="41" t="s">
        <v>30</v>
      </c>
      <c r="G70" s="232"/>
      <c r="H70" s="232"/>
      <c r="I70" s="232"/>
      <c r="J70" s="232"/>
      <c r="K70" s="232"/>
      <c r="L70" s="29"/>
      <c r="M70" s="245">
        <v>0.05</v>
      </c>
      <c r="N70" s="245">
        <v>0.15</v>
      </c>
      <c r="O70" s="245">
        <v>0.2</v>
      </c>
      <c r="P70" s="245">
        <v>0.25</v>
      </c>
      <c r="Q70" s="245">
        <v>0.2</v>
      </c>
      <c r="R70" s="245">
        <v>0.15</v>
      </c>
      <c r="S70" s="227">
        <f t="shared" si="0"/>
        <v>1</v>
      </c>
      <c r="T70" s="429">
        <v>0.15</v>
      </c>
      <c r="U70" s="413">
        <v>0.06</v>
      </c>
      <c r="V70" s="415"/>
    </row>
    <row r="71" spans="1:60" s="14" customFormat="1" ht="30.75" customHeight="1" thickBot="1" x14ac:dyDescent="0.3">
      <c r="A71" s="424"/>
      <c r="B71" s="427"/>
      <c r="C71" s="420"/>
      <c r="D71" s="422"/>
      <c r="E71" s="422"/>
      <c r="F71" s="217" t="s">
        <v>31</v>
      </c>
      <c r="G71" s="233"/>
      <c r="H71" s="233"/>
      <c r="I71" s="233"/>
      <c r="J71" s="233"/>
      <c r="K71" s="233"/>
      <c r="L71" s="30"/>
      <c r="M71" s="241"/>
      <c r="N71" s="241"/>
      <c r="O71" s="241"/>
      <c r="P71" s="241"/>
      <c r="Q71" s="241"/>
      <c r="R71" s="241"/>
      <c r="S71" s="231">
        <f t="shared" si="0"/>
        <v>0</v>
      </c>
      <c r="T71" s="430"/>
      <c r="U71" s="414"/>
      <c r="V71" s="416"/>
    </row>
    <row r="72" spans="1:60" s="14" customFormat="1" ht="30.75" customHeight="1" x14ac:dyDescent="0.25">
      <c r="A72" s="424"/>
      <c r="B72" s="427"/>
      <c r="C72" s="419" t="s">
        <v>166</v>
      </c>
      <c r="D72" s="421" t="s">
        <v>132</v>
      </c>
      <c r="E72" s="421"/>
      <c r="F72" s="41" t="s">
        <v>30</v>
      </c>
      <c r="G72" s="232"/>
      <c r="H72" s="232"/>
      <c r="I72" s="232"/>
      <c r="J72" s="232"/>
      <c r="K72" s="232"/>
      <c r="L72" s="29"/>
      <c r="M72" s="245">
        <v>0.05</v>
      </c>
      <c r="N72" s="245">
        <v>0.15</v>
      </c>
      <c r="O72" s="245">
        <v>0.2</v>
      </c>
      <c r="P72" s="245">
        <v>0.25</v>
      </c>
      <c r="Q72" s="245">
        <v>0.2</v>
      </c>
      <c r="R72" s="245">
        <v>0.15</v>
      </c>
      <c r="S72" s="227">
        <f t="shared" si="0"/>
        <v>1</v>
      </c>
      <c r="T72" s="430"/>
      <c r="U72" s="413">
        <v>0.05</v>
      </c>
      <c r="V72" s="415"/>
    </row>
    <row r="73" spans="1:60" s="14" customFormat="1" ht="30.75" customHeight="1" thickBot="1" x14ac:dyDescent="0.3">
      <c r="A73" s="424"/>
      <c r="B73" s="427"/>
      <c r="C73" s="420"/>
      <c r="D73" s="422"/>
      <c r="E73" s="422"/>
      <c r="F73" s="217" t="s">
        <v>31</v>
      </c>
      <c r="G73" s="233"/>
      <c r="H73" s="233"/>
      <c r="I73" s="233"/>
      <c r="J73" s="233"/>
      <c r="K73" s="233"/>
      <c r="L73" s="30"/>
      <c r="M73" s="241"/>
      <c r="N73" s="241"/>
      <c r="O73" s="241"/>
      <c r="P73" s="241"/>
      <c r="Q73" s="241"/>
      <c r="R73" s="241"/>
      <c r="S73" s="231">
        <f t="shared" si="0"/>
        <v>0</v>
      </c>
      <c r="T73" s="430"/>
      <c r="U73" s="414"/>
      <c r="V73" s="416"/>
    </row>
    <row r="74" spans="1:60" s="14" customFormat="1" ht="30.75" customHeight="1" x14ac:dyDescent="0.25">
      <c r="A74" s="424"/>
      <c r="B74" s="427"/>
      <c r="C74" s="419" t="s">
        <v>167</v>
      </c>
      <c r="D74" s="421" t="s">
        <v>132</v>
      </c>
      <c r="E74" s="421"/>
      <c r="F74" s="41" t="s">
        <v>30</v>
      </c>
      <c r="G74" s="232"/>
      <c r="H74" s="232"/>
      <c r="I74" s="232"/>
      <c r="J74" s="232"/>
      <c r="K74" s="232"/>
      <c r="L74" s="29"/>
      <c r="M74" s="245">
        <v>0</v>
      </c>
      <c r="N74" s="245">
        <v>0</v>
      </c>
      <c r="O74" s="245">
        <v>0</v>
      </c>
      <c r="P74" s="245">
        <v>0</v>
      </c>
      <c r="Q74" s="245">
        <v>0</v>
      </c>
      <c r="R74" s="245">
        <v>1</v>
      </c>
      <c r="S74" s="227">
        <f t="shared" si="0"/>
        <v>1</v>
      </c>
      <c r="T74" s="430"/>
      <c r="U74" s="413">
        <v>0.04</v>
      </c>
      <c r="V74" s="415"/>
    </row>
    <row r="75" spans="1:60" s="14" customFormat="1" ht="30.75" customHeight="1" thickBot="1" x14ac:dyDescent="0.3">
      <c r="A75" s="425"/>
      <c r="B75" s="428"/>
      <c r="C75" s="420"/>
      <c r="D75" s="422"/>
      <c r="E75" s="422"/>
      <c r="F75" s="217" t="s">
        <v>31</v>
      </c>
      <c r="G75" s="233"/>
      <c r="H75" s="233"/>
      <c r="I75" s="233"/>
      <c r="J75" s="233"/>
      <c r="K75" s="233"/>
      <c r="L75" s="30"/>
      <c r="M75" s="30"/>
      <c r="N75" s="30"/>
      <c r="O75" s="30"/>
      <c r="P75" s="30"/>
      <c r="Q75" s="30"/>
      <c r="R75" s="30"/>
      <c r="S75" s="231">
        <f t="shared" si="0"/>
        <v>0</v>
      </c>
      <c r="T75" s="431"/>
      <c r="U75" s="414"/>
      <c r="V75" s="416"/>
    </row>
    <row r="76" spans="1:60" s="16" customFormat="1" ht="18.75" customHeight="1" thickBot="1" x14ac:dyDescent="0.3">
      <c r="A76" s="417" t="s">
        <v>32</v>
      </c>
      <c r="B76" s="418"/>
      <c r="C76" s="418"/>
      <c r="D76" s="418"/>
      <c r="E76" s="418"/>
      <c r="F76" s="418"/>
      <c r="G76" s="418"/>
      <c r="H76" s="418"/>
      <c r="I76" s="418"/>
      <c r="J76" s="418"/>
      <c r="K76" s="418"/>
      <c r="L76" s="418"/>
      <c r="M76" s="418"/>
      <c r="N76" s="418"/>
      <c r="O76" s="418"/>
      <c r="P76" s="418"/>
      <c r="Q76" s="418"/>
      <c r="R76" s="418"/>
      <c r="S76" s="418"/>
      <c r="T76" s="237">
        <f>SUM(T8:T75)</f>
        <v>1</v>
      </c>
      <c r="U76" s="238">
        <f>SUM(U8:U75)</f>
        <v>1.0000000000000007</v>
      </c>
      <c r="V76" s="239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</row>
    <row r="77" spans="1:60" s="16" customFormat="1" ht="30.75" customHeight="1" x14ac:dyDescent="0.25">
      <c r="A77" s="17"/>
      <c r="B77" s="17"/>
      <c r="C77" s="24"/>
      <c r="D77" s="17"/>
      <c r="E77" s="17"/>
      <c r="F77" s="17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19"/>
      <c r="V77" s="106" t="s">
        <v>114</v>
      </c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</row>
    <row r="78" spans="1:60" ht="29.25" customHeight="1" x14ac:dyDescent="0.25">
      <c r="A78" s="14"/>
      <c r="B78" s="14"/>
      <c r="C78" s="2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20"/>
      <c r="O78" s="20"/>
      <c r="P78" s="20"/>
      <c r="Q78" s="20"/>
      <c r="R78" s="20"/>
      <c r="S78" s="20"/>
      <c r="T78" s="20"/>
      <c r="U78" s="20"/>
    </row>
    <row r="79" spans="1:60" x14ac:dyDescent="0.25">
      <c r="A79" s="14"/>
      <c r="B79" s="14"/>
      <c r="C79" s="25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20"/>
      <c r="O79" s="20"/>
      <c r="P79" s="20"/>
      <c r="Q79" s="20"/>
      <c r="R79" s="20"/>
      <c r="S79" s="20"/>
      <c r="T79" s="20"/>
      <c r="U79" s="20"/>
    </row>
    <row r="80" spans="1:60" x14ac:dyDescent="0.25">
      <c r="A80" s="14"/>
      <c r="B80" s="14"/>
      <c r="C80" s="25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20"/>
      <c r="O80" s="20"/>
      <c r="P80" s="20"/>
      <c r="Q80" s="20"/>
      <c r="R80" s="20"/>
      <c r="S80" s="20"/>
      <c r="T80" s="20"/>
      <c r="U80" s="20"/>
    </row>
    <row r="81" spans="1:21" x14ac:dyDescent="0.25">
      <c r="A81" s="14"/>
      <c r="B81" s="14"/>
      <c r="C81" s="25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20"/>
      <c r="O81" s="20"/>
      <c r="P81" s="20"/>
      <c r="Q81" s="20"/>
      <c r="R81" s="20"/>
      <c r="S81" s="20"/>
      <c r="T81" s="20"/>
      <c r="U81" s="20"/>
    </row>
    <row r="82" spans="1:21" x14ac:dyDescent="0.25">
      <c r="A82" s="14"/>
      <c r="B82" s="14"/>
      <c r="C82" s="25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20"/>
      <c r="O82" s="20"/>
      <c r="P82" s="20"/>
      <c r="Q82" s="20"/>
      <c r="R82" s="20"/>
      <c r="S82" s="20"/>
      <c r="T82" s="20"/>
      <c r="U82" s="20"/>
    </row>
    <row r="83" spans="1:21" x14ac:dyDescent="0.25">
      <c r="A83" s="14"/>
      <c r="B83" s="14"/>
      <c r="C83" s="25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20"/>
      <c r="O83" s="20"/>
      <c r="P83" s="20"/>
      <c r="Q83" s="20"/>
      <c r="R83" s="20"/>
      <c r="S83" s="20"/>
      <c r="T83" s="20"/>
      <c r="U83" s="20"/>
    </row>
    <row r="84" spans="1:21" x14ac:dyDescent="0.25">
      <c r="A84" s="14"/>
      <c r="B84" s="14"/>
      <c r="C84" s="25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20"/>
      <c r="O84" s="20"/>
      <c r="P84" s="20"/>
      <c r="Q84" s="20"/>
      <c r="R84" s="20"/>
      <c r="S84" s="20"/>
      <c r="T84" s="20"/>
      <c r="U84" s="20"/>
    </row>
    <row r="85" spans="1:21" x14ac:dyDescent="0.25">
      <c r="A85" s="14"/>
      <c r="B85" s="14"/>
      <c r="C85" s="25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20"/>
      <c r="O85" s="20"/>
      <c r="P85" s="20"/>
      <c r="Q85" s="20"/>
      <c r="R85" s="20"/>
      <c r="S85" s="20"/>
      <c r="T85" s="20"/>
      <c r="U85" s="20"/>
    </row>
    <row r="86" spans="1:21" x14ac:dyDescent="0.25">
      <c r="A86" s="14"/>
      <c r="B86" s="14"/>
      <c r="C86" s="2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20"/>
      <c r="O86" s="20"/>
      <c r="P86" s="20"/>
      <c r="Q86" s="20"/>
      <c r="R86" s="20"/>
      <c r="S86" s="20"/>
      <c r="T86" s="20"/>
      <c r="U86" s="20"/>
    </row>
    <row r="87" spans="1:21" x14ac:dyDescent="0.25">
      <c r="A87" s="14"/>
      <c r="B87" s="14"/>
      <c r="C87" s="25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20"/>
      <c r="O87" s="20"/>
      <c r="P87" s="20"/>
      <c r="Q87" s="20"/>
      <c r="R87" s="20"/>
      <c r="S87" s="20"/>
      <c r="T87" s="20"/>
      <c r="U87" s="20"/>
    </row>
    <row r="88" spans="1:21" x14ac:dyDescent="0.25">
      <c r="A88" s="14"/>
      <c r="B88" s="14"/>
      <c r="C88" s="25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20"/>
      <c r="O88" s="20"/>
      <c r="P88" s="20"/>
      <c r="Q88" s="20"/>
      <c r="R88" s="20"/>
      <c r="S88" s="20"/>
      <c r="T88" s="20"/>
      <c r="U88" s="20"/>
    </row>
    <row r="89" spans="1:21" x14ac:dyDescent="0.25">
      <c r="A89" s="14"/>
      <c r="B89" s="14"/>
      <c r="C89" s="25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20"/>
      <c r="O89" s="20"/>
      <c r="P89" s="20"/>
      <c r="Q89" s="20"/>
      <c r="R89" s="20"/>
      <c r="S89" s="20"/>
      <c r="T89" s="20"/>
      <c r="U89" s="20"/>
    </row>
    <row r="90" spans="1:21" x14ac:dyDescent="0.25">
      <c r="A90" s="14"/>
      <c r="B90" s="14"/>
      <c r="C90" s="25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20"/>
      <c r="O90" s="20"/>
      <c r="P90" s="20"/>
      <c r="Q90" s="20"/>
      <c r="R90" s="20"/>
      <c r="S90" s="20"/>
      <c r="T90" s="20"/>
      <c r="U90" s="20"/>
    </row>
    <row r="91" spans="1:21" x14ac:dyDescent="0.25">
      <c r="A91" s="14"/>
      <c r="B91" s="14"/>
      <c r="C91" s="25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20"/>
      <c r="O91" s="20"/>
      <c r="P91" s="20"/>
      <c r="Q91" s="20"/>
      <c r="R91" s="20"/>
      <c r="S91" s="20"/>
      <c r="T91" s="20"/>
      <c r="U91" s="20"/>
    </row>
    <row r="92" spans="1:21" x14ac:dyDescent="0.25">
      <c r="A92" s="14"/>
      <c r="B92" s="14"/>
      <c r="C92" s="25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20"/>
      <c r="O92" s="20"/>
      <c r="P92" s="20"/>
      <c r="Q92" s="20"/>
      <c r="R92" s="20"/>
      <c r="S92" s="20"/>
      <c r="T92" s="20"/>
      <c r="U92" s="20"/>
    </row>
    <row r="93" spans="1:21" x14ac:dyDescent="0.25">
      <c r="A93" s="14"/>
      <c r="B93" s="14"/>
      <c r="C93" s="25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20"/>
      <c r="O93" s="20"/>
      <c r="P93" s="20"/>
      <c r="Q93" s="20"/>
      <c r="R93" s="20"/>
      <c r="S93" s="20"/>
      <c r="T93" s="20"/>
      <c r="U93" s="20"/>
    </row>
    <row r="94" spans="1:21" x14ac:dyDescent="0.25">
      <c r="A94" s="14"/>
      <c r="B94" s="14"/>
      <c r="C94" s="25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20"/>
      <c r="O94" s="20"/>
      <c r="P94" s="20"/>
      <c r="Q94" s="20"/>
      <c r="R94" s="20"/>
      <c r="S94" s="20"/>
      <c r="T94" s="20"/>
      <c r="U94" s="20"/>
    </row>
    <row r="95" spans="1:21" x14ac:dyDescent="0.25">
      <c r="A95" s="14"/>
      <c r="B95" s="14"/>
      <c r="C95" s="25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20"/>
      <c r="O95" s="20"/>
      <c r="P95" s="20"/>
      <c r="Q95" s="20"/>
      <c r="R95" s="20"/>
      <c r="S95" s="20"/>
      <c r="T95" s="20"/>
      <c r="U95" s="20"/>
    </row>
    <row r="96" spans="1:21" x14ac:dyDescent="0.25">
      <c r="A96" s="14"/>
      <c r="B96" s="14"/>
      <c r="C96" s="25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20"/>
      <c r="O96" s="20"/>
      <c r="P96" s="20"/>
      <c r="Q96" s="20"/>
      <c r="R96" s="20"/>
      <c r="S96" s="20"/>
      <c r="T96" s="20"/>
      <c r="U96" s="20"/>
    </row>
    <row r="97" spans="1:21" x14ac:dyDescent="0.25">
      <c r="A97" s="14"/>
      <c r="B97" s="14"/>
      <c r="C97" s="25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20"/>
      <c r="O97" s="20"/>
      <c r="P97" s="20"/>
      <c r="Q97" s="20"/>
      <c r="R97" s="20"/>
      <c r="S97" s="20"/>
      <c r="T97" s="20"/>
      <c r="U97" s="20"/>
    </row>
    <row r="98" spans="1:21" x14ac:dyDescent="0.25">
      <c r="A98" s="14"/>
      <c r="B98" s="14"/>
      <c r="C98" s="25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20"/>
      <c r="O98" s="20"/>
      <c r="P98" s="20"/>
      <c r="Q98" s="20"/>
      <c r="R98" s="20"/>
      <c r="S98" s="20"/>
      <c r="T98" s="20"/>
      <c r="U98" s="20"/>
    </row>
    <row r="99" spans="1:21" x14ac:dyDescent="0.25">
      <c r="A99" s="14"/>
      <c r="B99" s="14"/>
      <c r="C99" s="25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20"/>
      <c r="O99" s="20"/>
      <c r="P99" s="20"/>
      <c r="Q99" s="20"/>
      <c r="R99" s="20"/>
      <c r="S99" s="20"/>
      <c r="T99" s="20"/>
      <c r="U99" s="20"/>
    </row>
    <row r="100" spans="1:21" x14ac:dyDescent="0.25">
      <c r="A100" s="14"/>
      <c r="B100" s="14"/>
      <c r="C100" s="25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20"/>
      <c r="O100" s="20"/>
      <c r="P100" s="20"/>
      <c r="Q100" s="20"/>
      <c r="R100" s="20"/>
      <c r="S100" s="20"/>
      <c r="T100" s="20"/>
      <c r="U100" s="20"/>
    </row>
    <row r="101" spans="1:21" x14ac:dyDescent="0.25">
      <c r="A101" s="14"/>
      <c r="B101" s="14"/>
      <c r="C101" s="25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20"/>
      <c r="O101" s="20"/>
      <c r="P101" s="20"/>
      <c r="Q101" s="20"/>
      <c r="R101" s="20"/>
      <c r="S101" s="20"/>
      <c r="T101" s="20"/>
      <c r="U101" s="20"/>
    </row>
    <row r="102" spans="1:21" x14ac:dyDescent="0.25">
      <c r="A102" s="14"/>
      <c r="B102" s="14"/>
      <c r="C102" s="25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20"/>
      <c r="O102" s="20"/>
      <c r="P102" s="20"/>
      <c r="Q102" s="20"/>
      <c r="R102" s="20"/>
      <c r="S102" s="20"/>
      <c r="T102" s="20"/>
      <c r="U102" s="20"/>
    </row>
    <row r="103" spans="1:21" x14ac:dyDescent="0.25">
      <c r="A103" s="14"/>
      <c r="B103" s="14"/>
      <c r="C103" s="25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20"/>
      <c r="O103" s="20"/>
      <c r="P103" s="20"/>
      <c r="Q103" s="20"/>
      <c r="R103" s="20"/>
      <c r="S103" s="20"/>
      <c r="T103" s="20"/>
      <c r="U103" s="20"/>
    </row>
    <row r="104" spans="1:21" x14ac:dyDescent="0.25">
      <c r="A104" s="14"/>
      <c r="B104" s="14"/>
      <c r="C104" s="25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20"/>
      <c r="O104" s="20"/>
      <c r="P104" s="20"/>
      <c r="Q104" s="20"/>
      <c r="R104" s="20"/>
      <c r="S104" s="20"/>
      <c r="T104" s="20"/>
      <c r="U104" s="20"/>
    </row>
    <row r="105" spans="1:21" x14ac:dyDescent="0.25">
      <c r="A105" s="14"/>
      <c r="B105" s="14"/>
      <c r="C105" s="25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20"/>
      <c r="O105" s="20"/>
      <c r="P105" s="20"/>
      <c r="Q105" s="20"/>
      <c r="R105" s="20"/>
      <c r="S105" s="20"/>
      <c r="T105" s="20"/>
      <c r="U105" s="20"/>
    </row>
    <row r="106" spans="1:21" x14ac:dyDescent="0.25">
      <c r="A106" s="14"/>
      <c r="B106" s="14"/>
      <c r="C106" s="25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20"/>
      <c r="O106" s="20"/>
      <c r="P106" s="20"/>
      <c r="Q106" s="20"/>
      <c r="R106" s="20"/>
      <c r="S106" s="20"/>
      <c r="T106" s="20"/>
      <c r="U106" s="20"/>
    </row>
    <row r="107" spans="1:21" x14ac:dyDescent="0.25">
      <c r="A107" s="14"/>
      <c r="B107" s="14"/>
      <c r="C107" s="25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20"/>
      <c r="O107" s="20"/>
      <c r="P107" s="20"/>
      <c r="Q107" s="20"/>
      <c r="R107" s="20"/>
      <c r="S107" s="20"/>
      <c r="T107" s="20"/>
      <c r="U107" s="20"/>
    </row>
    <row r="108" spans="1:21" x14ac:dyDescent="0.25">
      <c r="A108" s="14"/>
      <c r="B108" s="14"/>
      <c r="C108" s="25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20"/>
      <c r="O108" s="20"/>
      <c r="P108" s="20"/>
      <c r="Q108" s="20"/>
      <c r="R108" s="20"/>
      <c r="S108" s="20"/>
      <c r="T108" s="20"/>
      <c r="U108" s="20"/>
    </row>
    <row r="109" spans="1:21" x14ac:dyDescent="0.25">
      <c r="A109" s="14"/>
      <c r="B109" s="14"/>
      <c r="C109" s="25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20"/>
      <c r="O109" s="20"/>
      <c r="P109" s="20"/>
      <c r="Q109" s="20"/>
      <c r="R109" s="20"/>
      <c r="S109" s="20"/>
      <c r="T109" s="20"/>
      <c r="U109" s="20"/>
    </row>
    <row r="110" spans="1:21" x14ac:dyDescent="0.25">
      <c r="A110" s="14"/>
      <c r="B110" s="14"/>
      <c r="C110" s="25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20"/>
      <c r="O110" s="20"/>
      <c r="P110" s="20"/>
      <c r="Q110" s="20"/>
      <c r="R110" s="20"/>
      <c r="S110" s="20"/>
      <c r="T110" s="20"/>
      <c r="U110" s="20"/>
    </row>
    <row r="111" spans="1:21" x14ac:dyDescent="0.25">
      <c r="A111" s="14"/>
      <c r="B111" s="14"/>
      <c r="C111" s="25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20"/>
      <c r="O111" s="20"/>
      <c r="P111" s="20"/>
      <c r="Q111" s="20"/>
      <c r="R111" s="20"/>
      <c r="S111" s="20"/>
      <c r="T111" s="20"/>
      <c r="U111" s="20"/>
    </row>
    <row r="112" spans="1:21" x14ac:dyDescent="0.25">
      <c r="A112" s="14"/>
      <c r="B112" s="14"/>
      <c r="C112" s="25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20"/>
      <c r="O112" s="20"/>
      <c r="P112" s="20"/>
      <c r="Q112" s="20"/>
      <c r="R112" s="20"/>
      <c r="S112" s="20"/>
      <c r="T112" s="20"/>
      <c r="U112" s="20"/>
    </row>
    <row r="113" spans="1:21" x14ac:dyDescent="0.25">
      <c r="A113" s="14"/>
      <c r="B113" s="14"/>
      <c r="C113" s="25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20"/>
      <c r="O113" s="20"/>
      <c r="P113" s="20"/>
      <c r="Q113" s="20"/>
      <c r="R113" s="20"/>
      <c r="S113" s="20"/>
      <c r="T113" s="20"/>
      <c r="U113" s="20"/>
    </row>
    <row r="114" spans="1:21" x14ac:dyDescent="0.25">
      <c r="A114" s="14"/>
      <c r="B114" s="14"/>
      <c r="C114" s="25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20"/>
      <c r="O114" s="20"/>
      <c r="P114" s="20"/>
      <c r="Q114" s="20"/>
      <c r="R114" s="20"/>
      <c r="S114" s="20"/>
      <c r="T114" s="20"/>
      <c r="U114" s="20"/>
    </row>
    <row r="115" spans="1:21" x14ac:dyDescent="0.25">
      <c r="A115" s="14"/>
      <c r="B115" s="14"/>
      <c r="C115" s="25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20"/>
      <c r="O115" s="20"/>
      <c r="P115" s="20"/>
      <c r="Q115" s="20"/>
      <c r="R115" s="20"/>
      <c r="S115" s="20"/>
      <c r="T115" s="20"/>
      <c r="U115" s="20"/>
    </row>
    <row r="116" spans="1:21" x14ac:dyDescent="0.25">
      <c r="A116" s="14"/>
      <c r="B116" s="14"/>
      <c r="C116" s="25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20"/>
      <c r="O116" s="20"/>
      <c r="P116" s="20"/>
      <c r="Q116" s="20"/>
      <c r="R116" s="20"/>
      <c r="S116" s="20"/>
      <c r="T116" s="20"/>
      <c r="U116" s="20"/>
    </row>
    <row r="117" spans="1:21" x14ac:dyDescent="0.25">
      <c r="A117" s="14"/>
      <c r="B117" s="14"/>
      <c r="C117" s="25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20"/>
      <c r="O117" s="20"/>
      <c r="P117" s="20"/>
      <c r="Q117" s="20"/>
      <c r="R117" s="20"/>
      <c r="S117" s="20"/>
      <c r="T117" s="20"/>
      <c r="U117" s="20"/>
    </row>
    <row r="118" spans="1:21" x14ac:dyDescent="0.25">
      <c r="A118" s="14"/>
      <c r="B118" s="14"/>
      <c r="C118" s="25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20"/>
      <c r="O118" s="20"/>
      <c r="P118" s="20"/>
      <c r="Q118" s="20"/>
      <c r="R118" s="20"/>
      <c r="S118" s="20"/>
      <c r="T118" s="20"/>
      <c r="U118" s="20"/>
    </row>
    <row r="119" spans="1:21" x14ac:dyDescent="0.25">
      <c r="A119" s="14"/>
      <c r="B119" s="14"/>
      <c r="C119" s="25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20"/>
      <c r="O119" s="20"/>
      <c r="P119" s="20"/>
      <c r="Q119" s="20"/>
      <c r="R119" s="20"/>
      <c r="S119" s="20"/>
      <c r="T119" s="20"/>
      <c r="U119" s="20"/>
    </row>
    <row r="120" spans="1:21" x14ac:dyDescent="0.25">
      <c r="A120" s="14"/>
      <c r="B120" s="14"/>
      <c r="C120" s="25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20"/>
      <c r="O120" s="20"/>
      <c r="P120" s="20"/>
      <c r="Q120" s="20"/>
      <c r="R120" s="20"/>
      <c r="S120" s="20"/>
      <c r="T120" s="20"/>
      <c r="U120" s="20"/>
    </row>
    <row r="121" spans="1:21" x14ac:dyDescent="0.25">
      <c r="A121" s="14"/>
      <c r="B121" s="14"/>
      <c r="C121" s="25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20"/>
      <c r="O121" s="20"/>
      <c r="P121" s="20"/>
      <c r="Q121" s="20"/>
      <c r="R121" s="20"/>
      <c r="S121" s="20"/>
      <c r="T121" s="20"/>
      <c r="U121" s="20"/>
    </row>
    <row r="122" spans="1:21" x14ac:dyDescent="0.25">
      <c r="A122" s="14"/>
      <c r="B122" s="14"/>
      <c r="C122" s="25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20"/>
      <c r="O122" s="20"/>
      <c r="P122" s="20"/>
      <c r="Q122" s="20"/>
      <c r="R122" s="20"/>
      <c r="S122" s="20"/>
      <c r="T122" s="20"/>
      <c r="U122" s="20"/>
    </row>
    <row r="123" spans="1:21" x14ac:dyDescent="0.25">
      <c r="A123" s="14"/>
      <c r="B123" s="14"/>
      <c r="C123" s="25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20"/>
      <c r="O123" s="20"/>
      <c r="P123" s="20"/>
      <c r="Q123" s="20"/>
      <c r="R123" s="20"/>
      <c r="S123" s="20"/>
      <c r="T123" s="20"/>
      <c r="U123" s="20"/>
    </row>
    <row r="124" spans="1:21" x14ac:dyDescent="0.25">
      <c r="A124" s="14"/>
      <c r="B124" s="14"/>
      <c r="C124" s="25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20"/>
      <c r="O124" s="20"/>
      <c r="P124" s="20"/>
      <c r="Q124" s="20"/>
      <c r="R124" s="20"/>
      <c r="S124" s="20"/>
      <c r="T124" s="20"/>
      <c r="U124" s="20"/>
    </row>
    <row r="125" spans="1:21" x14ac:dyDescent="0.25">
      <c r="A125" s="14"/>
      <c r="B125" s="14"/>
      <c r="C125" s="25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20"/>
      <c r="O125" s="20"/>
      <c r="P125" s="20"/>
      <c r="Q125" s="20"/>
      <c r="R125" s="20"/>
      <c r="S125" s="20"/>
      <c r="T125" s="20"/>
      <c r="U125" s="20"/>
    </row>
    <row r="126" spans="1:21" x14ac:dyDescent="0.25">
      <c r="A126" s="14"/>
      <c r="B126" s="14"/>
      <c r="C126" s="25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20"/>
      <c r="O126" s="20"/>
      <c r="P126" s="20"/>
      <c r="Q126" s="20"/>
      <c r="R126" s="20"/>
      <c r="S126" s="20"/>
      <c r="T126" s="20"/>
      <c r="U126" s="20"/>
    </row>
    <row r="127" spans="1:21" x14ac:dyDescent="0.25">
      <c r="A127" s="14"/>
      <c r="B127" s="14"/>
      <c r="C127" s="25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20"/>
      <c r="O127" s="20"/>
      <c r="P127" s="20"/>
      <c r="Q127" s="20"/>
      <c r="R127" s="20"/>
      <c r="S127" s="20"/>
      <c r="T127" s="20"/>
      <c r="U127" s="20"/>
    </row>
    <row r="128" spans="1:21" x14ac:dyDescent="0.25">
      <c r="A128" s="14"/>
      <c r="B128" s="14"/>
      <c r="C128" s="25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20"/>
      <c r="O128" s="20"/>
      <c r="P128" s="20"/>
      <c r="Q128" s="20"/>
      <c r="R128" s="20"/>
      <c r="S128" s="20"/>
      <c r="T128" s="20"/>
      <c r="U128" s="20"/>
    </row>
    <row r="129" spans="1:21" x14ac:dyDescent="0.25">
      <c r="A129" s="14"/>
      <c r="B129" s="14"/>
      <c r="C129" s="25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20"/>
      <c r="O129" s="20"/>
      <c r="P129" s="20"/>
      <c r="Q129" s="20"/>
      <c r="R129" s="20"/>
      <c r="S129" s="20"/>
      <c r="T129" s="20"/>
      <c r="U129" s="20"/>
    </row>
    <row r="130" spans="1:21" x14ac:dyDescent="0.25">
      <c r="A130" s="14"/>
      <c r="B130" s="14"/>
      <c r="C130" s="25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20"/>
      <c r="O130" s="20"/>
      <c r="P130" s="20"/>
      <c r="Q130" s="20"/>
      <c r="R130" s="20"/>
      <c r="S130" s="20"/>
      <c r="T130" s="20"/>
      <c r="U130" s="20"/>
    </row>
    <row r="131" spans="1:21" x14ac:dyDescent="0.25">
      <c r="A131" s="14"/>
      <c r="B131" s="14"/>
      <c r="C131" s="25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20"/>
      <c r="O131" s="20"/>
      <c r="P131" s="20"/>
      <c r="Q131" s="20"/>
      <c r="R131" s="20"/>
      <c r="S131" s="20"/>
      <c r="T131" s="20"/>
      <c r="U131" s="20"/>
    </row>
    <row r="132" spans="1:21" x14ac:dyDescent="0.25">
      <c r="A132" s="14"/>
      <c r="B132" s="14"/>
      <c r="C132" s="25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20"/>
      <c r="O132" s="20"/>
      <c r="P132" s="20"/>
      <c r="Q132" s="20"/>
      <c r="R132" s="20"/>
      <c r="S132" s="20"/>
      <c r="T132" s="20"/>
      <c r="U132" s="20"/>
    </row>
    <row r="133" spans="1:21" x14ac:dyDescent="0.25">
      <c r="A133" s="14"/>
      <c r="B133" s="14"/>
      <c r="C133" s="25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20"/>
      <c r="O133" s="20"/>
      <c r="P133" s="20"/>
      <c r="Q133" s="20"/>
      <c r="R133" s="20"/>
      <c r="S133" s="20"/>
      <c r="T133" s="20"/>
      <c r="U133" s="20"/>
    </row>
    <row r="134" spans="1:21" x14ac:dyDescent="0.25">
      <c r="A134" s="14"/>
      <c r="B134" s="14"/>
      <c r="C134" s="25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20"/>
      <c r="O134" s="20"/>
      <c r="P134" s="20"/>
      <c r="Q134" s="20"/>
      <c r="R134" s="20"/>
      <c r="S134" s="20"/>
      <c r="T134" s="20"/>
      <c r="U134" s="20"/>
    </row>
    <row r="135" spans="1:21" x14ac:dyDescent="0.25">
      <c r="A135" s="14"/>
      <c r="B135" s="14"/>
      <c r="C135" s="25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20"/>
      <c r="O135" s="20"/>
      <c r="P135" s="20"/>
      <c r="Q135" s="20"/>
      <c r="R135" s="20"/>
      <c r="S135" s="20"/>
      <c r="T135" s="20"/>
      <c r="U135" s="20"/>
    </row>
    <row r="136" spans="1:21" x14ac:dyDescent="0.25">
      <c r="A136" s="14"/>
      <c r="B136" s="14"/>
      <c r="C136" s="25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20"/>
      <c r="O136" s="20"/>
      <c r="P136" s="20"/>
      <c r="Q136" s="20"/>
      <c r="R136" s="20"/>
      <c r="S136" s="20"/>
      <c r="T136" s="20"/>
      <c r="U136" s="20"/>
    </row>
    <row r="137" spans="1:21" x14ac:dyDescent="0.25">
      <c r="A137" s="14"/>
      <c r="B137" s="14"/>
      <c r="C137" s="25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20"/>
      <c r="O137" s="20"/>
      <c r="P137" s="20"/>
      <c r="Q137" s="20"/>
      <c r="R137" s="20"/>
      <c r="S137" s="20"/>
      <c r="T137" s="20"/>
      <c r="U137" s="20"/>
    </row>
    <row r="138" spans="1:21" x14ac:dyDescent="0.25">
      <c r="A138" s="14"/>
      <c r="B138" s="14"/>
      <c r="C138" s="25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20"/>
      <c r="O138" s="20"/>
      <c r="P138" s="20"/>
      <c r="Q138" s="20"/>
      <c r="R138" s="20"/>
      <c r="S138" s="20"/>
      <c r="T138" s="20"/>
      <c r="U138" s="20"/>
    </row>
    <row r="139" spans="1:21" x14ac:dyDescent="0.25">
      <c r="A139" s="14"/>
      <c r="B139" s="14"/>
      <c r="C139" s="25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20"/>
      <c r="O139" s="20"/>
      <c r="P139" s="20"/>
      <c r="Q139" s="20"/>
      <c r="R139" s="20"/>
      <c r="S139" s="20"/>
      <c r="T139" s="20"/>
      <c r="U139" s="20"/>
    </row>
    <row r="140" spans="1:21" x14ac:dyDescent="0.25">
      <c r="A140" s="14"/>
      <c r="B140" s="14"/>
      <c r="C140" s="25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20"/>
      <c r="O140" s="20"/>
      <c r="P140" s="20"/>
      <c r="Q140" s="20"/>
      <c r="R140" s="20"/>
      <c r="S140" s="20"/>
      <c r="T140" s="20"/>
      <c r="U140" s="20"/>
    </row>
    <row r="141" spans="1:21" x14ac:dyDescent="0.25">
      <c r="A141" s="14"/>
      <c r="B141" s="14"/>
      <c r="C141" s="25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20"/>
      <c r="O141" s="20"/>
      <c r="P141" s="20"/>
      <c r="Q141" s="20"/>
      <c r="R141" s="20"/>
      <c r="S141" s="20"/>
      <c r="T141" s="20"/>
      <c r="U141" s="20"/>
    </row>
    <row r="142" spans="1:21" x14ac:dyDescent="0.25">
      <c r="A142" s="14"/>
      <c r="B142" s="14"/>
      <c r="C142" s="25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20"/>
      <c r="O142" s="20"/>
      <c r="P142" s="20"/>
      <c r="Q142" s="20"/>
      <c r="R142" s="20"/>
      <c r="S142" s="20"/>
      <c r="T142" s="20"/>
      <c r="U142" s="20"/>
    </row>
    <row r="143" spans="1:21" x14ac:dyDescent="0.25">
      <c r="A143" s="14"/>
      <c r="B143" s="14"/>
      <c r="C143" s="25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20"/>
      <c r="O143" s="20"/>
      <c r="P143" s="20"/>
      <c r="Q143" s="20"/>
      <c r="R143" s="20"/>
      <c r="S143" s="20"/>
      <c r="T143" s="20"/>
      <c r="U143" s="20"/>
    </row>
    <row r="144" spans="1:21" x14ac:dyDescent="0.25">
      <c r="A144" s="14"/>
      <c r="B144" s="14"/>
      <c r="C144" s="25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20"/>
      <c r="O144" s="20"/>
      <c r="P144" s="20"/>
      <c r="Q144" s="20"/>
      <c r="R144" s="20"/>
      <c r="S144" s="20"/>
      <c r="T144" s="20"/>
      <c r="U144" s="20"/>
    </row>
    <row r="145" spans="1:21" x14ac:dyDescent="0.25">
      <c r="A145" s="14"/>
      <c r="B145" s="14"/>
      <c r="C145" s="25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20"/>
      <c r="O145" s="20"/>
      <c r="P145" s="20"/>
      <c r="Q145" s="20"/>
      <c r="R145" s="20"/>
      <c r="S145" s="20"/>
      <c r="T145" s="20"/>
      <c r="U145" s="20"/>
    </row>
    <row r="146" spans="1:21" x14ac:dyDescent="0.25">
      <c r="C146" s="25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20"/>
    </row>
    <row r="147" spans="1:21" x14ac:dyDescent="0.25">
      <c r="C147" s="25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20"/>
    </row>
    <row r="148" spans="1:21" x14ac:dyDescent="0.25">
      <c r="C148" s="25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20"/>
    </row>
    <row r="149" spans="1:21" x14ac:dyDescent="0.25">
      <c r="C149" s="25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20"/>
    </row>
  </sheetData>
  <mergeCells count="198">
    <mergeCell ref="A1:B4"/>
    <mergeCell ref="C1:V1"/>
    <mergeCell ref="C2:V2"/>
    <mergeCell ref="D3:V3"/>
    <mergeCell ref="D4:V4"/>
    <mergeCell ref="A6:A7"/>
    <mergeCell ref="B6:B7"/>
    <mergeCell ref="C6:C7"/>
    <mergeCell ref="D6:E6"/>
    <mergeCell ref="F6:S6"/>
    <mergeCell ref="T6:U6"/>
    <mergeCell ref="V6:V7"/>
    <mergeCell ref="A8:A39"/>
    <mergeCell ref="B8:B13"/>
    <mergeCell ref="C8:C9"/>
    <mergeCell ref="D8:D9"/>
    <mergeCell ref="E8:E9"/>
    <mergeCell ref="T8:T13"/>
    <mergeCell ref="U8:U9"/>
    <mergeCell ref="V8:V9"/>
    <mergeCell ref="C10:C11"/>
    <mergeCell ref="D10:D11"/>
    <mergeCell ref="E10:E11"/>
    <mergeCell ref="U10:U11"/>
    <mergeCell ref="V10:V11"/>
    <mergeCell ref="C12:C13"/>
    <mergeCell ref="D12:D13"/>
    <mergeCell ref="E12:E13"/>
    <mergeCell ref="U12:U13"/>
    <mergeCell ref="V12:V13"/>
    <mergeCell ref="V14:V15"/>
    <mergeCell ref="C16:C17"/>
    <mergeCell ref="D16:D17"/>
    <mergeCell ref="E16:E17"/>
    <mergeCell ref="U16:U17"/>
    <mergeCell ref="V16:V17"/>
    <mergeCell ref="V22:V23"/>
    <mergeCell ref="C24:C25"/>
    <mergeCell ref="D24:D25"/>
    <mergeCell ref="E24:E25"/>
    <mergeCell ref="U24:U25"/>
    <mergeCell ref="V24:V25"/>
    <mergeCell ref="V18:V19"/>
    <mergeCell ref="C20:C21"/>
    <mergeCell ref="D20:D21"/>
    <mergeCell ref="E20:E21"/>
    <mergeCell ref="U20:U21"/>
    <mergeCell ref="V20:V21"/>
    <mergeCell ref="T14:T27"/>
    <mergeCell ref="U14:U15"/>
    <mergeCell ref="C18:C19"/>
    <mergeCell ref="D18:D19"/>
    <mergeCell ref="E18:E19"/>
    <mergeCell ref="U18:U19"/>
    <mergeCell ref="B28:B39"/>
    <mergeCell ref="C28:C29"/>
    <mergeCell ref="D28:D29"/>
    <mergeCell ref="E28:E29"/>
    <mergeCell ref="T28:T39"/>
    <mergeCell ref="C22:C23"/>
    <mergeCell ref="D22:D23"/>
    <mergeCell ref="E22:E23"/>
    <mergeCell ref="U22:U23"/>
    <mergeCell ref="U28:U29"/>
    <mergeCell ref="C32:C33"/>
    <mergeCell ref="D32:D33"/>
    <mergeCell ref="E32:E33"/>
    <mergeCell ref="U32:U33"/>
    <mergeCell ref="C38:C39"/>
    <mergeCell ref="D38:D39"/>
    <mergeCell ref="E38:E39"/>
    <mergeCell ref="U38:U39"/>
    <mergeCell ref="B14:B27"/>
    <mergeCell ref="C14:C15"/>
    <mergeCell ref="D14:D15"/>
    <mergeCell ref="E14:E15"/>
    <mergeCell ref="V28:V29"/>
    <mergeCell ref="C30:C31"/>
    <mergeCell ref="D30:D31"/>
    <mergeCell ref="E30:E31"/>
    <mergeCell ref="U30:U31"/>
    <mergeCell ref="V30:V31"/>
    <mergeCell ref="C26:C27"/>
    <mergeCell ref="D26:D27"/>
    <mergeCell ref="E26:E27"/>
    <mergeCell ref="U26:U27"/>
    <mergeCell ref="V26:V27"/>
    <mergeCell ref="V32:V33"/>
    <mergeCell ref="C34:C35"/>
    <mergeCell ref="D34:D35"/>
    <mergeCell ref="E34:E35"/>
    <mergeCell ref="U34:U35"/>
    <mergeCell ref="V34:V35"/>
    <mergeCell ref="C36:C37"/>
    <mergeCell ref="D36:D37"/>
    <mergeCell ref="E36:E37"/>
    <mergeCell ref="U36:U37"/>
    <mergeCell ref="V36:V37"/>
    <mergeCell ref="V38:V39"/>
    <mergeCell ref="A40:A51"/>
    <mergeCell ref="B40:B51"/>
    <mergeCell ref="C40:C41"/>
    <mergeCell ref="D40:D41"/>
    <mergeCell ref="E40:E41"/>
    <mergeCell ref="T40:T51"/>
    <mergeCell ref="C44:C45"/>
    <mergeCell ref="D44:D45"/>
    <mergeCell ref="E44:E45"/>
    <mergeCell ref="C48:C49"/>
    <mergeCell ref="U44:U45"/>
    <mergeCell ref="V44:V45"/>
    <mergeCell ref="C46:C47"/>
    <mergeCell ref="D46:D47"/>
    <mergeCell ref="E46:E47"/>
    <mergeCell ref="U46:U47"/>
    <mergeCell ref="V46:V47"/>
    <mergeCell ref="U40:U41"/>
    <mergeCell ref="V40:V41"/>
    <mergeCell ref="C42:C43"/>
    <mergeCell ref="D42:D43"/>
    <mergeCell ref="E42:E43"/>
    <mergeCell ref="U42:U43"/>
    <mergeCell ref="V42:V43"/>
    <mergeCell ref="D48:D49"/>
    <mergeCell ref="E48:E49"/>
    <mergeCell ref="U48:U49"/>
    <mergeCell ref="V48:V49"/>
    <mergeCell ref="C50:C51"/>
    <mergeCell ref="D50:D51"/>
    <mergeCell ref="E50:E51"/>
    <mergeCell ref="U50:U51"/>
    <mergeCell ref="V50:V51"/>
    <mergeCell ref="U56:U57"/>
    <mergeCell ref="V56:V57"/>
    <mergeCell ref="C58:C59"/>
    <mergeCell ref="D58:D59"/>
    <mergeCell ref="E58:E59"/>
    <mergeCell ref="U58:U59"/>
    <mergeCell ref="V58:V59"/>
    <mergeCell ref="U52:U53"/>
    <mergeCell ref="V52:V53"/>
    <mergeCell ref="C54:C55"/>
    <mergeCell ref="D54:D55"/>
    <mergeCell ref="E54:E55"/>
    <mergeCell ref="U54:U55"/>
    <mergeCell ref="V54:V55"/>
    <mergeCell ref="C52:C53"/>
    <mergeCell ref="D52:D53"/>
    <mergeCell ref="E52:E53"/>
    <mergeCell ref="T52:T69"/>
    <mergeCell ref="C56:C57"/>
    <mergeCell ref="D56:D57"/>
    <mergeCell ref="E56:E57"/>
    <mergeCell ref="C60:C61"/>
    <mergeCell ref="D60:D61"/>
    <mergeCell ref="E60:E61"/>
    <mergeCell ref="V66:V67"/>
    <mergeCell ref="C68:C69"/>
    <mergeCell ref="D68:D69"/>
    <mergeCell ref="E68:E69"/>
    <mergeCell ref="U68:U69"/>
    <mergeCell ref="V68:V69"/>
    <mergeCell ref="U60:U61"/>
    <mergeCell ref="V60:V61"/>
    <mergeCell ref="C62:C63"/>
    <mergeCell ref="D62:D63"/>
    <mergeCell ref="E62:E63"/>
    <mergeCell ref="U62:U63"/>
    <mergeCell ref="V62:V63"/>
    <mergeCell ref="C64:C65"/>
    <mergeCell ref="D64:D65"/>
    <mergeCell ref="E64:E65"/>
    <mergeCell ref="U64:U65"/>
    <mergeCell ref="V64:V65"/>
    <mergeCell ref="U74:U75"/>
    <mergeCell ref="V74:V75"/>
    <mergeCell ref="A76:S76"/>
    <mergeCell ref="U70:U71"/>
    <mergeCell ref="V70:V71"/>
    <mergeCell ref="C72:C73"/>
    <mergeCell ref="D72:D73"/>
    <mergeCell ref="E72:E73"/>
    <mergeCell ref="U72:U73"/>
    <mergeCell ref="V72:V73"/>
    <mergeCell ref="A52:A75"/>
    <mergeCell ref="B70:B75"/>
    <mergeCell ref="C70:C71"/>
    <mergeCell ref="D70:D71"/>
    <mergeCell ref="E70:E71"/>
    <mergeCell ref="T70:T75"/>
    <mergeCell ref="B52:B69"/>
    <mergeCell ref="C74:C75"/>
    <mergeCell ref="D74:D75"/>
    <mergeCell ref="E74:E75"/>
    <mergeCell ref="C66:C67"/>
    <mergeCell ref="D66:D67"/>
    <mergeCell ref="E66:E67"/>
    <mergeCell ref="U66:U67"/>
  </mergeCells>
  <printOptions horizontalCentered="1"/>
  <pageMargins left="0" right="0" top="0.55118110236220474" bottom="0" header="0.31496062992125984" footer="0"/>
  <pageSetup scale="24" orientation="landscape" r:id="rId1"/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T39"/>
  <sheetViews>
    <sheetView view="pageBreakPreview" zoomScaleNormal="50" zoomScaleSheetLayoutView="100" workbookViewId="0">
      <selection activeCell="AP5" sqref="AP5:BA31"/>
    </sheetView>
  </sheetViews>
  <sheetFormatPr baseColWidth="10" defaultRowHeight="12.75" x14ac:dyDescent="0.2"/>
  <cols>
    <col min="1" max="1" width="8.7109375" style="48" customWidth="1"/>
    <col min="2" max="2" width="25.85546875" style="48" customWidth="1"/>
    <col min="3" max="3" width="15.5703125" style="48" customWidth="1"/>
    <col min="4" max="27" width="16" style="48" customWidth="1"/>
    <col min="28" max="28" width="13.42578125" style="48" customWidth="1"/>
    <col min="29" max="29" width="13.5703125" style="48" customWidth="1"/>
    <col min="30" max="30" width="14.85546875" style="48" customWidth="1"/>
    <col min="31" max="31" width="7.5703125" style="48" customWidth="1"/>
    <col min="32" max="32" width="10.140625" style="48" customWidth="1"/>
    <col min="33" max="33" width="14.42578125" style="48" customWidth="1"/>
    <col min="34" max="34" width="12.42578125" style="48" customWidth="1"/>
    <col min="35" max="37" width="16.7109375" style="48" customWidth="1"/>
    <col min="38" max="38" width="32" style="48" customWidth="1"/>
    <col min="39" max="40" width="22.28515625" style="65" customWidth="1"/>
    <col min="41" max="41" width="29.7109375" style="45" customWidth="1"/>
    <col min="42" max="42" width="4.85546875" style="45" customWidth="1"/>
    <col min="43" max="43" width="7.7109375" style="46" customWidth="1"/>
    <col min="44" max="44" width="14.140625" style="46" customWidth="1"/>
    <col min="45" max="45" width="1.85546875" style="46" customWidth="1"/>
    <col min="46" max="46" width="14.28515625" style="46" customWidth="1"/>
    <col min="47" max="47" width="1.85546875" style="46" customWidth="1"/>
    <col min="48" max="48" width="16.85546875" style="46" customWidth="1"/>
    <col min="49" max="50" width="1.85546875" style="46" customWidth="1"/>
    <col min="51" max="51" width="14.140625" style="46" customWidth="1"/>
    <col min="52" max="54" width="11.42578125" style="47"/>
    <col min="55" max="98" width="11.42578125" style="45"/>
    <col min="99" max="16384" width="11.42578125" style="48"/>
  </cols>
  <sheetData>
    <row r="1" spans="1:98" ht="27.75" customHeight="1" x14ac:dyDescent="0.2">
      <c r="A1" s="518"/>
      <c r="B1" s="519"/>
      <c r="C1" s="519"/>
      <c r="D1" s="520"/>
      <c r="E1" s="524" t="s">
        <v>0</v>
      </c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  <c r="T1" s="525"/>
      <c r="U1" s="525"/>
      <c r="V1" s="525"/>
      <c r="W1" s="525"/>
      <c r="X1" s="525"/>
      <c r="Y1" s="525"/>
      <c r="Z1" s="525"/>
      <c r="AA1" s="525"/>
      <c r="AB1" s="525"/>
      <c r="AC1" s="525"/>
      <c r="AD1" s="525"/>
      <c r="AE1" s="525"/>
      <c r="AF1" s="525"/>
      <c r="AG1" s="525"/>
      <c r="AH1" s="525"/>
      <c r="AI1" s="525"/>
      <c r="AJ1" s="525"/>
      <c r="AK1" s="525"/>
      <c r="AL1" s="525"/>
      <c r="AM1" s="525"/>
      <c r="AN1" s="525"/>
    </row>
    <row r="2" spans="1:98" ht="36" customHeight="1" x14ac:dyDescent="0.2">
      <c r="A2" s="521"/>
      <c r="B2" s="522"/>
      <c r="C2" s="522"/>
      <c r="D2" s="523"/>
      <c r="E2" s="526" t="s">
        <v>111</v>
      </c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527"/>
      <c r="AA2" s="527"/>
      <c r="AB2" s="527"/>
      <c r="AC2" s="527"/>
      <c r="AD2" s="527"/>
      <c r="AE2" s="527"/>
      <c r="AF2" s="527"/>
      <c r="AG2" s="527"/>
      <c r="AH2" s="527"/>
      <c r="AI2" s="527"/>
      <c r="AJ2" s="527"/>
      <c r="AK2" s="527"/>
      <c r="AL2" s="527"/>
      <c r="AM2" s="527"/>
      <c r="AN2" s="527"/>
    </row>
    <row r="3" spans="1:98" ht="35.25" customHeight="1" x14ac:dyDescent="0.2">
      <c r="A3" s="521"/>
      <c r="B3" s="522"/>
      <c r="C3" s="522"/>
      <c r="D3" s="523"/>
      <c r="E3" s="498" t="s">
        <v>35</v>
      </c>
      <c r="F3" s="499"/>
      <c r="G3" s="498" t="s">
        <v>116</v>
      </c>
      <c r="H3" s="502"/>
      <c r="I3" s="502"/>
      <c r="J3" s="502"/>
      <c r="K3" s="502"/>
      <c r="L3" s="502"/>
      <c r="M3" s="502"/>
      <c r="N3" s="502"/>
      <c r="O3" s="502"/>
      <c r="P3" s="502"/>
      <c r="Q3" s="502"/>
      <c r="R3" s="499"/>
      <c r="S3" s="498"/>
      <c r="T3" s="502"/>
      <c r="U3" s="502"/>
      <c r="V3" s="502"/>
      <c r="W3" s="502"/>
      <c r="X3" s="502"/>
      <c r="Y3" s="502"/>
      <c r="Z3" s="502"/>
      <c r="AA3" s="502"/>
      <c r="AB3" s="502"/>
      <c r="AC3" s="502"/>
      <c r="AD3" s="502"/>
      <c r="AE3" s="502"/>
      <c r="AF3" s="502"/>
      <c r="AG3" s="502"/>
      <c r="AH3" s="502"/>
      <c r="AI3" s="502"/>
      <c r="AJ3" s="502"/>
      <c r="AK3" s="502"/>
      <c r="AL3" s="502"/>
      <c r="AM3" s="502"/>
      <c r="AN3" s="502"/>
    </row>
    <row r="4" spans="1:98" ht="23.25" customHeight="1" thickBot="1" x14ac:dyDescent="0.25">
      <c r="A4" s="521"/>
      <c r="B4" s="522"/>
      <c r="C4" s="522"/>
      <c r="D4" s="523"/>
      <c r="E4" s="500" t="s">
        <v>36</v>
      </c>
      <c r="F4" s="501"/>
      <c r="G4" s="514" t="s">
        <v>194</v>
      </c>
      <c r="H4" s="515"/>
      <c r="I4" s="515"/>
      <c r="J4" s="515"/>
      <c r="K4" s="515"/>
      <c r="L4" s="515"/>
      <c r="M4" s="515"/>
      <c r="N4" s="515"/>
      <c r="O4" s="515"/>
      <c r="P4" s="515"/>
      <c r="Q4" s="515"/>
      <c r="R4" s="516"/>
      <c r="S4" s="500"/>
      <c r="T4" s="517"/>
      <c r="U4" s="517"/>
      <c r="V4" s="517"/>
      <c r="W4" s="517"/>
      <c r="X4" s="517"/>
      <c r="Y4" s="517"/>
      <c r="Z4" s="517"/>
      <c r="AA4" s="517"/>
      <c r="AB4" s="517"/>
      <c r="AC4" s="517"/>
      <c r="AD4" s="517"/>
      <c r="AE4" s="517"/>
      <c r="AF4" s="517"/>
      <c r="AG4" s="517"/>
      <c r="AH4" s="517"/>
      <c r="AI4" s="517"/>
      <c r="AJ4" s="517"/>
      <c r="AK4" s="517"/>
      <c r="AL4" s="517"/>
      <c r="AM4" s="517"/>
      <c r="AN4" s="517"/>
    </row>
    <row r="5" spans="1:98" s="52" customFormat="1" ht="24.75" customHeight="1" thickBot="1" x14ac:dyDescent="0.25">
      <c r="A5" s="528" t="s">
        <v>43</v>
      </c>
      <c r="B5" s="528" t="s">
        <v>44</v>
      </c>
      <c r="C5" s="528" t="s">
        <v>45</v>
      </c>
      <c r="D5" s="503" t="s">
        <v>46</v>
      </c>
      <c r="E5" s="530" t="s">
        <v>47</v>
      </c>
      <c r="F5" s="511" t="s">
        <v>193</v>
      </c>
      <c r="G5" s="512"/>
      <c r="H5" s="512"/>
      <c r="I5" s="512"/>
      <c r="J5" s="512"/>
      <c r="K5" s="512"/>
      <c r="L5" s="512"/>
      <c r="M5" s="512"/>
      <c r="N5" s="512"/>
      <c r="O5" s="512"/>
      <c r="P5" s="512"/>
      <c r="Q5" s="513"/>
      <c r="R5" s="511" t="s">
        <v>192</v>
      </c>
      <c r="S5" s="512"/>
      <c r="T5" s="512"/>
      <c r="U5" s="512"/>
      <c r="V5" s="512"/>
      <c r="W5" s="512"/>
      <c r="X5" s="512"/>
      <c r="Y5" s="512"/>
      <c r="Z5" s="512"/>
      <c r="AA5" s="512"/>
      <c r="AB5" s="512"/>
      <c r="AC5" s="513"/>
      <c r="AD5" s="512" t="s">
        <v>48</v>
      </c>
      <c r="AE5" s="512"/>
      <c r="AF5" s="512"/>
      <c r="AG5" s="512"/>
      <c r="AH5" s="513"/>
      <c r="AI5" s="511" t="s">
        <v>54</v>
      </c>
      <c r="AJ5" s="512"/>
      <c r="AK5" s="512"/>
      <c r="AL5" s="512"/>
      <c r="AM5" s="512"/>
      <c r="AN5" s="513"/>
      <c r="AO5" s="49"/>
      <c r="AP5" s="49"/>
      <c r="AQ5" s="50"/>
      <c r="AR5" s="50"/>
      <c r="AS5" s="50"/>
      <c r="AT5" s="50"/>
      <c r="AU5" s="50"/>
      <c r="AV5" s="50"/>
      <c r="AW5" s="50"/>
      <c r="AX5" s="50"/>
      <c r="AY5" s="50"/>
      <c r="AZ5" s="51"/>
      <c r="BA5" s="51"/>
      <c r="BB5" s="51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</row>
    <row r="6" spans="1:98" s="52" customFormat="1" ht="58.5" customHeight="1" thickBot="1" x14ac:dyDescent="0.25">
      <c r="A6" s="529" t="s">
        <v>37</v>
      </c>
      <c r="B6" s="529"/>
      <c r="C6" s="529"/>
      <c r="D6" s="506"/>
      <c r="E6" s="531"/>
      <c r="F6" s="281" t="s">
        <v>191</v>
      </c>
      <c r="G6" s="281" t="s">
        <v>190</v>
      </c>
      <c r="H6" s="281" t="s">
        <v>189</v>
      </c>
      <c r="I6" s="281" t="s">
        <v>188</v>
      </c>
      <c r="J6" s="281" t="s">
        <v>187</v>
      </c>
      <c r="K6" s="281" t="s">
        <v>186</v>
      </c>
      <c r="L6" s="281" t="s">
        <v>185</v>
      </c>
      <c r="M6" s="281" t="s">
        <v>184</v>
      </c>
      <c r="N6" s="281" t="s">
        <v>183</v>
      </c>
      <c r="O6" s="281" t="s">
        <v>182</v>
      </c>
      <c r="P6" s="281" t="s">
        <v>181</v>
      </c>
      <c r="Q6" s="281" t="s">
        <v>180</v>
      </c>
      <c r="R6" s="281" t="s">
        <v>191</v>
      </c>
      <c r="S6" s="281" t="s">
        <v>190</v>
      </c>
      <c r="T6" s="281" t="s">
        <v>189</v>
      </c>
      <c r="U6" s="281" t="s">
        <v>188</v>
      </c>
      <c r="V6" s="281" t="s">
        <v>187</v>
      </c>
      <c r="W6" s="281" t="s">
        <v>186</v>
      </c>
      <c r="X6" s="281" t="s">
        <v>185</v>
      </c>
      <c r="Y6" s="281" t="s">
        <v>184</v>
      </c>
      <c r="Z6" s="281" t="s">
        <v>183</v>
      </c>
      <c r="AA6" s="281" t="s">
        <v>182</v>
      </c>
      <c r="AB6" s="281" t="s">
        <v>181</v>
      </c>
      <c r="AC6" s="281" t="s">
        <v>180</v>
      </c>
      <c r="AD6" s="280" t="s">
        <v>49</v>
      </c>
      <c r="AE6" s="282" t="s">
        <v>50</v>
      </c>
      <c r="AF6" s="282" t="s">
        <v>51</v>
      </c>
      <c r="AG6" s="282" t="s">
        <v>52</v>
      </c>
      <c r="AH6" s="282" t="s">
        <v>53</v>
      </c>
      <c r="AI6" s="281" t="s">
        <v>55</v>
      </c>
      <c r="AJ6" s="281" t="s">
        <v>56</v>
      </c>
      <c r="AK6" s="280" t="s">
        <v>57</v>
      </c>
      <c r="AL6" s="280" t="s">
        <v>58</v>
      </c>
      <c r="AM6" s="279" t="s">
        <v>59</v>
      </c>
      <c r="AN6" s="278" t="s">
        <v>60</v>
      </c>
      <c r="AO6" s="49"/>
      <c r="AP6" s="49"/>
      <c r="AQ6" s="53"/>
      <c r="AR6" s="53"/>
      <c r="AS6" s="54"/>
      <c r="AT6" s="53"/>
      <c r="AU6" s="54"/>
      <c r="AV6" s="53"/>
      <c r="AW6" s="50"/>
      <c r="AX6" s="50"/>
      <c r="AY6" s="55"/>
      <c r="AZ6" s="51"/>
      <c r="BA6" s="51"/>
      <c r="BB6" s="51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</row>
    <row r="7" spans="1:98" ht="13.5" customHeight="1" x14ac:dyDescent="0.2">
      <c r="A7" s="489">
        <v>1</v>
      </c>
      <c r="B7" s="492" t="s">
        <v>118</v>
      </c>
      <c r="C7" s="492" t="s">
        <v>176</v>
      </c>
      <c r="D7" s="277" t="s">
        <v>38</v>
      </c>
      <c r="E7" s="263">
        <f>[2]INVERSIÓN!H8</f>
        <v>0.2</v>
      </c>
      <c r="F7" s="59">
        <f>+[2]INVERSIÓN!I8</f>
        <v>0.2</v>
      </c>
      <c r="G7" s="59">
        <f>+[2]INVERSIÓN!J8</f>
        <v>0.2</v>
      </c>
      <c r="H7" s="59">
        <f>+[2]INVERSIÓN!K8</f>
        <v>0.2</v>
      </c>
      <c r="I7" s="59">
        <f>+[2]INVERSIÓN!L8</f>
        <v>0.2</v>
      </c>
      <c r="J7" s="59">
        <f>+[2]INVERSIÓN!M8</f>
        <v>0.2</v>
      </c>
      <c r="K7" s="59">
        <f>+[2]INVERSIÓN!N8</f>
        <v>0.2</v>
      </c>
      <c r="L7" s="262">
        <f>+[2]INVERSIÓN!O8</f>
        <v>0</v>
      </c>
      <c r="M7" s="262">
        <f>+[2]INVERSIÓN!P8</f>
        <v>0</v>
      </c>
      <c r="N7" s="262">
        <f>+[2]INVERSIÓN!Q8</f>
        <v>0</v>
      </c>
      <c r="O7" s="262">
        <f>+[2]INVERSIÓN!R8</f>
        <v>0</v>
      </c>
      <c r="P7" s="262">
        <f>+[2]INVERSIÓN!S8</f>
        <v>0</v>
      </c>
      <c r="Q7" s="261">
        <f>+[2]INVERSIÓN!T8</f>
        <v>0</v>
      </c>
      <c r="R7" s="261">
        <f>+[2]INVERSIÓN!U8</f>
        <v>0</v>
      </c>
      <c r="S7" s="261">
        <f>+[2]INVERSIÓN!V8</f>
        <v>0</v>
      </c>
      <c r="T7" s="261">
        <f>+[2]INVERSIÓN!W8</f>
        <v>0</v>
      </c>
      <c r="U7" s="261">
        <f>+[2]INVERSIÓN!X8</f>
        <v>0</v>
      </c>
      <c r="V7" s="261">
        <f>+[2]INVERSIÓN!Y8</f>
        <v>0</v>
      </c>
      <c r="W7" s="261">
        <f>+[2]INVERSIÓN!Z8</f>
        <v>0</v>
      </c>
      <c r="X7" s="261">
        <f>+[2]INVERSIÓN!AA8</f>
        <v>0</v>
      </c>
      <c r="Y7" s="261">
        <f>+[2]INVERSIÓN!AB8</f>
        <v>0</v>
      </c>
      <c r="Z7" s="261">
        <f>+[2]INVERSIÓN!AC8</f>
        <v>0</v>
      </c>
      <c r="AA7" s="261">
        <f>+[2]INVERSIÓN!AD8</f>
        <v>0</v>
      </c>
      <c r="AB7" s="261">
        <f>+[2]INVERSIÓN!AE8</f>
        <v>0</v>
      </c>
      <c r="AC7" s="261">
        <f>+[2]INVERSIÓN!AF8</f>
        <v>0</v>
      </c>
      <c r="AD7" s="485" t="s">
        <v>176</v>
      </c>
      <c r="AE7" s="485" t="s">
        <v>179</v>
      </c>
      <c r="AF7" s="482" t="s">
        <v>178</v>
      </c>
      <c r="AG7" s="485" t="s">
        <v>177</v>
      </c>
      <c r="AH7" s="482" t="s">
        <v>176</v>
      </c>
      <c r="AI7" s="482" t="s">
        <v>175</v>
      </c>
      <c r="AJ7" s="482" t="s">
        <v>174</v>
      </c>
      <c r="AK7" s="482" t="s">
        <v>173</v>
      </c>
      <c r="AL7" s="488" t="s">
        <v>172</v>
      </c>
      <c r="AM7" s="488" t="s">
        <v>171</v>
      </c>
      <c r="AN7" s="488">
        <v>1053</v>
      </c>
      <c r="AQ7" s="56"/>
      <c r="AR7" s="56"/>
      <c r="AS7" s="57"/>
      <c r="AT7" s="57"/>
      <c r="AU7" s="57"/>
      <c r="AV7" s="56"/>
      <c r="AW7" s="57"/>
      <c r="AX7" s="57"/>
      <c r="AY7" s="57"/>
    </row>
    <row r="8" spans="1:98" ht="13.5" customHeight="1" x14ac:dyDescent="0.2">
      <c r="A8" s="490"/>
      <c r="B8" s="493"/>
      <c r="C8" s="493"/>
      <c r="D8" s="258" t="s">
        <v>39</v>
      </c>
      <c r="E8" s="260">
        <f>+[2]INVERSIÓN!H9</f>
        <v>300000000</v>
      </c>
      <c r="F8" s="58">
        <f>+[2]INVERSIÓN!I9</f>
        <v>0</v>
      </c>
      <c r="G8" s="58">
        <f>+[2]INVERSIÓN!J9</f>
        <v>0</v>
      </c>
      <c r="H8" s="58">
        <f>+[2]INVERSIÓN!K9</f>
        <v>0</v>
      </c>
      <c r="I8" s="58">
        <f>+[2]INVERSIÓN!L9</f>
        <v>0</v>
      </c>
      <c r="J8" s="58">
        <f>+[2]INVERSIÓN!M9</f>
        <v>0</v>
      </c>
      <c r="K8" s="58">
        <f>+[2]INVERSIÓN!N9</f>
        <v>0</v>
      </c>
      <c r="L8" s="58">
        <f>+[2]INVERSIÓN!O9</f>
        <v>0</v>
      </c>
      <c r="M8" s="58">
        <f>+[2]INVERSIÓN!P9</f>
        <v>0</v>
      </c>
      <c r="N8" s="58">
        <f>+[2]INVERSIÓN!Q9</f>
        <v>0</v>
      </c>
      <c r="O8" s="58">
        <f>+[2]INVERSIÓN!R9</f>
        <v>0</v>
      </c>
      <c r="P8" s="58">
        <f>+[2]INVERSIÓN!S9</f>
        <v>0</v>
      </c>
      <c r="Q8" s="259">
        <f>+[2]INVERSIÓN!T9</f>
        <v>0</v>
      </c>
      <c r="R8" s="259">
        <f>+[2]INVERSIÓN!U9</f>
        <v>0</v>
      </c>
      <c r="S8" s="259">
        <f>+[2]INVERSIÓN!V9</f>
        <v>0</v>
      </c>
      <c r="T8" s="259">
        <f>+[2]INVERSIÓN!W9</f>
        <v>0</v>
      </c>
      <c r="U8" s="259">
        <f>+[2]INVERSIÓN!X9</f>
        <v>0</v>
      </c>
      <c r="V8" s="259">
        <f>+[2]INVERSIÓN!Y9</f>
        <v>0</v>
      </c>
      <c r="W8" s="259">
        <f>+[2]INVERSIÓN!Z9</f>
        <v>0</v>
      </c>
      <c r="X8" s="259">
        <f>+[2]INVERSIÓN!AA9</f>
        <v>0</v>
      </c>
      <c r="Y8" s="259">
        <f>+[2]INVERSIÓN!AB9</f>
        <v>0</v>
      </c>
      <c r="Z8" s="259">
        <f>+[2]INVERSIÓN!AC9</f>
        <v>0</v>
      </c>
      <c r="AA8" s="259">
        <f>+[2]INVERSIÓN!AD9</f>
        <v>0</v>
      </c>
      <c r="AB8" s="259">
        <f>+[2]INVERSIÓN!AE9</f>
        <v>0</v>
      </c>
      <c r="AC8" s="259">
        <f>+[2]INVERSIÓN!AF9</f>
        <v>0</v>
      </c>
      <c r="AD8" s="486"/>
      <c r="AE8" s="486"/>
      <c r="AF8" s="483"/>
      <c r="AG8" s="486"/>
      <c r="AH8" s="483"/>
      <c r="AI8" s="483"/>
      <c r="AJ8" s="483"/>
      <c r="AK8" s="483"/>
      <c r="AL8" s="483"/>
      <c r="AM8" s="483"/>
      <c r="AN8" s="483"/>
      <c r="AQ8" s="56"/>
      <c r="AR8" s="56"/>
      <c r="AS8" s="57"/>
      <c r="AT8" s="57"/>
      <c r="AU8" s="57"/>
      <c r="AV8" s="56"/>
      <c r="AW8" s="57"/>
      <c r="AX8" s="57"/>
      <c r="AY8" s="57"/>
    </row>
    <row r="9" spans="1:98" ht="14.25" customHeight="1" x14ac:dyDescent="0.2">
      <c r="A9" s="490"/>
      <c r="B9" s="493"/>
      <c r="C9" s="493"/>
      <c r="D9" s="258" t="s">
        <v>40</v>
      </c>
      <c r="E9" s="276">
        <f>+[2]INVERSIÓN!H10</f>
        <v>0</v>
      </c>
      <c r="F9" s="275">
        <f>+[2]INVERSIÓN!I12</f>
        <v>0.2</v>
      </c>
      <c r="G9" s="275">
        <f>+[2]INVERSIÓN!J12</f>
        <v>0.2</v>
      </c>
      <c r="H9" s="275">
        <f>+[2]INVERSIÓN!K12</f>
        <v>0.2</v>
      </c>
      <c r="I9" s="275">
        <f>+[2]INVERSIÓN!L12</f>
        <v>0.2</v>
      </c>
      <c r="J9" s="275">
        <f>+[2]INVERSIÓN!M12</f>
        <v>0.2</v>
      </c>
      <c r="K9" s="275">
        <f>+[2]INVERSIÓN!N12</f>
        <v>0.2</v>
      </c>
      <c r="L9" s="275">
        <f>+[2]INVERSIÓN!O12</f>
        <v>0</v>
      </c>
      <c r="M9" s="275">
        <f>+[2]INVERSIÓN!P12</f>
        <v>0</v>
      </c>
      <c r="N9" s="275">
        <f>+[2]INVERSIÓN!Q12</f>
        <v>0</v>
      </c>
      <c r="O9" s="275">
        <f>+[2]INVERSIÓN!R12</f>
        <v>0</v>
      </c>
      <c r="P9" s="275">
        <f>+[2]INVERSIÓN!S12</f>
        <v>0</v>
      </c>
      <c r="Q9" s="274">
        <f>+[2]INVERSIÓN!T12</f>
        <v>0</v>
      </c>
      <c r="R9" s="274">
        <f>+[2]INVERSIÓN!U12</f>
        <v>0</v>
      </c>
      <c r="S9" s="274">
        <f>+[2]INVERSIÓN!V12</f>
        <v>0</v>
      </c>
      <c r="T9" s="274">
        <f>+[2]INVERSIÓN!W12</f>
        <v>0</v>
      </c>
      <c r="U9" s="274">
        <f>+[2]INVERSIÓN!X12</f>
        <v>0</v>
      </c>
      <c r="V9" s="274">
        <f>+[2]INVERSIÓN!Y12</f>
        <v>0</v>
      </c>
      <c r="W9" s="274">
        <f>+[2]INVERSIÓN!Z12</f>
        <v>0</v>
      </c>
      <c r="X9" s="274">
        <f>+[2]INVERSIÓN!AA12</f>
        <v>0</v>
      </c>
      <c r="Y9" s="274">
        <f>+[2]INVERSIÓN!AB12</f>
        <v>0</v>
      </c>
      <c r="Z9" s="274">
        <f>+[2]INVERSIÓN!AC12</f>
        <v>0</v>
      </c>
      <c r="AA9" s="274">
        <f>+[2]INVERSIÓN!AD12</f>
        <v>0</v>
      </c>
      <c r="AB9" s="274">
        <f>+[2]INVERSIÓN!AE12</f>
        <v>0</v>
      </c>
      <c r="AC9" s="274">
        <f>+[2]INVERSIÓN!AF12</f>
        <v>0</v>
      </c>
      <c r="AD9" s="486"/>
      <c r="AE9" s="486"/>
      <c r="AF9" s="483"/>
      <c r="AG9" s="486"/>
      <c r="AH9" s="483"/>
      <c r="AI9" s="483"/>
      <c r="AJ9" s="483"/>
      <c r="AK9" s="483"/>
      <c r="AL9" s="483"/>
      <c r="AM9" s="483"/>
      <c r="AN9" s="483"/>
      <c r="AQ9" s="56"/>
      <c r="AR9" s="56"/>
      <c r="AS9" s="57"/>
      <c r="AT9" s="57"/>
      <c r="AU9" s="57"/>
      <c r="AV9" s="56"/>
      <c r="AW9" s="57"/>
      <c r="AX9" s="57"/>
      <c r="AY9" s="57"/>
    </row>
    <row r="10" spans="1:98" ht="21" customHeight="1" thickBot="1" x14ac:dyDescent="0.25">
      <c r="A10" s="491"/>
      <c r="B10" s="494"/>
      <c r="C10" s="494"/>
      <c r="D10" s="254" t="s">
        <v>41</v>
      </c>
      <c r="E10" s="253">
        <f>+[2]INVERSIÓN!H11</f>
        <v>0</v>
      </c>
      <c r="F10" s="252">
        <f>+[2]INVERSIÓN!I11</f>
        <v>0</v>
      </c>
      <c r="G10" s="252">
        <f>+[2]INVERSIÓN!J11</f>
        <v>0</v>
      </c>
      <c r="H10" s="252">
        <f>+[2]INVERSIÓN!K11</f>
        <v>0</v>
      </c>
      <c r="I10" s="252">
        <f>+[2]INVERSIÓN!L11</f>
        <v>0</v>
      </c>
      <c r="J10" s="252">
        <f>+[2]INVERSIÓN!M11</f>
        <v>0</v>
      </c>
      <c r="K10" s="252">
        <f>+[2]INVERSIÓN!N11</f>
        <v>0</v>
      </c>
      <c r="L10" s="252">
        <f>+[2]INVERSIÓN!O11</f>
        <v>0</v>
      </c>
      <c r="M10" s="252">
        <f>+[2]INVERSIÓN!P11</f>
        <v>0</v>
      </c>
      <c r="N10" s="252">
        <f>+[2]INVERSIÓN!Q11</f>
        <v>0</v>
      </c>
      <c r="O10" s="252">
        <f>+[2]INVERSIÓN!R11</f>
        <v>0</v>
      </c>
      <c r="P10" s="252">
        <f>+[2]INVERSIÓN!S11</f>
        <v>0</v>
      </c>
      <c r="Q10" s="251">
        <f>+[2]INVERSIÓN!T11</f>
        <v>0</v>
      </c>
      <c r="R10" s="251">
        <f>+[2]INVERSIÓN!U11</f>
        <v>0</v>
      </c>
      <c r="S10" s="251">
        <f>+[2]INVERSIÓN!V11</f>
        <v>0</v>
      </c>
      <c r="T10" s="251">
        <f>+[2]INVERSIÓN!W11</f>
        <v>0</v>
      </c>
      <c r="U10" s="251">
        <f>+[2]INVERSIÓN!X11</f>
        <v>0</v>
      </c>
      <c r="V10" s="251">
        <f>+[2]INVERSIÓN!Y11</f>
        <v>0</v>
      </c>
      <c r="W10" s="251">
        <f>+[2]INVERSIÓN!Z11</f>
        <v>0</v>
      </c>
      <c r="X10" s="251">
        <f>+[2]INVERSIÓN!AA11</f>
        <v>0</v>
      </c>
      <c r="Y10" s="251">
        <f>+[2]INVERSIÓN!AB11</f>
        <v>0</v>
      </c>
      <c r="Z10" s="251">
        <f>+[2]INVERSIÓN!AC11</f>
        <v>0</v>
      </c>
      <c r="AA10" s="251">
        <f>+[2]INVERSIÓN!AD11</f>
        <v>0</v>
      </c>
      <c r="AB10" s="251">
        <f>+[2]INVERSIÓN!AE11</f>
        <v>0</v>
      </c>
      <c r="AC10" s="251">
        <f>+[2]INVERSIÓN!AF11</f>
        <v>0</v>
      </c>
      <c r="AD10" s="487"/>
      <c r="AE10" s="487"/>
      <c r="AF10" s="484"/>
      <c r="AG10" s="487"/>
      <c r="AH10" s="484"/>
      <c r="AI10" s="484"/>
      <c r="AJ10" s="484"/>
      <c r="AK10" s="484"/>
      <c r="AL10" s="484"/>
      <c r="AM10" s="484"/>
      <c r="AN10" s="484"/>
      <c r="AQ10" s="56"/>
      <c r="AR10" s="56"/>
      <c r="AS10" s="57"/>
      <c r="AT10" s="57"/>
      <c r="AU10" s="57"/>
      <c r="AV10" s="56"/>
      <c r="AW10" s="57"/>
      <c r="AX10" s="57"/>
      <c r="AY10" s="57"/>
    </row>
    <row r="11" spans="1:98" ht="13.5" customHeight="1" x14ac:dyDescent="0.2">
      <c r="A11" s="496">
        <v>2</v>
      </c>
      <c r="B11" s="497" t="s">
        <v>120</v>
      </c>
      <c r="C11" s="497" t="s">
        <v>176</v>
      </c>
      <c r="D11" s="264" t="s">
        <v>38</v>
      </c>
      <c r="E11" s="268">
        <f>+[2]INVERSIÓN!H14</f>
        <v>1</v>
      </c>
      <c r="F11" s="273">
        <f>+[2]INVERSIÓN!I14</f>
        <v>1</v>
      </c>
      <c r="G11" s="273">
        <f>+[2]INVERSIÓN!J14</f>
        <v>1</v>
      </c>
      <c r="H11" s="273">
        <f>+[2]INVERSIÓN!K14</f>
        <v>1</v>
      </c>
      <c r="I11" s="273">
        <f>+[2]INVERSIÓN!L14</f>
        <v>1</v>
      </c>
      <c r="J11" s="273">
        <f>+[2]INVERSIÓN!M14</f>
        <v>1</v>
      </c>
      <c r="K11" s="273">
        <f>+[2]INVERSIÓN!N14</f>
        <v>1</v>
      </c>
      <c r="L11" s="273">
        <f>+[2]INVERSIÓN!O14</f>
        <v>0</v>
      </c>
      <c r="M11" s="273">
        <f>+[2]INVERSIÓN!P14</f>
        <v>0</v>
      </c>
      <c r="N11" s="273">
        <f>+[2]INVERSIÓN!Q14</f>
        <v>0</v>
      </c>
      <c r="O11" s="273">
        <f>+[2]INVERSIÓN!R14</f>
        <v>0</v>
      </c>
      <c r="P11" s="273">
        <f>+[2]INVERSIÓN!S14</f>
        <v>0</v>
      </c>
      <c r="Q11" s="272">
        <f>+[2]INVERSIÓN!T14</f>
        <v>0</v>
      </c>
      <c r="R11" s="272">
        <f>+[2]INVERSIÓN!U14</f>
        <v>0</v>
      </c>
      <c r="S11" s="272">
        <f>+[2]INVERSIÓN!V14</f>
        <v>0</v>
      </c>
      <c r="T11" s="272">
        <f>+[2]INVERSIÓN!W14</f>
        <v>0</v>
      </c>
      <c r="U11" s="272">
        <f>+[2]INVERSIÓN!X14</f>
        <v>0</v>
      </c>
      <c r="V11" s="272">
        <f>+[2]INVERSIÓN!Y14</f>
        <v>0</v>
      </c>
      <c r="W11" s="272">
        <f>+[2]INVERSIÓN!Z14</f>
        <v>0</v>
      </c>
      <c r="X11" s="272">
        <f>+[2]INVERSIÓN!AA14</f>
        <v>0</v>
      </c>
      <c r="Y11" s="272">
        <f>+[2]INVERSIÓN!AB14</f>
        <v>0</v>
      </c>
      <c r="Z11" s="272">
        <f>+[2]INVERSIÓN!AC14</f>
        <v>0</v>
      </c>
      <c r="AA11" s="272">
        <f>+[2]INVERSIÓN!AD14</f>
        <v>0</v>
      </c>
      <c r="AB11" s="272">
        <f>+[2]INVERSIÓN!AE14</f>
        <v>0</v>
      </c>
      <c r="AC11" s="272">
        <f>+[2]INVERSIÓN!AF14</f>
        <v>0</v>
      </c>
      <c r="AD11" s="485" t="s">
        <v>176</v>
      </c>
      <c r="AE11" s="485" t="s">
        <v>179</v>
      </c>
      <c r="AF11" s="482" t="s">
        <v>178</v>
      </c>
      <c r="AG11" s="485" t="s">
        <v>177</v>
      </c>
      <c r="AH11" s="482" t="s">
        <v>176</v>
      </c>
      <c r="AI11" s="482" t="s">
        <v>175</v>
      </c>
      <c r="AJ11" s="482" t="s">
        <v>174</v>
      </c>
      <c r="AK11" s="482" t="s">
        <v>173</v>
      </c>
      <c r="AL11" s="482" t="s">
        <v>172</v>
      </c>
      <c r="AM11" s="482" t="s">
        <v>171</v>
      </c>
      <c r="AN11" s="488">
        <v>1053</v>
      </c>
      <c r="AQ11" s="56"/>
      <c r="AR11" s="56"/>
      <c r="AS11" s="57"/>
      <c r="AT11" s="57"/>
      <c r="AU11" s="57"/>
      <c r="AV11" s="56"/>
      <c r="AW11" s="57"/>
      <c r="AX11" s="57"/>
      <c r="AY11" s="57"/>
    </row>
    <row r="12" spans="1:98" ht="13.5" customHeight="1" x14ac:dyDescent="0.2">
      <c r="A12" s="490"/>
      <c r="B12" s="493"/>
      <c r="C12" s="493"/>
      <c r="D12" s="258" t="s">
        <v>39</v>
      </c>
      <c r="E12" s="260">
        <f>+[2]INVERSIÓN!H15</f>
        <v>124000000</v>
      </c>
      <c r="F12" s="58">
        <f>+[2]INVERSIÓN!I15</f>
        <v>0</v>
      </c>
      <c r="G12" s="58">
        <f>+[2]INVERSIÓN!J15</f>
        <v>0</v>
      </c>
      <c r="H12" s="58">
        <f>+[2]INVERSIÓN!K15</f>
        <v>0</v>
      </c>
      <c r="I12" s="58">
        <f>+[2]INVERSIÓN!L15</f>
        <v>0</v>
      </c>
      <c r="J12" s="58">
        <f>+[2]INVERSIÓN!M15</f>
        <v>0</v>
      </c>
      <c r="K12" s="58">
        <f>+[2]INVERSIÓN!N15</f>
        <v>0</v>
      </c>
      <c r="L12" s="58">
        <f>+[2]INVERSIÓN!O15</f>
        <v>0</v>
      </c>
      <c r="M12" s="58">
        <f>+[2]INVERSIÓN!P15</f>
        <v>0</v>
      </c>
      <c r="N12" s="58">
        <f>+[2]INVERSIÓN!Q15</f>
        <v>0</v>
      </c>
      <c r="O12" s="58">
        <f>+[2]INVERSIÓN!R15</f>
        <v>0</v>
      </c>
      <c r="P12" s="58">
        <f>+[2]INVERSIÓN!S15</f>
        <v>0</v>
      </c>
      <c r="Q12" s="259">
        <f>+[2]INVERSIÓN!T15</f>
        <v>0</v>
      </c>
      <c r="R12" s="259">
        <f>+[2]INVERSIÓN!U15</f>
        <v>0</v>
      </c>
      <c r="S12" s="259">
        <f>+[2]INVERSIÓN!V15</f>
        <v>0</v>
      </c>
      <c r="T12" s="259">
        <f>+[2]INVERSIÓN!W15</f>
        <v>0</v>
      </c>
      <c r="U12" s="259">
        <f>+[2]INVERSIÓN!X15</f>
        <v>0</v>
      </c>
      <c r="V12" s="259">
        <f>+[2]INVERSIÓN!Y15</f>
        <v>0</v>
      </c>
      <c r="W12" s="259">
        <f>+[2]INVERSIÓN!Z15</f>
        <v>0</v>
      </c>
      <c r="X12" s="259">
        <f>+[2]INVERSIÓN!AA15</f>
        <v>0</v>
      </c>
      <c r="Y12" s="259">
        <f>+[2]INVERSIÓN!AB15</f>
        <v>0</v>
      </c>
      <c r="Z12" s="259">
        <f>+[2]INVERSIÓN!AC15</f>
        <v>0</v>
      </c>
      <c r="AA12" s="259">
        <f>+[2]INVERSIÓN!AD15</f>
        <v>0</v>
      </c>
      <c r="AB12" s="259">
        <f>+[2]INVERSIÓN!AE15</f>
        <v>0</v>
      </c>
      <c r="AC12" s="259">
        <f>+[2]INVERSIÓN!AF15</f>
        <v>0</v>
      </c>
      <c r="AD12" s="486"/>
      <c r="AE12" s="486"/>
      <c r="AF12" s="483"/>
      <c r="AG12" s="486"/>
      <c r="AH12" s="483"/>
      <c r="AI12" s="483"/>
      <c r="AJ12" s="483"/>
      <c r="AK12" s="483"/>
      <c r="AL12" s="483"/>
      <c r="AM12" s="483"/>
      <c r="AN12" s="483"/>
      <c r="AQ12" s="56"/>
      <c r="AR12" s="56"/>
      <c r="AS12" s="57"/>
      <c r="AT12" s="57"/>
      <c r="AU12" s="57"/>
      <c r="AV12" s="56"/>
      <c r="AW12" s="57"/>
      <c r="AX12" s="57"/>
      <c r="AY12" s="57"/>
    </row>
    <row r="13" spans="1:98" ht="14.25" customHeight="1" x14ac:dyDescent="0.2">
      <c r="A13" s="490"/>
      <c r="B13" s="493"/>
      <c r="C13" s="493"/>
      <c r="D13" s="258" t="s">
        <v>40</v>
      </c>
      <c r="E13" s="268">
        <f>+[2]INVERSIÓN!H16</f>
        <v>0</v>
      </c>
      <c r="F13" s="273">
        <f>+[2]INVERSIÓN!I16</f>
        <v>0</v>
      </c>
      <c r="G13" s="273">
        <f>+[2]INVERSIÓN!J16</f>
        <v>0</v>
      </c>
      <c r="H13" s="273">
        <f>+[2]INVERSIÓN!K16</f>
        <v>0</v>
      </c>
      <c r="I13" s="273">
        <f>+[2]INVERSIÓN!L16</f>
        <v>0</v>
      </c>
      <c r="J13" s="273">
        <f>+[2]INVERSIÓN!M16</f>
        <v>0</v>
      </c>
      <c r="K13" s="273">
        <f>+[2]INVERSIÓN!N16</f>
        <v>0</v>
      </c>
      <c r="L13" s="273">
        <f>+[2]INVERSIÓN!O16</f>
        <v>0</v>
      </c>
      <c r="M13" s="273">
        <f>+[2]INVERSIÓN!P16</f>
        <v>0</v>
      </c>
      <c r="N13" s="273">
        <f>+[2]INVERSIÓN!Q16</f>
        <v>0</v>
      </c>
      <c r="O13" s="273">
        <f>+[2]INVERSIÓN!R16</f>
        <v>0</v>
      </c>
      <c r="P13" s="273">
        <f>+[2]INVERSIÓN!S16</f>
        <v>0</v>
      </c>
      <c r="Q13" s="272">
        <f>+[2]INVERSIÓN!T16</f>
        <v>0</v>
      </c>
      <c r="R13" s="272">
        <f>+[2]INVERSIÓN!U16</f>
        <v>0</v>
      </c>
      <c r="S13" s="272">
        <f>+[2]INVERSIÓN!V16</f>
        <v>0</v>
      </c>
      <c r="T13" s="272">
        <f>+[2]INVERSIÓN!W16</f>
        <v>0</v>
      </c>
      <c r="U13" s="272">
        <f>+[2]INVERSIÓN!X16</f>
        <v>0</v>
      </c>
      <c r="V13" s="272">
        <f>+[2]INVERSIÓN!Y16</f>
        <v>0</v>
      </c>
      <c r="W13" s="272">
        <f>+[2]INVERSIÓN!Z16</f>
        <v>0</v>
      </c>
      <c r="X13" s="272">
        <f>+[2]INVERSIÓN!AA16</f>
        <v>0</v>
      </c>
      <c r="Y13" s="272">
        <f>+[2]INVERSIÓN!AB16</f>
        <v>0</v>
      </c>
      <c r="Z13" s="272">
        <f>+[2]INVERSIÓN!AC16</f>
        <v>0</v>
      </c>
      <c r="AA13" s="272">
        <f>+[2]INVERSIÓN!AD16</f>
        <v>0</v>
      </c>
      <c r="AB13" s="272">
        <f>+[2]INVERSIÓN!AE16</f>
        <v>0</v>
      </c>
      <c r="AC13" s="272">
        <f>+[2]INVERSIÓN!AF16</f>
        <v>0</v>
      </c>
      <c r="AD13" s="486"/>
      <c r="AE13" s="486"/>
      <c r="AF13" s="483"/>
      <c r="AG13" s="486"/>
      <c r="AH13" s="483"/>
      <c r="AI13" s="483"/>
      <c r="AJ13" s="483"/>
      <c r="AK13" s="483"/>
      <c r="AL13" s="483"/>
      <c r="AM13" s="483"/>
      <c r="AN13" s="483"/>
      <c r="AQ13" s="56"/>
      <c r="AR13" s="56"/>
      <c r="AS13" s="57"/>
      <c r="AT13" s="57"/>
      <c r="AU13" s="57"/>
      <c r="AV13" s="56"/>
      <c r="AW13" s="57"/>
      <c r="AX13" s="57"/>
      <c r="AY13" s="57"/>
    </row>
    <row r="14" spans="1:98" ht="23.25" thickBot="1" x14ac:dyDescent="0.25">
      <c r="A14" s="491"/>
      <c r="B14" s="494"/>
      <c r="C14" s="494"/>
      <c r="D14" s="254" t="s">
        <v>41</v>
      </c>
      <c r="E14" s="253">
        <f>+[2]INVERSIÓN!H17</f>
        <v>0</v>
      </c>
      <c r="F14" s="252">
        <f>+[2]INVERSIÓN!I17</f>
        <v>0</v>
      </c>
      <c r="G14" s="252">
        <f>+[2]INVERSIÓN!J17</f>
        <v>0</v>
      </c>
      <c r="H14" s="252">
        <f>+[2]INVERSIÓN!K17</f>
        <v>0</v>
      </c>
      <c r="I14" s="252">
        <f>+[2]INVERSIÓN!L17</f>
        <v>0</v>
      </c>
      <c r="J14" s="252">
        <f>+[2]INVERSIÓN!M17</f>
        <v>0</v>
      </c>
      <c r="K14" s="252">
        <f>+[2]INVERSIÓN!N17</f>
        <v>0</v>
      </c>
      <c r="L14" s="252">
        <f>+[2]INVERSIÓN!O17</f>
        <v>0</v>
      </c>
      <c r="M14" s="252">
        <f>+[2]INVERSIÓN!P17</f>
        <v>0</v>
      </c>
      <c r="N14" s="252">
        <f>+[2]INVERSIÓN!Q17</f>
        <v>0</v>
      </c>
      <c r="O14" s="252">
        <f>+[2]INVERSIÓN!R17</f>
        <v>0</v>
      </c>
      <c r="P14" s="252">
        <f>+[2]INVERSIÓN!S17</f>
        <v>0</v>
      </c>
      <c r="Q14" s="251">
        <f>+[2]INVERSIÓN!T17</f>
        <v>0</v>
      </c>
      <c r="R14" s="251">
        <f>+[2]INVERSIÓN!U17</f>
        <v>0</v>
      </c>
      <c r="S14" s="251">
        <f>+[2]INVERSIÓN!V17</f>
        <v>0</v>
      </c>
      <c r="T14" s="251">
        <f>+[2]INVERSIÓN!W17</f>
        <v>0</v>
      </c>
      <c r="U14" s="251">
        <f>+[2]INVERSIÓN!X17</f>
        <v>0</v>
      </c>
      <c r="V14" s="251">
        <f>+[2]INVERSIÓN!Y17</f>
        <v>0</v>
      </c>
      <c r="W14" s="251">
        <f>+[2]INVERSIÓN!Z17</f>
        <v>0</v>
      </c>
      <c r="X14" s="251">
        <f>+[2]INVERSIÓN!AA17</f>
        <v>0</v>
      </c>
      <c r="Y14" s="251">
        <f>+[2]INVERSIÓN!AB17</f>
        <v>0</v>
      </c>
      <c r="Z14" s="251">
        <f>+[2]INVERSIÓN!AC17</f>
        <v>0</v>
      </c>
      <c r="AA14" s="251">
        <f>+[2]INVERSIÓN!AD17</f>
        <v>0</v>
      </c>
      <c r="AB14" s="251">
        <f>+[2]INVERSIÓN!AE17</f>
        <v>0</v>
      </c>
      <c r="AC14" s="251">
        <f>+[2]INVERSIÓN!AF17</f>
        <v>0</v>
      </c>
      <c r="AD14" s="487"/>
      <c r="AE14" s="487"/>
      <c r="AF14" s="484"/>
      <c r="AG14" s="487"/>
      <c r="AH14" s="484"/>
      <c r="AI14" s="484"/>
      <c r="AJ14" s="484"/>
      <c r="AK14" s="484"/>
      <c r="AL14" s="484"/>
      <c r="AM14" s="484"/>
      <c r="AN14" s="484"/>
      <c r="AQ14" s="56"/>
      <c r="AR14" s="56"/>
      <c r="AS14" s="57"/>
      <c r="AT14" s="57"/>
      <c r="AU14" s="57"/>
      <c r="AV14" s="56"/>
      <c r="AW14" s="57"/>
      <c r="AX14" s="57"/>
      <c r="AY14" s="57"/>
    </row>
    <row r="15" spans="1:98" ht="13.5" customHeight="1" x14ac:dyDescent="0.2">
      <c r="A15" s="496">
        <v>3</v>
      </c>
      <c r="B15" s="497" t="s">
        <v>122</v>
      </c>
      <c r="C15" s="497" t="s">
        <v>176</v>
      </c>
      <c r="D15" s="264" t="s">
        <v>38</v>
      </c>
      <c r="E15" s="271">
        <f>+[2]INVERSIÓN!H20</f>
        <v>5</v>
      </c>
      <c r="F15" s="270">
        <f>+[2]INVERSIÓN!I20</f>
        <v>5</v>
      </c>
      <c r="G15" s="270">
        <f>+[2]INVERSIÓN!J20</f>
        <v>5</v>
      </c>
      <c r="H15" s="270">
        <f>+[2]INVERSIÓN!K20</f>
        <v>5</v>
      </c>
      <c r="I15" s="270">
        <f>+[2]INVERSIÓN!L20</f>
        <v>5</v>
      </c>
      <c r="J15" s="270">
        <f>+[2]INVERSIÓN!M20</f>
        <v>5</v>
      </c>
      <c r="K15" s="270">
        <f>+[2]INVERSIÓN!N20</f>
        <v>5</v>
      </c>
      <c r="L15" s="270">
        <f>+[2]INVERSIÓN!O20</f>
        <v>0</v>
      </c>
      <c r="M15" s="270">
        <f>+[2]INVERSIÓN!P20</f>
        <v>0</v>
      </c>
      <c r="N15" s="270">
        <f>+[2]INVERSIÓN!Q20</f>
        <v>0</v>
      </c>
      <c r="O15" s="270">
        <f>+[2]INVERSIÓN!R20</f>
        <v>0</v>
      </c>
      <c r="P15" s="270">
        <f>+[2]INVERSIÓN!S20</f>
        <v>0</v>
      </c>
      <c r="Q15" s="269">
        <f>+[2]INVERSIÓN!T20</f>
        <v>0</v>
      </c>
      <c r="R15" s="269">
        <f>+[2]INVERSIÓN!U20</f>
        <v>0</v>
      </c>
      <c r="S15" s="269">
        <f>+[2]INVERSIÓN!V20</f>
        <v>0</v>
      </c>
      <c r="T15" s="269">
        <f>+[2]INVERSIÓN!W20</f>
        <v>0</v>
      </c>
      <c r="U15" s="269">
        <f>+[2]INVERSIÓN!X20</f>
        <v>0</v>
      </c>
      <c r="V15" s="269">
        <f>+[2]INVERSIÓN!Y20</f>
        <v>0</v>
      </c>
      <c r="W15" s="269">
        <f>+[2]INVERSIÓN!Z20</f>
        <v>0</v>
      </c>
      <c r="X15" s="269">
        <f>+[2]INVERSIÓN!AA20</f>
        <v>0</v>
      </c>
      <c r="Y15" s="269">
        <f>+[2]INVERSIÓN!AB20</f>
        <v>0</v>
      </c>
      <c r="Z15" s="269">
        <f>+[2]INVERSIÓN!AC20</f>
        <v>0</v>
      </c>
      <c r="AA15" s="269">
        <f>+[2]INVERSIÓN!AD20</f>
        <v>0</v>
      </c>
      <c r="AB15" s="269">
        <f>+[2]INVERSIÓN!AE20</f>
        <v>0</v>
      </c>
      <c r="AC15" s="269">
        <f>+[2]INVERSIÓN!AF20</f>
        <v>0</v>
      </c>
      <c r="AD15" s="485" t="s">
        <v>176</v>
      </c>
      <c r="AE15" s="485" t="s">
        <v>179</v>
      </c>
      <c r="AF15" s="482" t="s">
        <v>178</v>
      </c>
      <c r="AG15" s="485" t="s">
        <v>177</v>
      </c>
      <c r="AH15" s="482" t="s">
        <v>176</v>
      </c>
      <c r="AI15" s="482" t="s">
        <v>175</v>
      </c>
      <c r="AJ15" s="482" t="s">
        <v>174</v>
      </c>
      <c r="AK15" s="482" t="s">
        <v>173</v>
      </c>
      <c r="AL15" s="482" t="s">
        <v>172</v>
      </c>
      <c r="AM15" s="482" t="s">
        <v>171</v>
      </c>
      <c r="AN15" s="488">
        <v>1053</v>
      </c>
      <c r="AQ15" s="56"/>
      <c r="AR15" s="56"/>
      <c r="AS15" s="57"/>
      <c r="AT15" s="57"/>
      <c r="AU15" s="57"/>
      <c r="AV15" s="56"/>
      <c r="AW15" s="57"/>
      <c r="AX15" s="57"/>
      <c r="AY15" s="57"/>
    </row>
    <row r="16" spans="1:98" ht="13.5" customHeight="1" x14ac:dyDescent="0.2">
      <c r="A16" s="490"/>
      <c r="B16" s="493"/>
      <c r="C16" s="493"/>
      <c r="D16" s="258" t="s">
        <v>39</v>
      </c>
      <c r="E16" s="260">
        <f>+[2]INVERSIÓN!H21</f>
        <v>70000000</v>
      </c>
      <c r="F16" s="58">
        <f>+[2]INVERSIÓN!I21</f>
        <v>0</v>
      </c>
      <c r="G16" s="58">
        <f>+[2]INVERSIÓN!J21</f>
        <v>0</v>
      </c>
      <c r="H16" s="58">
        <f>+[2]INVERSIÓN!K21</f>
        <v>0</v>
      </c>
      <c r="I16" s="58">
        <f>+[2]INVERSIÓN!L21</f>
        <v>0</v>
      </c>
      <c r="J16" s="58">
        <f>+[2]INVERSIÓN!M21</f>
        <v>0</v>
      </c>
      <c r="K16" s="58">
        <f>+[2]INVERSIÓN!N21</f>
        <v>0</v>
      </c>
      <c r="L16" s="58">
        <f>+[2]INVERSIÓN!O21</f>
        <v>0</v>
      </c>
      <c r="M16" s="58">
        <f>+[2]INVERSIÓN!P21</f>
        <v>0</v>
      </c>
      <c r="N16" s="58">
        <f>+[2]INVERSIÓN!Q21</f>
        <v>0</v>
      </c>
      <c r="O16" s="58">
        <f>+[2]INVERSIÓN!R21</f>
        <v>0</v>
      </c>
      <c r="P16" s="58">
        <f>+[2]INVERSIÓN!S21</f>
        <v>0</v>
      </c>
      <c r="Q16" s="259">
        <f>+[2]INVERSIÓN!T21</f>
        <v>0</v>
      </c>
      <c r="R16" s="259">
        <f>+[2]INVERSIÓN!U21</f>
        <v>0</v>
      </c>
      <c r="S16" s="259">
        <f>+[2]INVERSIÓN!V21</f>
        <v>0</v>
      </c>
      <c r="T16" s="259">
        <f>+[2]INVERSIÓN!W21</f>
        <v>0</v>
      </c>
      <c r="U16" s="259">
        <f>+[2]INVERSIÓN!X21</f>
        <v>0</v>
      </c>
      <c r="V16" s="259">
        <f>+[2]INVERSIÓN!Y21</f>
        <v>0</v>
      </c>
      <c r="W16" s="259">
        <f>+[2]INVERSIÓN!Z21</f>
        <v>0</v>
      </c>
      <c r="X16" s="259">
        <f>+[2]INVERSIÓN!AA21</f>
        <v>0</v>
      </c>
      <c r="Y16" s="259">
        <f>+[2]INVERSIÓN!AB21</f>
        <v>0</v>
      </c>
      <c r="Z16" s="259">
        <f>+[2]INVERSIÓN!AC21</f>
        <v>0</v>
      </c>
      <c r="AA16" s="259">
        <f>+[2]INVERSIÓN!AD21</f>
        <v>0</v>
      </c>
      <c r="AB16" s="259">
        <f>+[2]INVERSIÓN!AE21</f>
        <v>0</v>
      </c>
      <c r="AC16" s="259">
        <f>+[2]INVERSIÓN!AF21</f>
        <v>0</v>
      </c>
      <c r="AD16" s="486"/>
      <c r="AE16" s="486"/>
      <c r="AF16" s="483"/>
      <c r="AG16" s="486"/>
      <c r="AH16" s="483"/>
      <c r="AI16" s="483"/>
      <c r="AJ16" s="483"/>
      <c r="AK16" s="483"/>
      <c r="AL16" s="483"/>
      <c r="AM16" s="483"/>
      <c r="AN16" s="483"/>
      <c r="AQ16" s="56"/>
      <c r="AR16" s="56"/>
      <c r="AS16" s="57"/>
      <c r="AT16" s="57"/>
      <c r="AU16" s="57"/>
      <c r="AV16" s="56"/>
      <c r="AW16" s="57"/>
      <c r="AX16" s="57"/>
      <c r="AY16" s="57"/>
    </row>
    <row r="17" spans="1:98" ht="14.25" customHeight="1" x14ac:dyDescent="0.2">
      <c r="A17" s="490"/>
      <c r="B17" s="493"/>
      <c r="C17" s="493"/>
      <c r="D17" s="258" t="s">
        <v>40</v>
      </c>
      <c r="E17" s="268">
        <f>+[2]INVERSIÓN!H22</f>
        <v>0</v>
      </c>
      <c r="F17" s="58">
        <f>+[2]INVERSIÓN!I28</f>
        <v>0</v>
      </c>
      <c r="G17" s="58">
        <f>+[2]INVERSIÓN!J28</f>
        <v>0</v>
      </c>
      <c r="H17" s="58">
        <f>+[2]INVERSIÓN!K28</f>
        <v>0</v>
      </c>
      <c r="I17" s="58">
        <f>+[2]INVERSIÓN!L28</f>
        <v>0</v>
      </c>
      <c r="J17" s="58">
        <f>+[2]INVERSIÓN!M28</f>
        <v>0</v>
      </c>
      <c r="K17" s="58">
        <f>+[2]INVERSIÓN!N28</f>
        <v>0</v>
      </c>
      <c r="L17" s="58">
        <f>+[2]INVERSIÓN!O28</f>
        <v>0</v>
      </c>
      <c r="M17" s="58">
        <f>+[2]INVERSIÓN!P28</f>
        <v>0</v>
      </c>
      <c r="N17" s="58">
        <f>+[2]INVERSIÓN!Q28</f>
        <v>0</v>
      </c>
      <c r="O17" s="58">
        <f>+[2]INVERSIÓN!R28</f>
        <v>0</v>
      </c>
      <c r="P17" s="58">
        <f>+[2]INVERSIÓN!S28</f>
        <v>0</v>
      </c>
      <c r="Q17" s="259">
        <f>+[2]INVERSIÓN!T28</f>
        <v>0</v>
      </c>
      <c r="R17" s="259">
        <f>+[2]INVERSIÓN!U28</f>
        <v>0</v>
      </c>
      <c r="S17" s="259">
        <f>+[2]INVERSIÓN!V28</f>
        <v>0</v>
      </c>
      <c r="T17" s="259">
        <f>+[2]INVERSIÓN!W28</f>
        <v>0</v>
      </c>
      <c r="U17" s="259">
        <f>+[2]INVERSIÓN!X28</f>
        <v>0</v>
      </c>
      <c r="V17" s="259">
        <f>+[2]INVERSIÓN!Y28</f>
        <v>0</v>
      </c>
      <c r="W17" s="259">
        <f>+[2]INVERSIÓN!Z28</f>
        <v>0</v>
      </c>
      <c r="X17" s="259">
        <f>+[2]INVERSIÓN!AA28</f>
        <v>0</v>
      </c>
      <c r="Y17" s="259">
        <f>+[2]INVERSIÓN!AB28</f>
        <v>0</v>
      </c>
      <c r="Z17" s="259">
        <f>+[2]INVERSIÓN!AC28</f>
        <v>0</v>
      </c>
      <c r="AA17" s="259">
        <f>+[2]INVERSIÓN!AD28</f>
        <v>0</v>
      </c>
      <c r="AB17" s="259">
        <f>+[2]INVERSIÓN!AE28</f>
        <v>0</v>
      </c>
      <c r="AC17" s="259">
        <f>+[2]INVERSIÓN!AF28</f>
        <v>0</v>
      </c>
      <c r="AD17" s="486"/>
      <c r="AE17" s="486"/>
      <c r="AF17" s="483"/>
      <c r="AG17" s="486"/>
      <c r="AH17" s="483"/>
      <c r="AI17" s="483"/>
      <c r="AJ17" s="483"/>
      <c r="AK17" s="483"/>
      <c r="AL17" s="483"/>
      <c r="AM17" s="483"/>
      <c r="AN17" s="483"/>
      <c r="AQ17" s="56"/>
      <c r="AR17" s="56"/>
      <c r="AS17" s="57"/>
      <c r="AT17" s="57"/>
      <c r="AU17" s="57"/>
      <c r="AV17" s="56"/>
      <c r="AW17" s="57"/>
      <c r="AX17" s="57"/>
      <c r="AY17" s="57"/>
    </row>
    <row r="18" spans="1:98" ht="23.25" thickBot="1" x14ac:dyDescent="0.25">
      <c r="A18" s="491"/>
      <c r="B18" s="494"/>
      <c r="C18" s="494"/>
      <c r="D18" s="254" t="s">
        <v>41</v>
      </c>
      <c r="E18" s="253">
        <f>+[2]INVERSIÓN!H23</f>
        <v>0</v>
      </c>
      <c r="F18" s="252">
        <f>+[2]INVERSIÓN!I29</f>
        <v>0</v>
      </c>
      <c r="G18" s="252">
        <f>+[2]INVERSIÓN!J29</f>
        <v>0</v>
      </c>
      <c r="H18" s="252">
        <f>+[2]INVERSIÓN!K29</f>
        <v>0</v>
      </c>
      <c r="I18" s="252">
        <f>+[2]INVERSIÓN!L29</f>
        <v>0</v>
      </c>
      <c r="J18" s="252">
        <f>+[2]INVERSIÓN!M29</f>
        <v>0</v>
      </c>
      <c r="K18" s="252">
        <f>+[2]INVERSIÓN!N29</f>
        <v>0</v>
      </c>
      <c r="L18" s="252">
        <f>+[2]INVERSIÓN!O29</f>
        <v>0</v>
      </c>
      <c r="M18" s="252">
        <f>+[2]INVERSIÓN!P29</f>
        <v>0</v>
      </c>
      <c r="N18" s="252">
        <f>+[2]INVERSIÓN!Q29</f>
        <v>0</v>
      </c>
      <c r="O18" s="252">
        <f>+[2]INVERSIÓN!R29</f>
        <v>0</v>
      </c>
      <c r="P18" s="252">
        <f>+[2]INVERSIÓN!S29</f>
        <v>0</v>
      </c>
      <c r="Q18" s="251">
        <f>+[2]INVERSIÓN!T29</f>
        <v>0</v>
      </c>
      <c r="R18" s="251">
        <f>+[2]INVERSIÓN!U29</f>
        <v>0</v>
      </c>
      <c r="S18" s="251">
        <f>+[2]INVERSIÓN!V29</f>
        <v>0</v>
      </c>
      <c r="T18" s="251">
        <f>+[2]INVERSIÓN!W29</f>
        <v>0</v>
      </c>
      <c r="U18" s="251">
        <f>+[2]INVERSIÓN!X29</f>
        <v>0</v>
      </c>
      <c r="V18" s="251">
        <f>+[2]INVERSIÓN!Y29</f>
        <v>0</v>
      </c>
      <c r="W18" s="251">
        <f>+[2]INVERSIÓN!Z29</f>
        <v>0</v>
      </c>
      <c r="X18" s="251">
        <f>+[2]INVERSIÓN!AA29</f>
        <v>0</v>
      </c>
      <c r="Y18" s="251">
        <f>+[2]INVERSIÓN!AB29</f>
        <v>0</v>
      </c>
      <c r="Z18" s="251">
        <f>+[2]INVERSIÓN!AC29</f>
        <v>0</v>
      </c>
      <c r="AA18" s="251">
        <f>+[2]INVERSIÓN!AD29</f>
        <v>0</v>
      </c>
      <c r="AB18" s="251">
        <f>+[2]INVERSIÓN!AE29</f>
        <v>0</v>
      </c>
      <c r="AC18" s="251">
        <f>+[2]INVERSIÓN!AF29</f>
        <v>0</v>
      </c>
      <c r="AD18" s="487"/>
      <c r="AE18" s="487"/>
      <c r="AF18" s="484"/>
      <c r="AG18" s="487"/>
      <c r="AH18" s="484"/>
      <c r="AI18" s="484"/>
      <c r="AJ18" s="484"/>
      <c r="AK18" s="484"/>
      <c r="AL18" s="484"/>
      <c r="AM18" s="484"/>
      <c r="AN18" s="484"/>
      <c r="AQ18" s="56"/>
      <c r="AR18" s="56"/>
      <c r="AS18" s="57"/>
      <c r="AT18" s="57"/>
      <c r="AU18" s="57"/>
      <c r="AV18" s="56"/>
      <c r="AW18" s="57"/>
      <c r="AX18" s="57"/>
      <c r="AY18" s="57"/>
    </row>
    <row r="19" spans="1:98" ht="13.5" customHeight="1" x14ac:dyDescent="0.2">
      <c r="A19" s="495">
        <v>4</v>
      </c>
      <c r="B19" s="496" t="s">
        <v>123</v>
      </c>
      <c r="C19" s="497" t="s">
        <v>176</v>
      </c>
      <c r="D19" s="264" t="s">
        <v>38</v>
      </c>
      <c r="E19" s="271">
        <f>+[2]INVERSIÓN!H26</f>
        <v>1</v>
      </c>
      <c r="F19" s="270">
        <f>+[2]INVERSIÓN!I26</f>
        <v>1</v>
      </c>
      <c r="G19" s="270">
        <f>+[2]INVERSIÓN!J26</f>
        <v>1</v>
      </c>
      <c r="H19" s="270">
        <f>+[2]INVERSIÓN!K26</f>
        <v>1</v>
      </c>
      <c r="I19" s="270">
        <f>+[2]INVERSIÓN!L26</f>
        <v>1</v>
      </c>
      <c r="J19" s="270">
        <f>+[2]INVERSIÓN!M26</f>
        <v>1</v>
      </c>
      <c r="K19" s="270">
        <f>+[2]INVERSIÓN!N26</f>
        <v>1</v>
      </c>
      <c r="L19" s="270">
        <f>+[2]INVERSIÓN!O26</f>
        <v>0</v>
      </c>
      <c r="M19" s="270">
        <f>+[2]INVERSIÓN!P26</f>
        <v>0</v>
      </c>
      <c r="N19" s="270">
        <f>+[2]INVERSIÓN!Q26</f>
        <v>0</v>
      </c>
      <c r="O19" s="270">
        <f>+[2]INVERSIÓN!R26</f>
        <v>0</v>
      </c>
      <c r="P19" s="270">
        <f>+[2]INVERSIÓN!S26</f>
        <v>0</v>
      </c>
      <c r="Q19" s="269">
        <f>+[2]INVERSIÓN!T26</f>
        <v>0</v>
      </c>
      <c r="R19" s="269">
        <f>+[2]INVERSIÓN!U26</f>
        <v>0</v>
      </c>
      <c r="S19" s="269">
        <f>+[2]INVERSIÓN!V26</f>
        <v>0</v>
      </c>
      <c r="T19" s="269">
        <f>+[2]INVERSIÓN!W26</f>
        <v>0</v>
      </c>
      <c r="U19" s="269">
        <f>+[2]INVERSIÓN!X26</f>
        <v>0</v>
      </c>
      <c r="V19" s="269">
        <f>+[2]INVERSIÓN!Y26</f>
        <v>0</v>
      </c>
      <c r="W19" s="269">
        <f>+[2]INVERSIÓN!Z26</f>
        <v>0</v>
      </c>
      <c r="X19" s="269">
        <f>+[2]INVERSIÓN!AA26</f>
        <v>0</v>
      </c>
      <c r="Y19" s="269">
        <f>+[2]INVERSIÓN!AB26</f>
        <v>0</v>
      </c>
      <c r="Z19" s="269">
        <f>+[2]INVERSIÓN!AC26</f>
        <v>0</v>
      </c>
      <c r="AA19" s="269">
        <f>+[2]INVERSIÓN!AD26</f>
        <v>0</v>
      </c>
      <c r="AB19" s="269">
        <f>+[2]INVERSIÓN!AE26</f>
        <v>0</v>
      </c>
      <c r="AC19" s="269">
        <f>+[2]INVERSIÓN!AF26</f>
        <v>0</v>
      </c>
      <c r="AD19" s="485" t="s">
        <v>176</v>
      </c>
      <c r="AE19" s="485" t="s">
        <v>179</v>
      </c>
      <c r="AF19" s="482" t="s">
        <v>178</v>
      </c>
      <c r="AG19" s="485" t="s">
        <v>177</v>
      </c>
      <c r="AH19" s="482" t="s">
        <v>176</v>
      </c>
      <c r="AI19" s="482" t="s">
        <v>175</v>
      </c>
      <c r="AJ19" s="482" t="s">
        <v>174</v>
      </c>
      <c r="AK19" s="482" t="s">
        <v>173</v>
      </c>
      <c r="AL19" s="482" t="s">
        <v>172</v>
      </c>
      <c r="AM19" s="482" t="s">
        <v>171</v>
      </c>
      <c r="AN19" s="488">
        <v>1053</v>
      </c>
      <c r="AQ19" s="56"/>
      <c r="AR19" s="56"/>
      <c r="AS19" s="57"/>
      <c r="AT19" s="57"/>
      <c r="AU19" s="57"/>
      <c r="AV19" s="56"/>
      <c r="AW19" s="57"/>
      <c r="AX19" s="57"/>
      <c r="AY19" s="57"/>
    </row>
    <row r="20" spans="1:98" ht="13.5" customHeight="1" x14ac:dyDescent="0.2">
      <c r="A20" s="495"/>
      <c r="B20" s="490"/>
      <c r="C20" s="493"/>
      <c r="D20" s="258" t="s">
        <v>39</v>
      </c>
      <c r="E20" s="260">
        <f>+[2]INVERSIÓN!H27</f>
        <v>380062738</v>
      </c>
      <c r="F20" s="58">
        <f>+[2]INVERSIÓN!I27</f>
        <v>380062738</v>
      </c>
      <c r="G20" s="58">
        <f>+[2]INVERSIÓN!J27</f>
        <v>380062738</v>
      </c>
      <c r="H20" s="58">
        <f>+[2]INVERSIÓN!K27</f>
        <v>380062738</v>
      </c>
      <c r="I20" s="58">
        <f>+[2]INVERSIÓN!L27</f>
        <v>380062738</v>
      </c>
      <c r="J20" s="58">
        <f>+[2]INVERSIÓN!M27</f>
        <v>380062738</v>
      </c>
      <c r="K20" s="58">
        <f>+[2]INVERSIÓN!N27</f>
        <v>380062738</v>
      </c>
      <c r="L20" s="58">
        <f>+[2]INVERSIÓN!O27</f>
        <v>0</v>
      </c>
      <c r="M20" s="58">
        <f>+[2]INVERSIÓN!P27</f>
        <v>0</v>
      </c>
      <c r="N20" s="58">
        <f>+[2]INVERSIÓN!Q27</f>
        <v>0</v>
      </c>
      <c r="O20" s="58">
        <f>+[2]INVERSIÓN!R27</f>
        <v>0</v>
      </c>
      <c r="P20" s="58">
        <f>+[2]INVERSIÓN!S27</f>
        <v>0</v>
      </c>
      <c r="Q20" s="259">
        <f>+[2]INVERSIÓN!T27</f>
        <v>0</v>
      </c>
      <c r="R20" s="259">
        <f>+[2]INVERSIÓN!U27</f>
        <v>0</v>
      </c>
      <c r="S20" s="259">
        <f>+[2]INVERSIÓN!V27</f>
        <v>0</v>
      </c>
      <c r="T20" s="259">
        <f>+[2]INVERSIÓN!W27</f>
        <v>0</v>
      </c>
      <c r="U20" s="259">
        <f>+[2]INVERSIÓN!X27</f>
        <v>0</v>
      </c>
      <c r="V20" s="259">
        <f>+[2]INVERSIÓN!Y27</f>
        <v>0</v>
      </c>
      <c r="W20" s="259">
        <f>+[2]INVERSIÓN!Z27</f>
        <v>0</v>
      </c>
      <c r="X20" s="259">
        <f>+[2]INVERSIÓN!AA27</f>
        <v>0</v>
      </c>
      <c r="Y20" s="259">
        <f>+[2]INVERSIÓN!AB27</f>
        <v>0</v>
      </c>
      <c r="Z20" s="259">
        <f>+[2]INVERSIÓN!AC27</f>
        <v>0</v>
      </c>
      <c r="AA20" s="259">
        <f>+[2]INVERSIÓN!AD27</f>
        <v>0</v>
      </c>
      <c r="AB20" s="259">
        <f>+[2]INVERSIÓN!AE27</f>
        <v>0</v>
      </c>
      <c r="AC20" s="259">
        <f>+[2]INVERSIÓN!AF27</f>
        <v>0</v>
      </c>
      <c r="AD20" s="486"/>
      <c r="AE20" s="486"/>
      <c r="AF20" s="483"/>
      <c r="AG20" s="486"/>
      <c r="AH20" s="483"/>
      <c r="AI20" s="483"/>
      <c r="AJ20" s="483"/>
      <c r="AK20" s="483"/>
      <c r="AL20" s="483"/>
      <c r="AM20" s="483"/>
      <c r="AN20" s="483"/>
      <c r="AQ20" s="56"/>
      <c r="AR20" s="56"/>
      <c r="AS20" s="57"/>
      <c r="AT20" s="57"/>
      <c r="AU20" s="57"/>
      <c r="AV20" s="56"/>
      <c r="AW20" s="57"/>
      <c r="AX20" s="57"/>
      <c r="AY20" s="57"/>
    </row>
    <row r="21" spans="1:98" ht="14.25" customHeight="1" x14ac:dyDescent="0.2">
      <c r="A21" s="495"/>
      <c r="B21" s="490"/>
      <c r="C21" s="493"/>
      <c r="D21" s="258" t="s">
        <v>40</v>
      </c>
      <c r="E21" s="268">
        <f>+[2]INVERSIÓN!H28</f>
        <v>0</v>
      </c>
      <c r="F21" s="58">
        <f>+[2]INVERSIÓN!I36</f>
        <v>0.01</v>
      </c>
      <c r="G21" s="58">
        <f>+[2]INVERSIÓN!J36</f>
        <v>0.01</v>
      </c>
      <c r="H21" s="58">
        <f>+[2]INVERSIÓN!K36</f>
        <v>0.01</v>
      </c>
      <c r="I21" s="58">
        <f>+[2]INVERSIÓN!L36</f>
        <v>0.01</v>
      </c>
      <c r="J21" s="58">
        <f>+[2]INVERSIÓN!M36</f>
        <v>0.01</v>
      </c>
      <c r="K21" s="58">
        <f>+[2]INVERSIÓN!N36</f>
        <v>0.01</v>
      </c>
      <c r="L21" s="58">
        <f>+[2]INVERSIÓN!O36</f>
        <v>0</v>
      </c>
      <c r="M21" s="58">
        <f>+[2]INVERSIÓN!P36</f>
        <v>0</v>
      </c>
      <c r="N21" s="58">
        <f>+[2]INVERSIÓN!Q36</f>
        <v>0</v>
      </c>
      <c r="O21" s="58">
        <f>+[2]INVERSIÓN!R36</f>
        <v>0</v>
      </c>
      <c r="P21" s="58">
        <f>+[2]INVERSIÓN!S36</f>
        <v>0</v>
      </c>
      <c r="Q21" s="259">
        <f>+[2]INVERSIÓN!T36</f>
        <v>0</v>
      </c>
      <c r="R21" s="259">
        <f>+[2]INVERSIÓN!U36</f>
        <v>0</v>
      </c>
      <c r="S21" s="259">
        <f>+[2]INVERSIÓN!V36</f>
        <v>0</v>
      </c>
      <c r="T21" s="259">
        <f>+[2]INVERSIÓN!W36</f>
        <v>0</v>
      </c>
      <c r="U21" s="259">
        <f>+[2]INVERSIÓN!X36</f>
        <v>0</v>
      </c>
      <c r="V21" s="259">
        <f>+[2]INVERSIÓN!Y36</f>
        <v>0</v>
      </c>
      <c r="W21" s="259">
        <f>+[2]INVERSIÓN!Z36</f>
        <v>0</v>
      </c>
      <c r="X21" s="259">
        <f>+[2]INVERSIÓN!AA36</f>
        <v>0</v>
      </c>
      <c r="Y21" s="259">
        <f>+[2]INVERSIÓN!AB36</f>
        <v>0</v>
      </c>
      <c r="Z21" s="259">
        <f>+[2]INVERSIÓN!AC36</f>
        <v>0</v>
      </c>
      <c r="AA21" s="259">
        <f>+[2]INVERSIÓN!AD36</f>
        <v>0</v>
      </c>
      <c r="AB21" s="259">
        <f>+[2]INVERSIÓN!AE36</f>
        <v>0</v>
      </c>
      <c r="AC21" s="259">
        <f>+[2]INVERSIÓN!AF36</f>
        <v>0</v>
      </c>
      <c r="AD21" s="486"/>
      <c r="AE21" s="486"/>
      <c r="AF21" s="483"/>
      <c r="AG21" s="486"/>
      <c r="AH21" s="483"/>
      <c r="AI21" s="483"/>
      <c r="AJ21" s="483"/>
      <c r="AK21" s="483"/>
      <c r="AL21" s="483"/>
      <c r="AM21" s="483"/>
      <c r="AN21" s="483"/>
      <c r="AQ21" s="56"/>
      <c r="AR21" s="56"/>
      <c r="AS21" s="57"/>
      <c r="AT21" s="57"/>
      <c r="AU21" s="57"/>
      <c r="AV21" s="56"/>
      <c r="AW21" s="57"/>
      <c r="AX21" s="57"/>
      <c r="AY21" s="57"/>
    </row>
    <row r="22" spans="1:98" ht="23.25" thickBot="1" x14ac:dyDescent="0.25">
      <c r="A22" s="495"/>
      <c r="B22" s="491"/>
      <c r="C22" s="494"/>
      <c r="D22" s="254" t="s">
        <v>41</v>
      </c>
      <c r="E22" s="267">
        <f>+[2]INVERSIÓN!H29</f>
        <v>0</v>
      </c>
      <c r="F22" s="266">
        <f>+[2]INVERSIÓN!I29</f>
        <v>0</v>
      </c>
      <c r="G22" s="266">
        <f>+[2]INVERSIÓN!J29</f>
        <v>0</v>
      </c>
      <c r="H22" s="266">
        <f>+[2]INVERSIÓN!K29</f>
        <v>0</v>
      </c>
      <c r="I22" s="266">
        <f>+[2]INVERSIÓN!L29</f>
        <v>0</v>
      </c>
      <c r="J22" s="266">
        <f>+[2]INVERSIÓN!M29</f>
        <v>0</v>
      </c>
      <c r="K22" s="266">
        <f>+[2]INVERSIÓN!N29</f>
        <v>0</v>
      </c>
      <c r="L22" s="266">
        <f>+[2]INVERSIÓN!O29</f>
        <v>0</v>
      </c>
      <c r="M22" s="266">
        <f>+[2]INVERSIÓN!P29</f>
        <v>0</v>
      </c>
      <c r="N22" s="266">
        <f>+[2]INVERSIÓN!Q29</f>
        <v>0</v>
      </c>
      <c r="O22" s="266">
        <f>+[2]INVERSIÓN!R29</f>
        <v>0</v>
      </c>
      <c r="P22" s="266">
        <f>+[2]INVERSIÓN!S29</f>
        <v>0</v>
      </c>
      <c r="Q22" s="265">
        <f>+[2]INVERSIÓN!T29</f>
        <v>0</v>
      </c>
      <c r="R22" s="265">
        <f>+[2]INVERSIÓN!U29</f>
        <v>0</v>
      </c>
      <c r="S22" s="265">
        <f>+[2]INVERSIÓN!V29</f>
        <v>0</v>
      </c>
      <c r="T22" s="265">
        <f>+[2]INVERSIÓN!W29</f>
        <v>0</v>
      </c>
      <c r="U22" s="265">
        <f>+[2]INVERSIÓN!X29</f>
        <v>0</v>
      </c>
      <c r="V22" s="265">
        <f>+[2]INVERSIÓN!Y29</f>
        <v>0</v>
      </c>
      <c r="W22" s="265">
        <f>+[2]INVERSIÓN!Z29</f>
        <v>0</v>
      </c>
      <c r="X22" s="265">
        <f>+[2]INVERSIÓN!AA29</f>
        <v>0</v>
      </c>
      <c r="Y22" s="265">
        <f>+[2]INVERSIÓN!AB29</f>
        <v>0</v>
      </c>
      <c r="Z22" s="265">
        <f>+[2]INVERSIÓN!AC29</f>
        <v>0</v>
      </c>
      <c r="AA22" s="265">
        <f>+[2]INVERSIÓN!AD29</f>
        <v>0</v>
      </c>
      <c r="AB22" s="265">
        <f>+[2]INVERSIÓN!AE29</f>
        <v>0</v>
      </c>
      <c r="AC22" s="265">
        <f>+[2]INVERSIÓN!AF29</f>
        <v>0</v>
      </c>
      <c r="AD22" s="487"/>
      <c r="AE22" s="487"/>
      <c r="AF22" s="484"/>
      <c r="AG22" s="487"/>
      <c r="AH22" s="484"/>
      <c r="AI22" s="484"/>
      <c r="AJ22" s="484"/>
      <c r="AK22" s="484"/>
      <c r="AL22" s="484"/>
      <c r="AM22" s="484"/>
      <c r="AN22" s="484"/>
      <c r="AQ22" s="56"/>
      <c r="AR22" s="56"/>
      <c r="AS22" s="57"/>
      <c r="AT22" s="57"/>
      <c r="AU22" s="57"/>
      <c r="AV22" s="56"/>
      <c r="AW22" s="57"/>
      <c r="AX22" s="57"/>
      <c r="AY22" s="57"/>
    </row>
    <row r="23" spans="1:98" ht="13.5" customHeight="1" x14ac:dyDescent="0.2">
      <c r="A23" s="495">
        <v>5</v>
      </c>
      <c r="B23" s="496" t="s">
        <v>124</v>
      </c>
      <c r="C23" s="497" t="s">
        <v>176</v>
      </c>
      <c r="D23" s="264" t="s">
        <v>38</v>
      </c>
      <c r="E23" s="263">
        <f>+[2]INVERSIÓN!H32</f>
        <v>0.01</v>
      </c>
      <c r="F23" s="262">
        <f>+[2]INVERSIÓN!I32</f>
        <v>0.01</v>
      </c>
      <c r="G23" s="262">
        <f>+[2]INVERSIÓN!J32</f>
        <v>0.01</v>
      </c>
      <c r="H23" s="262">
        <f>+[2]INVERSIÓN!K32</f>
        <v>0.01</v>
      </c>
      <c r="I23" s="262">
        <f>+[2]INVERSIÓN!L32</f>
        <v>0.01</v>
      </c>
      <c r="J23" s="262">
        <f>+[2]INVERSIÓN!M32</f>
        <v>0.01</v>
      </c>
      <c r="K23" s="262">
        <f>+[2]INVERSIÓN!N32</f>
        <v>0.01</v>
      </c>
      <c r="L23" s="262">
        <f>+[2]INVERSIÓN!O32</f>
        <v>0</v>
      </c>
      <c r="M23" s="262">
        <f>+[2]INVERSIÓN!P32</f>
        <v>0</v>
      </c>
      <c r="N23" s="262">
        <f>+[2]INVERSIÓN!Q32</f>
        <v>0</v>
      </c>
      <c r="O23" s="262">
        <f>+[2]INVERSIÓN!R32</f>
        <v>0</v>
      </c>
      <c r="P23" s="262">
        <f>+[2]INVERSIÓN!S32</f>
        <v>0</v>
      </c>
      <c r="Q23" s="261">
        <f>+[2]INVERSIÓN!T32</f>
        <v>0</v>
      </c>
      <c r="R23" s="261">
        <f>+[2]INVERSIÓN!U32</f>
        <v>0</v>
      </c>
      <c r="S23" s="261">
        <f>+[2]INVERSIÓN!V32</f>
        <v>0</v>
      </c>
      <c r="T23" s="261">
        <f>+[2]INVERSIÓN!W32</f>
        <v>0</v>
      </c>
      <c r="U23" s="261">
        <f>+[2]INVERSIÓN!X32</f>
        <v>0</v>
      </c>
      <c r="V23" s="261">
        <f>+[2]INVERSIÓN!Y32</f>
        <v>0</v>
      </c>
      <c r="W23" s="261">
        <f>+[2]INVERSIÓN!Z32</f>
        <v>0</v>
      </c>
      <c r="X23" s="261">
        <f>+[2]INVERSIÓN!AA32</f>
        <v>0</v>
      </c>
      <c r="Y23" s="261">
        <f>+[2]INVERSIÓN!AB32</f>
        <v>0</v>
      </c>
      <c r="Z23" s="261">
        <f>+[2]INVERSIÓN!AC32</f>
        <v>0</v>
      </c>
      <c r="AA23" s="261">
        <f>+[2]INVERSIÓN!AD32</f>
        <v>0</v>
      </c>
      <c r="AB23" s="261">
        <f>+[2]INVERSIÓN!AE32</f>
        <v>0</v>
      </c>
      <c r="AC23" s="261">
        <f>+[2]INVERSIÓN!AF32</f>
        <v>0</v>
      </c>
      <c r="AD23" s="485" t="s">
        <v>176</v>
      </c>
      <c r="AE23" s="485" t="s">
        <v>179</v>
      </c>
      <c r="AF23" s="482" t="s">
        <v>178</v>
      </c>
      <c r="AG23" s="485" t="s">
        <v>177</v>
      </c>
      <c r="AH23" s="482" t="s">
        <v>176</v>
      </c>
      <c r="AI23" s="482" t="s">
        <v>175</v>
      </c>
      <c r="AJ23" s="482" t="s">
        <v>174</v>
      </c>
      <c r="AK23" s="482" t="s">
        <v>173</v>
      </c>
      <c r="AL23" s="482" t="s">
        <v>172</v>
      </c>
      <c r="AM23" s="482" t="s">
        <v>171</v>
      </c>
      <c r="AN23" s="488">
        <v>1053</v>
      </c>
      <c r="AQ23" s="56"/>
      <c r="AR23" s="56"/>
      <c r="AS23" s="57"/>
      <c r="AT23" s="57"/>
      <c r="AU23" s="57"/>
      <c r="AV23" s="56"/>
      <c r="AW23" s="57"/>
      <c r="AX23" s="57"/>
      <c r="AY23" s="57"/>
    </row>
    <row r="24" spans="1:98" ht="13.5" customHeight="1" x14ac:dyDescent="0.2">
      <c r="A24" s="495"/>
      <c r="B24" s="490"/>
      <c r="C24" s="493"/>
      <c r="D24" s="258" t="s">
        <v>39</v>
      </c>
      <c r="E24" s="260">
        <f>+[2]INVERSIÓN!H33</f>
        <v>456438958</v>
      </c>
      <c r="F24" s="58">
        <f>+[2]INVERSIÓN!I33</f>
        <v>456438958</v>
      </c>
      <c r="G24" s="58">
        <f>+[2]INVERSIÓN!J33</f>
        <v>456438958</v>
      </c>
      <c r="H24" s="58">
        <f>+[2]INVERSIÓN!K33</f>
        <v>456438958</v>
      </c>
      <c r="I24" s="58">
        <f>+[2]INVERSIÓN!L33</f>
        <v>456438958</v>
      </c>
      <c r="J24" s="58">
        <f>+[2]INVERSIÓN!M33</f>
        <v>456438958</v>
      </c>
      <c r="K24" s="58">
        <f>+[2]INVERSIÓN!N33</f>
        <v>456438958</v>
      </c>
      <c r="L24" s="58">
        <f>+[2]INVERSIÓN!O33</f>
        <v>0</v>
      </c>
      <c r="M24" s="58">
        <f>+[2]INVERSIÓN!P33</f>
        <v>0</v>
      </c>
      <c r="N24" s="58">
        <f>+[2]INVERSIÓN!Q33</f>
        <v>0</v>
      </c>
      <c r="O24" s="58">
        <f>+[2]INVERSIÓN!R33</f>
        <v>0</v>
      </c>
      <c r="P24" s="58">
        <f>+[2]INVERSIÓN!S33</f>
        <v>0</v>
      </c>
      <c r="Q24" s="259">
        <f>+[2]INVERSIÓN!T33</f>
        <v>0</v>
      </c>
      <c r="R24" s="259">
        <f>+[2]INVERSIÓN!U33</f>
        <v>0</v>
      </c>
      <c r="S24" s="259">
        <f>+[2]INVERSIÓN!V33</f>
        <v>0</v>
      </c>
      <c r="T24" s="259">
        <f>+[2]INVERSIÓN!W33</f>
        <v>0</v>
      </c>
      <c r="U24" s="259">
        <f>+[2]INVERSIÓN!X33</f>
        <v>0</v>
      </c>
      <c r="V24" s="259">
        <f>+[2]INVERSIÓN!Y33</f>
        <v>0</v>
      </c>
      <c r="W24" s="259">
        <f>+[2]INVERSIÓN!Z33</f>
        <v>0</v>
      </c>
      <c r="X24" s="259">
        <f>+[2]INVERSIÓN!AA33</f>
        <v>0</v>
      </c>
      <c r="Y24" s="259">
        <f>+[2]INVERSIÓN!AB33</f>
        <v>0</v>
      </c>
      <c r="Z24" s="259">
        <f>+[2]INVERSIÓN!AC33</f>
        <v>0</v>
      </c>
      <c r="AA24" s="259">
        <f>+[2]INVERSIÓN!AD33</f>
        <v>0</v>
      </c>
      <c r="AB24" s="259">
        <f>+[2]INVERSIÓN!AE33</f>
        <v>0</v>
      </c>
      <c r="AC24" s="259">
        <f>+[2]INVERSIÓN!AF33</f>
        <v>0</v>
      </c>
      <c r="AD24" s="486"/>
      <c r="AE24" s="486"/>
      <c r="AF24" s="483"/>
      <c r="AG24" s="486"/>
      <c r="AH24" s="483"/>
      <c r="AI24" s="483"/>
      <c r="AJ24" s="483"/>
      <c r="AK24" s="483"/>
      <c r="AL24" s="483"/>
      <c r="AM24" s="483"/>
      <c r="AN24" s="483"/>
      <c r="AQ24" s="56"/>
      <c r="AR24" s="56"/>
      <c r="AS24" s="57"/>
      <c r="AT24" s="57"/>
      <c r="AU24" s="57"/>
      <c r="AV24" s="56"/>
      <c r="AW24" s="57"/>
      <c r="AX24" s="57"/>
      <c r="AY24" s="57"/>
    </row>
    <row r="25" spans="1:98" ht="14.25" customHeight="1" x14ac:dyDescent="0.2">
      <c r="A25" s="495"/>
      <c r="B25" s="490"/>
      <c r="C25" s="493"/>
      <c r="D25" s="258" t="s">
        <v>40</v>
      </c>
      <c r="E25" s="257">
        <f>+[2]INVERSIÓN!H34</f>
        <v>0</v>
      </c>
      <c r="F25" s="58">
        <f>+[2]INVERSIÓN!I36</f>
        <v>0.01</v>
      </c>
      <c r="G25" s="58">
        <f>+[2]INVERSIÓN!J36</f>
        <v>0.01</v>
      </c>
      <c r="H25" s="58">
        <f>+[2]INVERSIÓN!K36</f>
        <v>0.01</v>
      </c>
      <c r="I25" s="58">
        <f>+[2]INVERSIÓN!L36</f>
        <v>0.01</v>
      </c>
      <c r="J25" s="58">
        <f>+[2]INVERSIÓN!M36</f>
        <v>0.01</v>
      </c>
      <c r="K25" s="58">
        <f>+[2]INVERSIÓN!N36</f>
        <v>0.01</v>
      </c>
      <c r="L25" s="58">
        <f>+[2]INVERSIÓN!O36</f>
        <v>0</v>
      </c>
      <c r="M25" s="58">
        <f>+[2]INVERSIÓN!P36</f>
        <v>0</v>
      </c>
      <c r="N25" s="58">
        <f>+[2]INVERSIÓN!Q36</f>
        <v>0</v>
      </c>
      <c r="O25" s="58">
        <f>+[2]INVERSIÓN!R36</f>
        <v>0</v>
      </c>
      <c r="P25" s="58">
        <f>+[2]INVERSIÓN!S36</f>
        <v>0</v>
      </c>
      <c r="Q25" s="259">
        <f>+[2]INVERSIÓN!T36</f>
        <v>0</v>
      </c>
      <c r="R25" s="259">
        <f>+[2]INVERSIÓN!U36</f>
        <v>0</v>
      </c>
      <c r="S25" s="259">
        <f>+[2]INVERSIÓN!V36</f>
        <v>0</v>
      </c>
      <c r="T25" s="259">
        <f>+[2]INVERSIÓN!W36</f>
        <v>0</v>
      </c>
      <c r="U25" s="259">
        <f>+[2]INVERSIÓN!X36</f>
        <v>0</v>
      </c>
      <c r="V25" s="259">
        <f>+[2]INVERSIÓN!Y36</f>
        <v>0</v>
      </c>
      <c r="W25" s="259">
        <f>+[2]INVERSIÓN!Z36</f>
        <v>0</v>
      </c>
      <c r="X25" s="259">
        <f>+[2]INVERSIÓN!AA36</f>
        <v>0</v>
      </c>
      <c r="Y25" s="259">
        <f>+[2]INVERSIÓN!AB36</f>
        <v>0</v>
      </c>
      <c r="Z25" s="259">
        <f>+[2]INVERSIÓN!AC36</f>
        <v>0</v>
      </c>
      <c r="AA25" s="259">
        <f>+[2]INVERSIÓN!AD36</f>
        <v>0</v>
      </c>
      <c r="AB25" s="259">
        <f>+[2]INVERSIÓN!AE36</f>
        <v>0</v>
      </c>
      <c r="AC25" s="259">
        <f>+[2]INVERSIÓN!AF36</f>
        <v>0</v>
      </c>
      <c r="AD25" s="486"/>
      <c r="AE25" s="486"/>
      <c r="AF25" s="483"/>
      <c r="AG25" s="486"/>
      <c r="AH25" s="483"/>
      <c r="AI25" s="483"/>
      <c r="AJ25" s="483"/>
      <c r="AK25" s="483"/>
      <c r="AL25" s="483"/>
      <c r="AM25" s="483"/>
      <c r="AN25" s="483"/>
      <c r="AQ25" s="56"/>
      <c r="AR25" s="56"/>
      <c r="AS25" s="57"/>
      <c r="AT25" s="57"/>
      <c r="AU25" s="57"/>
      <c r="AV25" s="56"/>
      <c r="AW25" s="57"/>
      <c r="AX25" s="57"/>
      <c r="AY25" s="57"/>
    </row>
    <row r="26" spans="1:98" ht="23.25" thickBot="1" x14ac:dyDescent="0.25">
      <c r="A26" s="495"/>
      <c r="B26" s="491"/>
      <c r="C26" s="494"/>
      <c r="D26" s="254" t="s">
        <v>41</v>
      </c>
      <c r="E26" s="253">
        <f>+[2]INVERSIÓN!H35</f>
        <v>0</v>
      </c>
      <c r="F26" s="252">
        <f>+[2]INVERSIÓN!I35</f>
        <v>0</v>
      </c>
      <c r="G26" s="252">
        <f>+[2]INVERSIÓN!J35</f>
        <v>0</v>
      </c>
      <c r="H26" s="252">
        <f>+[2]INVERSIÓN!K35</f>
        <v>0</v>
      </c>
      <c r="I26" s="252">
        <f>+[2]INVERSIÓN!L35</f>
        <v>0</v>
      </c>
      <c r="J26" s="252">
        <f>+[2]INVERSIÓN!M35</f>
        <v>0</v>
      </c>
      <c r="K26" s="252">
        <f>+[2]INVERSIÓN!N35</f>
        <v>0</v>
      </c>
      <c r="L26" s="252">
        <f>+[2]INVERSIÓN!O35</f>
        <v>0</v>
      </c>
      <c r="M26" s="252">
        <f>+[2]INVERSIÓN!P35</f>
        <v>0</v>
      </c>
      <c r="N26" s="252">
        <f>+[2]INVERSIÓN!Q35</f>
        <v>0</v>
      </c>
      <c r="O26" s="252">
        <f>+[2]INVERSIÓN!R35</f>
        <v>0</v>
      </c>
      <c r="P26" s="252">
        <f>+[2]INVERSIÓN!S35</f>
        <v>0</v>
      </c>
      <c r="Q26" s="251">
        <f>+[2]INVERSIÓN!T35</f>
        <v>0</v>
      </c>
      <c r="R26" s="251">
        <f>+[2]INVERSIÓN!U35</f>
        <v>0</v>
      </c>
      <c r="S26" s="251">
        <f>+[2]INVERSIÓN!V35</f>
        <v>0</v>
      </c>
      <c r="T26" s="251">
        <f>+[2]INVERSIÓN!W35</f>
        <v>0</v>
      </c>
      <c r="U26" s="251">
        <f>+[2]INVERSIÓN!X35</f>
        <v>0</v>
      </c>
      <c r="V26" s="251">
        <f>+[2]INVERSIÓN!Y35</f>
        <v>0</v>
      </c>
      <c r="W26" s="251">
        <f>+[2]INVERSIÓN!Z35</f>
        <v>0</v>
      </c>
      <c r="X26" s="251">
        <f>+[2]INVERSIÓN!AA35</f>
        <v>0</v>
      </c>
      <c r="Y26" s="251">
        <f>+[2]INVERSIÓN!AB35</f>
        <v>0</v>
      </c>
      <c r="Z26" s="251">
        <f>+[2]INVERSIÓN!AC35</f>
        <v>0</v>
      </c>
      <c r="AA26" s="251">
        <f>+[2]INVERSIÓN!AD35</f>
        <v>0</v>
      </c>
      <c r="AB26" s="251">
        <f>+[2]INVERSIÓN!AE35</f>
        <v>0</v>
      </c>
      <c r="AC26" s="251">
        <f>+[2]INVERSIÓN!AF35</f>
        <v>0</v>
      </c>
      <c r="AD26" s="487"/>
      <c r="AE26" s="487"/>
      <c r="AF26" s="484"/>
      <c r="AG26" s="487"/>
      <c r="AH26" s="484"/>
      <c r="AI26" s="484"/>
      <c r="AJ26" s="484"/>
      <c r="AK26" s="484"/>
      <c r="AL26" s="484"/>
      <c r="AM26" s="484"/>
      <c r="AN26" s="484"/>
      <c r="AQ26" s="56"/>
      <c r="AR26" s="56"/>
      <c r="AS26" s="57"/>
      <c r="AT26" s="57"/>
      <c r="AU26" s="57"/>
      <c r="AV26" s="56"/>
      <c r="AW26" s="57"/>
      <c r="AX26" s="57"/>
      <c r="AY26" s="57"/>
    </row>
    <row r="27" spans="1:98" ht="13.5" customHeight="1" x14ac:dyDescent="0.2">
      <c r="A27" s="495">
        <v>6</v>
      </c>
      <c r="B27" s="496" t="s">
        <v>125</v>
      </c>
      <c r="C27" s="497" t="s">
        <v>176</v>
      </c>
      <c r="D27" s="264" t="s">
        <v>38</v>
      </c>
      <c r="E27" s="263">
        <f>+[2]INVERSIÓN!H38</f>
        <v>0.82</v>
      </c>
      <c r="F27" s="262">
        <f>+[2]INVERSIÓN!I38</f>
        <v>0.82</v>
      </c>
      <c r="G27" s="262">
        <f>+[2]INVERSIÓN!J38</f>
        <v>0.82</v>
      </c>
      <c r="H27" s="262">
        <f>+[2]INVERSIÓN!K38</f>
        <v>0.82</v>
      </c>
      <c r="I27" s="262">
        <f>+[2]INVERSIÓN!L38</f>
        <v>0.82</v>
      </c>
      <c r="J27" s="262">
        <f>+[2]INVERSIÓN!M38</f>
        <v>0.82</v>
      </c>
      <c r="K27" s="262">
        <f>+[2]INVERSIÓN!N38</f>
        <v>0.82</v>
      </c>
      <c r="L27" s="262">
        <f>+[2]INVERSIÓN!O38</f>
        <v>0</v>
      </c>
      <c r="M27" s="262">
        <f>+[2]INVERSIÓN!P38</f>
        <v>0</v>
      </c>
      <c r="N27" s="262">
        <f>+[2]INVERSIÓN!Q38</f>
        <v>0</v>
      </c>
      <c r="O27" s="262">
        <f>+[2]INVERSIÓN!R38</f>
        <v>0</v>
      </c>
      <c r="P27" s="262">
        <f>+[2]INVERSIÓN!S38</f>
        <v>0</v>
      </c>
      <c r="Q27" s="261">
        <f>+[2]INVERSIÓN!T38</f>
        <v>0</v>
      </c>
      <c r="R27" s="261">
        <f>+[2]INVERSIÓN!U38</f>
        <v>0</v>
      </c>
      <c r="S27" s="261">
        <f>+[2]INVERSIÓN!V38</f>
        <v>0</v>
      </c>
      <c r="T27" s="261">
        <f>+[2]INVERSIÓN!W38</f>
        <v>0</v>
      </c>
      <c r="U27" s="261">
        <f>+[2]INVERSIÓN!X38</f>
        <v>0</v>
      </c>
      <c r="V27" s="261">
        <f>+[2]INVERSIÓN!Y38</f>
        <v>0</v>
      </c>
      <c r="W27" s="261">
        <f>+[2]INVERSIÓN!Z38</f>
        <v>0</v>
      </c>
      <c r="X27" s="261">
        <f>+[2]INVERSIÓN!AA38</f>
        <v>0</v>
      </c>
      <c r="Y27" s="261">
        <f>+[2]INVERSIÓN!AB38</f>
        <v>0</v>
      </c>
      <c r="Z27" s="261">
        <f>+[2]INVERSIÓN!AC38</f>
        <v>0</v>
      </c>
      <c r="AA27" s="261">
        <f>+[2]INVERSIÓN!AD38</f>
        <v>0</v>
      </c>
      <c r="AB27" s="261">
        <f>+[2]INVERSIÓN!AE38</f>
        <v>0</v>
      </c>
      <c r="AC27" s="261">
        <f>+[2]INVERSIÓN!AF38</f>
        <v>0</v>
      </c>
      <c r="AD27" s="485" t="s">
        <v>176</v>
      </c>
      <c r="AE27" s="485" t="s">
        <v>179</v>
      </c>
      <c r="AF27" s="482" t="s">
        <v>178</v>
      </c>
      <c r="AG27" s="485" t="s">
        <v>177</v>
      </c>
      <c r="AH27" s="482" t="s">
        <v>176</v>
      </c>
      <c r="AI27" s="482" t="s">
        <v>175</v>
      </c>
      <c r="AJ27" s="482" t="s">
        <v>174</v>
      </c>
      <c r="AK27" s="482" t="s">
        <v>173</v>
      </c>
      <c r="AL27" s="482" t="s">
        <v>172</v>
      </c>
      <c r="AM27" s="482" t="s">
        <v>171</v>
      </c>
      <c r="AN27" s="488">
        <v>1053</v>
      </c>
      <c r="AQ27" s="56"/>
      <c r="AR27" s="56"/>
      <c r="AS27" s="57"/>
      <c r="AT27" s="57"/>
      <c r="AU27" s="57"/>
      <c r="AV27" s="56"/>
      <c r="AW27" s="57"/>
      <c r="AX27" s="57"/>
      <c r="AY27" s="57"/>
    </row>
    <row r="28" spans="1:98" ht="13.5" customHeight="1" x14ac:dyDescent="0.2">
      <c r="A28" s="495"/>
      <c r="B28" s="490"/>
      <c r="C28" s="493"/>
      <c r="D28" s="258" t="s">
        <v>39</v>
      </c>
      <c r="E28" s="260">
        <f>+[2]INVERSIÓN!H39</f>
        <v>351561042</v>
      </c>
      <c r="F28" s="58">
        <f>+[2]INVERSIÓN!I39</f>
        <v>351561042</v>
      </c>
      <c r="G28" s="58">
        <f>+[2]INVERSIÓN!J39</f>
        <v>351561042</v>
      </c>
      <c r="H28" s="58">
        <f>+[2]INVERSIÓN!K39</f>
        <v>351561042</v>
      </c>
      <c r="I28" s="58">
        <f>+[2]INVERSIÓN!L39</f>
        <v>351561042</v>
      </c>
      <c r="J28" s="58">
        <f>+[2]INVERSIÓN!M39</f>
        <v>351561042</v>
      </c>
      <c r="K28" s="58">
        <f>+[2]INVERSIÓN!N39</f>
        <v>351561042</v>
      </c>
      <c r="L28" s="58">
        <f>+[2]INVERSIÓN!O39</f>
        <v>0</v>
      </c>
      <c r="M28" s="58">
        <f>+[2]INVERSIÓN!P39</f>
        <v>0</v>
      </c>
      <c r="N28" s="58">
        <f>+[2]INVERSIÓN!Q39</f>
        <v>0</v>
      </c>
      <c r="O28" s="58">
        <f>+[2]INVERSIÓN!R39</f>
        <v>0</v>
      </c>
      <c r="P28" s="58">
        <f>+[2]INVERSIÓN!S39</f>
        <v>0</v>
      </c>
      <c r="Q28" s="259">
        <f>+[2]INVERSIÓN!T39</f>
        <v>0</v>
      </c>
      <c r="R28" s="259">
        <f>+[2]INVERSIÓN!U39</f>
        <v>0</v>
      </c>
      <c r="S28" s="259">
        <f>+[2]INVERSIÓN!V39</f>
        <v>0</v>
      </c>
      <c r="T28" s="259">
        <f>+[2]INVERSIÓN!W39</f>
        <v>0</v>
      </c>
      <c r="U28" s="259">
        <f>+[2]INVERSIÓN!X39</f>
        <v>0</v>
      </c>
      <c r="V28" s="259">
        <f>+[2]INVERSIÓN!Y39</f>
        <v>0</v>
      </c>
      <c r="W28" s="259">
        <f>+[2]INVERSIÓN!Z39</f>
        <v>0</v>
      </c>
      <c r="X28" s="259">
        <f>+[2]INVERSIÓN!AA39</f>
        <v>0</v>
      </c>
      <c r="Y28" s="259">
        <f>+[2]INVERSIÓN!AB39</f>
        <v>0</v>
      </c>
      <c r="Z28" s="259">
        <f>+[2]INVERSIÓN!AC39</f>
        <v>0</v>
      </c>
      <c r="AA28" s="259">
        <f>+[2]INVERSIÓN!AD39</f>
        <v>0</v>
      </c>
      <c r="AB28" s="259">
        <f>+[2]INVERSIÓN!AE39</f>
        <v>0</v>
      </c>
      <c r="AC28" s="259">
        <f>+[2]INVERSIÓN!AF39</f>
        <v>0</v>
      </c>
      <c r="AD28" s="486"/>
      <c r="AE28" s="486"/>
      <c r="AF28" s="483"/>
      <c r="AG28" s="486"/>
      <c r="AH28" s="483"/>
      <c r="AI28" s="483"/>
      <c r="AJ28" s="483"/>
      <c r="AK28" s="483"/>
      <c r="AL28" s="483"/>
      <c r="AM28" s="483"/>
      <c r="AN28" s="483"/>
      <c r="AQ28" s="56"/>
      <c r="AR28" s="56"/>
      <c r="AS28" s="57"/>
      <c r="AT28" s="57"/>
      <c r="AU28" s="57"/>
      <c r="AV28" s="56"/>
      <c r="AW28" s="57"/>
      <c r="AX28" s="57"/>
      <c r="AY28" s="57"/>
    </row>
    <row r="29" spans="1:98" ht="14.25" customHeight="1" x14ac:dyDescent="0.2">
      <c r="A29" s="495"/>
      <c r="B29" s="490"/>
      <c r="C29" s="493"/>
      <c r="D29" s="258" t="s">
        <v>40</v>
      </c>
      <c r="E29" s="257">
        <f>+[2]INVERSIÓN!H40</f>
        <v>0</v>
      </c>
      <c r="F29" s="256">
        <f>+[2]INVERSIÓN!I40</f>
        <v>0</v>
      </c>
      <c r="G29" s="256">
        <f>+[2]INVERSIÓN!J40</f>
        <v>0</v>
      </c>
      <c r="H29" s="256">
        <f>+[2]INVERSIÓN!K40</f>
        <v>0</v>
      </c>
      <c r="I29" s="256">
        <f>+[2]INVERSIÓN!L40</f>
        <v>0</v>
      </c>
      <c r="J29" s="256">
        <f>+[2]INVERSIÓN!M40</f>
        <v>0</v>
      </c>
      <c r="K29" s="256">
        <f>+[2]INVERSIÓN!N40</f>
        <v>0</v>
      </c>
      <c r="L29" s="256">
        <f>+[2]INVERSIÓN!O40</f>
        <v>0</v>
      </c>
      <c r="M29" s="256">
        <f>+[2]INVERSIÓN!P40</f>
        <v>0</v>
      </c>
      <c r="N29" s="256">
        <f>+[2]INVERSIÓN!Q40</f>
        <v>0</v>
      </c>
      <c r="O29" s="256">
        <f>+[2]INVERSIÓN!R40</f>
        <v>0</v>
      </c>
      <c r="P29" s="256">
        <f>+[2]INVERSIÓN!S40</f>
        <v>0</v>
      </c>
      <c r="Q29" s="255">
        <f>+[2]INVERSIÓN!T40</f>
        <v>0</v>
      </c>
      <c r="R29" s="255">
        <f>+[2]INVERSIÓN!U40</f>
        <v>0</v>
      </c>
      <c r="S29" s="255">
        <f>+[2]INVERSIÓN!V40</f>
        <v>0</v>
      </c>
      <c r="T29" s="255">
        <f>+[2]INVERSIÓN!W40</f>
        <v>0</v>
      </c>
      <c r="U29" s="255">
        <f>+[2]INVERSIÓN!X40</f>
        <v>0</v>
      </c>
      <c r="V29" s="255">
        <f>+[2]INVERSIÓN!Y40</f>
        <v>0</v>
      </c>
      <c r="W29" s="255">
        <f>+[2]INVERSIÓN!Z40</f>
        <v>0</v>
      </c>
      <c r="X29" s="255">
        <f>+[2]INVERSIÓN!AA40</f>
        <v>0</v>
      </c>
      <c r="Y29" s="255">
        <f>+[2]INVERSIÓN!AB40</f>
        <v>0</v>
      </c>
      <c r="Z29" s="255">
        <f>+[2]INVERSIÓN!AC40</f>
        <v>0</v>
      </c>
      <c r="AA29" s="255">
        <f>+[2]INVERSIÓN!AD40</f>
        <v>0</v>
      </c>
      <c r="AB29" s="255">
        <f>+[2]INVERSIÓN!AE40</f>
        <v>0</v>
      </c>
      <c r="AC29" s="255">
        <f>+[2]INVERSIÓN!AF40</f>
        <v>0</v>
      </c>
      <c r="AD29" s="486"/>
      <c r="AE29" s="486"/>
      <c r="AF29" s="483"/>
      <c r="AG29" s="486"/>
      <c r="AH29" s="483"/>
      <c r="AI29" s="483"/>
      <c r="AJ29" s="483"/>
      <c r="AK29" s="483"/>
      <c r="AL29" s="483"/>
      <c r="AM29" s="483"/>
      <c r="AN29" s="483"/>
      <c r="AQ29" s="56"/>
      <c r="AR29" s="56"/>
      <c r="AS29" s="57"/>
      <c r="AT29" s="57"/>
      <c r="AU29" s="57"/>
      <c r="AV29" s="56"/>
      <c r="AW29" s="57"/>
      <c r="AX29" s="57"/>
      <c r="AY29" s="57"/>
    </row>
    <row r="30" spans="1:98" ht="23.25" thickBot="1" x14ac:dyDescent="0.25">
      <c r="A30" s="495"/>
      <c r="B30" s="491"/>
      <c r="C30" s="494"/>
      <c r="D30" s="254" t="s">
        <v>41</v>
      </c>
      <c r="E30" s="253">
        <f>+[2]INVERSIÓN!H41</f>
        <v>0</v>
      </c>
      <c r="F30" s="252">
        <f>+[2]INVERSIÓN!I41</f>
        <v>0</v>
      </c>
      <c r="G30" s="252">
        <f>+[2]INVERSIÓN!J41</f>
        <v>0</v>
      </c>
      <c r="H30" s="252">
        <f>+[2]INVERSIÓN!K41</f>
        <v>0</v>
      </c>
      <c r="I30" s="252">
        <f>+[2]INVERSIÓN!L41</f>
        <v>0</v>
      </c>
      <c r="J30" s="252">
        <f>+[2]INVERSIÓN!M41</f>
        <v>0</v>
      </c>
      <c r="K30" s="252">
        <f>+[2]INVERSIÓN!N41</f>
        <v>0</v>
      </c>
      <c r="L30" s="252">
        <f>+[2]INVERSIÓN!O41</f>
        <v>0</v>
      </c>
      <c r="M30" s="252">
        <f>+[2]INVERSIÓN!P41</f>
        <v>0</v>
      </c>
      <c r="N30" s="252">
        <f>+[2]INVERSIÓN!Q41</f>
        <v>0</v>
      </c>
      <c r="O30" s="252">
        <f>+[2]INVERSIÓN!R41</f>
        <v>0</v>
      </c>
      <c r="P30" s="252">
        <f>+[2]INVERSIÓN!S41</f>
        <v>0</v>
      </c>
      <c r="Q30" s="251">
        <f>+[2]INVERSIÓN!T41</f>
        <v>0</v>
      </c>
      <c r="R30" s="251">
        <f>+[2]INVERSIÓN!U41</f>
        <v>0</v>
      </c>
      <c r="S30" s="251">
        <f>+[2]INVERSIÓN!V41</f>
        <v>0</v>
      </c>
      <c r="T30" s="251">
        <f>+[2]INVERSIÓN!W41</f>
        <v>0</v>
      </c>
      <c r="U30" s="251">
        <f>+[2]INVERSIÓN!X41</f>
        <v>0</v>
      </c>
      <c r="V30" s="251">
        <f>+[2]INVERSIÓN!Y41</f>
        <v>0</v>
      </c>
      <c r="W30" s="251">
        <f>+[2]INVERSIÓN!Z41</f>
        <v>0</v>
      </c>
      <c r="X30" s="251">
        <f>+[2]INVERSIÓN!AA41</f>
        <v>0</v>
      </c>
      <c r="Y30" s="251">
        <f>+[2]INVERSIÓN!AB41</f>
        <v>0</v>
      </c>
      <c r="Z30" s="251">
        <f>+[2]INVERSIÓN!AC41</f>
        <v>0</v>
      </c>
      <c r="AA30" s="251">
        <f>+[2]INVERSIÓN!AD41</f>
        <v>0</v>
      </c>
      <c r="AB30" s="251">
        <f>+[2]INVERSIÓN!AE41</f>
        <v>0</v>
      </c>
      <c r="AC30" s="251">
        <f>+[2]INVERSIÓN!AF41</f>
        <v>0</v>
      </c>
      <c r="AD30" s="487"/>
      <c r="AE30" s="487"/>
      <c r="AF30" s="484"/>
      <c r="AG30" s="487"/>
      <c r="AH30" s="484"/>
      <c r="AI30" s="484"/>
      <c r="AJ30" s="484"/>
      <c r="AK30" s="484"/>
      <c r="AL30" s="484"/>
      <c r="AM30" s="484"/>
      <c r="AN30" s="484"/>
      <c r="AQ30" s="56"/>
      <c r="AR30" s="56"/>
      <c r="AS30" s="57"/>
      <c r="AT30" s="57"/>
      <c r="AU30" s="57"/>
      <c r="AV30" s="56"/>
      <c r="AW30" s="57"/>
      <c r="AX30" s="57"/>
      <c r="AY30" s="57"/>
    </row>
    <row r="31" spans="1:98" s="60" customFormat="1" ht="35.450000000000003" customHeight="1" thickBot="1" x14ac:dyDescent="0.25">
      <c r="A31" s="503" t="s">
        <v>42</v>
      </c>
      <c r="B31" s="504"/>
      <c r="C31" s="505"/>
      <c r="D31" s="250" t="s">
        <v>170</v>
      </c>
      <c r="E31" s="249">
        <f t="shared" ref="E31:AC31" si="0">+E8+E12+E16+E20+E24+E28</f>
        <v>1682062738</v>
      </c>
      <c r="F31" s="249">
        <f t="shared" si="0"/>
        <v>1188062738</v>
      </c>
      <c r="G31" s="249">
        <f t="shared" si="0"/>
        <v>1188062738</v>
      </c>
      <c r="H31" s="249">
        <f t="shared" si="0"/>
        <v>1188062738</v>
      </c>
      <c r="I31" s="249">
        <f t="shared" si="0"/>
        <v>1188062738</v>
      </c>
      <c r="J31" s="249">
        <f t="shared" si="0"/>
        <v>1188062738</v>
      </c>
      <c r="K31" s="249">
        <f t="shared" si="0"/>
        <v>1188062738</v>
      </c>
      <c r="L31" s="249">
        <f t="shared" si="0"/>
        <v>0</v>
      </c>
      <c r="M31" s="249">
        <f t="shared" si="0"/>
        <v>0</v>
      </c>
      <c r="N31" s="249">
        <f t="shared" si="0"/>
        <v>0</v>
      </c>
      <c r="O31" s="249">
        <f t="shared" si="0"/>
        <v>0</v>
      </c>
      <c r="P31" s="249">
        <f t="shared" si="0"/>
        <v>0</v>
      </c>
      <c r="Q31" s="249">
        <f t="shared" si="0"/>
        <v>0</v>
      </c>
      <c r="R31" s="249">
        <f t="shared" si="0"/>
        <v>0</v>
      </c>
      <c r="S31" s="249">
        <f t="shared" si="0"/>
        <v>0</v>
      </c>
      <c r="T31" s="249">
        <f t="shared" si="0"/>
        <v>0</v>
      </c>
      <c r="U31" s="249">
        <f t="shared" si="0"/>
        <v>0</v>
      </c>
      <c r="V31" s="249">
        <f t="shared" si="0"/>
        <v>0</v>
      </c>
      <c r="W31" s="249">
        <f t="shared" si="0"/>
        <v>0</v>
      </c>
      <c r="X31" s="249">
        <f t="shared" si="0"/>
        <v>0</v>
      </c>
      <c r="Y31" s="249">
        <f t="shared" si="0"/>
        <v>0</v>
      </c>
      <c r="Z31" s="249">
        <f t="shared" si="0"/>
        <v>0</v>
      </c>
      <c r="AA31" s="249">
        <f t="shared" si="0"/>
        <v>0</v>
      </c>
      <c r="AB31" s="249">
        <f t="shared" si="0"/>
        <v>0</v>
      </c>
      <c r="AC31" s="249">
        <f t="shared" si="0"/>
        <v>0</v>
      </c>
      <c r="AD31" s="102"/>
      <c r="AE31" s="102"/>
      <c r="AF31" s="102"/>
      <c r="AG31" s="102"/>
      <c r="AH31" s="103"/>
      <c r="AI31" s="103"/>
      <c r="AJ31" s="103"/>
      <c r="AK31" s="103"/>
      <c r="AL31" s="103"/>
      <c r="AM31" s="104"/>
      <c r="AN31" s="104"/>
      <c r="AO31" s="68"/>
      <c r="AP31" s="66"/>
      <c r="AQ31" s="69"/>
      <c r="AR31" s="69"/>
      <c r="AS31" s="69"/>
      <c r="AT31" s="69"/>
      <c r="AU31" s="69"/>
      <c r="AV31" s="69"/>
      <c r="AW31" s="69"/>
      <c r="AX31" s="69"/>
      <c r="AY31" s="69"/>
      <c r="AZ31" s="67"/>
      <c r="BA31" s="67"/>
      <c r="BB31" s="67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1"/>
      <c r="CN31" s="61"/>
      <c r="CO31" s="61"/>
      <c r="CP31" s="61"/>
      <c r="CQ31" s="61"/>
      <c r="CR31" s="61"/>
      <c r="CS31" s="61"/>
      <c r="CT31" s="61"/>
    </row>
    <row r="32" spans="1:98" s="60" customFormat="1" ht="35.450000000000003" customHeight="1" thickBot="1" x14ac:dyDescent="0.25">
      <c r="A32" s="506"/>
      <c r="B32" s="504"/>
      <c r="C32" s="505"/>
      <c r="D32" s="248" t="s">
        <v>169</v>
      </c>
      <c r="E32" s="246">
        <f t="shared" ref="E32:AC32" si="1">+E10+E14+E18+E30</f>
        <v>0</v>
      </c>
      <c r="F32" s="246">
        <f t="shared" si="1"/>
        <v>0</v>
      </c>
      <c r="G32" s="246">
        <f t="shared" si="1"/>
        <v>0</v>
      </c>
      <c r="H32" s="246">
        <f t="shared" si="1"/>
        <v>0</v>
      </c>
      <c r="I32" s="246">
        <f t="shared" si="1"/>
        <v>0</v>
      </c>
      <c r="J32" s="246">
        <f t="shared" si="1"/>
        <v>0</v>
      </c>
      <c r="K32" s="246">
        <f t="shared" si="1"/>
        <v>0</v>
      </c>
      <c r="L32" s="246">
        <f t="shared" si="1"/>
        <v>0</v>
      </c>
      <c r="M32" s="246">
        <f t="shared" si="1"/>
        <v>0</v>
      </c>
      <c r="N32" s="246">
        <f t="shared" si="1"/>
        <v>0</v>
      </c>
      <c r="O32" s="246">
        <f t="shared" si="1"/>
        <v>0</v>
      </c>
      <c r="P32" s="246">
        <f t="shared" si="1"/>
        <v>0</v>
      </c>
      <c r="Q32" s="246">
        <f t="shared" si="1"/>
        <v>0</v>
      </c>
      <c r="R32" s="246">
        <f t="shared" si="1"/>
        <v>0</v>
      </c>
      <c r="S32" s="246">
        <f t="shared" si="1"/>
        <v>0</v>
      </c>
      <c r="T32" s="246">
        <f t="shared" si="1"/>
        <v>0</v>
      </c>
      <c r="U32" s="246">
        <f t="shared" si="1"/>
        <v>0</v>
      </c>
      <c r="V32" s="246">
        <f t="shared" si="1"/>
        <v>0</v>
      </c>
      <c r="W32" s="246">
        <f t="shared" si="1"/>
        <v>0</v>
      </c>
      <c r="X32" s="246">
        <f t="shared" si="1"/>
        <v>0</v>
      </c>
      <c r="Y32" s="246">
        <f t="shared" si="1"/>
        <v>0</v>
      </c>
      <c r="Z32" s="246">
        <f t="shared" si="1"/>
        <v>0</v>
      </c>
      <c r="AA32" s="246">
        <f t="shared" si="1"/>
        <v>0</v>
      </c>
      <c r="AB32" s="246">
        <f t="shared" si="1"/>
        <v>0</v>
      </c>
      <c r="AC32" s="246">
        <f t="shared" si="1"/>
        <v>0</v>
      </c>
      <c r="AD32" s="102"/>
      <c r="AE32" s="102"/>
      <c r="AF32" s="102"/>
      <c r="AG32" s="102"/>
      <c r="AH32" s="103"/>
      <c r="AI32" s="103"/>
      <c r="AJ32" s="103"/>
      <c r="AK32" s="103"/>
      <c r="AL32" s="103"/>
      <c r="AM32" s="104"/>
      <c r="AN32" s="104"/>
      <c r="AO32" s="68"/>
      <c r="AP32" s="66"/>
      <c r="AQ32" s="69"/>
      <c r="AR32" s="69"/>
      <c r="AS32" s="69"/>
      <c r="AT32" s="69"/>
      <c r="AU32" s="69"/>
      <c r="AV32" s="69"/>
      <c r="AW32" s="69"/>
      <c r="AX32" s="69"/>
      <c r="AY32" s="69"/>
      <c r="AZ32" s="67"/>
      <c r="BA32" s="67"/>
      <c r="BB32" s="67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1"/>
      <c r="CN32" s="61"/>
      <c r="CO32" s="61"/>
      <c r="CP32" s="61"/>
      <c r="CQ32" s="61"/>
      <c r="CR32" s="61"/>
      <c r="CS32" s="61"/>
      <c r="CT32" s="61"/>
    </row>
    <row r="33" spans="1:98" s="60" customFormat="1" ht="35.450000000000003" customHeight="1" thickBot="1" x14ac:dyDescent="0.25">
      <c r="A33" s="507"/>
      <c r="B33" s="508"/>
      <c r="C33" s="509"/>
      <c r="D33" s="247" t="s">
        <v>168</v>
      </c>
      <c r="E33" s="246">
        <f t="shared" ref="E33:AC33" si="2">+E32+E31</f>
        <v>1682062738</v>
      </c>
      <c r="F33" s="246">
        <f t="shared" si="2"/>
        <v>1188062738</v>
      </c>
      <c r="G33" s="246">
        <f t="shared" si="2"/>
        <v>1188062738</v>
      </c>
      <c r="H33" s="246">
        <f t="shared" si="2"/>
        <v>1188062738</v>
      </c>
      <c r="I33" s="246">
        <f t="shared" si="2"/>
        <v>1188062738</v>
      </c>
      <c r="J33" s="246">
        <f t="shared" si="2"/>
        <v>1188062738</v>
      </c>
      <c r="K33" s="246">
        <f t="shared" si="2"/>
        <v>1188062738</v>
      </c>
      <c r="L33" s="246">
        <f t="shared" si="2"/>
        <v>0</v>
      </c>
      <c r="M33" s="246">
        <f t="shared" si="2"/>
        <v>0</v>
      </c>
      <c r="N33" s="246">
        <f t="shared" si="2"/>
        <v>0</v>
      </c>
      <c r="O33" s="246">
        <f t="shared" si="2"/>
        <v>0</v>
      </c>
      <c r="P33" s="246">
        <f t="shared" si="2"/>
        <v>0</v>
      </c>
      <c r="Q33" s="246">
        <f t="shared" si="2"/>
        <v>0</v>
      </c>
      <c r="R33" s="246">
        <f t="shared" si="2"/>
        <v>0</v>
      </c>
      <c r="S33" s="246">
        <f t="shared" si="2"/>
        <v>0</v>
      </c>
      <c r="T33" s="246">
        <f t="shared" si="2"/>
        <v>0</v>
      </c>
      <c r="U33" s="246">
        <f t="shared" si="2"/>
        <v>0</v>
      </c>
      <c r="V33" s="246">
        <f t="shared" si="2"/>
        <v>0</v>
      </c>
      <c r="W33" s="246">
        <f t="shared" si="2"/>
        <v>0</v>
      </c>
      <c r="X33" s="246">
        <f t="shared" si="2"/>
        <v>0</v>
      </c>
      <c r="Y33" s="246">
        <f t="shared" si="2"/>
        <v>0</v>
      </c>
      <c r="Z33" s="246">
        <f t="shared" si="2"/>
        <v>0</v>
      </c>
      <c r="AA33" s="246">
        <f t="shared" si="2"/>
        <v>0</v>
      </c>
      <c r="AB33" s="246">
        <f t="shared" si="2"/>
        <v>0</v>
      </c>
      <c r="AC33" s="246">
        <f t="shared" si="2"/>
        <v>0</v>
      </c>
      <c r="AD33" s="105"/>
      <c r="AE33" s="105"/>
      <c r="AF33" s="105"/>
      <c r="AG33" s="105"/>
      <c r="AH33" s="105"/>
      <c r="AI33" s="105"/>
      <c r="AJ33" s="105"/>
      <c r="AK33" s="510"/>
      <c r="AL33" s="510"/>
      <c r="AM33" s="510"/>
      <c r="AN33" s="510"/>
      <c r="AO33" s="68"/>
      <c r="AP33" s="66"/>
      <c r="AQ33" s="69"/>
      <c r="AR33" s="69"/>
      <c r="AS33" s="69"/>
      <c r="AT33" s="69"/>
      <c r="AU33" s="69"/>
      <c r="AV33" s="69"/>
      <c r="AW33" s="69"/>
      <c r="AX33" s="69"/>
      <c r="AY33" s="69"/>
      <c r="AZ33" s="67"/>
      <c r="BA33" s="67"/>
      <c r="BB33" s="67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1"/>
      <c r="CN33" s="61"/>
      <c r="CO33" s="61"/>
      <c r="CP33" s="61"/>
      <c r="CQ33" s="61"/>
      <c r="CR33" s="61"/>
      <c r="CS33" s="61"/>
      <c r="CT33" s="61"/>
    </row>
    <row r="34" spans="1:98" ht="18" x14ac:dyDescent="0.2"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L34" s="533"/>
      <c r="AM34" s="533"/>
      <c r="AN34" s="533"/>
      <c r="AO34" s="63"/>
    </row>
    <row r="35" spans="1:98" ht="18" customHeight="1" x14ac:dyDescent="0.25"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K35" s="532" t="s">
        <v>114</v>
      </c>
      <c r="AL35" s="532"/>
      <c r="AM35" s="532"/>
      <c r="AN35" s="532"/>
      <c r="AO35" s="64"/>
    </row>
    <row r="36" spans="1:98" ht="18" x14ac:dyDescent="0.2"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L36" s="107"/>
      <c r="AM36" s="107"/>
      <c r="AN36" s="107"/>
    </row>
    <row r="37" spans="1:98" ht="18" x14ac:dyDescent="0.2"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L37" s="107"/>
      <c r="AM37" s="107"/>
      <c r="AN37" s="107"/>
    </row>
    <row r="38" spans="1:98" ht="18" x14ac:dyDescent="0.2"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L38" s="107"/>
      <c r="AM38" s="107"/>
      <c r="AN38" s="107"/>
    </row>
    <row r="39" spans="1:98" ht="18" x14ac:dyDescent="0.2"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L39" s="107"/>
      <c r="AM39" s="107"/>
      <c r="AN39" s="107"/>
    </row>
  </sheetData>
  <mergeCells count="106">
    <mergeCell ref="AH23:AH26"/>
    <mergeCell ref="AI23:AI26"/>
    <mergeCell ref="AK35:AN35"/>
    <mergeCell ref="AL34:AN34"/>
    <mergeCell ref="AI27:AI30"/>
    <mergeCell ref="AJ27:AJ30"/>
    <mergeCell ref="AK27:AK30"/>
    <mergeCell ref="AJ23:AJ26"/>
    <mergeCell ref="AN7:AN10"/>
    <mergeCell ref="AI11:AI14"/>
    <mergeCell ref="AI7:AI10"/>
    <mergeCell ref="AJ7:AJ10"/>
    <mergeCell ref="AK7:AK10"/>
    <mergeCell ref="AL7:AL10"/>
    <mergeCell ref="AN15:AN18"/>
    <mergeCell ref="AM19:AM22"/>
    <mergeCell ref="AN19:AN22"/>
    <mergeCell ref="AK23:AK26"/>
    <mergeCell ref="AL23:AL26"/>
    <mergeCell ref="AM23:AM26"/>
    <mergeCell ref="AN23:AN26"/>
    <mergeCell ref="AK19:AK22"/>
    <mergeCell ref="AL19:AL22"/>
    <mergeCell ref="AM11:AM14"/>
    <mergeCell ref="F5:Q5"/>
    <mergeCell ref="AI15:AI18"/>
    <mergeCell ref="AL27:AL30"/>
    <mergeCell ref="AM27:AM30"/>
    <mergeCell ref="AN27:AN30"/>
    <mergeCell ref="AE19:AE22"/>
    <mergeCell ref="AK15:AK18"/>
    <mergeCell ref="AL15:AL18"/>
    <mergeCell ref="AE15:AE18"/>
    <mergeCell ref="AE27:AE30"/>
    <mergeCell ref="AH15:AH18"/>
    <mergeCell ref="AF15:AF18"/>
    <mergeCell ref="AG15:AG18"/>
    <mergeCell ref="AF27:AF30"/>
    <mergeCell ref="AG27:AG30"/>
    <mergeCell ref="AH27:AH30"/>
    <mergeCell ref="AF19:AF22"/>
    <mergeCell ref="AG19:AG22"/>
    <mergeCell ref="AH19:AH22"/>
    <mergeCell ref="AI19:AI22"/>
    <mergeCell ref="AJ19:AJ22"/>
    <mergeCell ref="AD23:AD26"/>
    <mergeCell ref="AE23:AE26"/>
    <mergeCell ref="AF23:AF26"/>
    <mergeCell ref="E3:F3"/>
    <mergeCell ref="E4:F4"/>
    <mergeCell ref="S3:AN3"/>
    <mergeCell ref="A31:C33"/>
    <mergeCell ref="AK33:AN33"/>
    <mergeCell ref="A11:A14"/>
    <mergeCell ref="B11:B14"/>
    <mergeCell ref="A15:A18"/>
    <mergeCell ref="B15:B18"/>
    <mergeCell ref="A27:A30"/>
    <mergeCell ref="R5:AC5"/>
    <mergeCell ref="AI5:AN5"/>
    <mergeCell ref="G3:R3"/>
    <mergeCell ref="G4:R4"/>
    <mergeCell ref="S4:AN4"/>
    <mergeCell ref="A1:D4"/>
    <mergeCell ref="E1:AN1"/>
    <mergeCell ref="E2:AN2"/>
    <mergeCell ref="A5:A6"/>
    <mergeCell ref="B5:B6"/>
    <mergeCell ref="C5:C6"/>
    <mergeCell ref="D5:D6"/>
    <mergeCell ref="AD5:AH5"/>
    <mergeCell ref="E5:E6"/>
    <mergeCell ref="A7:A10"/>
    <mergeCell ref="B7:B10"/>
    <mergeCell ref="C7:C10"/>
    <mergeCell ref="AD7:AD10"/>
    <mergeCell ref="AE7:AE10"/>
    <mergeCell ref="AJ15:AJ18"/>
    <mergeCell ref="AN11:AN14"/>
    <mergeCell ref="AD27:AD30"/>
    <mergeCell ref="AJ11:AJ14"/>
    <mergeCell ref="AK11:AK14"/>
    <mergeCell ref="A19:A22"/>
    <mergeCell ref="B19:B22"/>
    <mergeCell ref="C19:C22"/>
    <mergeCell ref="AD19:AD22"/>
    <mergeCell ref="A23:A26"/>
    <mergeCell ref="B27:B30"/>
    <mergeCell ref="C11:C14"/>
    <mergeCell ref="AD11:AD14"/>
    <mergeCell ref="C15:C18"/>
    <mergeCell ref="AD15:AD18"/>
    <mergeCell ref="C27:C30"/>
    <mergeCell ref="B23:B26"/>
    <mergeCell ref="C23:C26"/>
    <mergeCell ref="AG23:AG26"/>
    <mergeCell ref="AM15:AM18"/>
    <mergeCell ref="AE11:AE14"/>
    <mergeCell ref="AM7:AM10"/>
    <mergeCell ref="AF11:AF14"/>
    <mergeCell ref="AG11:AG14"/>
    <mergeCell ref="AH11:AH14"/>
    <mergeCell ref="AF7:AF10"/>
    <mergeCell ref="AG7:AG10"/>
    <mergeCell ref="AH7:AH10"/>
    <mergeCell ref="AL11:AL14"/>
  </mergeCells>
  <pageMargins left="0.70866141732283472" right="0.70866141732283472" top="0.74803149606299213" bottom="0.74803149606299213" header="0.31496062992125984" footer="0.31496062992125984"/>
  <pageSetup scale="24" orientation="portrait" r:id="rId1"/>
  <headerFooter>
    <oddFooter>&amp;C&amp;G</oddFooter>
  </headerFooter>
  <colBreaks count="1" manualBreakCount="1">
    <brk id="40" max="1048575" man="1"/>
  </colBreaks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GESTIÓN</vt:lpstr>
      <vt:lpstr>INVERSIÓN</vt:lpstr>
      <vt:lpstr>ACTIVIDADES</vt:lpstr>
      <vt:lpstr>TERRITORIALIZACIÓN </vt:lpstr>
      <vt:lpstr>ACTIVIDADES!Área_de_impresión</vt:lpstr>
      <vt:lpstr>GESTIÓN!Área_de_impresión</vt:lpstr>
      <vt:lpstr>INVERSIÓN!Área_de_impresión</vt:lpstr>
      <vt:lpstr>'TERRITORIALIZACIÓN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MARCELA.REYES</cp:lastModifiedBy>
  <cp:lastPrinted>2014-02-14T15:16:27Z</cp:lastPrinted>
  <dcterms:created xsi:type="dcterms:W3CDTF">2010-03-25T16:40:43Z</dcterms:created>
  <dcterms:modified xsi:type="dcterms:W3CDTF">2019-02-27T20:09:15Z</dcterms:modified>
</cp:coreProperties>
</file>