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730"/>
  <fileSharing readOnlyRecommended="1"/>
  <workbookPr defaultThemeVersion="124226"/>
  <mc:AlternateContent xmlns:mc="http://schemas.openxmlformats.org/markup-compatibility/2006">
    <mc:Choice Requires="x15">
      <x15ac:absPath xmlns:x15ac="http://schemas.microsoft.com/office/spreadsheetml/2010/11/ac" url="C:\Users\marcela.reyes\Documents\ARCHIVOS SECRETARIA DE AMBIENTE\PLANES DE ACCIÓN\1029\"/>
    </mc:Choice>
  </mc:AlternateContent>
  <xr:revisionPtr revIDLastSave="0" documentId="8_{E9FC0790-7439-487B-8019-C1A5A161A1DE}" xr6:coauthVersionLast="36" xr6:coauthVersionMax="36" xr10:uidLastSave="{00000000-0000-0000-0000-000000000000}"/>
  <bookViews>
    <workbookView xWindow="0" yWindow="0" windowWidth="24000" windowHeight="10920" tabRatio="541" xr2:uid="{00000000-000D-0000-FFFF-FFFF00000000}"/>
  </bookViews>
  <sheets>
    <sheet name="GESTIÓN" sheetId="5" r:id="rId1"/>
    <sheet name="INVERSIÓN" sheetId="6" r:id="rId2"/>
    <sheet name="ACTIVIDADES" sheetId="7" r:id="rId3"/>
    <sheet name="TERRITORIALIZACION" sheetId="9" r:id="rId4"/>
  </sheets>
  <externalReferences>
    <externalReference r:id="rId5"/>
  </externalReferences>
  <definedNames>
    <definedName name="_xlnm._FilterDatabase" localSheetId="2" hidden="1">ACTIVIDADES!$A$7:$BF$30</definedName>
    <definedName name="_xlnm.Print_Area" localSheetId="2">ACTIVIDADES!$A$1:$V$30</definedName>
    <definedName name="_xlnm.Print_Area" localSheetId="0">GESTIÓN!$A$1:$AQ$15</definedName>
    <definedName name="_xlnm.Print_Area" localSheetId="1">INVERSIÓN!$A$1:$AP$48</definedName>
    <definedName name="_xlnm.Print_Area" localSheetId="3">TERRITORIALIZACION!$A$1:$V$34</definedName>
    <definedName name="CONDICION_POBLACIONAL">[1]Variables!$C$1:$C$24</definedName>
    <definedName name="GRUPO_ETAREO">[1]Variables!$A$1:$A$8</definedName>
    <definedName name="GRUPO_ETAREOS">#REF!</definedName>
    <definedName name="GRUPO_ETARIO">#REF!</definedName>
    <definedName name="GRUPO_ETNICO">#REF!</definedName>
    <definedName name="GRUPOETNICO">#REF!</definedName>
    <definedName name="GRUPOS_ETNICOS">[1]Variables!$H$1:$H$8</definedName>
    <definedName name="LOCALIDAD">#REF!</definedName>
    <definedName name="LOCALIZACION">#REF!</definedName>
  </definedNames>
  <calcPr calcId="19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28" i="7" l="1"/>
  <c r="B20" i="7"/>
  <c r="B16" i="7"/>
  <c r="B12" i="7"/>
  <c r="B10" i="7"/>
  <c r="B8" i="7"/>
  <c r="AI46" i="6" l="1"/>
  <c r="AI45" i="6"/>
  <c r="AI47" i="6" s="1"/>
  <c r="AH46" i="6"/>
  <c r="AH45" i="6"/>
  <c r="AH47" i="6" s="1"/>
  <c r="AG46" i="6"/>
  <c r="AG45" i="6"/>
  <c r="AG47" i="6" s="1"/>
  <c r="AF46" i="6"/>
  <c r="AF45" i="6"/>
  <c r="AF47" i="6" s="1"/>
  <c r="AE46" i="6"/>
  <c r="AE45" i="6"/>
  <c r="AE47" i="6" s="1"/>
  <c r="AD46" i="6"/>
  <c r="AD45" i="6"/>
  <c r="AD47" i="6" s="1"/>
  <c r="AC46" i="6"/>
  <c r="AC45" i="6"/>
  <c r="AC47" i="6" s="1"/>
  <c r="AB46" i="6"/>
  <c r="AB45" i="6"/>
  <c r="AB47" i="6" s="1"/>
  <c r="T16" i="7" l="1"/>
  <c r="I45" i="6" l="1"/>
  <c r="T10" i="7" l="1"/>
  <c r="T12" i="7"/>
  <c r="S14" i="7" l="1"/>
  <c r="S12" i="7"/>
  <c r="S8" i="7"/>
  <c r="T28" i="7" l="1"/>
  <c r="T20" i="7"/>
  <c r="U30" i="7"/>
  <c r="F28" i="9"/>
  <c r="F27" i="9"/>
  <c r="F24" i="9"/>
  <c r="F23" i="9"/>
  <c r="F20" i="9"/>
  <c r="F19" i="9"/>
  <c r="F16" i="9"/>
  <c r="F15" i="9"/>
  <c r="F12" i="9"/>
  <c r="F11" i="9"/>
  <c r="F7" i="9"/>
  <c r="F8" i="9"/>
  <c r="S10" i="7"/>
  <c r="T30" i="7" l="1"/>
  <c r="F31" i="9"/>
  <c r="S28" i="7" l="1"/>
  <c r="S26" i="7"/>
  <c r="S24" i="7"/>
  <c r="S22" i="7"/>
  <c r="S20" i="7"/>
  <c r="S18" i="7" l="1"/>
  <c r="S16" i="7"/>
  <c r="H40" i="6" l="1"/>
  <c r="H34" i="6"/>
  <c r="H28" i="6"/>
  <c r="H22" i="6"/>
  <c r="H16" i="6"/>
  <c r="H10" i="6"/>
  <c r="AA44" i="6" l="1"/>
  <c r="V44" i="6"/>
  <c r="Q44" i="6"/>
  <c r="L44" i="6"/>
  <c r="I44" i="6"/>
  <c r="AA43" i="6"/>
  <c r="V43" i="6"/>
  <c r="Q43" i="6"/>
  <c r="L43" i="6"/>
  <c r="I43" i="6"/>
  <c r="AA38" i="6"/>
  <c r="V38" i="6"/>
  <c r="Q38" i="6"/>
  <c r="L38" i="6"/>
  <c r="I38" i="6"/>
  <c r="AA37" i="6"/>
  <c r="V37" i="6"/>
  <c r="Q37" i="6"/>
  <c r="L37" i="6"/>
  <c r="I37" i="6"/>
  <c r="AA32" i="6"/>
  <c r="V32" i="6"/>
  <c r="Q32" i="6"/>
  <c r="L32" i="6"/>
  <c r="I32" i="6"/>
  <c r="AA31" i="6"/>
  <c r="V31" i="6"/>
  <c r="Q31" i="6"/>
  <c r="L31" i="6"/>
  <c r="I31" i="6"/>
  <c r="AA26" i="6"/>
  <c r="V26" i="6"/>
  <c r="Q26" i="6"/>
  <c r="L26" i="6"/>
  <c r="I26" i="6"/>
  <c r="AA25" i="6"/>
  <c r="V25" i="6"/>
  <c r="Q25" i="6"/>
  <c r="L25" i="6"/>
  <c r="I25" i="6"/>
  <c r="AA20" i="6"/>
  <c r="V20" i="6"/>
  <c r="Q20" i="6"/>
  <c r="L20" i="6"/>
  <c r="I20" i="6"/>
  <c r="AA19" i="6"/>
  <c r="V19" i="6"/>
  <c r="Q19" i="6"/>
  <c r="L19" i="6"/>
  <c r="I19" i="6"/>
  <c r="L14" i="6"/>
  <c r="Q14" i="6"/>
  <c r="V14" i="6"/>
  <c r="AA14" i="6"/>
  <c r="I14" i="6"/>
  <c r="AA13" i="6"/>
  <c r="V13" i="6"/>
  <c r="Q13" i="6"/>
  <c r="L13" i="6"/>
  <c r="I13" i="6"/>
  <c r="H43" i="6"/>
  <c r="H13" i="6"/>
  <c r="H19" i="6"/>
  <c r="H31" i="6"/>
  <c r="H37" i="6"/>
  <c r="H14" i="6" l="1"/>
  <c r="H26" i="6"/>
  <c r="H20" i="6"/>
  <c r="H44" i="6"/>
  <c r="H38" i="6"/>
  <c r="H32" i="6"/>
  <c r="J46" i="6"/>
  <c r="I46" i="6"/>
  <c r="J45" i="6"/>
  <c r="AA46" i="6"/>
  <c r="Z46" i="6"/>
  <c r="Y46" i="6"/>
  <c r="X46" i="6"/>
  <c r="W46" i="6"/>
  <c r="V46" i="6"/>
  <c r="U46" i="6"/>
  <c r="T46" i="6"/>
  <c r="S46" i="6"/>
  <c r="R46" i="6"/>
  <c r="Q46" i="6"/>
  <c r="P46" i="6"/>
  <c r="O46" i="6"/>
  <c r="N46" i="6"/>
  <c r="M46" i="6"/>
  <c r="L46" i="6"/>
  <c r="K46" i="6"/>
  <c r="AA45" i="6"/>
  <c r="Z45" i="6"/>
  <c r="Y45" i="6"/>
  <c r="X45" i="6"/>
  <c r="W45" i="6"/>
  <c r="V45" i="6"/>
  <c r="U45" i="6"/>
  <c r="T45" i="6"/>
  <c r="S45" i="6"/>
  <c r="R45" i="6"/>
  <c r="Q45" i="6"/>
  <c r="P45" i="6"/>
  <c r="O45" i="6"/>
  <c r="N45" i="6"/>
  <c r="M45" i="6"/>
  <c r="L45" i="6"/>
  <c r="K45" i="6"/>
  <c r="H46" i="6"/>
  <c r="H45" i="6"/>
  <c r="N47" i="6" l="1"/>
  <c r="R47" i="6"/>
  <c r="V47" i="6"/>
  <c r="Z47" i="6"/>
  <c r="M47" i="6"/>
  <c r="Q47" i="6"/>
  <c r="U47" i="6"/>
  <c r="Y47" i="6"/>
  <c r="L47" i="6"/>
  <c r="P47" i="6"/>
  <c r="T47" i="6"/>
  <c r="X47" i="6"/>
  <c r="I47" i="6"/>
  <c r="J47" i="6"/>
  <c r="K47" i="6"/>
  <c r="O47" i="6"/>
  <c r="S47" i="6"/>
  <c r="W47" i="6"/>
  <c r="AA47" i="6"/>
  <c r="E30" i="9"/>
  <c r="E29" i="9"/>
  <c r="E28" i="9"/>
  <c r="E27" i="9"/>
  <c r="E26" i="9"/>
  <c r="E25" i="9"/>
  <c r="E24" i="9"/>
  <c r="E23" i="9"/>
  <c r="E22" i="9"/>
  <c r="E21" i="9"/>
  <c r="E20" i="9"/>
  <c r="E19" i="9"/>
  <c r="E18" i="9"/>
  <c r="E17" i="9"/>
  <c r="E15" i="9"/>
  <c r="E14" i="9"/>
  <c r="E13" i="9"/>
  <c r="E12" i="9"/>
  <c r="E11" i="9"/>
  <c r="E10" i="9"/>
  <c r="E9" i="9"/>
  <c r="E8" i="9"/>
  <c r="E7" i="9"/>
  <c r="F30" i="9"/>
  <c r="F29" i="9"/>
  <c r="F26" i="9"/>
  <c r="F25" i="9"/>
  <c r="F22" i="9"/>
  <c r="F21" i="9"/>
  <c r="F18" i="9"/>
  <c r="F17" i="9"/>
  <c r="F14" i="9"/>
  <c r="F13" i="9"/>
  <c r="F10" i="9"/>
  <c r="F9" i="9"/>
  <c r="E32" i="9" l="1"/>
  <c r="F32" i="9"/>
  <c r="E16" i="9"/>
  <c r="E31" i="9" s="1"/>
  <c r="H47" i="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paola.rodriguez</author>
    <author>YULIED.PENARANDA</author>
  </authors>
  <commentList>
    <comment ref="T6" authorId="0" shapeId="0" xr:uid="{00000000-0006-0000-0300-000001000000}">
      <text>
        <r>
          <rPr>
            <b/>
            <sz val="9"/>
            <color indexed="81"/>
            <rFont val="Tahoma"/>
            <family val="2"/>
          </rPr>
          <t>paola.rodriguez:</t>
        </r>
        <r>
          <rPr>
            <sz val="9"/>
            <color indexed="81"/>
            <rFont val="Tahoma"/>
            <family val="2"/>
          </rPr>
          <t xml:space="preserve">
0-5 Primera infancia.
6-13 Infancia
14-17 Adolecencia
18-26 Juventud
27-59 Adultez
60 o mas personas.
Grupo etario sin definir.</t>
        </r>
      </text>
    </comment>
    <comment ref="U6" authorId="1" shapeId="0" xr:uid="{00000000-0006-0000-0300-000002000000}">
      <text>
        <r>
          <rPr>
            <b/>
            <sz val="9"/>
            <color indexed="81"/>
            <rFont val="Tahoma"/>
            <family val="2"/>
          </rPr>
          <t>YULIED.PENARANDA:</t>
        </r>
        <r>
          <rPr>
            <sz val="9"/>
            <color indexed="81"/>
            <rFont val="Tahoma"/>
            <family val="2"/>
          </rPr>
          <t xml:space="preserve">
• Ciudadanos-as habitantes de calle.
• Personas en situación de desplazamiento.
• Mujeres gestantes y lactantes.
• Personas cabeza de familia.
• Reincorporados-as.
• Personas vinculadas a la prostitución.
• Personas con discapacidad.
• Personas consumidoras de sustancias psicoactivas.
• Servidores y servidoras públicos.
• Niños y niñas de primera infancia.
• Niños, niñas y adolecentes en riesgo social.
• Niños, niñas y adolecentes escolarizados.
• Niños, niñas y adolecentes desescolarizados.
• Jóvenes escolarizados.
• Jóvenes desescolarizados.
• Adultos-as  trabajador-a formal.
• Adultos-as  trabajador-a informal.
• Familias en situación de vulnerabilidad.
• Familias en emergencia social y catastrófica.
• Familias ubicadas en zonas en zonas de alto deterioro.
• Sector LGBT.
• Comunidad en general.
</t>
        </r>
      </text>
    </comment>
  </commentList>
</comments>
</file>

<file path=xl/sharedStrings.xml><?xml version="1.0" encoding="utf-8"?>
<sst xmlns="http://schemas.openxmlformats.org/spreadsheetml/2006/main" count="372" uniqueCount="178">
  <si>
    <t>SECRETARÍA DISTRITAL DE AMBIENTE</t>
  </si>
  <si>
    <t>DEPENDENCIA:</t>
  </si>
  <si>
    <t>Programa Plan de Desarrollo</t>
  </si>
  <si>
    <t>CÓDIGO Y NOMBRE PROYECTO:</t>
  </si>
  <si>
    <t>Eje Plan de Desarrollo</t>
  </si>
  <si>
    <t>MAR</t>
  </si>
  <si>
    <t>JUN</t>
  </si>
  <si>
    <t>SEPT</t>
  </si>
  <si>
    <t>DIC</t>
  </si>
  <si>
    <t>MAGNITUD META</t>
  </si>
  <si>
    <t>PRESUPUESTO VIGENCIA</t>
  </si>
  <si>
    <t>MAGNITUD META DE RESERVAS</t>
  </si>
  <si>
    <t>RESERVA PRESUPUESTAL</t>
  </si>
  <si>
    <t>TOTAL MAGNITUD META</t>
  </si>
  <si>
    <t xml:space="preserve">TOTAL PRESUPUESTO </t>
  </si>
  <si>
    <t>TOTAL PROYECTO</t>
  </si>
  <si>
    <t>CÓDIGO Y NOMBRE DE PROYECTO:</t>
  </si>
  <si>
    <t>Ene</t>
  </si>
  <si>
    <t>Feb</t>
  </si>
  <si>
    <t>Mar</t>
  </si>
  <si>
    <t>Abr</t>
  </si>
  <si>
    <t>May</t>
  </si>
  <si>
    <t>Jun</t>
  </si>
  <si>
    <t>Jul</t>
  </si>
  <si>
    <t>Ago</t>
  </si>
  <si>
    <t>Sep</t>
  </si>
  <si>
    <t>Oct</t>
  </si>
  <si>
    <t>Nov</t>
  </si>
  <si>
    <t>Dic</t>
  </si>
  <si>
    <t>Total</t>
  </si>
  <si>
    <t>TOTAL PONDERACIÓN</t>
  </si>
  <si>
    <t>EJECUTADO</t>
  </si>
  <si>
    <t>126PG01-PR 02-FAX-V.9</t>
  </si>
  <si>
    <t>PROYECTO:</t>
  </si>
  <si>
    <t>PERIODO:</t>
  </si>
  <si>
    <t>ID Meta</t>
  </si>
  <si>
    <t>Magnitud Reservas</t>
  </si>
  <si>
    <t>Reservas Presupuestales</t>
  </si>
  <si>
    <t>TOTALES - PROYECTO</t>
  </si>
  <si>
    <t>Total Recursos Vigencia - Proyecto</t>
  </si>
  <si>
    <t>Total  Recursos Reservas - Proyecto</t>
  </si>
  <si>
    <t>126PG01-PR 02-FA8-V.9</t>
  </si>
  <si>
    <t>1, COD. META</t>
  </si>
  <si>
    <t>2, Meta Proyecto</t>
  </si>
  <si>
    <t>3, Nombre -Punto de inversión (Localidad, Especial, Distrital)</t>
  </si>
  <si>
    <t>4, Variable</t>
  </si>
  <si>
    <t>5, Programación-Actualización</t>
  </si>
  <si>
    <t>6, ACTUALIZACIÓN</t>
  </si>
  <si>
    <t>6,2 Actualización Junio</t>
  </si>
  <si>
    <t>6,3 Actualización Septiembre</t>
  </si>
  <si>
    <t>6,4 Actualización Diciembre</t>
  </si>
  <si>
    <t>7, SEGUIMIENTO META</t>
  </si>
  <si>
    <t>7,1 Seguimiento Marzo</t>
  </si>
  <si>
    <t>7,2 Seguimiento Junio</t>
  </si>
  <si>
    <t>7,3 Seguimiento Septiembre</t>
  </si>
  <si>
    <t>7,4 Seguimiento Diciembre</t>
  </si>
  <si>
    <t>8, LOCALIZACIÓN GEOGRÁFICA</t>
  </si>
  <si>
    <t>8,2 UPZ</t>
  </si>
  <si>
    <t>8,3 BARRIO</t>
  </si>
  <si>
    <t>8,4 PUNTO, LÍNEA O POLÍGONO</t>
  </si>
  <si>
    <t>8,5 ÁREA DE INFLUENCIA</t>
  </si>
  <si>
    <t>9,  POBLACIÓN</t>
  </si>
  <si>
    <t>9,1 NUMERO DE HOMBRES</t>
  </si>
  <si>
    <t>9,2 NUMERO DE MUJERES</t>
  </si>
  <si>
    <t>9,3 GRUPO ETARIO</t>
  </si>
  <si>
    <t>9,4 CONDICION POBLACIONAL</t>
  </si>
  <si>
    <t>9,6 TOTAL POBLACIÓN
PERSONAS/CANTIDAD</t>
  </si>
  <si>
    <t>1, LÍNEA DE ACCIÓN</t>
  </si>
  <si>
    <t>2, META DE PROYECTO</t>
  </si>
  <si>
    <t>3, ACTIVIDAD</t>
  </si>
  <si>
    <t>4, SE EJECUTA CON RECURSOS DE:</t>
  </si>
  <si>
    <t>4,1 VIGENCIA</t>
  </si>
  <si>
    <t>4,2 RESERVA</t>
  </si>
  <si>
    <t>VARIABLES</t>
  </si>
  <si>
    <t xml:space="preserve">6,PONDERACIÓN VERTICAL </t>
  </si>
  <si>
    <t>6,1 META</t>
  </si>
  <si>
    <t>6,2 ACTIVIDAD</t>
  </si>
  <si>
    <t>2,  META DE PROYECTO</t>
  </si>
  <si>
    <t>2,1 COD.</t>
  </si>
  <si>
    <t>2,2 META</t>
  </si>
  <si>
    <t>2,3 TIPOLOGÍA</t>
  </si>
  <si>
    <t>3, COD. META PDD A QUE SE ASOCIA META PROY</t>
  </si>
  <si>
    <t>5, VARIABLE REQUERIDA</t>
  </si>
  <si>
    <t>6, MAGNITUD PD</t>
  </si>
  <si>
    <t>7, PROGRAMACIÓN - ACTUALIZACIÓN</t>
  </si>
  <si>
    <t>8, EJECUCIÓN</t>
  </si>
  <si>
    <t>8,1 SEGUIMIENTO VIGENCIA ACTUAL</t>
  </si>
  <si>
    <t>9, % CUMPLIMIENTO ACUMULADO (Vigencia)</t>
  </si>
  <si>
    <t>10 ,% DE AVANCE CUATRIENIO</t>
  </si>
  <si>
    <t xml:space="preserve">1, PROYECTO PRIORITARIO </t>
  </si>
  <si>
    <t>1,1 COD.</t>
  </si>
  <si>
    <t xml:space="preserve">1,2 PROYECTO PRIORITARIO  </t>
  </si>
  <si>
    <t xml:space="preserve"> 2, META PLAN DE DESARROLLO</t>
  </si>
  <si>
    <t>2,2  META PLAN DE DESARROLLO</t>
  </si>
  <si>
    <t>3, INDICADOR ASOCIADO A LA META PLAN DE DESARROLLO</t>
  </si>
  <si>
    <t>3,1 COD.</t>
  </si>
  <si>
    <t>3,2 INDICADOR</t>
  </si>
  <si>
    <t>3,3 UNIDAD DE MEDIDA</t>
  </si>
  <si>
    <t>3,4 TIPOLOGÍA</t>
  </si>
  <si>
    <t>3,5 MAGNITUD PD</t>
  </si>
  <si>
    <t>3,6 PROGRAMACIÓN - ACTUALIZACIÓN</t>
  </si>
  <si>
    <t>3,7 SEGUIMIENTO VIGENCIA ACTUAL</t>
  </si>
  <si>
    <t>4, % CUMPLIMIENTO ACUMULADO
(Vigencia)</t>
  </si>
  <si>
    <t>5, % DE AVANCE CUATRIENIO</t>
  </si>
  <si>
    <t>6, DESCRIPCIÓN DE LOS AVANCES Y LOGROS ALCANZADOS</t>
  </si>
  <si>
    <t>7, RETRASOS</t>
  </si>
  <si>
    <t>8, SOLUCIONES PLANTEADAS</t>
  </si>
  <si>
    <t>9, BENEFICIOS</t>
  </si>
  <si>
    <t>10, FUENTE DE EVIDENCIAS</t>
  </si>
  <si>
    <t>126PG01-PR 02-FA5-V.9</t>
  </si>
  <si>
    <t>FORMATO DE  ACTUALIZACIÓN Y SEGUIMIENTO A LA TERRITORIALIZACIÓN DE LA INVERSIÓN</t>
  </si>
  <si>
    <t>FORMATO DE ACTUALIZACIÓN Y SEGUIMIENTO AL COMPONENTE DE INVERSIÓN</t>
  </si>
  <si>
    <t>FORMATO DE ACTUALIZACIÓN Y SEGUIMIENTO A LAS ACTIVIDADES</t>
  </si>
  <si>
    <t>N/A</t>
  </si>
  <si>
    <t>DIRECCION DE PLANEACION Y SISTEMAS DE INFORMACION AMBIENTAL</t>
  </si>
  <si>
    <t>X</t>
  </si>
  <si>
    <t>Programado</t>
  </si>
  <si>
    <t>Ejecutado</t>
  </si>
  <si>
    <t xml:space="preserve">Se esta ajustando el Documento Técnico de Soporte del Plan Distrital de Adaptación y Mitigación a la Variabilidad y al Cambio Climático,  tomando como base la versión de diciembre 2013,  de acuerdo a los lineamientos establecidos en la reunión del 29 de enero de 2014, convocada por la Dirección de Planeación y Sistemas de Información Ambiental -DPSIA, así como a los aportes de información relacionada con temas abordados desde el Observatorio Ambiental de Bogotá, afines al tema de Cambio Climático, el Plan Regional Integral de Cambio Climático -PRICC y aspectos pertinentes a la Estructura Ecológica Principal establecidos en el Decreto 364 de 2013 por el cual se modifican excepcionalmente las normas urbanísticas del Plan de Ordenamiento Territorial de Bogotá, D.C.; así mismo, el tema de la matriz energética para Bogotá, en lo atinente a lineamientos para la sostenibilidad del tema, asociado a la adaptación de la capital. 
Así mismo está en proceso de ajuste el documento del Plan Distrital de Adaptación y Mitigación a la Variabilidad y el Cambio Climático - PDAMVCC y en  definición por parte de la DPSIA, de la estrategia de socialización del PDAMVCC. </t>
  </si>
  <si>
    <t xml:space="preserve">El marco del desarrollo del Modelo de Gestión Intersectorial en Salud Ambiental-MGISA, durante el primer trimestre del 2014 se desarrollaron las siguientes actividades:
Se adelantó la gestión requerida para el proceso de seguimiento a Política Distrital de Salud Ambiental-PDSA, con corte a diciembre de 2013. 
Se realizó una reunión conjunta con los referentes de la SDA y la SDS delegados para el proceso de formulación del Modelo de Gestión Intersectorial en Salud Ambiental-MGISA, en el cual se definieron las actividades a realizar en el 2014 para la culminación del proceso de formulación 
El 28 de enero se coordinó la sesión de la Mesa Distrital de Salud Ambiental de la Comisión Intersectorial para la Sostenibilidad, la Protección Ambiental, el Ecourbanismo y la Ruralidad-CISPAER, en la cual se presentó el desarrollo de la Red de la PDSA, como base del desarrollo del Modelo de Gestión.
El 29 de enero se coordinó la realización de la Mesa Distrital de Salud Ambiental del Consejo Consultivo de Ambiente, que es uno de los componentes del Modelo. Esta sesión se llevó a cabo en la Localidad de Barrios Unidos, por solicitud de los participantes de la Mesa, quienes quieren que este espacio se descentralice. En esta reunión se desarrolló un taller para la definición del Reglamento de la Mesa y la agenda que se llevará a cabo durante el 2014. Debido a que una sola sesión no fue suficiente para abordar estos temas, se realizó una segunda reunión con este mismo tema el 18 de febrero .  
El 26 de febrero se realizó una reunión con delegados de la SDS y la OPEL, para la definición del proceso que se seguirá para la articulación de los dos sectores (Ambiente y salud) en las localidades en el marco del MGISA, en el componente de participación.
El 18 de marzo se coordinó la realización de una reunión con los referentes de de Gestión de Salud Ambiental - GESA de la Secretaría de Salud y los Gestores Locales de la Secretaría de Ambiente para coordinar la articulación del MGISA en las localidades del D.C..  Durante la reunión también se revisaron los avances en el desarrollo del MGISA y  desde cada localidad el grupo de trabajo de SDA y SDS, presentó los avances del Plan de Acción Local de Salud Ambiental del 2014.
El 26 de marzo se realizó una presentación de los avances de la formulación del MGISA a la Asesora del despacho de la SDS y se realizaron ajustes al mismo. 
Se avanzó en la elaboración del documento del marco conceptual del MGISA. 
El 26 de marzo se realizó una reunión para realizar la revisión de las observaciones realizadas por la Universidad Nacional, en el marco del Convenio Interadministrativo No. 016 de 2012, suscrito con la SDA, a los indicadores de salud ambiental que se encuentran en el Observatorio Ambiental de Bogotá. Este proceso aporta al MGISA, toda vez que el Observatorio de Salud Ambiental es la herramienta base del sistema de información de salud ambiental que se está planteando en el MGISA.
</t>
  </si>
  <si>
    <t xml:space="preserve">En desarrollo del Plan Integral Regional de Cambio Climático – PRICC, durante el primer trimestre de 2013 se adelantó la revisión de los productos finales (un documento con los criterios de selección para identificar opciones de adaptación y mitigación, por consenso con actores y grupos de interés y un documento de identificación de medidas y formulación de proyectos de mitigación y adaptación a la variabilidad y al cambio climático en la Región Capital Bogotá-Cundinamarca) del convenio 0944 de 2013 para proceder a la liquidación del mismo. 
Se está adelantando la constitución  nuevo convenio con el Programa de Naciones Unidas por el Desarrollo que tiene por objeto “desarrollar y articular técnicamente las medidas de mitigación y adaptación al cambio climático contenidas en el portafolio del PRICC y que sean de competencia distrital, con los instrumentos definidos en el Artículo 137 del Decreto 364 de 2013 para la reducción de riesgos y la implementación de medidas de adaptación y mitigación al cambio climático.”  
</t>
  </si>
  <si>
    <t>Se orientó y acompañó a las entidades participantes en el instrumento PACA,  en el  Seguimiento a la pre adopción del PACA Bogotá Humana, para lo cual se desarrollaron veinte ocho (28) reuniones personalizadas con estas entidades.
A la fecha se cuenta con el 80% de los reportes de Seguimiento a la pre adopción del PACA Bogotá Humana de las entidades participantes, sin embargo, de acuerdo a lo establecido en el parágrafo 2, del artículo 1, del Decreto 597 del 2013 y a los lineamientos definidos por la Subdirección de Políticas y Planes Ambientales de la SDA, los informes están en revisión y ajuste de acuerdo a las necesidades de las entidades.
Se ha garantizado el buen funcionamiento de la herramienta Storm, mediante el seguimiento a las incidencias (requerimientos) y los ajustes a la misma, para lo cual se han desarrollado tres (3) reuniones.
Se consolidó la evaluación del análisis a la implementación y mejora del instrumento Plan de Acción Cuatrienal Ambiental – PACA, diligenciada por el 85% de las entidades participantes en el mismo y se ajustaron las propuestas que permitan mejorar articuladamente la operatividad del instrumento.
Se gestionó la Publicación en la página web de la Secretaría Distrital de Ambiente, del Documento contentivo del PACA Bogotá Humana y el Decreto 597 de 2013 que lo adopta.
Se construyó y público un comunicado de prensa del PACA Bogotá Humana adoptado mediante Decreto 597 del 26 de Diciembre del 2013.
Se culminó el ajuste del Instructivo Herramienta Storm User – PACA, con el fin de ser actualizados en el Procedimiento Orientación para la Formulación de Instrumentos de Planeación 126PM02-PR12 y en la página Web de la SDA.
En el marco de Mesa de Instrumentos de Planeación Ambiental del PACA Distrital llevada a cabo el pasado 17 de Marzo de 2014, se definieron acciones a desarrollar para fortalecer el PACA como  instrumento que permita evidenciar resultados de impacto, se socializaron los lineamientos de los ajustes requeridos al PACA, que permitan el cumplimento de los compromisos ambientales establecidos en el Plan de Desarrollo y se coordinó el reporte de indicadores del PACA Distrital del Observatorio Ambiental de Bogotá – OAB. 
Se dio inicio a la coordinación de los indicadores de las mestas del PACA Distrital Bogotá Humana para el reporte en el Observatorio Ambiental de Bogotá – OAB,</t>
  </si>
  <si>
    <t>1. Se orientó y dio respuesta a las entidades distritales, en relación con la formulación, implementación, seguimiento y verificación del cumplimiento del PIGA, con los siguientes resultados:  
- (39) Reuniones de asesoría PIGA a entidades
- Se realizó una socialización de la Resolución 242 de 2014 sobre nuevos lineamientos PIGA, con todas las entidades tanto distritales como voluntarias que se acogen al mismo
- En reunión realizada en conjunto con la SCASP y la DGA, se discutió el Plan de Capacitaciones para 2014
2. Se hizo revisión de la información correspondiente al tercer y cuarto trimestre de 2013 así:
Se revisó la información correspondiente al tercer trimestre de 2013 con fecha de corte 2013/09/30 de 37 entidades; y a 17 entidades con fecha de corte 2013/12/31; revisión a 25 entidades (33 revisiones) de la formulación plan de acción 2014 con fecha de corte 2013/12/31  y 7 revisiones al informe de huella de carbono con fecha de corte 2013/12/31.
3. Indicadores de ecoeficiencia: 
Se solicitó mediante el ticket N° 028224 apoyo SIG de la SPPA con el fin de elaborar la georeferenciación de las sedes PIGA y como respuesta se generaron las capas para los años 2011 y 2012 que deben cargar en formato KML al Observatorio Ambiental de Bogotá. 
Se consolidó la información correspondiente a consumos totales de agua y energía para el año 2013 de cada una de las entidades públicas del distrito como apoyo a la definición de indicadores.
Se desarrolló una reunión con el fin de analizar los posibles ajustes a los indicadores de ecoeficiencia contemplando alguna cantidad de visitantes y plantear la creación de un nuevo indicador para compras verdes.         
Se dio respuesta a la solicitud de "Bogotá cómo vamos" presentando el consolidado de generación de residuos sólidos aprovechables para las entidades públicas del distrito.
Se ajustó, analizó y publicó la información de consumo per cápita de las entidades distritales para agua, energía y residuos.
4.  Otras actividades:   
Se elaboró un boletín informativo sobre movilidad sostenible, como apoyo para las entidades en el marco del nuevo programa de "Implementación de Prácticas Sostenibles".
Se realizaron dos reuniones para ajustar la tabla de contenido del programa distrital de compras verdes y  elaborar un cronograma guía para adelantar este proceso al interior de la SDA. 
Se ajustó el formato de lista de chequeo para revisión de documentos PIGA de acuerdo a los nuevos lineamientos establecidos en la Resolución 242 de 2014.  
El Grupo PIGA participó en una reunión con el Banco Mundial, el IDRD y otras dependencias de la SDA, para el tema de eficiencia energética del Proyecto TRACE (ANEXO 4.6)
Se realizó una reunión con integrantes de la SCASP y la DGA, para definir el tema de la cobertura PIGA para el IDRD.</t>
  </si>
  <si>
    <t xml:space="preserve">En cuanto a los avances en la Formulación del Plan Estratégico para la Gestión de las Áreas Protegidas y La Estructura Ecológica Principal, se iniciaron reuniones de coordinación entre la Secretaría Distrital de Ambiente – SDA y  la Secretaría Distrital de Planeación- SDP  con el fin de establecer la metodología y el cronograma para elaborar el plan. Se elaboraron las memorias del TALLER “HACIA UN PLAN ESTRATÉGICO PARA LA GESTIÓN DE LAS ÁREAS PROTEGIDAS Y LA EEP DE BOGOTÁ” organizado por la Secretaria Distrital de Ambiente, la Secretaría Distrital de Planeación y La Fundación Friedrich Ebert Stiftung - FESCOL, con el fin de obtener insumos para la Formulación del Plan estratégico para la Gestión del Sistema Distrital de Áreas Protegidas y de la Estructura Ecológica Principal Bogotá.  El 6 de marzo se llevó a cabo una reunión interna en la Subdirección de Políticas de la SDA en  la cual se elaboró una propuesta de metodología y cronograma para este proceso. El 18 de marzo se realizó reunión con la SDP con el fin de revisar los anteriores documentos y definir las acciones a seguir. El 31 de marzo se realizo reunión preparatoria del taller “Marco de referencia para la elaboración del plan” para lo cual se definió la presentación de contextualización y la metodología para este taller.
El 21 de enero de 2014 se firmó el acta de inicio del contrato 1505 de 2013 suscrito con la firma  AITEC S.A.S, cuyo objeto es la Formulación Participativa del Plan de Manejo Ambiental del Parque Ecológico Distrital Montaña Cerro de Torca. En el marco de dicho contrato, se  realizó visita de reconocimiento al área y presentación del proyecto a los  propietarios de los predios ubicados en la misma. Se recibieron los siguientes documentos: Estrategia de participación, identificación de actores estratégicos, plan de acción y cronograma, de los cuales se encuentra en ajustes el documento de identificación de actores estratégicos, los demás productos fueron aprobados por la supervisión del contrato.
El 3 de enero  de 2014 se firmó el acta de inicio del contrato 1383 de 2013 suscrito con el consorcio Eco-Asodesam, cuyo objeto es "Adelantar el estudio técnico de soporte para la recategorización de las áreas protegidas del orden distrital ubicadas en las cuencas del río Sumapaz y del río Blanco en la localidad de Sumapaz". En el marco de dicho contrato se realizó la presentación del proyecto ante la Junta Administradora Local – JAL de Sumapaz; se realizó el reconocimiento de las áreas protegidas objeto del contrato, y se recibieron los siguientes productos: Plan de Acción, Cronograma, Estrategia de participación, identificación de actores y contexto regional, los cuales se encuentran en revisión y ajustes. </t>
  </si>
  <si>
    <r>
      <rPr>
        <b/>
        <sz val="10"/>
        <rFont val="Arial"/>
        <family val="2"/>
      </rPr>
      <t xml:space="preserve">Política Pública Distrital de Protección y Bienestar Animal – PPDPBA:
</t>
    </r>
    <r>
      <rPr>
        <sz val="10"/>
        <rFont val="Arial"/>
        <family val="2"/>
      </rPr>
      <t xml:space="preserve">Se presentaron en enero los avances del proceso de formulación de la Política, así mismo se recibió de la Dirección Legal Ambiental el concepto de las normas relacionadas con la Protección y Bienestar animal, y el análisis jurídico respecto al tema. En este periodo simultáneamente se retroalimentó el documento y los aportes generados por cada la área de la SDA, se organizaron entre la Subdirección de Silvicultura Flora y Fauna Silvestre- SSFFS, y la Subdirección de Políticas y Planes Ambientales – SPPA obteniendo la tercera versión del Documento Técnico de Soporte – DTS.
</t>
    </r>
    <r>
      <rPr>
        <b/>
        <sz val="10"/>
        <rFont val="Arial"/>
        <family val="2"/>
      </rPr>
      <t>Política de Ecourbanismo y Construcción Sostenible:</t>
    </r>
    <r>
      <rPr>
        <sz val="10"/>
        <rFont val="Arial"/>
        <family val="2"/>
      </rPr>
      <t xml:space="preserve"> se realizó una presentación al equipo técnico de la SDP y del SEGAE de la Secretaria Distrital de Ambiente para orientar la construcción del plan de acción de la política, se desarrolló un ejercicio con los técnicos involucrados (SDP y SEGAE-SDA) y se construyó la primera matriz de encadenamiento de la estructura programática de la política.
</t>
    </r>
    <r>
      <rPr>
        <b/>
        <sz val="10"/>
        <rFont val="Arial"/>
        <family val="2"/>
      </rPr>
      <t xml:space="preserve">Planes Ambientales Locales: </t>
    </r>
    <r>
      <rPr>
        <sz val="10"/>
        <rFont val="Arial"/>
        <family val="2"/>
      </rPr>
      <t xml:space="preserve">En este trimestre se dio continuidad al acompañamiento y asesoría a los procesos locales de planeación ambiental, específicamente al seguimiento a los Planes Ambientales Locales PAL. En este orden, se realizaron reuniones de coordinación con los gestores ambientales (SDA) y con los referentes ambientales (alcaldías locales), tanto en la Secretaría Distrital de Ambiente como en las Alcaldías Locales. A su vez, se asistió y participó en otros espacios locales de participación y coordinación interinstitucional, como las Comisiones Ambientales Locales CAL, y otras instancias como los Gobiernos Zonales. Específicamente en cuanto a los PAL, se hizo una revisión técnica de sus contenidos (acciones e inversión), con lo cual se inició el cargue de dicha información a la herramienta STORM-User, incluyendo también la articulación con lo dispuesto en el Plan de Desarrollo Distrital (proyectos prioritarios) y el Plan de Gestión Ambiental PGA (objetivos y estrategias). 
</t>
    </r>
    <r>
      <rPr>
        <b/>
        <sz val="10"/>
        <rFont val="Arial"/>
        <family val="2"/>
      </rPr>
      <t xml:space="preserve">Sistema Distrital de Gestión de Riesgos y Cambio Climático: </t>
    </r>
    <r>
      <rPr>
        <sz val="10"/>
        <rFont val="Arial"/>
        <family val="2"/>
      </rPr>
      <t>Se apoyó la elaboración de la matriz  de análisis para a la propuesta de reglamentación del Sistema Distrital de Gestión de Riesgos y Cambio Climático.   Esta matriz propone la organización de las instancias del sistema alrededor de:un Consejo Distrital de Gestión de Riesgo y Cambio Climático, una Comisión Intersectorial para la coordinación y ejecución de los procesos de riesgo y cambio climático, en su correspondiente distribución por Mesas  de Trabajo, un Consejo Consultivo de Gestión de Riesgos y Cambio Climático y  Consejos Locales de Gestión de Riegos y Cambio Climático.</t>
    </r>
  </si>
  <si>
    <r>
      <t xml:space="preserve">7, OBSERVACIONES AVANCE TRIMESTRE </t>
    </r>
    <r>
      <rPr>
        <b/>
        <u/>
        <sz val="10"/>
        <rFont val="Arial"/>
        <family val="2"/>
      </rPr>
      <t>1</t>
    </r>
    <r>
      <rPr>
        <b/>
        <sz val="10"/>
        <rFont val="Arial"/>
        <family val="2"/>
      </rPr>
      <t xml:space="preserve"> DE </t>
    </r>
    <r>
      <rPr>
        <b/>
        <u/>
        <sz val="10"/>
        <rFont val="Arial"/>
        <family val="2"/>
      </rPr>
      <t>2014</t>
    </r>
  </si>
  <si>
    <t xml:space="preserve">Magnitud </t>
  </si>
  <si>
    <t xml:space="preserve">DISTRITO CAPITAL </t>
  </si>
  <si>
    <t>NO IDENTIFICA GRU´POS ETNICOS</t>
  </si>
  <si>
    <t>TODOS LOS GRUPOS</t>
  </si>
  <si>
    <t xml:space="preserve">Recursos </t>
  </si>
  <si>
    <t>Distrital</t>
  </si>
  <si>
    <t>6, DESCRIPCIÓN DE LOS AVANCES Y LOGROS ALCANZADOS - Junio</t>
  </si>
  <si>
    <t>FORTALECER LA PARTICIPACIÓN EN INSTANCIAS DE COORDINACIÓN INSTITUCIONAL DISTRITAL, REGIONAL Y NACIONAL</t>
  </si>
  <si>
    <t>GESTIONAR LAS  POLÍTICAS E INSTRUMENTOS DE PLANEACIÓN AMBIENTAL</t>
  </si>
  <si>
    <t>MEJORAR LA CAPACIDAD INSTITUCIONAL PARA LA PLANEACIÓN AMBIENTAL</t>
  </si>
  <si>
    <t xml:space="preserve">Suma </t>
  </si>
  <si>
    <t>REALIZAR 10 ACTIVIDADES DE GESTIÓN DEL CONOCIMIENTO E INVESTIGACIÓN AMBIENTAL</t>
  </si>
  <si>
    <t>EMITIR 14 REPORTES DE SEGUIMIENTO SOBRE EL ESTADO DE AVANCE, RESULTADOS, ALERTAS Y RECOMENDACIONES.</t>
  </si>
  <si>
    <t>ADELANTAR 24 ACTIVIDADES DE COOPERACIÓN INTERNACIONAL ORIENTADAS AL FORTALECIMIENTO DE LAS LÍNEAS DE ACCIÓN PRIORITARIAS DE LOS PROYECTOS ESTRATÉGICOS DE LA ENTIDAD</t>
  </si>
  <si>
    <t xml:space="preserve">FORMATO DE ACTUALIZACIÓN Y SEGUIMIENTO AL COMPONENTE DE GESTIÓN </t>
  </si>
  <si>
    <r>
      <t xml:space="preserve">5, PONDERACIÓN HORIZONTAL AÑO: </t>
    </r>
    <r>
      <rPr>
        <b/>
        <u/>
        <sz val="10"/>
        <rFont val="Arial"/>
        <family val="2"/>
      </rPr>
      <t>2016</t>
    </r>
  </si>
  <si>
    <t>6,1 Actualización Septiembre</t>
  </si>
  <si>
    <t xml:space="preserve"> GESTIONAR 4 ACTIVIDADES DE COORDINACIÓN PARA LA GESTIÓN AMBIENTAL DISTRITAL</t>
  </si>
  <si>
    <t xml:space="preserve"> PRESENTAR 6 INICIATIVAS PARA LA AGENDA REGIONAL DESDE LAS COMPETENCIAS DE LA SECRETARÍA DISTRITAL DE AMBIENTE</t>
  </si>
  <si>
    <t xml:space="preserve"> EMITIR 10 INFORMES DE SEGUIMIENTO A LAS POLÍTICAS E INSTRUMENTOS ECONÓMICOS Y DE PLANEACIÓN AMBIENTAL PRIORIZADOS TENDIENTE AL DESARROLLO DEL NUEVO MODELO DE CIUDAD SOSTENIBLE</t>
  </si>
  <si>
    <t>Especial</t>
  </si>
  <si>
    <t xml:space="preserve"> 1029 - PLANEACIÓN AMBIENTAL PARA UN MODELO DE DESARROLLO SOSTENIBLE EN EL DISTRITO Y LA REGIÓN</t>
  </si>
  <si>
    <t>1029 - PLANEACIÓN AMBIENTAL PARA UN MODELO DE DESARROLLO SOSTENIBLE EN EL DISTRITO Y LA REGIÓN</t>
  </si>
  <si>
    <t>4, COD. PROYECTO PRIORITARIO</t>
  </si>
  <si>
    <t>6 - Sostenibilidad ambiental basada en eficiencia energética</t>
  </si>
  <si>
    <t>40 - Gestión de la huella ambiental urbana</t>
  </si>
  <si>
    <t xml:space="preserve"> ELABORAR INFORMES INTEGRALES DE SEGUIMIENTO A LOS PROYECTOS DE INVERSIÓN.</t>
  </si>
  <si>
    <t>ESTABLECER EL ESTADO DE  LAS INSTANCIAS AMBIENTALES DE COORDINACIÓN INTERINSTITUCIONAL DEL D.C., FUNCIONAMIENTO DE LA COMISIÓN INTERSECTORIAL CISPAER Y SEGUIMIENTO A LA PARTICIPACIÓN DE LA ENTIDAD EN OTRAS INSTANCIAS DEL D.C.</t>
  </si>
  <si>
    <t>IDENTIFICACIÓN Y PROPUESTA DE INCIATIVAS AMBIENTALES DE ESCALA REGIONAL, CON ENTIDADES NACIONALES, REGIONALES Y DISTRITALES</t>
  </si>
  <si>
    <t>REVISIÓN DEL ESTADO ACTUAL DE  LAS POLÍTICAS E INSTRUMENTOS DE PLANEACIÓN AMBIENTAL PRIORIZADOS, TENDIENTE AL DESARROLLO DEL NUEVO MODELO DE CIUDAD SOSTENIBLE.</t>
  </si>
  <si>
    <t>SEGUIMIENTO Y ESTADO DE AVANCE DE LOS INSTRUMENTOS ECONÓMICOS PRIORIZADOS PARA EL DESARROLLO DEL NUEVO MODELO DE CIUDAD SOSTENIBLE.</t>
  </si>
  <si>
    <t xml:space="preserve">
REALIZAR LABORES  DE ADMINISTRACIÓN, GESTIÓN Y ACTUALIZACIÓN DEL OBSERVATORIO AMBIENTAL DE BOGOTÁ -OAB- Y DEL OBSERVATORIO REGIONAL AMBIENTAL  Y DE DESARROLLO SOSTENIBLE DEL RÍO BOGOTÁ -ORARBO</t>
  </si>
  <si>
    <t xml:space="preserve"> HACER EL SEGUIMIENTO, LA REPROGRAMACIÓN y ACTUALIZACIÓN   DE LOS PROYECTOS DE INVERSION DE LA SDA EN LOS DIFERENTES COMPONENTES DEL PLAN DE ACCIÓN..</t>
  </si>
  <si>
    <t xml:space="preserve"> REALIZAR EL ACOMPAÑAMIENTO A LA PROGRAMACIÓN, Y ACTUALIZACIÓN DEL PLAN ANUAL DE ADQUISISCIONES DE LOS PROYECTOS DE  INVERSIÓN.</t>
  </si>
  <si>
    <r>
      <t xml:space="preserve"> </t>
    </r>
    <r>
      <rPr>
        <sz val="10"/>
        <rFont val="Arial"/>
        <family val="2"/>
      </rPr>
      <t>REALIZAR LA REVISION Y VIABILIZACIÓN</t>
    </r>
    <r>
      <rPr>
        <sz val="10"/>
        <color theme="1"/>
        <rFont val="Arial"/>
        <family val="2"/>
      </rPr>
      <t xml:space="preserve"> DE LOS ESTUDIOS PREVIOS  DE LOS</t>
    </r>
    <r>
      <rPr>
        <sz val="10"/>
        <rFont val="Arial"/>
        <family val="2"/>
      </rPr>
      <t xml:space="preserve">  PROYECTOS</t>
    </r>
    <r>
      <rPr>
        <sz val="10"/>
        <color theme="1"/>
        <rFont val="Arial"/>
        <family val="2"/>
      </rPr>
      <t xml:space="preserve"> DE INVERSION </t>
    </r>
  </si>
  <si>
    <t>REALIZAR LA IDENTIFICACION Y DAR INICIO A LA GESTION DE LOS DIFERENTES PROCESOS DE COOPERACIÓN INTERNACIONAL  Y  ALIANZAS,  ORIENTADAS AL FORTALECIMIENTO MISIONAL Y ESTRATEGICO DE LA ENTIDAD.</t>
  </si>
  <si>
    <t>REALIZAR SEGUIMIENTO E IDENTIFICACIÓN DE ACCIONES DE INVESTIGACIÓN AMBIENTAL</t>
  </si>
  <si>
    <t>Priorizar y formular las determinantes ambientales</t>
  </si>
  <si>
    <t>Número de Instrumentos</t>
  </si>
  <si>
    <t>Territorio sostenible</t>
  </si>
  <si>
    <t>Número de instrumentos de Planeación Ambiental en los cuales se revisan, actualizan o incorporan determinantes ambientales</t>
  </si>
  <si>
    <t>Gestionar 4 actividades de coordinación para la gestión ambiental distrital.</t>
  </si>
  <si>
    <t>Presentar 6 iniciativas para la agenda regional desde las competencias de la Secretaría Distrital de Ambiente.</t>
  </si>
  <si>
    <t>Emitir 10 informes de seguimiento de las políticas e instrumentos económicos y de planeación ambiental priorizados,
tendiente al desarrollo del nuevo modelo de ciudad sostenible.</t>
  </si>
  <si>
    <t>Realizar 10 actividades de gestión del conocimiento e investigación ambiental</t>
  </si>
  <si>
    <t>Emitir 14 reportes de seguimiento sobre el estado de avance, resultados, alertas y recomendaciones.</t>
  </si>
  <si>
    <t>Adelantar 24 actividades de cooperación internacional orientadas al fortalecimiento de las líneas de acción prioritarias de los
proyectos estratégicos de la entidad</t>
  </si>
  <si>
    <t>11, DESCRIPCIÓN DE LOS AVANCES Y LOGROS ALCANZADOS</t>
  </si>
  <si>
    <t xml:space="preserve">12, RETRASOS 
</t>
  </si>
  <si>
    <t xml:space="preserve">13, SOLUCIONES PLANTEADAS </t>
  </si>
  <si>
    <t>14, BENEFICIOS</t>
  </si>
  <si>
    <t>15, FUENTE DE EVIDENCIAS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</si>
</sst>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_(&quot;$&quot;\ * #,##0.00_);_(&quot;$&quot;\ * \(#,##0.00\);_(&quot;$&quot;\ * &quot;-&quot;??_);_(@_)"/>
    <numFmt numFmtId="165" formatCode="_(* #,##0.00_);_(* \(#,##0.00\);_(* &quot;-&quot;??_);_(@_)"/>
    <numFmt numFmtId="166" formatCode="_-* #,##0.00\ &quot;€&quot;_-;\-* #,##0.00\ &quot;€&quot;_-;_-* &quot;-&quot;??\ &quot;€&quot;_-;_-@_-"/>
    <numFmt numFmtId="167" formatCode="_-* #,##0.00\ _€_-;\-* #,##0.00\ _€_-;_-* &quot;-&quot;??\ _€_-;_-@_-"/>
    <numFmt numFmtId="168" formatCode="_ &quot;$&quot;\ * #,##0.00_ ;_ &quot;$&quot;\ * \-#,##0.00_ ;_ &quot;$&quot;\ * &quot;-&quot;??_ ;_ @_ "/>
    <numFmt numFmtId="169" formatCode="_ * #,##0.00_ ;_ * \-#,##0.00_ ;_ * &quot;-&quot;??_ ;_ @_ "/>
    <numFmt numFmtId="170" formatCode="[$$-240A]\ #,##0"/>
    <numFmt numFmtId="171" formatCode="_([$$-240A]\ * #,##0_);_([$$-240A]\ * \(#,##0\);_([$$-240A]\ * &quot;-&quot;??_);_(@_)"/>
    <numFmt numFmtId="172" formatCode="_ * #,##0_ ;_ * \-#,##0_ ;_ * &quot;-&quot;??_ ;_ @_ "/>
    <numFmt numFmtId="173" formatCode="_(&quot;$&quot;* #,##0.00_);_(&quot;$&quot;* \(#,##0.00\);_(&quot;$&quot;* &quot;-&quot;??_);_(@_)"/>
    <numFmt numFmtId="174" formatCode="_(&quot;$&quot;* #,##0_);_(&quot;$&quot;* \(#,##0\);_(&quot;$&quot;* &quot;-&quot;??_);_(@_)"/>
    <numFmt numFmtId="175" formatCode="_-* #,##0\ _€_-;\-* #,##0\ _€_-;_-* &quot;-&quot;??\ _€_-;_-@_-"/>
    <numFmt numFmtId="176" formatCode="_(* #,##0_);_(* \(#,##0\);_(* &quot;-&quot;??_);_(@_)"/>
    <numFmt numFmtId="177" formatCode="_([$$-240A]\ * #,##0.000_);_([$$-240A]\ * \(#,##0.000\);_([$$-240A]\ * &quot;-&quot;??_);_(@_)"/>
    <numFmt numFmtId="178" formatCode="0.0%"/>
    <numFmt numFmtId="179" formatCode="_-* #,##0\ &quot;€&quot;_-;\-* #,##0\ &quot;€&quot;_-;_-* &quot;-&quot;??\ &quot;€&quot;_-;_-@_-"/>
    <numFmt numFmtId="180" formatCode="#,##0.0"/>
    <numFmt numFmtId="181" formatCode="[$$-240A]\ #,##0.00"/>
  </numFmts>
  <fonts count="40" x14ac:knownFonts="1">
    <font>
      <sz val="11"/>
      <color theme="1"/>
      <name val="Calibri"/>
      <family val="2"/>
      <scheme val="minor"/>
    </font>
    <font>
      <sz val="11"/>
      <color indexed="8"/>
      <name val="Calibri"/>
      <family val="2"/>
    </font>
    <font>
      <b/>
      <sz val="10"/>
      <name val="Arial"/>
      <family val="2"/>
    </font>
    <font>
      <sz val="11"/>
      <name val="Arial"/>
      <family val="2"/>
    </font>
    <font>
      <sz val="10"/>
      <name val="Arial"/>
      <family val="2"/>
    </font>
    <font>
      <sz val="12"/>
      <name val="Arial"/>
      <family val="2"/>
    </font>
    <font>
      <sz val="10"/>
      <name val="Tahoma"/>
      <family val="2"/>
    </font>
    <font>
      <sz val="11"/>
      <color indexed="8"/>
      <name val="Calibri"/>
      <family val="2"/>
    </font>
    <font>
      <sz val="12"/>
      <color indexed="8"/>
      <name val="Arial"/>
      <family val="2"/>
    </font>
    <font>
      <sz val="8"/>
      <name val="Calibri"/>
      <family val="2"/>
    </font>
    <font>
      <sz val="10"/>
      <name val="Arial"/>
      <family val="2"/>
    </font>
    <font>
      <b/>
      <sz val="14"/>
      <name val="Arial"/>
      <family val="2"/>
    </font>
    <font>
      <b/>
      <sz val="12"/>
      <name val="Arial"/>
      <family val="2"/>
    </font>
    <font>
      <sz val="8"/>
      <name val="Arial"/>
      <family val="2"/>
    </font>
    <font>
      <sz val="10"/>
      <name val="Arial"/>
      <family val="2"/>
    </font>
    <font>
      <b/>
      <sz val="9"/>
      <color indexed="81"/>
      <name val="Tahoma"/>
      <family val="2"/>
    </font>
    <font>
      <sz val="9"/>
      <color indexed="81"/>
      <name val="Tahoma"/>
      <family val="2"/>
    </font>
    <font>
      <b/>
      <sz val="8"/>
      <name val="Arial"/>
      <family val="2"/>
    </font>
    <font>
      <sz val="7"/>
      <name val="Arial"/>
      <family val="2"/>
    </font>
    <font>
      <sz val="9"/>
      <name val="Arial"/>
      <family val="2"/>
    </font>
    <font>
      <b/>
      <sz val="9"/>
      <name val="Arial"/>
      <family val="2"/>
    </font>
    <font>
      <b/>
      <sz val="12"/>
      <name val="Tahoma"/>
      <family val="2"/>
    </font>
    <font>
      <b/>
      <sz val="18"/>
      <name val="Arial"/>
      <family val="2"/>
    </font>
    <font>
      <sz val="11"/>
      <color theme="1"/>
      <name val="Calibri"/>
      <family val="2"/>
      <scheme val="minor"/>
    </font>
    <font>
      <b/>
      <sz val="8"/>
      <color theme="0" tint="-4.9989318521683403E-2"/>
      <name val="Arial"/>
      <family val="2"/>
    </font>
    <font>
      <b/>
      <sz val="10"/>
      <color theme="0" tint="-4.9989318521683403E-2"/>
      <name val="Arial"/>
      <family val="2"/>
    </font>
    <font>
      <sz val="9"/>
      <color theme="1"/>
      <name val="Calibri"/>
      <family val="2"/>
      <scheme val="minor"/>
    </font>
    <font>
      <sz val="9"/>
      <name val="Calibri"/>
      <family val="2"/>
      <scheme val="minor"/>
    </font>
    <font>
      <sz val="14"/>
      <name val="Calibri"/>
      <family val="2"/>
    </font>
    <font>
      <b/>
      <sz val="11"/>
      <color indexed="8"/>
      <name val="Arial"/>
      <family val="2"/>
    </font>
    <font>
      <b/>
      <sz val="10"/>
      <color indexed="8"/>
      <name val="Arial"/>
      <family val="2"/>
    </font>
    <font>
      <sz val="11"/>
      <color theme="1"/>
      <name val="Arial Narrow"/>
      <family val="2"/>
    </font>
    <font>
      <sz val="12"/>
      <color theme="1"/>
      <name val="Arial"/>
      <family val="2"/>
    </font>
    <font>
      <sz val="10"/>
      <color theme="1"/>
      <name val="Arial"/>
      <family val="2"/>
    </font>
    <font>
      <b/>
      <u/>
      <sz val="10"/>
      <name val="Arial"/>
      <family val="2"/>
    </font>
    <font>
      <sz val="10"/>
      <color indexed="8"/>
      <name val="Arial"/>
      <family val="2"/>
    </font>
    <font>
      <sz val="11"/>
      <name val="Calibri"/>
      <family val="2"/>
      <scheme val="minor"/>
    </font>
    <font>
      <sz val="9"/>
      <color theme="1"/>
      <name val="Arial"/>
      <family val="2"/>
    </font>
    <font>
      <sz val="11"/>
      <color indexed="8"/>
      <name val="Arial"/>
      <family val="2"/>
    </font>
    <font>
      <b/>
      <sz val="16"/>
      <name val="Arial"/>
      <family val="2"/>
    </font>
  </fonts>
  <fills count="13">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theme="0"/>
        <bgColor indexed="64"/>
      </patternFill>
    </fill>
    <fill>
      <patternFill patternType="solid">
        <fgColor rgb="FF7BB8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9CD35F"/>
        <bgColor indexed="64"/>
      </patternFill>
    </fill>
    <fill>
      <patternFill patternType="solid">
        <fgColor rgb="FFFFFF00"/>
        <bgColor indexed="64"/>
      </patternFill>
    </fill>
    <fill>
      <patternFill patternType="solid">
        <fgColor theme="0" tint="-0.34998626667073579"/>
        <bgColor indexed="64"/>
      </patternFill>
    </fill>
    <fill>
      <patternFill patternType="solid">
        <fgColor theme="0" tint="-0.14999847407452621"/>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top/>
      <bottom/>
      <diagonal/>
    </border>
    <border>
      <left style="medium">
        <color indexed="64"/>
      </left>
      <right/>
      <top style="thin">
        <color indexed="64"/>
      </top>
      <bottom style="medium">
        <color indexed="64"/>
      </bottom>
      <diagonal/>
    </border>
    <border>
      <left style="thin">
        <color indexed="64"/>
      </left>
      <right/>
      <top style="medium">
        <color indexed="64"/>
      </top>
      <bottom/>
      <diagonal/>
    </border>
  </borders>
  <cellStyleXfs count="24">
    <xf numFmtId="0" fontId="0" fillId="0" borderId="0"/>
    <xf numFmtId="169" fontId="10" fillId="0" borderId="0" applyFont="0" applyFill="0" applyBorder="0" applyAlignment="0" applyProtection="0"/>
    <xf numFmtId="169" fontId="4" fillId="0" borderId="0" applyFont="0" applyFill="0" applyBorder="0" applyAlignment="0" applyProtection="0"/>
    <xf numFmtId="167" fontId="7" fillId="0" borderId="0" applyFont="0" applyFill="0" applyBorder="0" applyAlignment="0" applyProtection="0"/>
    <xf numFmtId="165" fontId="23"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166" fontId="4" fillId="0" borderId="0" applyFont="0" applyFill="0" applyBorder="0" applyAlignment="0" applyProtection="0"/>
    <xf numFmtId="167" fontId="1" fillId="0" borderId="0" applyFont="0" applyFill="0" applyBorder="0" applyAlignment="0" applyProtection="0"/>
    <xf numFmtId="166" fontId="7" fillId="0" borderId="0" applyFont="0" applyFill="0" applyBorder="0" applyAlignment="0" applyProtection="0"/>
    <xf numFmtId="166" fontId="1" fillId="0" borderId="0" applyFont="0" applyFill="0" applyBorder="0" applyAlignment="0" applyProtection="0"/>
    <xf numFmtId="168" fontId="4" fillId="0" borderId="0" applyFont="0" applyFill="0" applyBorder="0" applyAlignment="0" applyProtection="0"/>
    <xf numFmtId="172" fontId="4" fillId="0" borderId="0" applyFont="0" applyFill="0" applyBorder="0" applyAlignment="0" applyProtection="0"/>
    <xf numFmtId="164" fontId="23" fillId="0" borderId="0" applyFont="0" applyFill="0" applyBorder="0" applyAlignment="0" applyProtection="0"/>
    <xf numFmtId="173" fontId="14" fillId="0" borderId="0" applyFont="0" applyFill="0" applyBorder="0" applyAlignment="0" applyProtection="0"/>
    <xf numFmtId="166" fontId="1" fillId="0" borderId="0" applyFont="0" applyFill="0" applyBorder="0" applyAlignment="0" applyProtection="0"/>
    <xf numFmtId="0" fontId="4" fillId="0" borderId="0"/>
    <xf numFmtId="0" fontId="4" fillId="0" borderId="0"/>
    <xf numFmtId="0" fontId="14" fillId="0" borderId="0"/>
    <xf numFmtId="0" fontId="4" fillId="0" borderId="0"/>
    <xf numFmtId="0" fontId="4" fillId="0" borderId="0"/>
    <xf numFmtId="9" fontId="7"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cellStyleXfs>
  <cellXfs count="519">
    <xf numFmtId="0" fontId="0" fillId="0" borderId="0" xfId="0"/>
    <xf numFmtId="0" fontId="0" fillId="0" borderId="0" xfId="0" applyFill="1"/>
    <xf numFmtId="0" fontId="5" fillId="0" borderId="0" xfId="16" applyFont="1" applyBorder="1" applyAlignment="1">
      <alignment vertical="center"/>
    </xf>
    <xf numFmtId="0" fontId="8" fillId="0" borderId="0" xfId="0" applyFont="1"/>
    <xf numFmtId="0" fontId="0" fillId="4" borderId="0" xfId="0" applyFill="1"/>
    <xf numFmtId="0" fontId="0" fillId="0" borderId="0" xfId="0" applyFill="1" applyAlignment="1">
      <alignment horizontal="center" vertical="center"/>
    </xf>
    <xf numFmtId="0" fontId="4" fillId="0" borderId="0" xfId="0" applyFont="1" applyFill="1"/>
    <xf numFmtId="0" fontId="5" fillId="0" borderId="0" xfId="0" applyFont="1" applyFill="1" applyAlignment="1">
      <alignment horizontal="center"/>
    </xf>
    <xf numFmtId="0" fontId="4" fillId="0" borderId="0" xfId="16" applyAlignment="1">
      <alignment vertical="center"/>
    </xf>
    <xf numFmtId="10" fontId="4" fillId="0" borderId="0" xfId="16" applyNumberFormat="1" applyAlignment="1">
      <alignment vertical="center"/>
    </xf>
    <xf numFmtId="0" fontId="4" fillId="0" borderId="0" xfId="16" applyBorder="1" applyAlignment="1">
      <alignment vertical="center"/>
    </xf>
    <xf numFmtId="0" fontId="2" fillId="0" borderId="0" xfId="16" applyFont="1" applyAlignment="1">
      <alignment vertical="center"/>
    </xf>
    <xf numFmtId="0" fontId="4" fillId="2" borderId="0" xfId="16" applyFill="1" applyBorder="1" applyAlignment="1">
      <alignment vertical="center"/>
    </xf>
    <xf numFmtId="0" fontId="4" fillId="2" borderId="0" xfId="16" applyFill="1" applyAlignment="1">
      <alignment vertical="center"/>
    </xf>
    <xf numFmtId="0" fontId="24" fillId="4" borderId="0" xfId="0" applyFont="1" applyFill="1" applyBorder="1" applyAlignment="1">
      <alignment horizontal="center" vertical="center" wrapText="1"/>
    </xf>
    <xf numFmtId="0" fontId="25" fillId="4" borderId="0" xfId="0" applyFont="1" applyFill="1" applyBorder="1" applyAlignment="1">
      <alignment horizontal="center" vertical="center" wrapText="1"/>
    </xf>
    <xf numFmtId="10" fontId="25" fillId="4" borderId="0" xfId="16" applyNumberFormat="1" applyFont="1" applyFill="1" applyBorder="1" applyAlignment="1">
      <alignment horizontal="center" vertical="center"/>
    </xf>
    <xf numFmtId="10" fontId="4" fillId="2" borderId="0" xfId="16" applyNumberFormat="1" applyFill="1" applyAlignment="1">
      <alignment vertical="center"/>
    </xf>
    <xf numFmtId="0" fontId="0" fillId="4" borderId="0" xfId="0" applyFill="1" applyAlignment="1">
      <alignment horizontal="center"/>
    </xf>
    <xf numFmtId="0" fontId="0" fillId="0" borderId="0" xfId="0" applyFill="1" applyAlignment="1">
      <alignment horizontal="center"/>
    </xf>
    <xf numFmtId="0" fontId="4" fillId="0" borderId="0" xfId="16" applyFill="1" applyAlignment="1">
      <alignment horizontal="left" vertical="center"/>
    </xf>
    <xf numFmtId="0" fontId="24" fillId="4" borderId="0" xfId="0" applyFont="1" applyFill="1" applyBorder="1" applyAlignment="1">
      <alignment horizontal="left" vertical="center" wrapText="1"/>
    </xf>
    <xf numFmtId="0" fontId="4" fillId="2" borderId="0" xfId="16" applyFill="1" applyAlignment="1">
      <alignment horizontal="left" vertical="center"/>
    </xf>
    <xf numFmtId="0" fontId="4" fillId="0" borderId="0" xfId="16" applyAlignment="1">
      <alignment horizontal="left" vertical="center"/>
    </xf>
    <xf numFmtId="0" fontId="8" fillId="0" borderId="1" xfId="0" applyFont="1" applyBorder="1" applyAlignment="1">
      <alignment horizontal="justify" vertical="center" wrapText="1"/>
    </xf>
    <xf numFmtId="0" fontId="13" fillId="0" borderId="0" xfId="0" applyFont="1" applyFill="1"/>
    <xf numFmtId="175" fontId="0" fillId="0" borderId="0" xfId="0" applyNumberFormat="1" applyFill="1" applyAlignment="1">
      <alignment horizontal="center"/>
    </xf>
    <xf numFmtId="3" fontId="19" fillId="0" borderId="3" xfId="0" applyNumberFormat="1" applyFont="1" applyFill="1" applyBorder="1" applyAlignment="1">
      <alignment horizontal="center" vertical="center" wrapText="1"/>
    </xf>
    <xf numFmtId="0" fontId="8" fillId="4" borderId="1" xfId="0" applyFont="1" applyFill="1" applyBorder="1" applyAlignment="1">
      <alignment horizontal="center" vertical="center"/>
    </xf>
    <xf numFmtId="0" fontId="0" fillId="0" borderId="0" xfId="0" applyFill="1" applyAlignment="1">
      <alignment horizontal="center"/>
    </xf>
    <xf numFmtId="0" fontId="0" fillId="0" borderId="0" xfId="0" applyFill="1" applyAlignment="1">
      <alignment horizontal="center"/>
    </xf>
    <xf numFmtId="3" fontId="19" fillId="4" borderId="3" xfId="0" applyNumberFormat="1" applyFont="1" applyFill="1" applyBorder="1" applyAlignment="1">
      <alignment horizontal="center" vertical="center" wrapText="1"/>
    </xf>
    <xf numFmtId="3" fontId="19" fillId="4" borderId="1" xfId="10" applyNumberFormat="1" applyFont="1" applyFill="1" applyBorder="1" applyAlignment="1">
      <alignment horizontal="center" vertical="center" wrapText="1"/>
    </xf>
    <xf numFmtId="3" fontId="19" fillId="4" borderId="5" xfId="10" applyNumberFormat="1" applyFont="1" applyFill="1" applyBorder="1" applyAlignment="1">
      <alignment horizontal="center" vertical="center" wrapText="1"/>
    </xf>
    <xf numFmtId="0" fontId="2" fillId="5" borderId="1" xfId="16" applyFont="1" applyFill="1" applyBorder="1" applyAlignment="1">
      <alignment horizontal="left" vertical="center" wrapText="1"/>
    </xf>
    <xf numFmtId="0" fontId="0" fillId="0" borderId="30" xfId="0" applyFill="1" applyBorder="1"/>
    <xf numFmtId="0" fontId="0" fillId="0" borderId="31" xfId="0" applyFill="1" applyBorder="1"/>
    <xf numFmtId="0" fontId="31" fillId="0" borderId="0" xfId="0" applyFont="1" applyFill="1" applyAlignment="1">
      <alignment horizontal="center" vertical="center"/>
    </xf>
    <xf numFmtId="0" fontId="5" fillId="4" borderId="28" xfId="0" applyFont="1" applyFill="1" applyBorder="1" applyAlignment="1">
      <alignment vertical="top" wrapText="1"/>
    </xf>
    <xf numFmtId="0" fontId="5" fillId="4" borderId="0" xfId="0" applyFont="1" applyFill="1" applyBorder="1" applyAlignment="1">
      <alignment vertical="top" wrapText="1"/>
    </xf>
    <xf numFmtId="0" fontId="5" fillId="4" borderId="0" xfId="0" applyFont="1" applyFill="1" applyBorder="1" applyAlignment="1">
      <alignment horizontal="center" vertical="center" wrapText="1"/>
    </xf>
    <xf numFmtId="0" fontId="32" fillId="4" borderId="28" xfId="0" applyFont="1" applyFill="1" applyBorder="1"/>
    <xf numFmtId="0" fontId="32" fillId="4" borderId="0" xfId="0" applyFont="1" applyFill="1" applyBorder="1"/>
    <xf numFmtId="0" fontId="32" fillId="4" borderId="0" xfId="0" applyFont="1" applyFill="1" applyBorder="1" applyAlignment="1">
      <alignment horizontal="center"/>
    </xf>
    <xf numFmtId="0" fontId="32" fillId="4" borderId="29" xfId="0" applyFont="1" applyFill="1" applyBorder="1"/>
    <xf numFmtId="0" fontId="18" fillId="6" borderId="1" xfId="0" applyFont="1" applyFill="1" applyBorder="1" applyAlignment="1" applyProtection="1">
      <alignment horizontal="left" vertical="center" wrapText="1"/>
      <protection locked="0"/>
    </xf>
    <xf numFmtId="0" fontId="18" fillId="6" borderId="2" xfId="0" applyFont="1" applyFill="1" applyBorder="1" applyAlignment="1" applyProtection="1">
      <alignment horizontal="left" vertical="center" wrapText="1"/>
      <protection locked="0"/>
    </xf>
    <xf numFmtId="0" fontId="18" fillId="6" borderId="4" xfId="0" applyFont="1" applyFill="1" applyBorder="1" applyAlignment="1" applyProtection="1">
      <alignment horizontal="left" vertical="center" wrapText="1"/>
      <protection locked="0"/>
    </xf>
    <xf numFmtId="0" fontId="18" fillId="6" borderId="5" xfId="0" applyFont="1" applyFill="1" applyBorder="1" applyAlignment="1" applyProtection="1">
      <alignment horizontal="left" vertical="center" wrapText="1"/>
      <protection locked="0"/>
    </xf>
    <xf numFmtId="10" fontId="27" fillId="6" borderId="0" xfId="21" applyNumberFormat="1" applyFont="1" applyFill="1" applyBorder="1" applyAlignment="1"/>
    <xf numFmtId="0" fontId="27" fillId="6" borderId="0" xfId="0" applyFont="1" applyFill="1" applyBorder="1" applyAlignment="1"/>
    <xf numFmtId="3" fontId="19" fillId="4" borderId="5" xfId="0" applyNumberFormat="1"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4" xfId="0" applyFont="1" applyFill="1" applyBorder="1" applyAlignment="1">
      <alignment horizontal="center" vertical="center" wrapText="1"/>
    </xf>
    <xf numFmtId="3" fontId="20" fillId="3" borderId="4" xfId="0" applyNumberFormat="1" applyFont="1" applyFill="1" applyBorder="1" applyAlignment="1">
      <alignment horizontal="center" vertical="center" wrapText="1"/>
    </xf>
    <xf numFmtId="0" fontId="27" fillId="6" borderId="31" xfId="0" applyFont="1" applyFill="1" applyBorder="1" applyAlignment="1"/>
    <xf numFmtId="0" fontId="2" fillId="5" borderId="4" xfId="16" applyFont="1" applyFill="1" applyBorder="1" applyAlignment="1">
      <alignment horizontal="left" vertical="center" wrapText="1"/>
    </xf>
    <xf numFmtId="0" fontId="17" fillId="5" borderId="4" xfId="16" applyFont="1" applyFill="1" applyBorder="1" applyAlignment="1">
      <alignment horizontal="center" vertical="center" textRotation="180" wrapText="1"/>
    </xf>
    <xf numFmtId="10" fontId="4" fillId="5" borderId="4" xfId="16" applyNumberFormat="1" applyFont="1" applyFill="1" applyBorder="1" applyAlignment="1">
      <alignment horizontal="center" vertical="center" wrapText="1"/>
    </xf>
    <xf numFmtId="0" fontId="2" fillId="5" borderId="4" xfId="16" applyFont="1" applyFill="1" applyBorder="1" applyAlignment="1">
      <alignment horizontal="center" vertical="center" wrapText="1"/>
    </xf>
    <xf numFmtId="10" fontId="8" fillId="0" borderId="1" xfId="21" applyNumberFormat="1" applyFont="1" applyBorder="1" applyAlignment="1">
      <alignment vertical="center"/>
    </xf>
    <xf numFmtId="10" fontId="26" fillId="4" borderId="1" xfId="23" applyNumberFormat="1" applyFont="1" applyFill="1" applyBorder="1" applyAlignment="1">
      <alignment horizontal="center" vertical="center"/>
    </xf>
    <xf numFmtId="10" fontId="2" fillId="5" borderId="43" xfId="16" applyNumberFormat="1" applyFont="1" applyFill="1" applyBorder="1" applyAlignment="1">
      <alignment horizontal="center" vertical="center" wrapText="1"/>
    </xf>
    <xf numFmtId="0" fontId="5" fillId="6" borderId="2" xfId="0" applyFont="1" applyFill="1" applyBorder="1" applyAlignment="1">
      <alignment horizontal="center" vertical="center" wrapText="1"/>
    </xf>
    <xf numFmtId="175" fontId="8" fillId="0" borderId="1" xfId="3" applyNumberFormat="1" applyFont="1" applyBorder="1" applyAlignment="1">
      <alignment vertical="center"/>
    </xf>
    <xf numFmtId="175" fontId="8" fillId="0" borderId="1" xfId="3" applyNumberFormat="1" applyFont="1" applyBorder="1" applyAlignment="1">
      <alignment horizontal="left" vertical="center"/>
    </xf>
    <xf numFmtId="4" fontId="19" fillId="0" borderId="3" xfId="0" applyNumberFormat="1" applyFont="1" applyFill="1" applyBorder="1" applyAlignment="1">
      <alignment horizontal="center" vertical="center" wrapText="1"/>
    </xf>
    <xf numFmtId="0" fontId="4" fillId="2" borderId="0" xfId="16" applyFont="1" applyFill="1" applyAlignment="1">
      <alignment vertical="center"/>
    </xf>
    <xf numFmtId="0" fontId="4" fillId="0" borderId="0" xfId="16" applyFont="1" applyAlignment="1">
      <alignment vertical="center"/>
    </xf>
    <xf numFmtId="4" fontId="19" fillId="4" borderId="1" xfId="10" applyNumberFormat="1" applyFont="1" applyFill="1" applyBorder="1" applyAlignment="1">
      <alignment horizontal="center" vertical="center" wrapText="1"/>
    </xf>
    <xf numFmtId="4" fontId="19" fillId="4" borderId="5" xfId="0" applyNumberFormat="1" applyFont="1" applyFill="1" applyBorder="1" applyAlignment="1">
      <alignment horizontal="center" vertical="center" wrapText="1"/>
    </xf>
    <xf numFmtId="4" fontId="19" fillId="4" borderId="3" xfId="0" applyNumberFormat="1" applyFont="1" applyFill="1" applyBorder="1" applyAlignment="1">
      <alignment horizontal="center" vertical="center" wrapText="1"/>
    </xf>
    <xf numFmtId="175" fontId="37" fillId="0" borderId="36" xfId="5" applyNumberFormat="1" applyFont="1" applyFill="1" applyBorder="1" applyAlignment="1">
      <alignment horizontal="center" vertical="center"/>
    </xf>
    <xf numFmtId="178" fontId="36" fillId="5" borderId="3" xfId="0" applyNumberFormat="1" applyFont="1" applyFill="1" applyBorder="1" applyAlignment="1">
      <alignment vertical="center"/>
    </xf>
    <xf numFmtId="10" fontId="36" fillId="9" borderId="1" xfId="0" applyNumberFormat="1" applyFont="1" applyFill="1" applyBorder="1" applyAlignment="1" applyProtection="1">
      <alignment vertical="center"/>
      <protection locked="0"/>
    </xf>
    <xf numFmtId="9" fontId="4" fillId="0" borderId="1" xfId="0" applyNumberFormat="1" applyFont="1" applyFill="1" applyBorder="1" applyAlignment="1">
      <alignment horizontal="center" vertical="center"/>
    </xf>
    <xf numFmtId="178" fontId="36" fillId="5" borderId="1" xfId="0" applyNumberFormat="1" applyFont="1" applyFill="1" applyBorder="1" applyAlignment="1">
      <alignment vertical="center"/>
    </xf>
    <xf numFmtId="9" fontId="4" fillId="0" borderId="5" xfId="0" applyNumberFormat="1" applyFont="1" applyFill="1" applyBorder="1" applyAlignment="1">
      <alignment horizontal="center" vertical="center"/>
    </xf>
    <xf numFmtId="178" fontId="36" fillId="5" borderId="5" xfId="0" applyNumberFormat="1" applyFont="1" applyFill="1" applyBorder="1" applyAlignment="1">
      <alignment vertical="center"/>
    </xf>
    <xf numFmtId="10" fontId="36" fillId="9" borderId="5" xfId="0" applyNumberFormat="1" applyFont="1" applyFill="1" applyBorder="1" applyAlignment="1" applyProtection="1">
      <alignment vertical="center"/>
      <protection locked="0"/>
    </xf>
    <xf numFmtId="10" fontId="37" fillId="4" borderId="5" xfId="21" applyNumberFormat="1" applyFont="1" applyFill="1" applyBorder="1" applyAlignment="1">
      <alignment horizontal="center" vertical="center"/>
    </xf>
    <xf numFmtId="0" fontId="37" fillId="4" borderId="1" xfId="0" applyFont="1" applyFill="1" applyBorder="1" applyAlignment="1">
      <alignment horizontal="center" vertical="center"/>
    </xf>
    <xf numFmtId="10" fontId="37" fillId="4" borderId="1" xfId="21" applyNumberFormat="1" applyFont="1" applyFill="1" applyBorder="1" applyAlignment="1">
      <alignment horizontal="center" vertical="center"/>
    </xf>
    <xf numFmtId="9" fontId="37" fillId="4" borderId="5" xfId="21" applyFont="1" applyFill="1" applyBorder="1" applyAlignment="1">
      <alignment horizontal="center" vertical="center"/>
    </xf>
    <xf numFmtId="0" fontId="37" fillId="4" borderId="4" xfId="0" applyFont="1" applyFill="1" applyBorder="1" applyAlignment="1">
      <alignment horizontal="center" vertical="center"/>
    </xf>
    <xf numFmtId="9" fontId="37" fillId="4" borderId="5" xfId="21" applyNumberFormat="1" applyFont="1" applyFill="1" applyBorder="1" applyAlignment="1">
      <alignment horizontal="center" vertical="center"/>
    </xf>
    <xf numFmtId="0" fontId="19" fillId="4" borderId="3" xfId="0" applyFont="1" applyFill="1" applyBorder="1" applyAlignment="1">
      <alignment horizontal="center" vertical="center"/>
    </xf>
    <xf numFmtId="37" fontId="19" fillId="4" borderId="1" xfId="9" applyNumberFormat="1" applyFont="1" applyFill="1" applyBorder="1" applyAlignment="1">
      <alignment horizontal="center" vertical="center"/>
    </xf>
    <xf numFmtId="4" fontId="19" fillId="4" borderId="1" xfId="9" applyNumberFormat="1" applyFont="1" applyFill="1" applyBorder="1" applyAlignment="1">
      <alignment horizontal="center" vertical="center"/>
    </xf>
    <xf numFmtId="175" fontId="19" fillId="4" borderId="1" xfId="0" applyNumberFormat="1" applyFont="1" applyFill="1" applyBorder="1" applyAlignment="1">
      <alignment horizontal="center" vertical="center"/>
    </xf>
    <xf numFmtId="0" fontId="19" fillId="4" borderId="1" xfId="0" applyFont="1" applyFill="1" applyBorder="1" applyAlignment="1">
      <alignment horizontal="center" vertical="center"/>
    </xf>
    <xf numFmtId="3" fontId="19" fillId="0" borderId="5" xfId="0" applyNumberFormat="1" applyFont="1" applyFill="1" applyBorder="1" applyAlignment="1">
      <alignment horizontal="center" vertical="center" wrapText="1"/>
    </xf>
    <xf numFmtId="3" fontId="19" fillId="7" borderId="1" xfId="10" applyNumberFormat="1" applyFont="1" applyFill="1" applyBorder="1" applyAlignment="1">
      <alignment horizontal="center" vertical="center" wrapText="1"/>
    </xf>
    <xf numFmtId="175" fontId="19" fillId="4" borderId="1" xfId="3" applyNumberFormat="1" applyFont="1" applyFill="1" applyBorder="1" applyAlignment="1">
      <alignment horizontal="center" vertical="center"/>
    </xf>
    <xf numFmtId="3" fontId="19" fillId="0" borderId="3" xfId="0" applyNumberFormat="1" applyFont="1" applyFill="1" applyBorder="1" applyAlignment="1" applyProtection="1">
      <alignment horizontal="center" vertical="center" wrapText="1"/>
      <protection locked="0"/>
    </xf>
    <xf numFmtId="0" fontId="19" fillId="0" borderId="1" xfId="0" applyFont="1" applyFill="1" applyBorder="1" applyAlignment="1">
      <alignment horizontal="center" vertical="center"/>
    </xf>
    <xf numFmtId="4" fontId="19" fillId="4" borderId="1" xfId="0" applyNumberFormat="1" applyFont="1" applyFill="1" applyBorder="1" applyAlignment="1">
      <alignment horizontal="center" vertical="center"/>
    </xf>
    <xf numFmtId="171" fontId="19" fillId="4" borderId="1" xfId="0" applyNumberFormat="1" applyFont="1" applyFill="1" applyBorder="1" applyAlignment="1">
      <alignment horizontal="center" vertical="center"/>
    </xf>
    <xf numFmtId="177" fontId="19" fillId="4" borderId="1" xfId="0" applyNumberFormat="1" applyFont="1" applyFill="1" applyBorder="1" applyAlignment="1">
      <alignment horizontal="center" vertical="center"/>
    </xf>
    <xf numFmtId="3" fontId="19" fillId="4" borderId="1" xfId="0" applyNumberFormat="1" applyFont="1" applyFill="1" applyBorder="1" applyAlignment="1">
      <alignment horizontal="center" vertical="center"/>
    </xf>
    <xf numFmtId="179" fontId="19" fillId="4" borderId="1" xfId="9" applyNumberFormat="1" applyFont="1" applyFill="1" applyBorder="1" applyAlignment="1">
      <alignment horizontal="center" vertical="center"/>
    </xf>
    <xf numFmtId="175" fontId="19" fillId="0" borderId="1" xfId="5" applyNumberFormat="1" applyFont="1" applyFill="1" applyBorder="1" applyAlignment="1">
      <alignment horizontal="center" vertical="center"/>
    </xf>
    <xf numFmtId="3" fontId="37" fillId="0" borderId="49" xfId="0" applyNumberFormat="1" applyFont="1" applyFill="1" applyBorder="1" applyAlignment="1">
      <alignment horizontal="center" vertical="center" wrapText="1"/>
    </xf>
    <xf numFmtId="175" fontId="37" fillId="0" borderId="51" xfId="5" applyNumberFormat="1" applyFont="1" applyFill="1" applyBorder="1" applyAlignment="1">
      <alignment horizontal="center" vertical="center"/>
    </xf>
    <xf numFmtId="0" fontId="37" fillId="0" borderId="50" xfId="0" applyFont="1" applyFill="1" applyBorder="1" applyAlignment="1">
      <alignment horizontal="center" vertical="center"/>
    </xf>
    <xf numFmtId="0" fontId="37" fillId="0" borderId="36" xfId="0" applyFont="1" applyFill="1" applyBorder="1" applyAlignment="1">
      <alignment horizontal="center" vertical="center"/>
    </xf>
    <xf numFmtId="0" fontId="37" fillId="0" borderId="6" xfId="0" applyFont="1" applyFill="1" applyBorder="1" applyAlignment="1">
      <alignment horizontal="center" vertical="center"/>
    </xf>
    <xf numFmtId="0" fontId="37" fillId="0" borderId="9" xfId="0" applyFont="1" applyFill="1" applyBorder="1" applyAlignment="1">
      <alignment horizontal="center" vertical="center"/>
    </xf>
    <xf numFmtId="37" fontId="37" fillId="4" borderId="1" xfId="9" applyNumberFormat="1" applyFont="1" applyFill="1" applyBorder="1" applyAlignment="1">
      <alignment horizontal="center" vertical="center"/>
    </xf>
    <xf numFmtId="3" fontId="37" fillId="0" borderId="35" xfId="0" applyNumberFormat="1" applyFont="1" applyFill="1" applyBorder="1" applyAlignment="1">
      <alignment horizontal="center" vertical="center"/>
    </xf>
    <xf numFmtId="3" fontId="37" fillId="2" borderId="50" xfId="10" applyNumberFormat="1" applyFont="1" applyFill="1" applyBorder="1" applyAlignment="1">
      <alignment horizontal="center" vertical="center" wrapText="1"/>
    </xf>
    <xf numFmtId="0" fontId="37" fillId="8" borderId="36" xfId="0" applyFont="1" applyFill="1" applyBorder="1" applyAlignment="1">
      <alignment horizontal="center" vertical="center"/>
    </xf>
    <xf numFmtId="0" fontId="37" fillId="8" borderId="6" xfId="0" applyFont="1" applyFill="1" applyBorder="1" applyAlignment="1">
      <alignment horizontal="center" vertical="center"/>
    </xf>
    <xf numFmtId="175" fontId="37" fillId="0" borderId="50" xfId="5" applyNumberFormat="1" applyFont="1" applyFill="1" applyBorder="1" applyAlignment="1">
      <alignment horizontal="center" vertical="center"/>
    </xf>
    <xf numFmtId="9" fontId="37" fillId="0" borderId="53" xfId="0" applyNumberFormat="1" applyFont="1" applyFill="1" applyBorder="1" applyAlignment="1">
      <alignment horizontal="center" vertical="center"/>
    </xf>
    <xf numFmtId="9" fontId="37" fillId="0" borderId="49" xfId="23" applyFont="1" applyFill="1" applyBorder="1" applyAlignment="1">
      <alignment horizontal="center" vertical="center" wrapText="1"/>
    </xf>
    <xf numFmtId="3" fontId="37" fillId="0" borderId="36" xfId="0" applyNumberFormat="1" applyFont="1" applyFill="1" applyBorder="1" applyAlignment="1">
      <alignment horizontal="center" vertical="center"/>
    </xf>
    <xf numFmtId="9" fontId="37" fillId="2" borderId="52" xfId="23" applyFont="1" applyFill="1" applyBorder="1" applyAlignment="1">
      <alignment horizontal="center" vertical="center" wrapText="1"/>
    </xf>
    <xf numFmtId="4" fontId="37" fillId="4" borderId="3" xfId="10" applyNumberFormat="1" applyFont="1" applyFill="1" applyBorder="1" applyAlignment="1">
      <alignment horizontal="center" vertical="center" wrapText="1"/>
    </xf>
    <xf numFmtId="3" fontId="37" fillId="4" borderId="1" xfId="0" applyNumberFormat="1" applyFont="1" applyFill="1" applyBorder="1" applyAlignment="1">
      <alignment horizontal="center" vertical="center" wrapText="1"/>
    </xf>
    <xf numFmtId="3" fontId="37" fillId="7" borderId="1" xfId="10" applyNumberFormat="1" applyFont="1" applyFill="1" applyBorder="1" applyAlignment="1">
      <alignment horizontal="center" vertical="center" wrapText="1"/>
    </xf>
    <xf numFmtId="3" fontId="37" fillId="4" borderId="2" xfId="0" applyNumberFormat="1" applyFont="1" applyFill="1" applyBorder="1" applyAlignment="1">
      <alignment horizontal="center" vertical="center" wrapText="1"/>
    </xf>
    <xf numFmtId="3" fontId="37" fillId="0" borderId="1" xfId="10" applyNumberFormat="1" applyFont="1" applyFill="1" applyBorder="1" applyAlignment="1">
      <alignment horizontal="center" vertical="center" wrapText="1"/>
    </xf>
    <xf numFmtId="175" fontId="37" fillId="4" borderId="1" xfId="3" applyNumberFormat="1" applyFont="1" applyFill="1" applyBorder="1" applyAlignment="1">
      <alignment horizontal="center" vertical="center"/>
    </xf>
    <xf numFmtId="0" fontId="0" fillId="0" borderId="0" xfId="0" applyAlignment="1">
      <alignment wrapText="1"/>
    </xf>
    <xf numFmtId="0" fontId="30" fillId="6" borderId="19" xfId="19" applyFont="1" applyFill="1" applyBorder="1" applyAlignment="1">
      <alignment vertical="center" wrapText="1"/>
    </xf>
    <xf numFmtId="0" fontId="0" fillId="0" borderId="4" xfId="0" applyBorder="1"/>
    <xf numFmtId="0" fontId="38" fillId="0" borderId="3" xfId="0" applyFont="1" applyFill="1" applyBorder="1" applyAlignment="1">
      <alignment horizontal="center" vertical="center" wrapText="1"/>
    </xf>
    <xf numFmtId="3" fontId="32" fillId="0" borderId="3" xfId="0" applyNumberFormat="1" applyFont="1" applyBorder="1" applyAlignment="1">
      <alignment horizontal="center" vertical="center"/>
    </xf>
    <xf numFmtId="3" fontId="8" fillId="0" borderId="55" xfId="0" applyNumberFormat="1" applyFont="1" applyFill="1" applyBorder="1" applyAlignment="1">
      <alignment horizontal="center" vertical="center" wrapText="1"/>
    </xf>
    <xf numFmtId="0" fontId="38" fillId="0" borderId="5" xfId="0" applyFont="1" applyFill="1" applyBorder="1" applyAlignment="1">
      <alignment horizontal="center" vertical="center" wrapText="1"/>
    </xf>
    <xf numFmtId="0" fontId="0" fillId="0" borderId="5" xfId="0" applyBorder="1"/>
    <xf numFmtId="3" fontId="8" fillId="0" borderId="5" xfId="0" applyNumberFormat="1" applyFont="1" applyFill="1" applyBorder="1" applyAlignment="1">
      <alignment horizontal="center" vertical="center" wrapText="1"/>
    </xf>
    <xf numFmtId="170" fontId="38" fillId="0" borderId="1" xfId="0" applyNumberFormat="1" applyFont="1" applyFill="1" applyBorder="1" applyAlignment="1">
      <alignment horizontal="center" vertical="center" wrapText="1"/>
    </xf>
    <xf numFmtId="0" fontId="0" fillId="0" borderId="1" xfId="0" applyBorder="1"/>
    <xf numFmtId="3" fontId="5" fillId="0" borderId="1" xfId="0" applyNumberFormat="1" applyFont="1" applyBorder="1" applyAlignment="1">
      <alignment horizontal="center" vertical="center" wrapText="1"/>
    </xf>
    <xf numFmtId="3" fontId="35" fillId="8" borderId="1" xfId="0" applyNumberFormat="1" applyFont="1" applyFill="1" applyBorder="1" applyAlignment="1">
      <alignment horizontal="center" vertical="center" wrapText="1"/>
    </xf>
    <xf numFmtId="3" fontId="35" fillId="8" borderId="8" xfId="0" applyNumberFormat="1" applyFont="1" applyFill="1" applyBorder="1" applyAlignment="1">
      <alignment horizontal="center" vertical="center" wrapText="1"/>
    </xf>
    <xf numFmtId="170" fontId="38" fillId="0" borderId="4" xfId="0" applyNumberFormat="1" applyFont="1" applyFill="1" applyBorder="1" applyAlignment="1">
      <alignment horizontal="center" vertical="center" wrapText="1"/>
    </xf>
    <xf numFmtId="170" fontId="35" fillId="8" borderId="4" xfId="0" applyNumberFormat="1" applyFont="1" applyFill="1" applyBorder="1" applyAlignment="1">
      <alignment horizontal="center" vertical="center" wrapText="1"/>
    </xf>
    <xf numFmtId="3" fontId="8" fillId="0" borderId="45" xfId="0" applyNumberFormat="1" applyFont="1" applyFill="1" applyBorder="1" applyAlignment="1">
      <alignment horizontal="center" vertical="center" wrapText="1"/>
    </xf>
    <xf numFmtId="3" fontId="8" fillId="0" borderId="4" xfId="0" applyNumberFormat="1" applyFont="1" applyFill="1" applyBorder="1" applyAlignment="1">
      <alignment horizontal="center" vertical="center" wrapText="1"/>
    </xf>
    <xf numFmtId="0" fontId="0" fillId="0" borderId="3" xfId="0" applyBorder="1"/>
    <xf numFmtId="3" fontId="8" fillId="0" borderId="3" xfId="0" applyNumberFormat="1" applyFont="1" applyFill="1" applyBorder="1" applyAlignment="1">
      <alignment horizontal="center" vertical="center" wrapText="1"/>
    </xf>
    <xf numFmtId="3" fontId="5" fillId="0" borderId="4" xfId="0" applyNumberFormat="1" applyFont="1" applyBorder="1" applyAlignment="1">
      <alignment horizontal="center" vertical="center" wrapText="1"/>
    </xf>
    <xf numFmtId="9" fontId="8" fillId="0" borderId="3" xfId="23" applyFont="1" applyFill="1" applyBorder="1" applyAlignment="1">
      <alignment horizontal="center" vertical="center" wrapText="1"/>
    </xf>
    <xf numFmtId="180" fontId="8" fillId="0" borderId="3" xfId="0" applyNumberFormat="1" applyFont="1" applyFill="1" applyBorder="1" applyAlignment="1">
      <alignment horizontal="center" vertical="center" wrapText="1"/>
    </xf>
    <xf numFmtId="4" fontId="8" fillId="0" borderId="3" xfId="0" applyNumberFormat="1" applyFont="1" applyFill="1" applyBorder="1" applyAlignment="1">
      <alignment horizontal="center" vertical="center" wrapText="1"/>
    </xf>
    <xf numFmtId="3" fontId="32" fillId="0" borderId="1" xfId="0" applyNumberFormat="1" applyFont="1" applyBorder="1" applyAlignment="1">
      <alignment horizontal="center" vertical="center"/>
    </xf>
    <xf numFmtId="3" fontId="5" fillId="0" borderId="3" xfId="0" applyNumberFormat="1" applyFont="1" applyBorder="1" applyAlignment="1">
      <alignment horizontal="center" vertical="center"/>
    </xf>
    <xf numFmtId="0" fontId="4" fillId="0" borderId="4" xfId="0" applyFont="1" applyBorder="1" applyAlignment="1">
      <alignment horizontal="center" wrapText="1"/>
    </xf>
    <xf numFmtId="3" fontId="5" fillId="0" borderId="4" xfId="0" applyNumberFormat="1" applyFont="1" applyBorder="1" applyAlignment="1">
      <alignment horizontal="center" vertical="center"/>
    </xf>
    <xf numFmtId="174" fontId="0" fillId="0" borderId="0" xfId="0" applyNumberFormat="1"/>
    <xf numFmtId="0" fontId="0" fillId="0" borderId="0" xfId="0" applyFill="1" applyBorder="1"/>
    <xf numFmtId="0" fontId="11" fillId="0" borderId="0" xfId="0" applyFont="1" applyBorder="1" applyAlignment="1">
      <alignment vertical="center"/>
    </xf>
    <xf numFmtId="3" fontId="0" fillId="0" borderId="0" xfId="0" applyNumberFormat="1"/>
    <xf numFmtId="3" fontId="0" fillId="0" borderId="0" xfId="0" applyNumberFormat="1" applyFill="1" applyBorder="1"/>
    <xf numFmtId="0" fontId="11" fillId="0" borderId="0" xfId="0" applyFont="1" applyFill="1" applyBorder="1" applyAlignment="1">
      <alignment horizontal="center" vertical="center"/>
    </xf>
    <xf numFmtId="0" fontId="11" fillId="0" borderId="0" xfId="0" applyFont="1" applyBorder="1" applyAlignment="1">
      <alignment horizontal="center" vertical="center"/>
    </xf>
    <xf numFmtId="181" fontId="0" fillId="0" borderId="0" xfId="0" applyNumberFormat="1"/>
    <xf numFmtId="3" fontId="5" fillId="0" borderId="49" xfId="0" applyNumberFormat="1" applyFont="1" applyBorder="1" applyAlignment="1">
      <alignment horizontal="center" vertical="center"/>
    </xf>
    <xf numFmtId="3" fontId="5" fillId="0" borderId="0" xfId="0" applyNumberFormat="1" applyFont="1" applyBorder="1" applyAlignment="1">
      <alignment horizontal="center" vertical="center"/>
    </xf>
    <xf numFmtId="0" fontId="2" fillId="6" borderId="4" xfId="19" applyFont="1" applyFill="1" applyBorder="1" applyAlignment="1">
      <alignment horizontal="center" vertical="center" wrapText="1"/>
    </xf>
    <xf numFmtId="0" fontId="2" fillId="6" borderId="13" xfId="19" applyFont="1" applyFill="1" applyBorder="1" applyAlignment="1">
      <alignment horizontal="center" vertical="center" wrapText="1"/>
    </xf>
    <xf numFmtId="0" fontId="8" fillId="0" borderId="3" xfId="0" applyFont="1" applyFill="1" applyBorder="1" applyAlignment="1">
      <alignment vertical="center" wrapText="1"/>
    </xf>
    <xf numFmtId="0" fontId="8" fillId="0" borderId="3" xfId="0" applyFont="1" applyBorder="1" applyAlignment="1">
      <alignment vertical="center" wrapText="1"/>
    </xf>
    <xf numFmtId="9" fontId="8" fillId="0" borderId="55" xfId="21" applyFont="1" applyFill="1" applyBorder="1" applyAlignment="1">
      <alignment horizontal="center" vertical="center" wrapText="1"/>
    </xf>
    <xf numFmtId="3" fontId="19" fillId="0" borderId="17" xfId="0" applyNumberFormat="1" applyFont="1" applyFill="1" applyBorder="1" applyAlignment="1">
      <alignment horizontal="center" vertical="center" wrapText="1"/>
    </xf>
    <xf numFmtId="0" fontId="19" fillId="0" borderId="8" xfId="0" applyFont="1" applyFill="1" applyBorder="1" applyAlignment="1">
      <alignment horizontal="center" vertical="center"/>
    </xf>
    <xf numFmtId="10" fontId="37" fillId="4" borderId="4" xfId="21" applyNumberFormat="1" applyFont="1" applyFill="1" applyBorder="1" applyAlignment="1">
      <alignment horizontal="center" vertical="center"/>
    </xf>
    <xf numFmtId="10" fontId="37" fillId="4" borderId="13" xfId="21" applyNumberFormat="1" applyFont="1" applyFill="1" applyBorder="1" applyAlignment="1">
      <alignment horizontal="center" vertical="center"/>
    </xf>
    <xf numFmtId="0" fontId="5" fillId="6" borderId="2" xfId="0" applyFont="1" applyFill="1" applyBorder="1" applyAlignment="1">
      <alignment horizontal="center" vertical="center" wrapText="1"/>
    </xf>
    <xf numFmtId="3" fontId="8" fillId="0" borderId="3" xfId="0" applyNumberFormat="1" applyFont="1" applyFill="1" applyBorder="1" applyAlignment="1">
      <alignment horizontal="center" vertical="center" wrapText="1"/>
    </xf>
    <xf numFmtId="3" fontId="8" fillId="0" borderId="4" xfId="0" applyNumberFormat="1" applyFont="1" applyFill="1" applyBorder="1" applyAlignment="1">
      <alignment horizontal="center" vertical="center" wrapText="1"/>
    </xf>
    <xf numFmtId="3" fontId="8" fillId="0" borderId="5" xfId="0" applyNumberFormat="1" applyFont="1" applyFill="1" applyBorder="1" applyAlignment="1">
      <alignment horizontal="center" vertical="center" wrapText="1"/>
    </xf>
    <xf numFmtId="3" fontId="19" fillId="4" borderId="55" xfId="0" applyNumberFormat="1" applyFont="1" applyFill="1" applyBorder="1" applyAlignment="1">
      <alignment horizontal="center" vertical="center" wrapText="1"/>
    </xf>
    <xf numFmtId="37" fontId="19" fillId="4" borderId="8" xfId="9" applyNumberFormat="1" applyFont="1" applyFill="1" applyBorder="1" applyAlignment="1">
      <alignment horizontal="center" vertical="center"/>
    </xf>
    <xf numFmtId="0" fontId="19" fillId="4" borderId="8" xfId="0" applyFont="1" applyFill="1" applyBorder="1" applyAlignment="1">
      <alignment horizontal="center" vertical="center"/>
    </xf>
    <xf numFmtId="3" fontId="19" fillId="4" borderId="8" xfId="10" applyNumberFormat="1" applyFont="1" applyFill="1" applyBorder="1" applyAlignment="1">
      <alignment horizontal="center" vertical="center" wrapText="1"/>
    </xf>
    <xf numFmtId="3" fontId="37" fillId="0" borderId="34" xfId="0" applyNumberFormat="1" applyFont="1" applyFill="1" applyBorder="1" applyAlignment="1">
      <alignment horizontal="center" vertical="center" wrapText="1"/>
    </xf>
    <xf numFmtId="37" fontId="37" fillId="4" borderId="7" xfId="9" applyNumberFormat="1" applyFont="1" applyFill="1" applyBorder="1" applyAlignment="1">
      <alignment horizontal="center" vertical="center"/>
    </xf>
    <xf numFmtId="3" fontId="37" fillId="0" borderId="18" xfId="0" applyNumberFormat="1" applyFont="1" applyFill="1" applyBorder="1" applyAlignment="1">
      <alignment horizontal="center" vertical="center" wrapText="1"/>
    </xf>
    <xf numFmtId="3" fontId="37" fillId="0" borderId="11" xfId="0" applyNumberFormat="1" applyFont="1" applyFill="1" applyBorder="1" applyAlignment="1">
      <alignment horizontal="center" vertical="center" wrapText="1"/>
    </xf>
    <xf numFmtId="3" fontId="37" fillId="0" borderId="19" xfId="0" applyNumberFormat="1" applyFont="1" applyBorder="1" applyAlignment="1">
      <alignment horizontal="center" vertical="center" wrapText="1"/>
    </xf>
    <xf numFmtId="3" fontId="37" fillId="0" borderId="12" xfId="0" applyNumberFormat="1" applyFont="1" applyBorder="1" applyAlignment="1">
      <alignment horizontal="center" vertical="center" wrapText="1"/>
    </xf>
    <xf numFmtId="0" fontId="37" fillId="0" borderId="19" xfId="0" applyFont="1" applyFill="1" applyBorder="1" applyAlignment="1">
      <alignment horizontal="center" vertical="center"/>
    </xf>
    <xf numFmtId="0" fontId="37" fillId="0" borderId="12" xfId="0" applyFont="1" applyFill="1" applyBorder="1" applyAlignment="1">
      <alignment horizontal="center" vertical="center"/>
    </xf>
    <xf numFmtId="3" fontId="37" fillId="2" borderId="19" xfId="10" applyNumberFormat="1" applyFont="1" applyFill="1" applyBorder="1" applyAlignment="1">
      <alignment horizontal="center" vertical="center" wrapText="1"/>
    </xf>
    <xf numFmtId="3" fontId="37" fillId="2" borderId="12" xfId="10" applyNumberFormat="1" applyFont="1" applyFill="1" applyBorder="1" applyAlignment="1">
      <alignment horizontal="center" vertical="center" wrapText="1"/>
    </xf>
    <xf numFmtId="3" fontId="19" fillId="4" borderId="17" xfId="0" applyNumberFormat="1" applyFont="1" applyFill="1" applyBorder="1" applyAlignment="1">
      <alignment horizontal="center" vertical="center" wrapText="1"/>
    </xf>
    <xf numFmtId="171" fontId="19" fillId="4" borderId="8" xfId="0" applyNumberFormat="1" applyFont="1" applyFill="1" applyBorder="1" applyAlignment="1">
      <alignment horizontal="center" vertical="center"/>
    </xf>
    <xf numFmtId="37" fontId="19" fillId="4" borderId="38" xfId="9" applyNumberFormat="1" applyFont="1" applyFill="1" applyBorder="1" applyAlignment="1">
      <alignment horizontal="center" vertical="center"/>
    </xf>
    <xf numFmtId="3" fontId="37" fillId="2" borderId="36" xfId="10" applyNumberFormat="1" applyFont="1" applyFill="1" applyBorder="1" applyAlignment="1">
      <alignment horizontal="center" vertical="center" wrapText="1"/>
    </xf>
    <xf numFmtId="3" fontId="37" fillId="0" borderId="33" xfId="0" applyNumberFormat="1" applyFont="1" applyFill="1" applyBorder="1" applyAlignment="1">
      <alignment horizontal="center" vertical="center" wrapText="1"/>
    </xf>
    <xf numFmtId="37" fontId="37" fillId="4" borderId="22" xfId="9" applyNumberFormat="1" applyFont="1" applyFill="1" applyBorder="1" applyAlignment="1">
      <alignment horizontal="center" vertical="center"/>
    </xf>
    <xf numFmtId="37" fontId="37" fillId="4" borderId="21" xfId="9" applyNumberFormat="1" applyFont="1" applyFill="1" applyBorder="1" applyAlignment="1">
      <alignment horizontal="center" vertical="center"/>
    </xf>
    <xf numFmtId="3" fontId="37" fillId="0" borderId="18" xfId="0" applyNumberFormat="1" applyFont="1" applyFill="1" applyBorder="1" applyAlignment="1">
      <alignment horizontal="center" vertical="center"/>
    </xf>
    <xf numFmtId="3" fontId="37" fillId="0" borderId="11" xfId="0" applyNumberFormat="1" applyFont="1" applyFill="1" applyBorder="1" applyAlignment="1">
      <alignment horizontal="center" vertical="center"/>
    </xf>
    <xf numFmtId="37" fontId="19" fillId="4" borderId="48" xfId="9" applyNumberFormat="1" applyFont="1" applyFill="1" applyBorder="1" applyAlignment="1">
      <alignment horizontal="center" vertical="center"/>
    </xf>
    <xf numFmtId="9" fontId="37" fillId="2" borderId="58" xfId="23" applyFont="1" applyFill="1" applyBorder="1" applyAlignment="1">
      <alignment horizontal="center" vertical="center" wrapText="1"/>
    </xf>
    <xf numFmtId="175" fontId="37" fillId="0" borderId="33" xfId="5" applyNumberFormat="1" applyFont="1" applyFill="1" applyBorder="1" applyAlignment="1">
      <alignment horizontal="center" vertical="center"/>
    </xf>
    <xf numFmtId="3" fontId="37" fillId="0" borderId="22" xfId="0" applyNumberFormat="1" applyFont="1" applyFill="1" applyBorder="1" applyAlignment="1">
      <alignment horizontal="center" vertical="center" wrapText="1"/>
    </xf>
    <xf numFmtId="3" fontId="37" fillId="0" borderId="21" xfId="0" applyNumberFormat="1" applyFont="1" applyFill="1" applyBorder="1" applyAlignment="1">
      <alignment horizontal="center" vertical="center" wrapText="1"/>
    </xf>
    <xf numFmtId="9" fontId="37" fillId="0" borderId="18" xfId="23" applyFont="1" applyFill="1" applyBorder="1" applyAlignment="1">
      <alignment horizontal="center" vertical="center"/>
    </xf>
    <xf numFmtId="9" fontId="37" fillId="0" borderId="11" xfId="23" applyFont="1" applyFill="1" applyBorder="1" applyAlignment="1">
      <alignment horizontal="center" vertical="center"/>
    </xf>
    <xf numFmtId="9" fontId="37" fillId="2" borderId="19" xfId="23" applyFont="1" applyFill="1" applyBorder="1" applyAlignment="1">
      <alignment horizontal="center" vertical="center" wrapText="1"/>
    </xf>
    <xf numFmtId="9" fontId="37" fillId="2" borderId="12" xfId="23" applyFont="1" applyFill="1" applyBorder="1" applyAlignment="1">
      <alignment horizontal="center" vertical="center" wrapText="1"/>
    </xf>
    <xf numFmtId="3" fontId="37" fillId="4" borderId="7" xfId="0" applyNumberFormat="1" applyFont="1" applyFill="1" applyBorder="1" applyAlignment="1">
      <alignment horizontal="center" vertical="center" wrapText="1"/>
    </xf>
    <xf numFmtId="3" fontId="37" fillId="7" borderId="7" xfId="10" applyNumberFormat="1" applyFont="1" applyFill="1" applyBorder="1" applyAlignment="1">
      <alignment horizontal="center" vertical="center" wrapText="1"/>
    </xf>
    <xf numFmtId="0" fontId="37" fillId="4" borderId="7" xfId="0" applyFont="1" applyFill="1" applyBorder="1" applyAlignment="1">
      <alignment horizontal="center" vertical="center"/>
    </xf>
    <xf numFmtId="3" fontId="37" fillId="4" borderId="57" xfId="0" applyNumberFormat="1" applyFont="1" applyFill="1" applyBorder="1" applyAlignment="1">
      <alignment horizontal="center" vertical="center" wrapText="1"/>
    </xf>
    <xf numFmtId="4" fontId="37" fillId="2" borderId="19" xfId="10" applyNumberFormat="1" applyFont="1" applyFill="1" applyBorder="1" applyAlignment="1">
      <alignment horizontal="center" vertical="center" wrapText="1"/>
    </xf>
    <xf numFmtId="4" fontId="37" fillId="2" borderId="12" xfId="10" applyNumberFormat="1" applyFont="1" applyFill="1" applyBorder="1" applyAlignment="1">
      <alignment horizontal="center" vertical="center" wrapText="1"/>
    </xf>
    <xf numFmtId="4" fontId="37" fillId="4" borderId="46" xfId="10" applyNumberFormat="1" applyFont="1" applyFill="1" applyBorder="1" applyAlignment="1">
      <alignment horizontal="center" vertical="center" wrapText="1"/>
    </xf>
    <xf numFmtId="2" fontId="37" fillId="0" borderId="18" xfId="0" applyNumberFormat="1" applyFont="1" applyFill="1" applyBorder="1" applyAlignment="1">
      <alignment horizontal="center" vertical="center"/>
    </xf>
    <xf numFmtId="2" fontId="37" fillId="0" borderId="11" xfId="0" applyNumberFormat="1" applyFont="1" applyFill="1" applyBorder="1" applyAlignment="1">
      <alignment horizontal="center" vertical="center"/>
    </xf>
    <xf numFmtId="3" fontId="37" fillId="0" borderId="7" xfId="10" applyNumberFormat="1" applyFont="1" applyFill="1" applyBorder="1" applyAlignment="1">
      <alignment horizontal="center" vertical="center" wrapText="1"/>
    </xf>
    <xf numFmtId="4" fontId="37" fillId="0" borderId="18" xfId="0" applyNumberFormat="1" applyFont="1" applyFill="1" applyBorder="1" applyAlignment="1">
      <alignment horizontal="center" vertical="center"/>
    </xf>
    <xf numFmtId="4" fontId="37" fillId="0" borderId="11" xfId="0" applyNumberFormat="1" applyFont="1" applyFill="1" applyBorder="1" applyAlignment="1">
      <alignment horizontal="center" vertical="center"/>
    </xf>
    <xf numFmtId="3" fontId="19" fillId="4" borderId="8" xfId="0" applyNumberFormat="1" applyFont="1" applyFill="1" applyBorder="1" applyAlignment="1">
      <alignment horizontal="center" vertical="center"/>
    </xf>
    <xf numFmtId="0" fontId="37" fillId="0" borderId="18" xfId="0" applyFont="1" applyFill="1" applyBorder="1" applyAlignment="1">
      <alignment horizontal="center" vertical="center"/>
    </xf>
    <xf numFmtId="0" fontId="37" fillId="0" borderId="11" xfId="0" applyFont="1" applyFill="1" applyBorder="1" applyAlignment="1">
      <alignment horizontal="center" vertical="center"/>
    </xf>
    <xf numFmtId="3" fontId="0" fillId="0" borderId="0" xfId="0" applyNumberFormat="1" applyFill="1"/>
    <xf numFmtId="0" fontId="5" fillId="0" borderId="0" xfId="0" applyFont="1" applyFill="1" applyAlignment="1">
      <alignment horizontal="left"/>
    </xf>
    <xf numFmtId="3" fontId="5" fillId="0" borderId="0" xfId="0" applyNumberFormat="1" applyFont="1" applyFill="1" applyAlignment="1">
      <alignment horizontal="center"/>
    </xf>
    <xf numFmtId="3" fontId="32" fillId="0" borderId="24" xfId="0" applyNumberFormat="1" applyFont="1" applyBorder="1" applyAlignment="1">
      <alignment horizontal="center" vertical="center"/>
    </xf>
    <xf numFmtId="0" fontId="2" fillId="5" borderId="14" xfId="16" applyFont="1" applyFill="1" applyBorder="1" applyAlignment="1">
      <alignment vertical="center" wrapText="1"/>
    </xf>
    <xf numFmtId="0" fontId="2" fillId="5" borderId="16" xfId="16" applyFont="1" applyFill="1" applyBorder="1" applyAlignment="1">
      <alignment vertical="center" wrapText="1"/>
    </xf>
    <xf numFmtId="37" fontId="19" fillId="4" borderId="1" xfId="10" applyNumberFormat="1" applyFont="1" applyFill="1" applyBorder="1" applyAlignment="1">
      <alignment horizontal="center" vertical="center"/>
    </xf>
    <xf numFmtId="175" fontId="19" fillId="4" borderId="1" xfId="5" applyNumberFormat="1" applyFont="1" applyFill="1" applyBorder="1" applyAlignment="1">
      <alignment horizontal="center" vertical="center"/>
    </xf>
    <xf numFmtId="179" fontId="19" fillId="4" borderId="1" xfId="10" applyNumberFormat="1" applyFont="1" applyFill="1" applyBorder="1" applyAlignment="1">
      <alignment horizontal="center" vertical="center"/>
    </xf>
    <xf numFmtId="0" fontId="19" fillId="4" borderId="1" xfId="0" applyFont="1" applyFill="1" applyBorder="1" applyAlignment="1" applyProtection="1">
      <alignment horizontal="center" vertical="center"/>
      <protection locked="0"/>
    </xf>
    <xf numFmtId="0" fontId="19" fillId="0" borderId="1" xfId="0" applyFont="1" applyFill="1" applyBorder="1" applyAlignment="1" applyProtection="1">
      <alignment horizontal="center" vertical="center"/>
      <protection locked="0"/>
    </xf>
    <xf numFmtId="175" fontId="19" fillId="0" borderId="1" xfId="5" applyNumberFormat="1" applyFont="1" applyFill="1" applyBorder="1" applyAlignment="1" applyProtection="1">
      <alignment horizontal="center" vertical="center"/>
      <protection locked="0"/>
    </xf>
    <xf numFmtId="3" fontId="19" fillId="4" borderId="55" xfId="0" applyNumberFormat="1" applyFont="1" applyFill="1" applyBorder="1" applyAlignment="1" applyProtection="1">
      <alignment horizontal="center" vertical="center" wrapText="1"/>
      <protection locked="0"/>
    </xf>
    <xf numFmtId="37" fontId="19" fillId="4" borderId="8" xfId="10" applyNumberFormat="1" applyFont="1" applyFill="1" applyBorder="1" applyAlignment="1" applyProtection="1">
      <alignment horizontal="center" vertical="center"/>
      <protection locked="0"/>
    </xf>
    <xf numFmtId="0" fontId="19" fillId="4" borderId="8" xfId="0" applyFont="1" applyFill="1" applyBorder="1" applyAlignment="1" applyProtection="1">
      <alignment horizontal="center" vertical="center"/>
      <protection locked="0"/>
    </xf>
    <xf numFmtId="175" fontId="19" fillId="4" borderId="8" xfId="5" applyNumberFormat="1" applyFont="1" applyFill="1" applyBorder="1" applyAlignment="1" applyProtection="1">
      <alignment horizontal="center" vertical="center"/>
      <protection locked="0"/>
    </xf>
    <xf numFmtId="175" fontId="37" fillId="0" borderId="55" xfId="5" applyNumberFormat="1" applyFont="1" applyFill="1" applyBorder="1" applyAlignment="1" applyProtection="1">
      <alignment horizontal="center" vertical="center"/>
      <protection locked="0"/>
    </xf>
    <xf numFmtId="0" fontId="37" fillId="0" borderId="8" xfId="0" applyFont="1" applyFill="1" applyBorder="1" applyAlignment="1" applyProtection="1">
      <alignment horizontal="center" vertical="center"/>
      <protection locked="0"/>
    </xf>
    <xf numFmtId="3" fontId="19" fillId="4" borderId="17" xfId="0" applyNumberFormat="1" applyFont="1" applyFill="1" applyBorder="1" applyAlignment="1" applyProtection="1">
      <alignment horizontal="center" vertical="center" wrapText="1"/>
      <protection locked="0"/>
    </xf>
    <xf numFmtId="3" fontId="37" fillId="0" borderId="17" xfId="0" applyNumberFormat="1" applyFont="1" applyFill="1" applyBorder="1" applyAlignment="1" applyProtection="1">
      <alignment horizontal="center" vertical="center" wrapText="1"/>
      <protection locked="0"/>
    </xf>
    <xf numFmtId="175" fontId="37" fillId="0" borderId="5" xfId="5" applyNumberFormat="1" applyFont="1" applyFill="1" applyBorder="1" applyAlignment="1" applyProtection="1">
      <alignment horizontal="center" vertical="center"/>
      <protection locked="0"/>
    </xf>
    <xf numFmtId="175" fontId="37" fillId="0" borderId="8" xfId="5" applyNumberFormat="1" applyFont="1" applyFill="1" applyBorder="1" applyAlignment="1" applyProtection="1">
      <alignment horizontal="center" vertical="center"/>
      <protection locked="0"/>
    </xf>
    <xf numFmtId="4" fontId="37" fillId="4" borderId="17" xfId="10" applyNumberFormat="1" applyFont="1" applyFill="1" applyBorder="1" applyAlignment="1" applyProtection="1">
      <alignment horizontal="center" vertical="center" wrapText="1"/>
      <protection locked="0"/>
    </xf>
    <xf numFmtId="3" fontId="37" fillId="4" borderId="8" xfId="0" applyNumberFormat="1" applyFont="1" applyFill="1" applyBorder="1" applyAlignment="1" applyProtection="1">
      <alignment horizontal="center" vertical="center" wrapText="1"/>
      <protection locked="0"/>
    </xf>
    <xf numFmtId="3" fontId="37" fillId="7" borderId="8" xfId="10" applyNumberFormat="1" applyFont="1" applyFill="1" applyBorder="1" applyAlignment="1" applyProtection="1">
      <alignment horizontal="center" vertical="center" wrapText="1"/>
      <protection locked="0"/>
    </xf>
    <xf numFmtId="3" fontId="37" fillId="0" borderId="8" xfId="10" applyNumberFormat="1" applyFont="1" applyFill="1" applyBorder="1" applyAlignment="1" applyProtection="1">
      <alignment horizontal="center" vertical="center" wrapText="1"/>
      <protection locked="0"/>
    </xf>
    <xf numFmtId="3" fontId="37" fillId="4" borderId="17" xfId="10" applyNumberFormat="1" applyFont="1" applyFill="1" applyBorder="1" applyAlignment="1" applyProtection="1">
      <alignment horizontal="center" vertical="center" wrapText="1"/>
      <protection locked="0"/>
    </xf>
    <xf numFmtId="3" fontId="8" fillId="0" borderId="4" xfId="0" applyNumberFormat="1" applyFont="1" applyFill="1" applyBorder="1" applyAlignment="1">
      <alignment horizontal="center" vertical="center" wrapText="1"/>
    </xf>
    <xf numFmtId="0" fontId="5" fillId="6" borderId="4" xfId="0" applyFont="1" applyFill="1" applyBorder="1" applyAlignment="1">
      <alignment horizontal="center" vertical="center" wrapText="1"/>
    </xf>
    <xf numFmtId="0" fontId="19" fillId="4" borderId="7" xfId="0" applyFont="1" applyFill="1" applyBorder="1" applyAlignment="1">
      <alignment horizontal="center" vertical="center"/>
    </xf>
    <xf numFmtId="175" fontId="37" fillId="0" borderId="1" xfId="5" applyNumberFormat="1" applyFont="1" applyFill="1" applyBorder="1" applyAlignment="1" applyProtection="1">
      <alignment horizontal="center" vertical="center"/>
      <protection locked="0"/>
    </xf>
    <xf numFmtId="3" fontId="8" fillId="0" borderId="48" xfId="0" applyNumberFormat="1" applyFont="1" applyFill="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180" fontId="19" fillId="4" borderId="1" xfId="10" applyNumberFormat="1" applyFont="1" applyFill="1" applyBorder="1" applyAlignment="1">
      <alignment horizontal="center" vertical="center" wrapText="1"/>
    </xf>
    <xf numFmtId="171" fontId="19" fillId="4" borderId="7" xfId="0" applyNumberFormat="1" applyFont="1" applyFill="1" applyBorder="1" applyAlignment="1">
      <alignment horizontal="center" vertical="center"/>
    </xf>
    <xf numFmtId="3" fontId="19" fillId="2" borderId="3" xfId="10" applyNumberFormat="1" applyFont="1" applyFill="1" applyBorder="1" applyAlignment="1">
      <alignment horizontal="center" vertical="center" wrapText="1"/>
    </xf>
    <xf numFmtId="175" fontId="8" fillId="0" borderId="1" xfId="3" applyNumberFormat="1" applyFont="1" applyBorder="1" applyAlignment="1">
      <alignment horizontal="justify" vertical="center"/>
    </xf>
    <xf numFmtId="0" fontId="8" fillId="4" borderId="1" xfId="0" applyFont="1" applyFill="1" applyBorder="1" applyAlignment="1">
      <alignment horizontal="justify" vertical="center"/>
    </xf>
    <xf numFmtId="175" fontId="8" fillId="0" borderId="1" xfId="5" applyNumberFormat="1" applyFont="1" applyBorder="1" applyAlignment="1">
      <alignment horizontal="justify" vertical="center"/>
    </xf>
    <xf numFmtId="175" fontId="8" fillId="0" borderId="1" xfId="5" applyNumberFormat="1" applyFont="1" applyBorder="1" applyAlignment="1" applyProtection="1">
      <alignment horizontal="justify" vertical="center"/>
      <protection locked="0"/>
    </xf>
    <xf numFmtId="0" fontId="8" fillId="4" borderId="1" xfId="0" applyFont="1" applyFill="1" applyBorder="1" applyAlignment="1" applyProtection="1">
      <alignment horizontal="justify" vertical="center"/>
      <protection locked="0"/>
    </xf>
    <xf numFmtId="3" fontId="19" fillId="4" borderId="1" xfId="9" applyNumberFormat="1" applyFont="1" applyFill="1" applyBorder="1" applyAlignment="1">
      <alignment horizontal="center" vertical="center"/>
    </xf>
    <xf numFmtId="178" fontId="4" fillId="11" borderId="3" xfId="0" applyNumberFormat="1" applyFont="1" applyFill="1" applyBorder="1" applyAlignment="1">
      <alignment horizontal="center" vertical="center"/>
    </xf>
    <xf numFmtId="9" fontId="4" fillId="11" borderId="3" xfId="0" applyNumberFormat="1" applyFont="1" applyFill="1" applyBorder="1" applyAlignment="1">
      <alignment horizontal="center" vertical="center"/>
    </xf>
    <xf numFmtId="178" fontId="4" fillId="11" borderId="1" xfId="0" applyNumberFormat="1" applyFont="1" applyFill="1" applyBorder="1" applyAlignment="1">
      <alignment horizontal="center" vertical="center"/>
    </xf>
    <xf numFmtId="178" fontId="4" fillId="11" borderId="5" xfId="0" applyNumberFormat="1" applyFont="1" applyFill="1" applyBorder="1" applyAlignment="1">
      <alignment horizontal="center" vertical="center"/>
    </xf>
    <xf numFmtId="0" fontId="2" fillId="0" borderId="1" xfId="0" applyFont="1" applyBorder="1" applyAlignment="1" applyProtection="1">
      <alignment horizontal="center" vertical="center" wrapText="1"/>
      <protection locked="0"/>
    </xf>
    <xf numFmtId="0" fontId="2" fillId="5" borderId="2" xfId="16" applyFont="1" applyFill="1" applyBorder="1" applyAlignment="1">
      <alignment horizontal="center" vertical="center" wrapText="1"/>
    </xf>
    <xf numFmtId="9" fontId="2" fillId="5" borderId="43" xfId="21" applyFont="1" applyFill="1" applyBorder="1" applyAlignment="1">
      <alignment horizontal="center" vertical="center" wrapText="1"/>
    </xf>
    <xf numFmtId="0" fontId="4" fillId="2" borderId="24" xfId="16" applyFont="1" applyFill="1" applyBorder="1" applyAlignment="1">
      <alignment horizontal="justify" vertical="center" wrapText="1"/>
    </xf>
    <xf numFmtId="178" fontId="4" fillId="12" borderId="1" xfId="0" applyNumberFormat="1" applyFont="1" applyFill="1" applyBorder="1" applyAlignment="1">
      <alignment horizontal="center" vertical="center"/>
    </xf>
    <xf numFmtId="0" fontId="4" fillId="0" borderId="24" xfId="16" applyFont="1" applyFill="1" applyBorder="1" applyAlignment="1">
      <alignment horizontal="justify" vertical="center" wrapText="1"/>
    </xf>
    <xf numFmtId="178" fontId="4" fillId="0" borderId="1" xfId="0" applyNumberFormat="1" applyFont="1" applyFill="1" applyBorder="1" applyAlignment="1">
      <alignment horizontal="center" vertical="center"/>
    </xf>
    <xf numFmtId="9" fontId="36" fillId="5" borderId="1" xfId="0" applyNumberFormat="1" applyFont="1" applyFill="1" applyBorder="1" applyAlignment="1">
      <alignment vertical="center"/>
    </xf>
    <xf numFmtId="9" fontId="36" fillId="9" borderId="1" xfId="0" applyNumberFormat="1" applyFont="1" applyFill="1" applyBorder="1" applyAlignment="1" applyProtection="1">
      <alignment vertical="center"/>
      <protection locked="0"/>
    </xf>
    <xf numFmtId="4" fontId="8" fillId="0" borderId="55" xfId="0" applyNumberFormat="1" applyFont="1" applyFill="1" applyBorder="1" applyAlignment="1">
      <alignment horizontal="center" vertical="center" wrapText="1"/>
    </xf>
    <xf numFmtId="0" fontId="2" fillId="6" borderId="56" xfId="19" applyFont="1" applyFill="1" applyBorder="1" applyAlignment="1">
      <alignment horizontal="center" vertical="center" wrapText="1"/>
    </xf>
    <xf numFmtId="9" fontId="4" fillId="12" borderId="3" xfId="0" applyNumberFormat="1"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3" fontId="39" fillId="0" borderId="3" xfId="0" applyNumberFormat="1" applyFont="1" applyBorder="1" applyAlignment="1">
      <alignment horizontal="center" vertical="center"/>
    </xf>
    <xf numFmtId="3" fontId="20" fillId="4" borderId="1" xfId="9" applyNumberFormat="1" applyFont="1" applyFill="1" applyBorder="1" applyAlignment="1">
      <alignment horizontal="center" vertical="center"/>
    </xf>
    <xf numFmtId="3" fontId="37" fillId="0" borderId="64" xfId="0" applyNumberFormat="1" applyFont="1" applyFill="1" applyBorder="1" applyAlignment="1">
      <alignment horizontal="center" vertical="center" wrapText="1"/>
    </xf>
    <xf numFmtId="175" fontId="37" fillId="0" borderId="64" xfId="5" applyNumberFormat="1" applyFont="1" applyFill="1" applyBorder="1" applyAlignment="1">
      <alignment horizontal="center" vertical="center"/>
    </xf>
    <xf numFmtId="37" fontId="19" fillId="4" borderId="4" xfId="9" applyNumberFormat="1" applyFont="1" applyFill="1" applyBorder="1" applyAlignment="1">
      <alignment horizontal="center" vertical="center"/>
    </xf>
    <xf numFmtId="3" fontId="19" fillId="4" borderId="4" xfId="9" applyNumberFormat="1" applyFont="1" applyFill="1" applyBorder="1" applyAlignment="1">
      <alignment horizontal="center" vertical="center"/>
    </xf>
    <xf numFmtId="4" fontId="19" fillId="4" borderId="4" xfId="9" applyNumberFormat="1" applyFont="1" applyFill="1" applyBorder="1" applyAlignment="1">
      <alignment horizontal="center" vertical="center"/>
    </xf>
    <xf numFmtId="37" fontId="19" fillId="4" borderId="4" xfId="10" applyNumberFormat="1" applyFont="1" applyFill="1" applyBorder="1" applyAlignment="1">
      <alignment horizontal="center" vertical="center"/>
    </xf>
    <xf numFmtId="37" fontId="19" fillId="4" borderId="48" xfId="10" applyNumberFormat="1" applyFont="1" applyFill="1" applyBorder="1" applyAlignment="1" applyProtection="1">
      <alignment horizontal="center" vertical="center"/>
      <protection locked="0"/>
    </xf>
    <xf numFmtId="175" fontId="37" fillId="0" borderId="48" xfId="5" applyNumberFormat="1" applyFont="1" applyFill="1" applyBorder="1" applyAlignment="1" applyProtection="1">
      <alignment horizontal="center" vertical="center"/>
      <protection locked="0"/>
    </xf>
    <xf numFmtId="0" fontId="8" fillId="0" borderId="1" xfId="0" quotePrefix="1" applyFont="1" applyBorder="1" applyAlignment="1">
      <alignment horizontal="center" vertical="center" wrapText="1"/>
    </xf>
    <xf numFmtId="3" fontId="5" fillId="4" borderId="3" xfId="0" applyNumberFormat="1" applyFont="1" applyFill="1" applyBorder="1" applyAlignment="1">
      <alignment horizontal="center" vertical="center" wrapText="1"/>
    </xf>
    <xf numFmtId="3" fontId="5" fillId="4" borderId="4" xfId="0" applyNumberFormat="1" applyFont="1" applyFill="1" applyBorder="1" applyAlignment="1">
      <alignment horizontal="center" vertical="center" wrapText="1"/>
    </xf>
    <xf numFmtId="0" fontId="5" fillId="10" borderId="3" xfId="0" applyFont="1" applyFill="1" applyBorder="1" applyAlignment="1" applyProtection="1">
      <alignment horizontal="center" vertical="center" wrapText="1"/>
      <protection locked="0"/>
    </xf>
    <xf numFmtId="0" fontId="5" fillId="10" borderId="1" xfId="0" applyFont="1" applyFill="1" applyBorder="1" applyAlignment="1" applyProtection="1">
      <alignment horizontal="center" vertical="center" wrapText="1"/>
      <protection locked="0"/>
    </xf>
    <xf numFmtId="0" fontId="5" fillId="10" borderId="4" xfId="0" applyFont="1" applyFill="1" applyBorder="1" applyAlignment="1" applyProtection="1">
      <alignment horizontal="center" vertical="center" wrapText="1"/>
      <protection locked="0"/>
    </xf>
    <xf numFmtId="0" fontId="5" fillId="6" borderId="3" xfId="0" applyFont="1" applyFill="1" applyBorder="1" applyAlignment="1" applyProtection="1">
      <alignment horizontal="center" vertical="center" wrapText="1"/>
      <protection locked="0"/>
    </xf>
    <xf numFmtId="0" fontId="5" fillId="6" borderId="1" xfId="0" applyFont="1" applyFill="1" applyBorder="1" applyAlignment="1" applyProtection="1">
      <alignment horizontal="center" vertical="center" wrapText="1"/>
      <protection locked="0"/>
    </xf>
    <xf numFmtId="0" fontId="5" fillId="6" borderId="4" xfId="0" applyFont="1" applyFill="1" applyBorder="1" applyAlignment="1" applyProtection="1">
      <alignment horizontal="center" vertical="center" wrapText="1"/>
      <protection locked="0"/>
    </xf>
    <xf numFmtId="0" fontId="5" fillId="6" borderId="11" xfId="0" applyFont="1" applyFill="1" applyBorder="1" applyAlignment="1" applyProtection="1">
      <alignment horizontal="center" vertical="center" wrapText="1"/>
      <protection locked="0"/>
    </xf>
    <xf numFmtId="0" fontId="5" fillId="6" borderId="12" xfId="0" applyFont="1" applyFill="1" applyBorder="1" applyAlignment="1" applyProtection="1">
      <alignment horizontal="center" vertical="center" wrapText="1"/>
      <protection locked="0"/>
    </xf>
    <xf numFmtId="0" fontId="5" fillId="6" borderId="13" xfId="0" applyFont="1" applyFill="1" applyBorder="1" applyAlignment="1" applyProtection="1">
      <alignment horizontal="center" vertical="center" wrapText="1"/>
      <protection locked="0"/>
    </xf>
    <xf numFmtId="0" fontId="5" fillId="6" borderId="3"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6" borderId="2" xfId="0" applyFont="1" applyFill="1" applyBorder="1" applyAlignment="1">
      <alignment horizontal="center" vertical="center" wrapText="1"/>
    </xf>
    <xf numFmtId="0" fontId="5" fillId="6" borderId="1" xfId="0" applyFont="1" applyFill="1" applyBorder="1" applyAlignment="1">
      <alignment horizontal="center" vertical="center"/>
    </xf>
    <xf numFmtId="0" fontId="11" fillId="6" borderId="1" xfId="0" applyFont="1" applyFill="1" applyBorder="1" applyAlignment="1">
      <alignment horizontal="center" vertical="center" wrapText="1"/>
    </xf>
    <xf numFmtId="0" fontId="11" fillId="6" borderId="12" xfId="0" applyFont="1" applyFill="1" applyBorder="1" applyAlignment="1">
      <alignment horizontal="center" vertical="center" wrapText="1"/>
    </xf>
    <xf numFmtId="0" fontId="5" fillId="6" borderId="19" xfId="0" applyFont="1" applyFill="1" applyBorder="1" applyAlignment="1">
      <alignment horizontal="center" vertical="center" wrapText="1"/>
    </xf>
    <xf numFmtId="0" fontId="5" fillId="6" borderId="22" xfId="0" applyFont="1" applyFill="1" applyBorder="1" applyAlignment="1">
      <alignment horizontal="center" vertical="center" wrapText="1"/>
    </xf>
    <xf numFmtId="0" fontId="11" fillId="0" borderId="32" xfId="0" applyFont="1" applyFill="1" applyBorder="1" applyAlignment="1">
      <alignment horizontal="right" vertical="center"/>
    </xf>
    <xf numFmtId="0" fontId="6" fillId="0" borderId="32" xfId="0" applyFont="1" applyFill="1" applyBorder="1" applyAlignment="1">
      <alignment horizontal="right" vertical="center"/>
    </xf>
    <xf numFmtId="0" fontId="6" fillId="0" borderId="33" xfId="0" applyFont="1" applyFill="1" applyBorder="1" applyAlignment="1">
      <alignment horizontal="right" vertical="center"/>
    </xf>
    <xf numFmtId="0" fontId="32" fillId="0" borderId="25" xfId="0" applyFont="1" applyFill="1" applyBorder="1" applyAlignment="1">
      <alignment horizontal="center"/>
    </xf>
    <xf numFmtId="0" fontId="32" fillId="0" borderId="26" xfId="0" applyFont="1" applyFill="1" applyBorder="1" applyAlignment="1">
      <alignment horizontal="center"/>
    </xf>
    <xf numFmtId="0" fontId="32" fillId="0" borderId="27" xfId="0" applyFont="1" applyFill="1" applyBorder="1" applyAlignment="1">
      <alignment horizontal="center"/>
    </xf>
    <xf numFmtId="0" fontId="32" fillId="0" borderId="28" xfId="0" applyFont="1" applyFill="1" applyBorder="1" applyAlignment="1">
      <alignment horizontal="center"/>
    </xf>
    <xf numFmtId="0" fontId="32" fillId="0" borderId="0" xfId="0" applyFont="1" applyFill="1" applyBorder="1" applyAlignment="1">
      <alignment horizontal="center"/>
    </xf>
    <xf numFmtId="0" fontId="32" fillId="0" borderId="10" xfId="0" applyFont="1" applyFill="1" applyBorder="1" applyAlignment="1">
      <alignment horizontal="center"/>
    </xf>
    <xf numFmtId="0" fontId="5" fillId="6" borderId="18"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11" fillId="6" borderId="19" xfId="0" applyFont="1" applyFill="1" applyBorder="1" applyAlignment="1">
      <alignment horizontal="center" vertical="center" wrapText="1"/>
    </xf>
    <xf numFmtId="0" fontId="11" fillId="6" borderId="20" xfId="0" applyFont="1" applyFill="1" applyBorder="1" applyAlignment="1">
      <alignment horizontal="center" vertical="center" wrapText="1"/>
    </xf>
    <xf numFmtId="0" fontId="11" fillId="6" borderId="4"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6" borderId="8" xfId="0" applyFont="1" applyFill="1" applyBorder="1" applyAlignment="1">
      <alignment horizontal="center" vertical="center"/>
    </xf>
    <xf numFmtId="0" fontId="5" fillId="6" borderId="6" xfId="0" applyFont="1" applyFill="1" applyBorder="1" applyAlignment="1">
      <alignment horizontal="center" vertical="center"/>
    </xf>
    <xf numFmtId="0" fontId="5" fillId="6" borderId="7" xfId="0" applyFont="1" applyFill="1" applyBorder="1" applyAlignment="1">
      <alignment horizontal="center" vertical="center"/>
    </xf>
    <xf numFmtId="0" fontId="11" fillId="6" borderId="63" xfId="0" applyFont="1" applyFill="1" applyBorder="1" applyAlignment="1">
      <alignment horizontal="center" vertical="center" wrapText="1"/>
    </xf>
    <xf numFmtId="0" fontId="11" fillId="6" borderId="0" xfId="0"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11" xfId="0" applyFont="1" applyFill="1" applyBorder="1" applyAlignment="1">
      <alignment horizontal="center" vertical="center" wrapText="1"/>
    </xf>
    <xf numFmtId="0" fontId="5" fillId="6" borderId="12" xfId="0" applyFont="1" applyFill="1" applyBorder="1" applyAlignment="1">
      <alignment horizontal="center" vertical="center" wrapText="1"/>
    </xf>
    <xf numFmtId="0" fontId="5" fillId="6" borderId="13" xfId="0" applyFont="1" applyFill="1" applyBorder="1" applyAlignment="1">
      <alignment horizontal="center" vertical="center" wrapText="1"/>
    </xf>
    <xf numFmtId="0" fontId="21" fillId="0" borderId="26" xfId="0" applyFont="1" applyFill="1" applyBorder="1" applyAlignment="1">
      <alignment horizontal="right"/>
    </xf>
    <xf numFmtId="0" fontId="3" fillId="6" borderId="25" xfId="0" applyFont="1" applyFill="1" applyBorder="1" applyAlignment="1" applyProtection="1">
      <alignment horizontal="center" vertical="center" wrapText="1"/>
      <protection locked="0"/>
    </xf>
    <xf numFmtId="0" fontId="3" fillId="6" borderId="26" xfId="0" applyFont="1" applyFill="1" applyBorder="1" applyAlignment="1" applyProtection="1">
      <alignment horizontal="center" vertical="center" wrapText="1"/>
      <protection locked="0"/>
    </xf>
    <xf numFmtId="0" fontId="3" fillId="6" borderId="0" xfId="0" applyFont="1" applyFill="1" applyBorder="1" applyAlignment="1" applyProtection="1">
      <alignment horizontal="center" vertical="center" wrapText="1"/>
      <protection locked="0"/>
    </xf>
    <xf numFmtId="0" fontId="3" fillId="6" borderId="27" xfId="0" applyFont="1" applyFill="1" applyBorder="1" applyAlignment="1" applyProtection="1">
      <alignment horizontal="center" vertical="center" wrapText="1"/>
      <protection locked="0"/>
    </xf>
    <xf numFmtId="0" fontId="3" fillId="6" borderId="28" xfId="0" applyFont="1" applyFill="1" applyBorder="1" applyAlignment="1" applyProtection="1">
      <alignment horizontal="center" vertical="center" wrapText="1"/>
      <protection locked="0"/>
    </xf>
    <xf numFmtId="0" fontId="3" fillId="6" borderId="10" xfId="0" applyFont="1" applyFill="1" applyBorder="1" applyAlignment="1" applyProtection="1">
      <alignment horizontal="center" vertical="center" wrapText="1"/>
      <protection locked="0"/>
    </xf>
    <xf numFmtId="0" fontId="3" fillId="6" borderId="30" xfId="0" applyFont="1" applyFill="1" applyBorder="1" applyAlignment="1" applyProtection="1">
      <alignment horizontal="center" vertical="center" wrapText="1"/>
      <protection locked="0"/>
    </xf>
    <xf numFmtId="0" fontId="3" fillId="6" borderId="31" xfId="0" applyFont="1" applyFill="1" applyBorder="1" applyAlignment="1" applyProtection="1">
      <alignment horizontal="center" vertical="center" wrapText="1"/>
      <protection locked="0"/>
    </xf>
    <xf numFmtId="0" fontId="3" fillId="6" borderId="37" xfId="0" applyFont="1" applyFill="1" applyBorder="1" applyAlignment="1" applyProtection="1">
      <alignment horizontal="center" vertical="center" wrapText="1"/>
      <protection locked="0"/>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2" fillId="0" borderId="18"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20"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42"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62"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5" fillId="6" borderId="4" xfId="0" applyFont="1" applyFill="1" applyBorder="1" applyAlignment="1">
      <alignment horizontal="center"/>
    </xf>
    <xf numFmtId="0" fontId="5" fillId="6" borderId="17" xfId="0" applyFont="1" applyFill="1" applyBorder="1" applyAlignment="1">
      <alignment horizontal="center" vertical="center"/>
    </xf>
    <xf numFmtId="0" fontId="5" fillId="6" borderId="34" xfId="0" applyFont="1" applyFill="1" applyBorder="1" applyAlignment="1">
      <alignment horizontal="center" vertical="center"/>
    </xf>
    <xf numFmtId="0" fontId="5" fillId="6" borderId="46" xfId="0" applyFont="1" applyFill="1" applyBorder="1" applyAlignment="1">
      <alignment horizontal="center" vertical="center"/>
    </xf>
    <xf numFmtId="0" fontId="0" fillId="0" borderId="18" xfId="0" applyFill="1" applyBorder="1" applyAlignment="1">
      <alignment horizontal="center"/>
    </xf>
    <xf numFmtId="0" fontId="0" fillId="0" borderId="3" xfId="0" applyFill="1" applyBorder="1" applyAlignment="1">
      <alignment horizontal="center"/>
    </xf>
    <xf numFmtId="0" fontId="0" fillId="0" borderId="19" xfId="0" applyFill="1" applyBorder="1" applyAlignment="1">
      <alignment horizontal="center"/>
    </xf>
    <xf numFmtId="0" fontId="0" fillId="0" borderId="1" xfId="0" applyFill="1" applyBorder="1" applyAlignment="1">
      <alignment horizontal="center"/>
    </xf>
    <xf numFmtId="0" fontId="0" fillId="0" borderId="20" xfId="0" applyFill="1" applyBorder="1" applyAlignment="1">
      <alignment horizontal="center"/>
    </xf>
    <xf numFmtId="0" fontId="0" fillId="0" borderId="4" xfId="0" applyFill="1" applyBorder="1" applyAlignment="1">
      <alignment horizontal="center"/>
    </xf>
    <xf numFmtId="0" fontId="5" fillId="6" borderId="20" xfId="0" applyFont="1" applyFill="1" applyBorder="1" applyAlignment="1">
      <alignment horizontal="center" vertical="center" wrapText="1"/>
    </xf>
    <xf numFmtId="0" fontId="4" fillId="0" borderId="43" xfId="0" applyFont="1" applyFill="1" applyBorder="1" applyAlignment="1">
      <alignment horizontal="center" vertical="center" wrapText="1"/>
    </xf>
    <xf numFmtId="0" fontId="5" fillId="0" borderId="47"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4" fillId="0" borderId="3"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4" xfId="0" applyFont="1" applyFill="1" applyBorder="1" applyAlignment="1">
      <alignment horizontal="justify" vertical="center" wrapText="1"/>
    </xf>
    <xf numFmtId="0" fontId="4" fillId="0" borderId="24" xfId="16" applyFont="1" applyFill="1" applyBorder="1" applyAlignment="1">
      <alignment horizontal="center" vertical="center" wrapText="1"/>
    </xf>
    <xf numFmtId="0" fontId="4" fillId="0" borderId="43" xfId="16" applyFont="1" applyFill="1" applyBorder="1" applyAlignment="1">
      <alignment horizontal="center" vertical="center" wrapText="1"/>
    </xf>
    <xf numFmtId="0" fontId="4" fillId="0" borderId="2" xfId="16" applyFont="1" applyFill="1" applyBorder="1" applyAlignment="1">
      <alignment horizontal="center" vertical="center" wrapText="1"/>
    </xf>
    <xf numFmtId="0" fontId="4" fillId="0" borderId="5" xfId="16" applyFont="1" applyFill="1" applyBorder="1" applyAlignment="1">
      <alignment horizontal="center" vertical="center" wrapText="1"/>
    </xf>
    <xf numFmtId="0" fontId="4"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22" xfId="0" applyFont="1" applyBorder="1" applyAlignment="1">
      <alignment horizontal="center" vertical="center" wrapText="1"/>
    </xf>
    <xf numFmtId="0" fontId="33" fillId="0" borderId="15" xfId="0" applyFont="1" applyBorder="1" applyAlignment="1">
      <alignment horizontal="center" vertical="center" wrapText="1"/>
    </xf>
    <xf numFmtId="0" fontId="4" fillId="0" borderId="2" xfId="0" applyFont="1" applyBorder="1" applyAlignment="1">
      <alignment horizontal="center" vertical="top" wrapText="1"/>
    </xf>
    <xf numFmtId="0" fontId="4" fillId="0" borderId="43" xfId="0" applyFont="1" applyBorder="1" applyAlignment="1">
      <alignment horizontal="center" vertical="top" wrapText="1"/>
    </xf>
    <xf numFmtId="0" fontId="4" fillId="0" borderId="2"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18" xfId="16" applyFont="1" applyFill="1" applyBorder="1" applyAlignment="1">
      <alignment horizontal="center" vertical="center" wrapText="1"/>
    </xf>
    <xf numFmtId="0" fontId="4" fillId="0" borderId="19" xfId="16" applyFont="1" applyFill="1" applyBorder="1" applyAlignment="1">
      <alignment horizontal="center" vertical="center" wrapText="1"/>
    </xf>
    <xf numFmtId="0" fontId="4" fillId="0" borderId="22" xfId="16" applyFont="1" applyFill="1" applyBorder="1" applyAlignment="1">
      <alignment horizontal="center" vertical="center" wrapText="1"/>
    </xf>
    <xf numFmtId="0" fontId="4" fillId="0" borderId="42" xfId="16" applyFont="1" applyFill="1" applyBorder="1" applyAlignment="1">
      <alignment horizontal="center" vertical="center" wrapText="1"/>
    </xf>
    <xf numFmtId="178" fontId="2" fillId="10" borderId="5" xfId="23" applyNumberFormat="1" applyFont="1" applyFill="1" applyBorder="1" applyAlignment="1" applyProtection="1">
      <alignment horizontal="center" vertical="center" wrapText="1"/>
      <protection locked="0"/>
    </xf>
    <xf numFmtId="178" fontId="2" fillId="10" borderId="1" xfId="23" applyNumberFormat="1" applyFont="1" applyFill="1" applyBorder="1" applyAlignment="1" applyProtection="1">
      <alignment horizontal="center" vertical="center" wrapText="1"/>
      <protection locked="0"/>
    </xf>
    <xf numFmtId="0" fontId="4" fillId="0" borderId="3" xfId="0" applyFont="1" applyBorder="1" applyAlignment="1">
      <alignment horizontal="center" vertical="center" wrapText="1"/>
    </xf>
    <xf numFmtId="10" fontId="2" fillId="10" borderId="1" xfId="0" applyNumberFormat="1" applyFont="1" applyFill="1" applyBorder="1" applyAlignment="1" applyProtection="1">
      <alignment horizontal="center" vertical="center" wrapText="1"/>
      <protection locked="0"/>
    </xf>
    <xf numFmtId="0" fontId="2" fillId="5" borderId="59" xfId="16" applyFont="1" applyFill="1" applyBorder="1" applyAlignment="1">
      <alignment horizontal="center" vertical="center" wrapText="1"/>
    </xf>
    <xf numFmtId="0" fontId="2" fillId="5" borderId="60" xfId="16" applyFont="1" applyFill="1" applyBorder="1" applyAlignment="1">
      <alignment horizontal="center" vertical="center" wrapText="1"/>
    </xf>
    <xf numFmtId="0" fontId="2" fillId="5" borderId="31" xfId="16" applyFont="1" applyFill="1" applyBorder="1" applyAlignment="1">
      <alignment horizontal="center" vertical="center" wrapText="1"/>
    </xf>
    <xf numFmtId="0" fontId="2" fillId="5" borderId="61" xfId="16" applyFont="1" applyFill="1" applyBorder="1" applyAlignment="1">
      <alignment horizontal="center" vertical="center" wrapText="1"/>
    </xf>
    <xf numFmtId="0" fontId="2" fillId="5" borderId="3" xfId="16" applyFont="1" applyFill="1" applyBorder="1" applyAlignment="1">
      <alignment horizontal="center" vertical="center" wrapText="1"/>
    </xf>
    <xf numFmtId="0" fontId="4" fillId="0" borderId="18" xfId="16" applyBorder="1"/>
    <xf numFmtId="0" fontId="4" fillId="0" borderId="3" xfId="16" applyBorder="1"/>
    <xf numFmtId="0" fontId="4" fillId="0" borderId="19" xfId="16" applyBorder="1"/>
    <xf numFmtId="0" fontId="4" fillId="0" borderId="1" xfId="16" applyBorder="1"/>
    <xf numFmtId="0" fontId="4" fillId="0" borderId="20" xfId="16" applyBorder="1"/>
    <xf numFmtId="0" fontId="4" fillId="0" borderId="4" xfId="16" applyBorder="1"/>
    <xf numFmtId="0" fontId="22" fillId="5" borderId="3" xfId="0" applyFont="1" applyFill="1" applyBorder="1" applyAlignment="1">
      <alignment horizontal="center" vertical="center" wrapText="1"/>
    </xf>
    <xf numFmtId="0" fontId="22" fillId="5" borderId="11"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28" fillId="5" borderId="1" xfId="0" applyFont="1" applyFill="1" applyBorder="1" applyAlignment="1">
      <alignment horizontal="center" vertical="center" wrapText="1"/>
    </xf>
    <xf numFmtId="0" fontId="28" fillId="5" borderId="12" xfId="0" applyFont="1" applyFill="1" applyBorder="1" applyAlignment="1">
      <alignment horizontal="center" vertical="center" wrapText="1"/>
    </xf>
    <xf numFmtId="0" fontId="28" fillId="5" borderId="4" xfId="0" applyFont="1" applyFill="1" applyBorder="1" applyAlignment="1">
      <alignment horizontal="center" vertical="center" wrapText="1"/>
    </xf>
    <xf numFmtId="0" fontId="28" fillId="5" borderId="13" xfId="0" applyFont="1" applyFill="1" applyBorder="1" applyAlignment="1">
      <alignment horizontal="center" vertical="center" wrapText="1"/>
    </xf>
    <xf numFmtId="0" fontId="2" fillId="5" borderId="11" xfId="16" applyFont="1" applyFill="1" applyBorder="1" applyAlignment="1">
      <alignment horizontal="center" vertical="center" wrapText="1"/>
    </xf>
    <xf numFmtId="0" fontId="2" fillId="5" borderId="13" xfId="16" applyFont="1" applyFill="1" applyBorder="1" applyAlignment="1">
      <alignment horizontal="center" vertical="center" wrapText="1"/>
    </xf>
    <xf numFmtId="0" fontId="2" fillId="5" borderId="42" xfId="16" applyFont="1" applyFill="1" applyBorder="1" applyAlignment="1">
      <alignment horizontal="center" vertical="center" wrapText="1"/>
    </xf>
    <xf numFmtId="0" fontId="2" fillId="5" borderId="43" xfId="16" applyFont="1" applyFill="1" applyBorder="1" applyAlignment="1">
      <alignment horizontal="center" vertical="center" wrapText="1"/>
    </xf>
    <xf numFmtId="0" fontId="17" fillId="5" borderId="17" xfId="16" applyFont="1" applyFill="1" applyBorder="1" applyAlignment="1">
      <alignment horizontal="center" vertical="center" wrapText="1"/>
    </xf>
    <xf numFmtId="0" fontId="17" fillId="5" borderId="46" xfId="16" applyFont="1" applyFill="1" applyBorder="1" applyAlignment="1">
      <alignment horizontal="center" vertical="center" wrapText="1"/>
    </xf>
    <xf numFmtId="0" fontId="2" fillId="5" borderId="4" xfId="16" applyFont="1" applyFill="1" applyBorder="1" applyAlignment="1">
      <alignment horizontal="center" vertical="center" wrapText="1"/>
    </xf>
    <xf numFmtId="0" fontId="2" fillId="0" borderId="42"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4" fillId="0" borderId="42"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3" fillId="2" borderId="23" xfId="16" applyFont="1" applyFill="1" applyBorder="1" applyAlignment="1">
      <alignment horizontal="left" vertical="center" wrapText="1"/>
    </xf>
    <xf numFmtId="0" fontId="3" fillId="2" borderId="54" xfId="16" applyFont="1" applyFill="1" applyBorder="1" applyAlignment="1">
      <alignment horizontal="left" vertical="center" wrapText="1"/>
    </xf>
    <xf numFmtId="0" fontId="2" fillId="0" borderId="2" xfId="0" applyFont="1" applyBorder="1" applyAlignment="1" applyProtection="1">
      <alignment horizontal="center" vertical="center" wrapText="1"/>
      <protection locked="0"/>
    </xf>
    <xf numFmtId="0" fontId="4" fillId="4" borderId="2" xfId="16" applyFont="1" applyFill="1" applyBorder="1" applyAlignment="1">
      <alignment horizontal="justify" vertical="center" wrapText="1"/>
    </xf>
    <xf numFmtId="0" fontId="4" fillId="2" borderId="43" xfId="16" applyFont="1" applyFill="1" applyBorder="1" applyAlignment="1">
      <alignment horizontal="justify" vertical="center" wrapText="1"/>
    </xf>
    <xf numFmtId="9" fontId="2" fillId="10" borderId="5" xfId="23" applyFont="1" applyFill="1" applyBorder="1" applyAlignment="1" applyProtection="1">
      <alignment horizontal="center" vertical="center" wrapText="1"/>
      <protection locked="0"/>
    </xf>
    <xf numFmtId="9" fontId="2" fillId="10" borderId="1" xfId="23" applyFont="1" applyFill="1" applyBorder="1" applyAlignment="1" applyProtection="1">
      <alignment horizontal="center" vertical="center" wrapText="1"/>
      <protection locked="0"/>
    </xf>
    <xf numFmtId="9" fontId="2" fillId="10" borderId="2" xfId="23" applyFont="1" applyFill="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0" fontId="4" fillId="0" borderId="42" xfId="16" applyFont="1" applyFill="1" applyBorder="1" applyAlignment="1">
      <alignment horizontal="justify" vertical="center" wrapText="1"/>
    </xf>
    <xf numFmtId="0" fontId="4" fillId="0" borderId="5" xfId="16" applyFont="1" applyFill="1" applyBorder="1" applyAlignment="1">
      <alignment horizontal="justify" vertical="center" wrapText="1"/>
    </xf>
    <xf numFmtId="178" fontId="2" fillId="10" borderId="24" xfId="23" applyNumberFormat="1" applyFont="1" applyFill="1" applyBorder="1" applyAlignment="1" applyProtection="1">
      <alignment horizontal="center" vertical="center" wrapText="1"/>
      <protection locked="0"/>
    </xf>
    <xf numFmtId="0" fontId="2" fillId="0" borderId="24" xfId="0" applyFont="1" applyBorder="1" applyAlignment="1" applyProtection="1">
      <alignment horizontal="center" vertical="center" wrapText="1"/>
      <protection locked="0"/>
    </xf>
    <xf numFmtId="0" fontId="2" fillId="0" borderId="43" xfId="0" applyFont="1" applyBorder="1" applyAlignment="1" applyProtection="1">
      <alignment horizontal="center" vertical="center" wrapText="1"/>
      <protection locked="0"/>
    </xf>
    <xf numFmtId="0" fontId="4" fillId="0" borderId="2" xfId="0" applyFont="1" applyFill="1" applyBorder="1" applyAlignment="1">
      <alignment horizontal="justify" vertical="center" wrapText="1"/>
    </xf>
    <xf numFmtId="0" fontId="4" fillId="0" borderId="5" xfId="0" applyFont="1" applyFill="1" applyBorder="1" applyAlignment="1">
      <alignment horizontal="justify" vertical="center"/>
    </xf>
    <xf numFmtId="10" fontId="2" fillId="10" borderId="2" xfId="0" applyNumberFormat="1" applyFont="1" applyFill="1" applyBorder="1" applyAlignment="1" applyProtection="1">
      <alignment horizontal="center" vertical="center" wrapText="1"/>
      <protection locked="0"/>
    </xf>
    <xf numFmtId="10" fontId="2" fillId="10" borderId="24" xfId="0" applyNumberFormat="1" applyFont="1" applyFill="1" applyBorder="1" applyAlignment="1" applyProtection="1">
      <alignment horizontal="center" vertical="center" wrapText="1"/>
      <protection locked="0"/>
    </xf>
    <xf numFmtId="10" fontId="2" fillId="10" borderId="5" xfId="0" applyNumberFormat="1" applyFont="1" applyFill="1" applyBorder="1" applyAlignment="1" applyProtection="1">
      <alignment horizontal="center" vertical="center" wrapText="1"/>
      <protection locked="0"/>
    </xf>
    <xf numFmtId="9" fontId="2" fillId="10" borderId="24" xfId="23" applyFont="1" applyFill="1" applyBorder="1" applyAlignment="1" applyProtection="1">
      <alignment horizontal="center" vertical="center" wrapText="1"/>
      <protection locked="0"/>
    </xf>
    <xf numFmtId="9" fontId="2" fillId="10" borderId="1" xfId="23" applyNumberFormat="1" applyFont="1" applyFill="1" applyBorder="1" applyAlignment="1" applyProtection="1">
      <alignment horizontal="center" vertical="center" wrapText="1"/>
      <protection locked="0"/>
    </xf>
    <xf numFmtId="173" fontId="38" fillId="9" borderId="65" xfId="0" applyNumberFormat="1" applyFont="1" applyFill="1" applyBorder="1" applyAlignment="1">
      <alignment horizontal="center" vertical="center" wrapText="1"/>
    </xf>
    <xf numFmtId="173" fontId="38" fillId="9" borderId="26" xfId="0" applyNumberFormat="1" applyFont="1" applyFill="1" applyBorder="1" applyAlignment="1">
      <alignment horizontal="center" vertical="center" wrapText="1"/>
    </xf>
    <xf numFmtId="173" fontId="38" fillId="9" borderId="27" xfId="0" applyNumberFormat="1" applyFont="1" applyFill="1" applyBorder="1" applyAlignment="1">
      <alignment horizontal="center" vertical="center" wrapText="1"/>
    </xf>
    <xf numFmtId="173" fontId="38" fillId="9" borderId="45" xfId="0" applyNumberFormat="1" applyFont="1" applyFill="1" applyBorder="1" applyAlignment="1">
      <alignment horizontal="center" vertical="center" wrapText="1"/>
    </xf>
    <xf numFmtId="173" fontId="38" fillId="9" borderId="31" xfId="0" applyNumberFormat="1" applyFont="1" applyFill="1" applyBorder="1" applyAlignment="1">
      <alignment horizontal="center" vertical="center" wrapText="1"/>
    </xf>
    <xf numFmtId="173" fontId="38" fillId="9" borderId="37" xfId="0" applyNumberFormat="1" applyFont="1" applyFill="1" applyBorder="1" applyAlignment="1">
      <alignment horizontal="center" vertical="center" wrapText="1"/>
    </xf>
    <xf numFmtId="3" fontId="8" fillId="0" borderId="3" xfId="0" applyNumberFormat="1" applyFont="1" applyFill="1" applyBorder="1" applyAlignment="1">
      <alignment horizontal="center" vertical="center" wrapText="1"/>
    </xf>
    <xf numFmtId="3" fontId="8" fillId="0" borderId="1" xfId="0" applyNumberFormat="1" applyFont="1" applyFill="1" applyBorder="1" applyAlignment="1">
      <alignment horizontal="center" vertical="center" wrapText="1"/>
    </xf>
    <xf numFmtId="3" fontId="8" fillId="0" borderId="4" xfId="0" applyNumberFormat="1" applyFont="1" applyFill="1" applyBorder="1" applyAlignment="1">
      <alignment horizontal="center" vertical="center" wrapText="1"/>
    </xf>
    <xf numFmtId="0" fontId="4" fillId="0" borderId="4"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37" xfId="0" applyFont="1" applyBorder="1" applyAlignment="1">
      <alignment horizontal="center" vertical="center" wrapText="1"/>
    </xf>
    <xf numFmtId="0" fontId="11" fillId="0" borderId="0" xfId="0" applyFont="1" applyBorder="1" applyAlignment="1">
      <alignment horizontal="center" vertical="center"/>
    </xf>
    <xf numFmtId="176" fontId="0" fillId="0" borderId="54" xfId="0" applyNumberFormat="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50" xfId="0" applyBorder="1" applyAlignment="1">
      <alignment horizontal="center" vertical="center"/>
    </xf>
    <xf numFmtId="0" fontId="38" fillId="0" borderId="27" xfId="0" applyFont="1" applyFill="1" applyBorder="1" applyAlignment="1">
      <alignment horizontal="center" vertical="center" wrapText="1"/>
    </xf>
    <xf numFmtId="0" fontId="38" fillId="0" borderId="10" xfId="0" applyFont="1" applyFill="1" applyBorder="1" applyAlignment="1">
      <alignment horizontal="center" vertical="center" wrapText="1"/>
    </xf>
    <xf numFmtId="0" fontId="38" fillId="0" borderId="37" xfId="0" applyFont="1" applyFill="1" applyBorder="1" applyAlignment="1">
      <alignment horizontal="center" vertical="center" wrapText="1"/>
    </xf>
    <xf numFmtId="3" fontId="35" fillId="0" borderId="42" xfId="0" applyNumberFormat="1" applyFont="1" applyFill="1" applyBorder="1" applyAlignment="1">
      <alignment horizontal="center" vertical="center" wrapText="1"/>
    </xf>
    <xf numFmtId="3" fontId="35" fillId="0" borderId="24" xfId="0" applyNumberFormat="1" applyFont="1" applyFill="1" applyBorder="1" applyAlignment="1">
      <alignment horizontal="center" vertical="center" wrapText="1"/>
    </xf>
    <xf numFmtId="3" fontId="35" fillId="0" borderId="43" xfId="0" applyNumberFormat="1" applyFont="1" applyFill="1" applyBorder="1" applyAlignment="1">
      <alignment horizontal="center" vertical="center" wrapText="1"/>
    </xf>
    <xf numFmtId="0" fontId="38" fillId="0" borderId="46" xfId="0" applyFont="1" applyFill="1" applyBorder="1" applyAlignment="1">
      <alignment horizontal="center" vertical="center" wrapText="1"/>
    </xf>
    <xf numFmtId="0" fontId="38" fillId="0" borderId="7" xfId="0" applyFont="1" applyFill="1" applyBorder="1" applyAlignment="1">
      <alignment horizontal="center" vertical="center" wrapText="1"/>
    </xf>
    <xf numFmtId="0" fontId="38" fillId="0" borderId="56" xfId="0" applyFont="1" applyFill="1" applyBorder="1" applyAlignment="1">
      <alignment horizontal="center" vertical="center" wrapText="1"/>
    </xf>
    <xf numFmtId="176" fontId="4" fillId="0" borderId="42" xfId="5" applyNumberFormat="1" applyFont="1" applyBorder="1" applyAlignment="1">
      <alignment horizontal="center" vertical="center"/>
    </xf>
    <xf numFmtId="176" fontId="4" fillId="0" borderId="24" xfId="5" applyNumberFormat="1" applyFont="1" applyBorder="1" applyAlignment="1">
      <alignment horizontal="center" vertical="center"/>
    </xf>
    <xf numFmtId="176" fontId="4" fillId="0" borderId="43" xfId="5" applyNumberFormat="1" applyFont="1" applyBorder="1" applyAlignment="1">
      <alignment horizontal="center" vertical="center"/>
    </xf>
    <xf numFmtId="3" fontId="8" fillId="0" borderId="5" xfId="0" applyNumberFormat="1"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25" xfId="19" applyBorder="1" applyAlignment="1">
      <alignment horizontal="center"/>
    </xf>
    <xf numFmtId="0" fontId="4" fillId="0" borderId="26" xfId="19" applyBorder="1" applyAlignment="1">
      <alignment horizontal="center"/>
    </xf>
    <xf numFmtId="0" fontId="4" fillId="0" borderId="28" xfId="19" applyBorder="1" applyAlignment="1">
      <alignment horizontal="center"/>
    </xf>
    <xf numFmtId="0" fontId="4" fillId="0" borderId="0" xfId="19" applyBorder="1" applyAlignment="1">
      <alignment horizontal="center"/>
    </xf>
    <xf numFmtId="0" fontId="4" fillId="0" borderId="30" xfId="19" applyBorder="1" applyAlignment="1">
      <alignment horizontal="center"/>
    </xf>
    <xf numFmtId="0" fontId="4" fillId="0" borderId="31" xfId="19" applyBorder="1" applyAlignment="1">
      <alignment horizontal="center"/>
    </xf>
    <xf numFmtId="0" fontId="29" fillId="6" borderId="18" xfId="19" applyFont="1" applyFill="1" applyBorder="1" applyAlignment="1">
      <alignment horizontal="center" vertical="center" wrapText="1"/>
    </xf>
    <xf numFmtId="0" fontId="29" fillId="6" borderId="3" xfId="19" applyFont="1" applyFill="1" applyBorder="1" applyAlignment="1">
      <alignment horizontal="center" vertical="center" wrapText="1"/>
    </xf>
    <xf numFmtId="0" fontId="29" fillId="6" borderId="11" xfId="19" applyFont="1" applyFill="1" applyBorder="1" applyAlignment="1">
      <alignment horizontal="center" vertical="center" wrapText="1"/>
    </xf>
    <xf numFmtId="0" fontId="29" fillId="6" borderId="19" xfId="19" applyFont="1" applyFill="1" applyBorder="1" applyAlignment="1">
      <alignment horizontal="center" vertical="center" wrapText="1"/>
    </xf>
    <xf numFmtId="0" fontId="29" fillId="6" borderId="1" xfId="19" applyFont="1" applyFill="1" applyBorder="1" applyAlignment="1">
      <alignment horizontal="center" vertical="center" wrapText="1"/>
    </xf>
    <xf numFmtId="0" fontId="29" fillId="6" borderId="12" xfId="19" applyFont="1" applyFill="1" applyBorder="1" applyAlignment="1">
      <alignment horizontal="center" vertical="center" wrapText="1"/>
    </xf>
    <xf numFmtId="0" fontId="30" fillId="6" borderId="1" xfId="19" applyFont="1" applyFill="1" applyBorder="1" applyAlignment="1">
      <alignment horizontal="center" vertical="center" wrapText="1"/>
    </xf>
    <xf numFmtId="0" fontId="30" fillId="6" borderId="12" xfId="19" applyFont="1" applyFill="1" applyBorder="1" applyAlignment="1">
      <alignment horizontal="center" vertical="center" wrapText="1"/>
    </xf>
    <xf numFmtId="0" fontId="17" fillId="6" borderId="39" xfId="19" applyFont="1" applyFill="1" applyBorder="1" applyAlignment="1">
      <alignment horizontal="center" vertical="center" wrapText="1"/>
    </xf>
    <xf numFmtId="0" fontId="17" fillId="6" borderId="40" xfId="19" applyFont="1" applyFill="1" applyBorder="1" applyAlignment="1">
      <alignment horizontal="center" vertical="center" wrapText="1"/>
    </xf>
    <xf numFmtId="0" fontId="2" fillId="6" borderId="39" xfId="19" applyFont="1" applyFill="1" applyBorder="1" applyAlignment="1">
      <alignment horizontal="center" vertical="center" wrapText="1"/>
    </xf>
    <xf numFmtId="0" fontId="2" fillId="6" borderId="40" xfId="19" applyFont="1" applyFill="1" applyBorder="1" applyAlignment="1">
      <alignment horizontal="center" vertical="center" wrapText="1"/>
    </xf>
    <xf numFmtId="0" fontId="2" fillId="6" borderId="25" xfId="19" applyFont="1" applyFill="1" applyBorder="1" applyAlignment="1">
      <alignment horizontal="center" vertical="center" wrapText="1"/>
    </xf>
    <xf numFmtId="0" fontId="2" fillId="6" borderId="28" xfId="19" applyFont="1" applyFill="1" applyBorder="1" applyAlignment="1">
      <alignment horizontal="center" vertical="center" wrapText="1"/>
    </xf>
    <xf numFmtId="0" fontId="2" fillId="6" borderId="49" xfId="19" applyFont="1" applyFill="1" applyBorder="1" applyAlignment="1">
      <alignment horizontal="center" vertical="center" wrapText="1"/>
    </xf>
    <xf numFmtId="0" fontId="2" fillId="6" borderId="44" xfId="19" applyFont="1" applyFill="1" applyBorder="1" applyAlignment="1">
      <alignment horizontal="center" vertical="center" wrapText="1"/>
    </xf>
    <xf numFmtId="0" fontId="2" fillId="6" borderId="7" xfId="19" applyFont="1" applyFill="1" applyBorder="1" applyAlignment="1">
      <alignment horizontal="center" vertical="center" wrapText="1"/>
    </xf>
    <xf numFmtId="0" fontId="2" fillId="6" borderId="1" xfId="19" applyFont="1" applyFill="1" applyBorder="1" applyAlignment="1">
      <alignment horizontal="center" vertical="center" wrapText="1"/>
    </xf>
    <xf numFmtId="0" fontId="2" fillId="6" borderId="12" xfId="19" applyFont="1" applyFill="1" applyBorder="1" applyAlignment="1">
      <alignment horizontal="center" vertical="center" wrapText="1"/>
    </xf>
    <xf numFmtId="0" fontId="0" fillId="0" borderId="24" xfId="0" applyBorder="1" applyAlignment="1">
      <alignment horizontal="center"/>
    </xf>
    <xf numFmtId="0" fontId="0" fillId="0" borderId="43" xfId="0" applyBorder="1" applyAlignment="1">
      <alignment horizontal="center"/>
    </xf>
    <xf numFmtId="0" fontId="0" fillId="0" borderId="49" xfId="0" applyBorder="1" applyAlignment="1">
      <alignment horizontal="center" vertical="center"/>
    </xf>
  </cellXfs>
  <cellStyles count="24">
    <cellStyle name="Coma 2" xfId="1" xr:uid="{00000000-0005-0000-0000-000000000000}"/>
    <cellStyle name="Coma 2 2" xfId="2" xr:uid="{00000000-0005-0000-0000-000001000000}"/>
    <cellStyle name="Millares" xfId="3" builtinId="3"/>
    <cellStyle name="Millares 2" xfId="4" xr:uid="{00000000-0005-0000-0000-000003000000}"/>
    <cellStyle name="Millares 2 2" xfId="5" xr:uid="{00000000-0005-0000-0000-000004000000}"/>
    <cellStyle name="Millares 3" xfId="6" xr:uid="{00000000-0005-0000-0000-000005000000}"/>
    <cellStyle name="Millares 3 2" xfId="7" xr:uid="{00000000-0005-0000-0000-000006000000}"/>
    <cellStyle name="Millares 4" xfId="8" xr:uid="{00000000-0005-0000-0000-000007000000}"/>
    <cellStyle name="Moneda" xfId="9" builtinId="4"/>
    <cellStyle name="Moneda 2" xfId="10" xr:uid="{00000000-0005-0000-0000-000009000000}"/>
    <cellStyle name="Moneda 2 2" xfId="11" xr:uid="{00000000-0005-0000-0000-00000A000000}"/>
    <cellStyle name="Moneda 2 2 2" xfId="12" xr:uid="{00000000-0005-0000-0000-00000B000000}"/>
    <cellStyle name="Moneda 2 3" xfId="13" xr:uid="{00000000-0005-0000-0000-00000C000000}"/>
    <cellStyle name="Moneda 3" xfId="14" xr:uid="{00000000-0005-0000-0000-00000D000000}"/>
    <cellStyle name="Moneda 4" xfId="15" xr:uid="{00000000-0005-0000-0000-00000E000000}"/>
    <cellStyle name="Normal" xfId="0" builtinId="0"/>
    <cellStyle name="Normal 2" xfId="16" xr:uid="{00000000-0005-0000-0000-000010000000}"/>
    <cellStyle name="Normal 2 10" xfId="17" xr:uid="{00000000-0005-0000-0000-000011000000}"/>
    <cellStyle name="Normal 3" xfId="18" xr:uid="{00000000-0005-0000-0000-000012000000}"/>
    <cellStyle name="Normal 3 2" xfId="19" xr:uid="{00000000-0005-0000-0000-000013000000}"/>
    <cellStyle name="Normal 4 2" xfId="20" xr:uid="{00000000-0005-0000-0000-000014000000}"/>
    <cellStyle name="Porcentaje" xfId="21" builtinId="5"/>
    <cellStyle name="Porcentual 2" xfId="22" xr:uid="{00000000-0005-0000-0000-000016000000}"/>
    <cellStyle name="Porcentual 2 2" xfId="23" xr:uid="{00000000-0005-0000-0000-000017000000}"/>
  </cellStyles>
  <dxfs count="0"/>
  <tableStyles count="0" defaultTableStyle="TableStyleMedium9" defaultPivotStyle="PivotStyleLight16"/>
  <colors>
    <mruColors>
      <color rgb="FF9CD35F"/>
      <color rgb="FF7BB800"/>
      <color rgb="FF669900"/>
      <color rgb="FF76B531"/>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520700</xdr:colOff>
      <xdr:row>1</xdr:row>
      <xdr:rowOff>206375</xdr:rowOff>
    </xdr:from>
    <xdr:to>
      <xdr:col>3</xdr:col>
      <xdr:colOff>1637393</xdr:colOff>
      <xdr:row>4</xdr:row>
      <xdr:rowOff>437696</xdr:rowOff>
    </xdr:to>
    <xdr:pic>
      <xdr:nvPicPr>
        <xdr:cNvPr id="15579" name="Picture 110">
          <a:extLst>
            <a:ext uri="{FF2B5EF4-FFF2-40B4-BE49-F238E27FC236}">
              <a16:creationId xmlns:a16="http://schemas.microsoft.com/office/drawing/2014/main" id="{00000000-0008-0000-0000-0000DB3C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505075" y="476250"/>
          <a:ext cx="1704068" cy="1437821"/>
        </a:xfrm>
        <a:prstGeom prst="rect">
          <a:avLst/>
        </a:prstGeom>
        <a:solidFill>
          <a:srgbClr val="FFFFFF"/>
        </a:solid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587375</xdr:colOff>
      <xdr:row>0</xdr:row>
      <xdr:rowOff>450850</xdr:rowOff>
    </xdr:from>
    <xdr:to>
      <xdr:col>2</xdr:col>
      <xdr:colOff>1111250</xdr:colOff>
      <xdr:row>3</xdr:row>
      <xdr:rowOff>111125</xdr:rowOff>
    </xdr:to>
    <xdr:pic>
      <xdr:nvPicPr>
        <xdr:cNvPr id="9967" name="Imagen 2">
          <a:extLst>
            <a:ext uri="{FF2B5EF4-FFF2-40B4-BE49-F238E27FC236}">
              <a16:creationId xmlns:a16="http://schemas.microsoft.com/office/drawing/2014/main" id="{00000000-0008-0000-0100-0000EF26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889125" y="450850"/>
          <a:ext cx="1349375" cy="993775"/>
        </a:xfrm>
        <a:prstGeom prst="rect">
          <a:avLst/>
        </a:prstGeom>
        <a:solidFill>
          <a:srgbClr val="FFFFFF"/>
        </a:solid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527957</xdr:colOff>
      <xdr:row>1</xdr:row>
      <xdr:rowOff>36740</xdr:rowOff>
    </xdr:from>
    <xdr:to>
      <xdr:col>1</xdr:col>
      <xdr:colOff>527957</xdr:colOff>
      <xdr:row>3</xdr:row>
      <xdr:rowOff>27214</xdr:rowOff>
    </xdr:to>
    <xdr:pic>
      <xdr:nvPicPr>
        <xdr:cNvPr id="10971" name="Imagen 2">
          <a:extLst>
            <a:ext uri="{FF2B5EF4-FFF2-40B4-BE49-F238E27FC236}">
              <a16:creationId xmlns:a16="http://schemas.microsoft.com/office/drawing/2014/main" id="{00000000-0008-0000-0200-0000DB2A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27957" y="458561"/>
          <a:ext cx="816429" cy="725260"/>
        </a:xfrm>
        <a:prstGeom prst="rect">
          <a:avLst/>
        </a:prstGeom>
        <a:solidFill>
          <a:srgbClr val="FFFFFF"/>
        </a:solid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163285</xdr:colOff>
      <xdr:row>0</xdr:row>
      <xdr:rowOff>6352</xdr:rowOff>
    </xdr:from>
    <xdr:to>
      <xdr:col>2</xdr:col>
      <xdr:colOff>1469571</xdr:colOff>
      <xdr:row>3</xdr:row>
      <xdr:rowOff>65316</xdr:rowOff>
    </xdr:to>
    <xdr:pic>
      <xdr:nvPicPr>
        <xdr:cNvPr id="3" name="Imagen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87435" y="6352"/>
          <a:ext cx="1306286" cy="630464"/>
        </a:xfrm>
        <a:prstGeom prst="rect">
          <a:avLst/>
        </a:prstGeom>
        <a:solidFill>
          <a:srgbClr val="FFFFFF"/>
        </a:solid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72.22.1.31/Documents%20and%20Settings/DIANA.OVIEDO/Escritorio/AJUSTES%20PROCEDIMIENTOS%20JUNIO%203/Procedimiento%2002/Documents%20and%20Settings/Andre/My%20Documents/Downloads/Territorializacion/Formatos%20de%20Territorializacion%20a%2031_12_2009/285_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5"/>
      <sheetName val="Meta 11"/>
      <sheetName val="Meta12"/>
      <sheetName val="Variables"/>
    </sheetNames>
    <sheetDataSet>
      <sheetData sheetId="0"/>
      <sheetData sheetId="1"/>
      <sheetData sheetId="2"/>
      <sheetData sheetId="3">
        <row r="1">
          <cell r="A1" t="str">
            <v>GRUPO ETAREO</v>
          </cell>
          <cell r="C1" t="str">
            <v>CONDICION POBLACIONAL</v>
          </cell>
          <cell r="H1" t="str">
            <v>GRUPOS ETNICOS</v>
          </cell>
        </row>
        <row r="2">
          <cell r="A2" t="str">
            <v xml:space="preserve">0-5 años Primera infancia </v>
          </cell>
          <cell r="C2" t="str">
            <v>Todos los Grupos</v>
          </cell>
          <cell r="H2" t="str">
            <v>Todos los grupos</v>
          </cell>
        </row>
        <row r="3">
          <cell r="A3" t="str">
            <v xml:space="preserve">6 - 13 años Infancia </v>
          </cell>
          <cell r="C3" t="str">
            <v>Adultos-as trabajador-a formal</v>
          </cell>
          <cell r="H3" t="str">
            <v>Afrocolombianos</v>
          </cell>
        </row>
        <row r="4">
          <cell r="A4" t="str">
            <v>14 - 17 años Adolescencia</v>
          </cell>
          <cell r="C4" t="str">
            <v>Adultos-as trabajador-a informal</v>
          </cell>
          <cell r="H4" t="str">
            <v>Indígenas</v>
          </cell>
        </row>
        <row r="5">
          <cell r="A5" t="str">
            <v>18 - 26 años Juventud</v>
          </cell>
          <cell r="C5" t="str">
            <v>Ciudadanos-as habitantes de calle</v>
          </cell>
          <cell r="H5" t="str">
            <v>No identifica grupos étnicos</v>
          </cell>
        </row>
        <row r="6">
          <cell r="A6" t="str">
            <v>27 - 59 años Adultez</v>
          </cell>
          <cell r="C6" t="str">
            <v>Comunidad en general</v>
          </cell>
          <cell r="H6" t="str">
            <v>Otros Grupos étnicos</v>
          </cell>
        </row>
        <row r="7">
          <cell r="A7" t="str">
            <v>60 años o más. Personas Mayores</v>
          </cell>
          <cell r="C7" t="str">
            <v>Familias en emergencia social y catastrófica</v>
          </cell>
          <cell r="H7" t="str">
            <v>Rom</v>
          </cell>
        </row>
        <row r="8">
          <cell r="A8" t="str">
            <v>Grupo Etario Sin Definir</v>
          </cell>
          <cell r="C8" t="str">
            <v>Familias en situacion de vulnerabilidad</v>
          </cell>
          <cell r="H8" t="str">
            <v>Raizales</v>
          </cell>
        </row>
        <row r="9">
          <cell r="C9" t="str">
            <v>Familias ubicadas en zonas de alto deterioro urbano</v>
          </cell>
        </row>
        <row r="10">
          <cell r="C10" t="str">
            <v>Jovenes desescolarizados</v>
          </cell>
        </row>
        <row r="11">
          <cell r="C11" t="str">
            <v>Jovenes escolarizados</v>
          </cell>
        </row>
        <row r="12">
          <cell r="C12" t="str">
            <v>Mujeres gestantes y lactantes</v>
          </cell>
        </row>
        <row r="13">
          <cell r="C13" t="str">
            <v>Niños y niñas de primera infancia</v>
          </cell>
        </row>
        <row r="14">
          <cell r="C14" t="str">
            <v>Niños, niñas y adolescentes desescolarizados</v>
          </cell>
        </row>
        <row r="15">
          <cell r="C15" t="str">
            <v>Niños, niñas y adolescentes en riesgo social vinculacion temprana al trabajo o acompañamiento</v>
          </cell>
        </row>
        <row r="16">
          <cell r="C16" t="str">
            <v>Niños, niñas y adolescentes escolarizados</v>
          </cell>
        </row>
        <row r="17">
          <cell r="C17" t="str">
            <v>Personas cabezas de familia</v>
          </cell>
        </row>
        <row r="18">
          <cell r="C18" t="str">
            <v>Personas con discapacidad</v>
          </cell>
        </row>
        <row r="19">
          <cell r="C19" t="str">
            <v>Personas consumidoras de sustancias psicoactivas</v>
          </cell>
        </row>
        <row r="20">
          <cell r="C20" t="str">
            <v>Personas en situacion de desplazamiento</v>
          </cell>
        </row>
        <row r="21">
          <cell r="C21" t="str">
            <v>Personas vinculadas a la prostitución</v>
          </cell>
        </row>
        <row r="22">
          <cell r="C22" t="str">
            <v>Reincorporados - as</v>
          </cell>
        </row>
        <row r="23">
          <cell r="C23" t="str">
            <v>Sector LGBT</v>
          </cell>
        </row>
        <row r="24">
          <cell r="C24" t="str">
            <v>Servidores y servidoras públicos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V15"/>
  <sheetViews>
    <sheetView tabSelected="1" view="pageBreakPreview" zoomScale="55" zoomScaleNormal="55" zoomScaleSheetLayoutView="55" workbookViewId="0">
      <selection activeCell="F22" sqref="F22"/>
    </sheetView>
  </sheetViews>
  <sheetFormatPr baseColWidth="10" defaultColWidth="11.42578125" defaultRowHeight="15" x14ac:dyDescent="0.25"/>
  <cols>
    <col min="1" max="1" width="8.85546875" style="1" customWidth="1"/>
    <col min="2" max="2" width="20.85546875" style="1" customWidth="1"/>
    <col min="3" max="3" width="8.85546875" style="1" customWidth="1"/>
    <col min="4" max="4" width="27.140625" style="1" customWidth="1"/>
    <col min="5" max="5" width="7.5703125" style="1" customWidth="1"/>
    <col min="6" max="6" width="25.42578125" style="1" customWidth="1"/>
    <col min="7" max="7" width="16.28515625" style="1" customWidth="1"/>
    <col min="8" max="8" width="12.85546875" style="1" customWidth="1"/>
    <col min="9" max="9" width="13.5703125" style="19" bestFit="1" customWidth="1"/>
    <col min="10" max="10" width="12.7109375" style="29" customWidth="1"/>
    <col min="11" max="11" width="12.7109375" style="19" customWidth="1"/>
    <col min="12" max="12" width="19" style="30" customWidth="1"/>
    <col min="13" max="13" width="12.7109375" style="29" customWidth="1"/>
    <col min="14" max="14" width="14.28515625" style="29" customWidth="1"/>
    <col min="15" max="16" width="12.7109375" style="29" customWidth="1"/>
    <col min="17" max="17" width="12.7109375" style="30" customWidth="1"/>
    <col min="18" max="18" width="9" style="29" customWidth="1"/>
    <col min="19" max="19" width="12.7109375" style="29" customWidth="1"/>
    <col min="20" max="20" width="11.7109375" style="29" customWidth="1"/>
    <col min="21" max="21" width="12.7109375" style="29" customWidth="1"/>
    <col min="22" max="22" width="12.7109375" style="30" customWidth="1"/>
    <col min="23" max="26" width="12.7109375" style="29" customWidth="1"/>
    <col min="27" max="32" width="12.7109375" style="30" customWidth="1"/>
    <col min="33" max="33" width="12.85546875" style="1" customWidth="1"/>
    <col min="34" max="34" width="16.5703125" style="1" customWidth="1"/>
    <col min="35" max="35" width="12.85546875" style="1" customWidth="1"/>
    <col min="36" max="36" width="14.28515625" style="1" customWidth="1"/>
    <col min="37" max="37" width="13.140625" style="1" customWidth="1"/>
    <col min="38" max="38" width="12.28515625" style="1" customWidth="1"/>
    <col min="39" max="39" width="49.42578125" style="1" customWidth="1"/>
    <col min="40" max="40" width="18.5703125" style="1" customWidth="1"/>
    <col min="41" max="41" width="21.42578125" style="1" customWidth="1"/>
    <col min="42" max="42" width="80" style="1" customWidth="1"/>
    <col min="43" max="43" width="16.7109375" style="1" customWidth="1"/>
    <col min="44" max="44" width="119" style="1" hidden="1" customWidth="1"/>
    <col min="45" max="45" width="18.5703125" style="1" hidden="1" customWidth="1"/>
    <col min="46" max="46" width="21.42578125" style="1" hidden="1" customWidth="1"/>
    <col min="47" max="47" width="65.85546875" style="1" hidden="1" customWidth="1"/>
    <col min="48" max="48" width="16.7109375" style="1" hidden="1" customWidth="1"/>
    <col min="49" max="56" width="0" style="1" hidden="1" customWidth="1"/>
    <col min="57" max="16384" width="11.42578125" style="1"/>
  </cols>
  <sheetData>
    <row r="1" spans="1:48" ht="21" customHeight="1" thickBot="1" x14ac:dyDescent="0.35">
      <c r="A1" s="4"/>
      <c r="B1" s="4"/>
      <c r="C1" s="4"/>
      <c r="D1" s="4"/>
      <c r="E1" s="4"/>
      <c r="F1" s="4"/>
      <c r="G1" s="4"/>
      <c r="H1" s="4"/>
      <c r="I1" s="18"/>
      <c r="J1" s="18"/>
      <c r="K1" s="18"/>
      <c r="L1" s="18"/>
      <c r="M1" s="18"/>
      <c r="N1" s="18"/>
      <c r="O1" s="18"/>
      <c r="P1" s="18"/>
      <c r="Q1" s="18"/>
      <c r="R1" s="18"/>
      <c r="S1" s="18"/>
      <c r="T1" s="18"/>
      <c r="U1" s="18"/>
      <c r="V1" s="18"/>
      <c r="W1" s="18"/>
      <c r="X1" s="18"/>
      <c r="Y1" s="18"/>
      <c r="Z1" s="18"/>
      <c r="AA1" s="18"/>
      <c r="AB1" s="18"/>
      <c r="AC1" s="18"/>
      <c r="AD1" s="18"/>
      <c r="AE1" s="18"/>
      <c r="AF1" s="18"/>
      <c r="AG1" s="4"/>
      <c r="AH1" s="4"/>
      <c r="AI1" s="4"/>
      <c r="AJ1" s="4"/>
      <c r="AK1" s="4"/>
      <c r="AL1" s="4"/>
      <c r="AM1" s="4"/>
      <c r="AN1" s="4"/>
      <c r="AO1" s="4"/>
      <c r="AP1" s="4"/>
      <c r="AQ1" s="4"/>
      <c r="AR1" s="4"/>
      <c r="AS1" s="4"/>
      <c r="AT1" s="4"/>
      <c r="AU1" s="4"/>
      <c r="AV1" s="4"/>
    </row>
    <row r="2" spans="1:48" ht="38.25" customHeight="1" x14ac:dyDescent="0.25">
      <c r="A2" s="316"/>
      <c r="B2" s="317"/>
      <c r="C2" s="317"/>
      <c r="D2" s="317"/>
      <c r="E2" s="317"/>
      <c r="F2" s="318"/>
      <c r="G2" s="323" t="s">
        <v>0</v>
      </c>
      <c r="H2" s="323"/>
      <c r="I2" s="323"/>
      <c r="J2" s="323"/>
      <c r="K2" s="323"/>
      <c r="L2" s="323"/>
      <c r="M2" s="323"/>
      <c r="N2" s="323"/>
      <c r="O2" s="323"/>
      <c r="P2" s="323"/>
      <c r="Q2" s="323"/>
      <c r="R2" s="323"/>
      <c r="S2" s="323"/>
      <c r="T2" s="323"/>
      <c r="U2" s="323"/>
      <c r="V2" s="323"/>
      <c r="W2" s="323"/>
      <c r="X2" s="323"/>
      <c r="Y2" s="323"/>
      <c r="Z2" s="323"/>
      <c r="AA2" s="323"/>
      <c r="AB2" s="323"/>
      <c r="AC2" s="323"/>
      <c r="AD2" s="323"/>
      <c r="AE2" s="323"/>
      <c r="AF2" s="323"/>
      <c r="AG2" s="323"/>
      <c r="AH2" s="323"/>
      <c r="AI2" s="323"/>
      <c r="AJ2" s="323"/>
      <c r="AK2" s="323"/>
      <c r="AL2" s="323"/>
      <c r="AM2" s="323"/>
      <c r="AN2" s="323"/>
      <c r="AO2" s="323"/>
      <c r="AP2" s="323"/>
      <c r="AQ2" s="324"/>
    </row>
    <row r="3" spans="1:48" ht="28.5" customHeight="1" x14ac:dyDescent="0.25">
      <c r="A3" s="319"/>
      <c r="B3" s="320"/>
      <c r="C3" s="320"/>
      <c r="D3" s="320"/>
      <c r="E3" s="320"/>
      <c r="F3" s="321"/>
      <c r="G3" s="309" t="s">
        <v>140</v>
      </c>
      <c r="H3" s="309"/>
      <c r="I3" s="309"/>
      <c r="J3" s="309"/>
      <c r="K3" s="309"/>
      <c r="L3" s="309"/>
      <c r="M3" s="309"/>
      <c r="N3" s="309"/>
      <c r="O3" s="309"/>
      <c r="P3" s="309"/>
      <c r="Q3" s="309"/>
      <c r="R3" s="309"/>
      <c r="S3" s="309"/>
      <c r="T3" s="309"/>
      <c r="U3" s="309"/>
      <c r="V3" s="309"/>
      <c r="W3" s="309"/>
      <c r="X3" s="309"/>
      <c r="Y3" s="309"/>
      <c r="Z3" s="309"/>
      <c r="AA3" s="309"/>
      <c r="AB3" s="309"/>
      <c r="AC3" s="309"/>
      <c r="AD3" s="309"/>
      <c r="AE3" s="309"/>
      <c r="AF3" s="309"/>
      <c r="AG3" s="309"/>
      <c r="AH3" s="309"/>
      <c r="AI3" s="309"/>
      <c r="AJ3" s="309"/>
      <c r="AK3" s="309"/>
      <c r="AL3" s="309"/>
      <c r="AM3" s="309"/>
      <c r="AN3" s="309"/>
      <c r="AO3" s="309"/>
      <c r="AP3" s="309"/>
      <c r="AQ3" s="310"/>
    </row>
    <row r="4" spans="1:48" ht="27.75" customHeight="1" x14ac:dyDescent="0.25">
      <c r="A4" s="319"/>
      <c r="B4" s="320"/>
      <c r="C4" s="320"/>
      <c r="D4" s="320"/>
      <c r="E4" s="320"/>
      <c r="F4" s="321"/>
      <c r="G4" s="309" t="s">
        <v>1</v>
      </c>
      <c r="H4" s="309"/>
      <c r="I4" s="309"/>
      <c r="J4" s="309"/>
      <c r="K4" s="309"/>
      <c r="L4" s="309"/>
      <c r="M4" s="309"/>
      <c r="N4" s="309"/>
      <c r="O4" s="309"/>
      <c r="P4" s="309" t="s">
        <v>114</v>
      </c>
      <c r="Q4" s="309"/>
      <c r="R4" s="309"/>
      <c r="S4" s="309"/>
      <c r="T4" s="309"/>
      <c r="U4" s="309"/>
      <c r="V4" s="309"/>
      <c r="W4" s="309"/>
      <c r="X4" s="309"/>
      <c r="Y4" s="309"/>
      <c r="Z4" s="309"/>
      <c r="AA4" s="309"/>
      <c r="AB4" s="309"/>
      <c r="AC4" s="309"/>
      <c r="AD4" s="309"/>
      <c r="AE4" s="309"/>
      <c r="AF4" s="309"/>
      <c r="AG4" s="309"/>
      <c r="AH4" s="309"/>
      <c r="AI4" s="309"/>
      <c r="AJ4" s="309"/>
      <c r="AK4" s="309"/>
      <c r="AL4" s="309"/>
      <c r="AM4" s="309"/>
      <c r="AN4" s="309"/>
      <c r="AO4" s="309"/>
      <c r="AP4" s="309"/>
      <c r="AQ4" s="310"/>
    </row>
    <row r="5" spans="1:48" ht="36.6" customHeight="1" x14ac:dyDescent="0.25">
      <c r="A5" s="319"/>
      <c r="B5" s="320"/>
      <c r="C5" s="320"/>
      <c r="D5" s="320"/>
      <c r="E5" s="320"/>
      <c r="F5" s="321"/>
      <c r="G5" s="309" t="s">
        <v>3</v>
      </c>
      <c r="H5" s="309"/>
      <c r="I5" s="309"/>
      <c r="J5" s="309"/>
      <c r="K5" s="309"/>
      <c r="L5" s="309"/>
      <c r="M5" s="309"/>
      <c r="N5" s="309"/>
      <c r="O5" s="309"/>
      <c r="P5" s="309" t="s">
        <v>148</v>
      </c>
      <c r="Q5" s="309"/>
      <c r="R5" s="309"/>
      <c r="S5" s="309"/>
      <c r="T5" s="309"/>
      <c r="U5" s="309"/>
      <c r="V5" s="309"/>
      <c r="W5" s="309"/>
      <c r="X5" s="309"/>
      <c r="Y5" s="309"/>
      <c r="Z5" s="309"/>
      <c r="AA5" s="309"/>
      <c r="AB5" s="309"/>
      <c r="AC5" s="309"/>
      <c r="AD5" s="309"/>
      <c r="AE5" s="309"/>
      <c r="AF5" s="309"/>
      <c r="AG5" s="309"/>
      <c r="AH5" s="309"/>
      <c r="AI5" s="309"/>
      <c r="AJ5" s="309"/>
      <c r="AK5" s="309"/>
      <c r="AL5" s="309"/>
      <c r="AM5" s="309"/>
      <c r="AN5" s="309"/>
      <c r="AO5" s="309"/>
      <c r="AP5" s="309"/>
      <c r="AQ5" s="310"/>
    </row>
    <row r="6" spans="1:48" ht="15.6" x14ac:dyDescent="0.3">
      <c r="A6" s="41"/>
      <c r="B6" s="42"/>
      <c r="C6" s="42"/>
      <c r="D6" s="42"/>
      <c r="E6" s="42"/>
      <c r="F6" s="42"/>
      <c r="G6" s="42"/>
      <c r="H6" s="42"/>
      <c r="I6" s="43"/>
      <c r="J6" s="43"/>
      <c r="K6" s="43"/>
      <c r="L6" s="43"/>
      <c r="M6" s="43"/>
      <c r="N6" s="43"/>
      <c r="O6" s="43"/>
      <c r="P6" s="43"/>
      <c r="Q6" s="43"/>
      <c r="R6" s="43"/>
      <c r="S6" s="43"/>
      <c r="T6" s="43"/>
      <c r="U6" s="43"/>
      <c r="V6" s="43"/>
      <c r="W6" s="43"/>
      <c r="X6" s="43"/>
      <c r="Y6" s="43"/>
      <c r="Z6" s="43"/>
      <c r="AA6" s="43"/>
      <c r="AB6" s="43"/>
      <c r="AC6" s="43"/>
      <c r="AD6" s="43"/>
      <c r="AE6" s="43"/>
      <c r="AF6" s="43"/>
      <c r="AG6" s="42"/>
      <c r="AH6" s="42"/>
      <c r="AI6" s="42"/>
      <c r="AJ6" s="42"/>
      <c r="AK6" s="42"/>
      <c r="AL6" s="42"/>
      <c r="AM6" s="42"/>
      <c r="AN6" s="42"/>
      <c r="AO6" s="42"/>
      <c r="AP6" s="42"/>
      <c r="AQ6" s="44"/>
      <c r="AR6" s="42"/>
      <c r="AS6" s="42"/>
      <c r="AT6" s="42"/>
      <c r="AU6" s="42"/>
      <c r="AV6" s="44"/>
    </row>
    <row r="7" spans="1:48" ht="30" customHeight="1" x14ac:dyDescent="0.25">
      <c r="A7" s="327" t="s">
        <v>4</v>
      </c>
      <c r="B7" s="309"/>
      <c r="C7" s="309"/>
      <c r="D7" s="309"/>
      <c r="E7" s="309"/>
      <c r="F7" s="309"/>
      <c r="G7" s="309"/>
      <c r="H7" s="309"/>
      <c r="I7" s="309"/>
      <c r="J7" s="309"/>
      <c r="K7" s="309"/>
      <c r="L7" s="309"/>
      <c r="M7" s="309"/>
      <c r="N7" s="309"/>
      <c r="O7" s="309"/>
      <c r="P7" s="330" t="s">
        <v>150</v>
      </c>
      <c r="Q7" s="330"/>
      <c r="R7" s="330"/>
      <c r="S7" s="330"/>
      <c r="T7" s="330"/>
      <c r="U7" s="330"/>
      <c r="V7" s="330"/>
      <c r="W7" s="330"/>
      <c r="X7" s="330"/>
      <c r="Y7" s="330"/>
      <c r="Z7" s="330"/>
      <c r="AA7" s="330"/>
      <c r="AB7" s="330"/>
      <c r="AC7" s="330"/>
      <c r="AD7" s="330"/>
      <c r="AE7" s="330"/>
      <c r="AF7" s="330"/>
      <c r="AG7" s="330"/>
      <c r="AH7" s="330"/>
      <c r="AI7" s="330"/>
      <c r="AJ7" s="330"/>
      <c r="AK7" s="330"/>
      <c r="AL7" s="330"/>
      <c r="AM7" s="330"/>
      <c r="AN7" s="330"/>
      <c r="AO7" s="330"/>
      <c r="AP7" s="330"/>
      <c r="AQ7" s="331"/>
    </row>
    <row r="8" spans="1:48" ht="34.9" customHeight="1" thickBot="1" x14ac:dyDescent="0.3">
      <c r="A8" s="328" t="s">
        <v>2</v>
      </c>
      <c r="B8" s="329"/>
      <c r="C8" s="329" t="s">
        <v>2</v>
      </c>
      <c r="D8" s="329"/>
      <c r="E8" s="329"/>
      <c r="F8" s="329"/>
      <c r="G8" s="329"/>
      <c r="H8" s="329"/>
      <c r="I8" s="329"/>
      <c r="J8" s="329"/>
      <c r="K8" s="329"/>
      <c r="L8" s="329"/>
      <c r="M8" s="329"/>
      <c r="N8" s="329"/>
      <c r="O8" s="329"/>
      <c r="P8" s="325" t="s">
        <v>151</v>
      </c>
      <c r="Q8" s="325"/>
      <c r="R8" s="325"/>
      <c r="S8" s="325"/>
      <c r="T8" s="325"/>
      <c r="U8" s="325"/>
      <c r="V8" s="325"/>
      <c r="W8" s="325"/>
      <c r="X8" s="325"/>
      <c r="Y8" s="325"/>
      <c r="Z8" s="325"/>
      <c r="AA8" s="325"/>
      <c r="AB8" s="325"/>
      <c r="AC8" s="325"/>
      <c r="AD8" s="325"/>
      <c r="AE8" s="325"/>
      <c r="AF8" s="325"/>
      <c r="AG8" s="325"/>
      <c r="AH8" s="325"/>
      <c r="AI8" s="325"/>
      <c r="AJ8" s="325"/>
      <c r="AK8" s="325"/>
      <c r="AL8" s="325"/>
      <c r="AM8" s="325"/>
      <c r="AN8" s="325"/>
      <c r="AO8" s="325"/>
      <c r="AP8" s="325"/>
      <c r="AQ8" s="326"/>
    </row>
    <row r="9" spans="1:48" ht="36" customHeight="1" thickBot="1" x14ac:dyDescent="0.35">
      <c r="A9" s="38"/>
      <c r="B9" s="39"/>
      <c r="C9" s="39"/>
      <c r="D9" s="39"/>
      <c r="E9" s="40"/>
      <c r="F9" s="40"/>
      <c r="G9" s="40"/>
      <c r="H9" s="40"/>
      <c r="I9" s="40"/>
      <c r="J9" s="40"/>
      <c r="K9" s="40"/>
      <c r="L9" s="40"/>
      <c r="M9" s="40"/>
      <c r="N9" s="40"/>
      <c r="O9" s="40"/>
      <c r="P9" s="40"/>
      <c r="Q9" s="40"/>
      <c r="R9" s="40"/>
      <c r="S9" s="40"/>
      <c r="T9" s="40"/>
      <c r="U9" s="40"/>
      <c r="V9" s="40"/>
      <c r="W9" s="40"/>
      <c r="X9" s="40"/>
      <c r="Y9" s="40"/>
      <c r="Z9" s="40"/>
      <c r="AA9" s="40"/>
      <c r="AB9" s="40"/>
      <c r="AC9" s="40"/>
      <c r="AD9" s="40"/>
      <c r="AE9" s="40"/>
      <c r="AF9" s="40"/>
      <c r="AG9" s="42"/>
      <c r="AH9" s="42"/>
      <c r="AI9" s="42"/>
      <c r="AJ9" s="42"/>
      <c r="AK9" s="42"/>
      <c r="AL9" s="42"/>
      <c r="AM9" s="42"/>
      <c r="AN9" s="42"/>
      <c r="AO9" s="42"/>
      <c r="AP9" s="42"/>
      <c r="AQ9" s="44"/>
      <c r="AR9" s="42"/>
      <c r="AS9" s="42"/>
      <c r="AT9" s="42"/>
      <c r="AU9" s="42"/>
      <c r="AV9" s="44"/>
    </row>
    <row r="10" spans="1:48" s="2" customFormat="1" ht="39" customHeight="1" x14ac:dyDescent="0.25">
      <c r="A10" s="322" t="s">
        <v>89</v>
      </c>
      <c r="B10" s="305"/>
      <c r="C10" s="305" t="s">
        <v>92</v>
      </c>
      <c r="D10" s="305"/>
      <c r="E10" s="305" t="s">
        <v>94</v>
      </c>
      <c r="F10" s="305"/>
      <c r="G10" s="305"/>
      <c r="H10" s="305"/>
      <c r="I10" s="305"/>
      <c r="J10" s="305"/>
      <c r="K10" s="305"/>
      <c r="L10" s="305"/>
      <c r="M10" s="305"/>
      <c r="N10" s="305"/>
      <c r="O10" s="305"/>
      <c r="P10" s="305"/>
      <c r="Q10" s="305"/>
      <c r="R10" s="305"/>
      <c r="S10" s="305"/>
      <c r="T10" s="305"/>
      <c r="U10" s="305"/>
      <c r="V10" s="305"/>
      <c r="W10" s="305"/>
      <c r="X10" s="305"/>
      <c r="Y10" s="305"/>
      <c r="Z10" s="305"/>
      <c r="AA10" s="305"/>
      <c r="AB10" s="305"/>
      <c r="AC10" s="305"/>
      <c r="AD10" s="305"/>
      <c r="AE10" s="305"/>
      <c r="AF10" s="305"/>
      <c r="AG10" s="305"/>
      <c r="AH10" s="305"/>
      <c r="AI10" s="305"/>
      <c r="AJ10" s="305"/>
      <c r="AK10" s="305" t="s">
        <v>102</v>
      </c>
      <c r="AL10" s="305" t="s">
        <v>103</v>
      </c>
      <c r="AM10" s="299" t="s">
        <v>104</v>
      </c>
      <c r="AN10" s="299" t="s">
        <v>105</v>
      </c>
      <c r="AO10" s="299" t="s">
        <v>106</v>
      </c>
      <c r="AP10" s="299" t="s">
        <v>107</v>
      </c>
      <c r="AQ10" s="302" t="s">
        <v>108</v>
      </c>
      <c r="AR10" s="296" t="s">
        <v>132</v>
      </c>
      <c r="AS10" s="299" t="s">
        <v>105</v>
      </c>
      <c r="AT10" s="299" t="s">
        <v>106</v>
      </c>
      <c r="AU10" s="299" t="s">
        <v>107</v>
      </c>
      <c r="AV10" s="302" t="s">
        <v>108</v>
      </c>
    </row>
    <row r="11" spans="1:48" s="3" customFormat="1" ht="30.75" customHeight="1" x14ac:dyDescent="0.2">
      <c r="A11" s="311" t="s">
        <v>90</v>
      </c>
      <c r="B11" s="306" t="s">
        <v>91</v>
      </c>
      <c r="C11" s="306" t="s">
        <v>78</v>
      </c>
      <c r="D11" s="306" t="s">
        <v>93</v>
      </c>
      <c r="E11" s="306" t="s">
        <v>95</v>
      </c>
      <c r="F11" s="306" t="s">
        <v>96</v>
      </c>
      <c r="G11" s="306" t="s">
        <v>97</v>
      </c>
      <c r="H11" s="306" t="s">
        <v>98</v>
      </c>
      <c r="I11" s="306" t="s">
        <v>99</v>
      </c>
      <c r="J11" s="332" t="s">
        <v>100</v>
      </c>
      <c r="K11" s="333"/>
      <c r="L11" s="333"/>
      <c r="M11" s="333"/>
      <c r="N11" s="333"/>
      <c r="O11" s="333"/>
      <c r="P11" s="333"/>
      <c r="Q11" s="333"/>
      <c r="R11" s="333"/>
      <c r="S11" s="333"/>
      <c r="T11" s="333"/>
      <c r="U11" s="333"/>
      <c r="V11" s="333"/>
      <c r="W11" s="333"/>
      <c r="X11" s="333"/>
      <c r="Y11" s="333"/>
      <c r="Z11" s="333"/>
      <c r="AA11" s="333"/>
      <c r="AB11" s="333"/>
      <c r="AC11" s="333"/>
      <c r="AD11" s="333"/>
      <c r="AE11" s="333"/>
      <c r="AF11" s="334"/>
      <c r="AG11" s="308" t="s">
        <v>101</v>
      </c>
      <c r="AH11" s="308"/>
      <c r="AI11" s="308"/>
      <c r="AJ11" s="308"/>
      <c r="AK11" s="306"/>
      <c r="AL11" s="306"/>
      <c r="AM11" s="300"/>
      <c r="AN11" s="300"/>
      <c r="AO11" s="300"/>
      <c r="AP11" s="300"/>
      <c r="AQ11" s="303"/>
      <c r="AR11" s="297"/>
      <c r="AS11" s="300"/>
      <c r="AT11" s="300"/>
      <c r="AU11" s="300"/>
      <c r="AV11" s="303"/>
    </row>
    <row r="12" spans="1:48" s="3" customFormat="1" ht="34.5" customHeight="1" x14ac:dyDescent="0.2">
      <c r="A12" s="311"/>
      <c r="B12" s="306"/>
      <c r="C12" s="306"/>
      <c r="D12" s="306"/>
      <c r="E12" s="306"/>
      <c r="F12" s="306"/>
      <c r="G12" s="306"/>
      <c r="H12" s="306"/>
      <c r="I12" s="306"/>
      <c r="J12" s="308">
        <v>2016</v>
      </c>
      <c r="K12" s="308"/>
      <c r="L12" s="308"/>
      <c r="M12" s="308">
        <v>2017</v>
      </c>
      <c r="N12" s="308"/>
      <c r="O12" s="308"/>
      <c r="P12" s="308"/>
      <c r="Q12" s="308"/>
      <c r="R12" s="308">
        <v>2018</v>
      </c>
      <c r="S12" s="308"/>
      <c r="T12" s="308"/>
      <c r="U12" s="308"/>
      <c r="V12" s="308"/>
      <c r="W12" s="308">
        <v>2019</v>
      </c>
      <c r="X12" s="308"/>
      <c r="Y12" s="308"/>
      <c r="Z12" s="308"/>
      <c r="AA12" s="308"/>
      <c r="AB12" s="308">
        <v>2020</v>
      </c>
      <c r="AC12" s="308"/>
      <c r="AD12" s="308"/>
      <c r="AE12" s="308"/>
      <c r="AF12" s="308"/>
      <c r="AG12" s="306" t="s">
        <v>5</v>
      </c>
      <c r="AH12" s="306" t="s">
        <v>6</v>
      </c>
      <c r="AI12" s="306" t="s">
        <v>7</v>
      </c>
      <c r="AJ12" s="306" t="s">
        <v>8</v>
      </c>
      <c r="AK12" s="306"/>
      <c r="AL12" s="306"/>
      <c r="AM12" s="300"/>
      <c r="AN12" s="300"/>
      <c r="AO12" s="300"/>
      <c r="AP12" s="300"/>
      <c r="AQ12" s="303"/>
      <c r="AR12" s="297"/>
      <c r="AS12" s="300"/>
      <c r="AT12" s="300"/>
      <c r="AU12" s="300"/>
      <c r="AV12" s="303"/>
    </row>
    <row r="13" spans="1:48" s="3" customFormat="1" ht="44.25" customHeight="1" thickBot="1" x14ac:dyDescent="0.25">
      <c r="A13" s="312"/>
      <c r="B13" s="307"/>
      <c r="C13" s="307"/>
      <c r="D13" s="307"/>
      <c r="E13" s="307"/>
      <c r="F13" s="307"/>
      <c r="G13" s="307"/>
      <c r="H13" s="307"/>
      <c r="I13" s="307"/>
      <c r="J13" s="63" t="s">
        <v>7</v>
      </c>
      <c r="K13" s="63" t="s">
        <v>8</v>
      </c>
      <c r="L13" s="63" t="s">
        <v>31</v>
      </c>
      <c r="M13" s="63" t="s">
        <v>5</v>
      </c>
      <c r="N13" s="63" t="s">
        <v>6</v>
      </c>
      <c r="O13" s="63" t="s">
        <v>7</v>
      </c>
      <c r="P13" s="63" t="s">
        <v>8</v>
      </c>
      <c r="Q13" s="63" t="s">
        <v>31</v>
      </c>
      <c r="R13" s="63" t="s">
        <v>5</v>
      </c>
      <c r="S13" s="63" t="s">
        <v>6</v>
      </c>
      <c r="T13" s="63" t="s">
        <v>7</v>
      </c>
      <c r="U13" s="63" t="s">
        <v>8</v>
      </c>
      <c r="V13" s="63" t="s">
        <v>31</v>
      </c>
      <c r="W13" s="63" t="s">
        <v>5</v>
      </c>
      <c r="X13" s="63" t="s">
        <v>6</v>
      </c>
      <c r="Y13" s="63" t="s">
        <v>7</v>
      </c>
      <c r="Z13" s="63" t="s">
        <v>8</v>
      </c>
      <c r="AA13" s="63" t="s">
        <v>31</v>
      </c>
      <c r="AB13" s="63" t="s">
        <v>5</v>
      </c>
      <c r="AC13" s="63" t="s">
        <v>6</v>
      </c>
      <c r="AD13" s="63" t="s">
        <v>7</v>
      </c>
      <c r="AE13" s="63" t="s">
        <v>8</v>
      </c>
      <c r="AF13" s="63" t="s">
        <v>31</v>
      </c>
      <c r="AG13" s="307"/>
      <c r="AH13" s="307"/>
      <c r="AI13" s="307"/>
      <c r="AJ13" s="307"/>
      <c r="AK13" s="307"/>
      <c r="AL13" s="307"/>
      <c r="AM13" s="301"/>
      <c r="AN13" s="301"/>
      <c r="AO13" s="301"/>
      <c r="AP13" s="301"/>
      <c r="AQ13" s="304"/>
      <c r="AR13" s="298"/>
      <c r="AS13" s="301"/>
      <c r="AT13" s="301"/>
      <c r="AU13" s="301"/>
      <c r="AV13" s="304"/>
    </row>
    <row r="14" spans="1:48" s="3" customFormat="1" ht="168" customHeight="1" x14ac:dyDescent="0.2">
      <c r="A14" s="281">
        <v>181</v>
      </c>
      <c r="B14" s="282" t="s">
        <v>165</v>
      </c>
      <c r="C14" s="28">
        <v>433</v>
      </c>
      <c r="D14" s="24" t="s">
        <v>163</v>
      </c>
      <c r="E14" s="254">
        <v>367</v>
      </c>
      <c r="F14" s="293" t="s">
        <v>166</v>
      </c>
      <c r="G14" s="255" t="s">
        <v>164</v>
      </c>
      <c r="H14" s="255" t="s">
        <v>136</v>
      </c>
      <c r="I14" s="259">
        <v>14</v>
      </c>
      <c r="J14" s="259">
        <v>1</v>
      </c>
      <c r="K14" s="259"/>
      <c r="L14" s="259"/>
      <c r="M14" s="259">
        <v>3</v>
      </c>
      <c r="N14" s="259"/>
      <c r="O14" s="259"/>
      <c r="P14" s="259"/>
      <c r="Q14" s="260"/>
      <c r="R14" s="259">
        <v>4</v>
      </c>
      <c r="S14" s="261"/>
      <c r="T14" s="261"/>
      <c r="U14" s="262"/>
      <c r="V14" s="263"/>
      <c r="W14" s="259">
        <v>4</v>
      </c>
      <c r="X14" s="259"/>
      <c r="Y14" s="259"/>
      <c r="Z14" s="259"/>
      <c r="AA14" s="259"/>
      <c r="AB14" s="259">
        <v>2</v>
      </c>
      <c r="AC14" s="65"/>
      <c r="AD14" s="65"/>
      <c r="AE14" s="64"/>
      <c r="AF14" s="64"/>
      <c r="AG14" s="28"/>
      <c r="AH14" s="28"/>
      <c r="AI14" s="28"/>
      <c r="AJ14" s="28"/>
      <c r="AK14" s="60"/>
      <c r="AL14" s="61"/>
      <c r="AM14" s="164"/>
      <c r="AN14" s="165"/>
      <c r="AO14" s="165"/>
      <c r="AP14" s="164"/>
      <c r="AQ14" s="164"/>
      <c r="AR14" s="164"/>
      <c r="AS14" s="164"/>
      <c r="AT14" s="164"/>
      <c r="AU14" s="164"/>
      <c r="AV14" s="164"/>
    </row>
    <row r="15" spans="1:48" ht="47.25" customHeight="1" thickBot="1" x14ac:dyDescent="0.35">
      <c r="A15" s="35"/>
      <c r="B15" s="36"/>
      <c r="C15" s="313" t="s">
        <v>109</v>
      </c>
      <c r="D15" s="314"/>
      <c r="E15" s="314"/>
      <c r="F15" s="314"/>
      <c r="G15" s="314"/>
      <c r="H15" s="314"/>
      <c r="I15" s="314"/>
      <c r="J15" s="314"/>
      <c r="K15" s="314"/>
      <c r="L15" s="314"/>
      <c r="M15" s="314"/>
      <c r="N15" s="314"/>
      <c r="O15" s="314"/>
      <c r="P15" s="314"/>
      <c r="Q15" s="314"/>
      <c r="R15" s="314"/>
      <c r="S15" s="314"/>
      <c r="T15" s="314"/>
      <c r="U15" s="314"/>
      <c r="V15" s="314"/>
      <c r="W15" s="314"/>
      <c r="X15" s="314"/>
      <c r="Y15" s="314"/>
      <c r="Z15" s="314"/>
      <c r="AA15" s="314"/>
      <c r="AB15" s="314"/>
      <c r="AC15" s="314"/>
      <c r="AD15" s="314"/>
      <c r="AE15" s="314"/>
      <c r="AF15" s="314"/>
      <c r="AG15" s="314"/>
      <c r="AH15" s="314"/>
      <c r="AI15" s="314"/>
      <c r="AJ15" s="314"/>
      <c r="AK15" s="314"/>
      <c r="AL15" s="314"/>
      <c r="AM15" s="314"/>
      <c r="AN15" s="314"/>
      <c r="AO15" s="314"/>
      <c r="AP15" s="314"/>
      <c r="AQ15" s="315"/>
    </row>
  </sheetData>
  <mergeCells count="47">
    <mergeCell ref="C15:AQ15"/>
    <mergeCell ref="A2:F5"/>
    <mergeCell ref="A10:B10"/>
    <mergeCell ref="G2:AQ2"/>
    <mergeCell ref="G3:AQ3"/>
    <mergeCell ref="P8:AQ8"/>
    <mergeCell ref="G4:O4"/>
    <mergeCell ref="C10:D10"/>
    <mergeCell ref="A7:O7"/>
    <mergeCell ref="A8:O8"/>
    <mergeCell ref="P7:AQ7"/>
    <mergeCell ref="AO10:AO13"/>
    <mergeCell ref="P4:AQ4"/>
    <mergeCell ref="G5:O5"/>
    <mergeCell ref="AB12:AF12"/>
    <mergeCell ref="J11:AF11"/>
    <mergeCell ref="P5:AQ5"/>
    <mergeCell ref="A11:A13"/>
    <mergeCell ref="B11:B13"/>
    <mergeCell ref="C11:C13"/>
    <mergeCell ref="D11:D13"/>
    <mergeCell ref="AG11:AJ11"/>
    <mergeCell ref="J12:L12"/>
    <mergeCell ref="M12:Q12"/>
    <mergeCell ref="E11:E13"/>
    <mergeCell ref="I11:I13"/>
    <mergeCell ref="AP10:AP13"/>
    <mergeCell ref="AQ10:AQ13"/>
    <mergeCell ref="F11:F13"/>
    <mergeCell ref="G11:G13"/>
    <mergeCell ref="AI12:AI13"/>
    <mergeCell ref="AJ12:AJ13"/>
    <mergeCell ref="AK10:AK13"/>
    <mergeCell ref="AL10:AL13"/>
    <mergeCell ref="AN10:AN13"/>
    <mergeCell ref="R12:V12"/>
    <mergeCell ref="W12:AA12"/>
    <mergeCell ref="AM10:AM13"/>
    <mergeCell ref="E10:AJ10"/>
    <mergeCell ref="H11:H13"/>
    <mergeCell ref="AG12:AG13"/>
    <mergeCell ref="AH12:AH13"/>
    <mergeCell ref="AR10:AR13"/>
    <mergeCell ref="AS10:AS13"/>
    <mergeCell ref="AT10:AT13"/>
    <mergeCell ref="AU10:AU13"/>
    <mergeCell ref="AV10:AV13"/>
  </mergeCells>
  <phoneticPr fontId="9" type="noConversion"/>
  <printOptions horizontalCentered="1" verticalCentered="1"/>
  <pageMargins left="0" right="0" top="0.55118110236220474" bottom="0" header="0.31496062992125984" footer="0.31496062992125984"/>
  <pageSetup scale="32" fitToWidth="0" orientation="landscape" r:id="rId1"/>
  <colBreaks count="1" manualBreakCount="1">
    <brk id="32" max="1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P57"/>
  <sheetViews>
    <sheetView view="pageBreakPreview" zoomScale="60" zoomScaleNormal="70" workbookViewId="0">
      <selection activeCell="AO11" sqref="AO11"/>
    </sheetView>
  </sheetViews>
  <sheetFormatPr baseColWidth="10" defaultColWidth="11.42578125" defaultRowHeight="15.75" x14ac:dyDescent="0.25"/>
  <cols>
    <col min="1" max="1" width="19.5703125" style="1" customWidth="1"/>
    <col min="2" max="2" width="12.42578125" style="1" customWidth="1"/>
    <col min="3" max="3" width="21.5703125" style="1" customWidth="1"/>
    <col min="4" max="4" width="18.42578125" style="1" customWidth="1"/>
    <col min="5" max="5" width="13.28515625" style="6" customWidth="1"/>
    <col min="6" max="6" width="11.85546875" style="6" customWidth="1"/>
    <col min="7" max="7" width="13.85546875" style="25" customWidth="1"/>
    <col min="8" max="8" width="17.7109375" style="7" customWidth="1"/>
    <col min="9" max="9" width="15.28515625" style="7" customWidth="1"/>
    <col min="10" max="10" width="18.140625" style="7" customWidth="1"/>
    <col min="11" max="11" width="18.28515625" style="7" customWidth="1"/>
    <col min="12" max="15" width="16.85546875" style="7" customWidth="1"/>
    <col min="16" max="16" width="18.28515625" style="7" customWidth="1"/>
    <col min="17" max="17" width="16" style="7" customWidth="1"/>
    <col min="18" max="18" width="18.28515625" style="7" customWidth="1"/>
    <col min="19" max="19" width="17.140625" style="7" customWidth="1"/>
    <col min="20" max="20" width="15.5703125" style="7" customWidth="1"/>
    <col min="21" max="21" width="15.28515625" style="7" customWidth="1"/>
    <col min="22" max="24" width="16.140625" style="7" customWidth="1"/>
    <col min="25" max="25" width="16.28515625" style="7" customWidth="1"/>
    <col min="26" max="26" width="18.28515625" style="7" customWidth="1"/>
    <col min="27" max="30" width="16.28515625" style="7" customWidth="1"/>
    <col min="31" max="31" width="18.28515625" style="7" customWidth="1"/>
    <col min="32" max="32" width="19" style="1" customWidth="1"/>
    <col min="33" max="33" width="23.28515625" style="1" customWidth="1"/>
    <col min="34" max="35" width="23.28515625" style="19" customWidth="1"/>
    <col min="36" max="36" width="13.42578125" style="1" customWidth="1"/>
    <col min="37" max="37" width="13.7109375" style="1" customWidth="1"/>
    <col min="38" max="38" width="41.28515625" style="1" bestFit="1" customWidth="1"/>
    <col min="39" max="39" width="17.5703125" style="1" bestFit="1" customWidth="1"/>
    <col min="40" max="40" width="19.85546875" style="1" bestFit="1" customWidth="1"/>
    <col min="41" max="41" width="14.85546875" style="1" bestFit="1" customWidth="1"/>
    <col min="42" max="42" width="18" style="1" bestFit="1" customWidth="1"/>
    <col min="43" max="16384" width="11.42578125" style="1"/>
  </cols>
  <sheetData>
    <row r="1" spans="1:42" ht="38.25" customHeight="1" x14ac:dyDescent="0.25">
      <c r="A1" s="371"/>
      <c r="B1" s="372"/>
      <c r="C1" s="372"/>
      <c r="D1" s="372"/>
      <c r="E1" s="372"/>
      <c r="F1" s="335" t="s">
        <v>0</v>
      </c>
      <c r="G1" s="336"/>
      <c r="H1" s="336"/>
      <c r="I1" s="336"/>
      <c r="J1" s="336"/>
      <c r="K1" s="336"/>
      <c r="L1" s="336"/>
      <c r="M1" s="336"/>
      <c r="N1" s="336"/>
      <c r="O1" s="336"/>
      <c r="P1" s="336"/>
      <c r="Q1" s="336"/>
      <c r="R1" s="336"/>
      <c r="S1" s="336"/>
      <c r="T1" s="336"/>
      <c r="U1" s="336"/>
      <c r="V1" s="336"/>
      <c r="W1" s="336"/>
      <c r="X1" s="336"/>
      <c r="Y1" s="336"/>
      <c r="Z1" s="336"/>
      <c r="AA1" s="336"/>
      <c r="AB1" s="336"/>
      <c r="AC1" s="336"/>
      <c r="AD1" s="336"/>
      <c r="AE1" s="336"/>
      <c r="AF1" s="336"/>
      <c r="AG1" s="336"/>
      <c r="AH1" s="336"/>
      <c r="AI1" s="336"/>
      <c r="AJ1" s="336"/>
      <c r="AK1" s="336"/>
      <c r="AL1" s="336"/>
      <c r="AM1" s="336"/>
      <c r="AN1" s="336"/>
      <c r="AO1" s="336"/>
      <c r="AP1" s="336"/>
    </row>
    <row r="2" spans="1:42" ht="30.75" customHeight="1" x14ac:dyDescent="0.25">
      <c r="A2" s="373"/>
      <c r="B2" s="374"/>
      <c r="C2" s="374"/>
      <c r="D2" s="374"/>
      <c r="E2" s="374"/>
      <c r="F2" s="335" t="s">
        <v>111</v>
      </c>
      <c r="G2" s="336"/>
      <c r="H2" s="336"/>
      <c r="I2" s="336"/>
      <c r="J2" s="336"/>
      <c r="K2" s="336"/>
      <c r="L2" s="336"/>
      <c r="M2" s="336"/>
      <c r="N2" s="336"/>
      <c r="O2" s="336"/>
      <c r="P2" s="336"/>
      <c r="Q2" s="336"/>
      <c r="R2" s="336"/>
      <c r="S2" s="336"/>
      <c r="T2" s="336"/>
      <c r="U2" s="336"/>
      <c r="V2" s="336"/>
      <c r="W2" s="336"/>
      <c r="X2" s="336"/>
      <c r="Y2" s="336"/>
      <c r="Z2" s="336"/>
      <c r="AA2" s="336"/>
      <c r="AB2" s="336"/>
      <c r="AC2" s="336"/>
      <c r="AD2" s="336"/>
      <c r="AE2" s="336"/>
      <c r="AF2" s="336"/>
      <c r="AG2" s="336"/>
      <c r="AH2" s="336"/>
      <c r="AI2" s="336"/>
      <c r="AJ2" s="336"/>
      <c r="AK2" s="336"/>
      <c r="AL2" s="336"/>
      <c r="AM2" s="336"/>
      <c r="AN2" s="336"/>
      <c r="AO2" s="336"/>
      <c r="AP2" s="336"/>
    </row>
    <row r="3" spans="1:42" ht="35.450000000000003" customHeight="1" x14ac:dyDescent="0.25">
      <c r="A3" s="373"/>
      <c r="B3" s="374"/>
      <c r="C3" s="374"/>
      <c r="D3" s="374"/>
      <c r="E3" s="374"/>
      <c r="F3" s="309" t="s">
        <v>1</v>
      </c>
      <c r="G3" s="309"/>
      <c r="H3" s="309"/>
      <c r="I3" s="309"/>
      <c r="J3" s="309"/>
      <c r="K3" s="309"/>
      <c r="L3" s="309"/>
      <c r="M3" s="309"/>
      <c r="N3" s="309"/>
      <c r="O3" s="335" t="s">
        <v>114</v>
      </c>
      <c r="P3" s="336"/>
      <c r="Q3" s="336"/>
      <c r="R3" s="336"/>
      <c r="S3" s="336"/>
      <c r="T3" s="336"/>
      <c r="U3" s="336"/>
      <c r="V3" s="336"/>
      <c r="W3" s="336"/>
      <c r="X3" s="336"/>
      <c r="Y3" s="336"/>
      <c r="Z3" s="336"/>
      <c r="AA3" s="336"/>
      <c r="AB3" s="336"/>
      <c r="AC3" s="336"/>
      <c r="AD3" s="336"/>
      <c r="AE3" s="336"/>
      <c r="AF3" s="336"/>
      <c r="AG3" s="336"/>
      <c r="AH3" s="336"/>
      <c r="AI3" s="336"/>
      <c r="AJ3" s="336"/>
      <c r="AK3" s="336"/>
      <c r="AL3" s="336"/>
      <c r="AM3" s="336"/>
      <c r="AN3" s="336"/>
      <c r="AO3" s="336"/>
      <c r="AP3" s="336"/>
    </row>
    <row r="4" spans="1:42" ht="34.9" customHeight="1" thickBot="1" x14ac:dyDescent="0.3">
      <c r="A4" s="375"/>
      <c r="B4" s="376"/>
      <c r="C4" s="376"/>
      <c r="D4" s="376"/>
      <c r="E4" s="376"/>
      <c r="F4" s="329" t="s">
        <v>3</v>
      </c>
      <c r="G4" s="329"/>
      <c r="H4" s="329"/>
      <c r="I4" s="329"/>
      <c r="J4" s="329"/>
      <c r="K4" s="329"/>
      <c r="L4" s="329"/>
      <c r="M4" s="329"/>
      <c r="N4" s="329"/>
      <c r="O4" s="335" t="s">
        <v>147</v>
      </c>
      <c r="P4" s="336"/>
      <c r="Q4" s="336"/>
      <c r="R4" s="336"/>
      <c r="S4" s="336"/>
      <c r="T4" s="336"/>
      <c r="U4" s="336"/>
      <c r="V4" s="336"/>
      <c r="W4" s="336"/>
      <c r="X4" s="336"/>
      <c r="Y4" s="336"/>
      <c r="Z4" s="336"/>
      <c r="AA4" s="336"/>
      <c r="AB4" s="336"/>
      <c r="AC4" s="336"/>
      <c r="AD4" s="336"/>
      <c r="AE4" s="336"/>
      <c r="AF4" s="336"/>
      <c r="AG4" s="336"/>
      <c r="AH4" s="336"/>
      <c r="AI4" s="336"/>
      <c r="AJ4" s="336"/>
      <c r="AK4" s="336"/>
      <c r="AL4" s="336"/>
      <c r="AM4" s="336"/>
      <c r="AN4" s="336"/>
      <c r="AO4" s="336"/>
      <c r="AP4" s="336"/>
    </row>
    <row r="5" spans="1:42" ht="14.25" customHeight="1" thickBot="1" x14ac:dyDescent="0.3">
      <c r="AI5" s="26"/>
    </row>
    <row r="6" spans="1:42" s="37" customFormat="1" ht="32.450000000000003" customHeight="1" x14ac:dyDescent="0.25">
      <c r="A6" s="322" t="s">
        <v>67</v>
      </c>
      <c r="B6" s="305" t="s">
        <v>77</v>
      </c>
      <c r="C6" s="305"/>
      <c r="D6" s="305"/>
      <c r="E6" s="305" t="s">
        <v>81</v>
      </c>
      <c r="F6" s="305" t="s">
        <v>149</v>
      </c>
      <c r="G6" s="305" t="s">
        <v>82</v>
      </c>
      <c r="H6" s="305" t="s">
        <v>83</v>
      </c>
      <c r="I6" s="368" t="s">
        <v>84</v>
      </c>
      <c r="J6" s="369"/>
      <c r="K6" s="369"/>
      <c r="L6" s="369"/>
      <c r="M6" s="369"/>
      <c r="N6" s="369"/>
      <c r="O6" s="369"/>
      <c r="P6" s="369"/>
      <c r="Q6" s="369"/>
      <c r="R6" s="369"/>
      <c r="S6" s="369"/>
      <c r="T6" s="369"/>
      <c r="U6" s="369"/>
      <c r="V6" s="369"/>
      <c r="W6" s="369"/>
      <c r="X6" s="369"/>
      <c r="Y6" s="369"/>
      <c r="Z6" s="369"/>
      <c r="AA6" s="369"/>
      <c r="AB6" s="369"/>
      <c r="AC6" s="369"/>
      <c r="AD6" s="369"/>
      <c r="AE6" s="370"/>
      <c r="AF6" s="305" t="s">
        <v>85</v>
      </c>
      <c r="AG6" s="305"/>
      <c r="AH6" s="305"/>
      <c r="AI6" s="305"/>
      <c r="AJ6" s="305" t="s">
        <v>87</v>
      </c>
      <c r="AK6" s="305" t="s">
        <v>88</v>
      </c>
      <c r="AL6" s="305" t="s">
        <v>173</v>
      </c>
      <c r="AM6" s="305" t="s">
        <v>174</v>
      </c>
      <c r="AN6" s="305" t="s">
        <v>175</v>
      </c>
      <c r="AO6" s="305" t="s">
        <v>176</v>
      </c>
      <c r="AP6" s="338" t="s">
        <v>177</v>
      </c>
    </row>
    <row r="7" spans="1:42" s="37" customFormat="1" ht="27" customHeight="1" x14ac:dyDescent="0.25">
      <c r="A7" s="311"/>
      <c r="B7" s="306"/>
      <c r="C7" s="306"/>
      <c r="D7" s="306"/>
      <c r="E7" s="306"/>
      <c r="F7" s="306"/>
      <c r="G7" s="306"/>
      <c r="H7" s="306"/>
      <c r="I7" s="308">
        <v>2016</v>
      </c>
      <c r="J7" s="308"/>
      <c r="K7" s="308"/>
      <c r="L7" s="308">
        <v>2017</v>
      </c>
      <c r="M7" s="308"/>
      <c r="N7" s="308"/>
      <c r="O7" s="308"/>
      <c r="P7" s="308"/>
      <c r="Q7" s="308">
        <v>2018</v>
      </c>
      <c r="R7" s="308"/>
      <c r="S7" s="308"/>
      <c r="T7" s="308"/>
      <c r="U7" s="308"/>
      <c r="V7" s="332">
        <v>2019</v>
      </c>
      <c r="W7" s="333"/>
      <c r="X7" s="333"/>
      <c r="Y7" s="333"/>
      <c r="Z7" s="334"/>
      <c r="AA7" s="332">
        <v>2020</v>
      </c>
      <c r="AB7" s="333"/>
      <c r="AC7" s="333"/>
      <c r="AD7" s="333"/>
      <c r="AE7" s="334"/>
      <c r="AF7" s="308" t="s">
        <v>86</v>
      </c>
      <c r="AG7" s="308"/>
      <c r="AH7" s="308"/>
      <c r="AI7" s="308"/>
      <c r="AJ7" s="306"/>
      <c r="AK7" s="306"/>
      <c r="AL7" s="306"/>
      <c r="AM7" s="306"/>
      <c r="AN7" s="306"/>
      <c r="AO7" s="306"/>
      <c r="AP7" s="339"/>
    </row>
    <row r="8" spans="1:42" s="37" customFormat="1" ht="28.5" customHeight="1" thickBot="1" x14ac:dyDescent="0.3">
      <c r="A8" s="377"/>
      <c r="B8" s="53" t="s">
        <v>78</v>
      </c>
      <c r="C8" s="52" t="s">
        <v>79</v>
      </c>
      <c r="D8" s="250" t="s">
        <v>80</v>
      </c>
      <c r="E8" s="337"/>
      <c r="F8" s="337"/>
      <c r="G8" s="337"/>
      <c r="H8" s="367"/>
      <c r="I8" s="52" t="s">
        <v>7</v>
      </c>
      <c r="J8" s="52" t="s">
        <v>8</v>
      </c>
      <c r="K8" s="52" t="s">
        <v>31</v>
      </c>
      <c r="L8" s="52" t="s">
        <v>5</v>
      </c>
      <c r="M8" s="52" t="s">
        <v>6</v>
      </c>
      <c r="N8" s="52" t="s">
        <v>7</v>
      </c>
      <c r="O8" s="52" t="s">
        <v>8</v>
      </c>
      <c r="P8" s="52" t="s">
        <v>31</v>
      </c>
      <c r="Q8" s="52" t="s">
        <v>5</v>
      </c>
      <c r="R8" s="52" t="s">
        <v>6</v>
      </c>
      <c r="S8" s="52" t="s">
        <v>7</v>
      </c>
      <c r="T8" s="52" t="s">
        <v>8</v>
      </c>
      <c r="U8" s="52" t="s">
        <v>31</v>
      </c>
      <c r="V8" s="52" t="s">
        <v>5</v>
      </c>
      <c r="W8" s="52" t="s">
        <v>6</v>
      </c>
      <c r="X8" s="52" t="s">
        <v>7</v>
      </c>
      <c r="Y8" s="52" t="s">
        <v>8</v>
      </c>
      <c r="Z8" s="53" t="s">
        <v>31</v>
      </c>
      <c r="AA8" s="53" t="s">
        <v>5</v>
      </c>
      <c r="AB8" s="53" t="s">
        <v>6</v>
      </c>
      <c r="AC8" s="53" t="s">
        <v>7</v>
      </c>
      <c r="AD8" s="53" t="s">
        <v>8</v>
      </c>
      <c r="AE8" s="52" t="s">
        <v>31</v>
      </c>
      <c r="AF8" s="171" t="s">
        <v>5</v>
      </c>
      <c r="AG8" s="171" t="s">
        <v>6</v>
      </c>
      <c r="AH8" s="52" t="s">
        <v>7</v>
      </c>
      <c r="AI8" s="52" t="s">
        <v>8</v>
      </c>
      <c r="AJ8" s="337"/>
      <c r="AK8" s="337"/>
      <c r="AL8" s="337"/>
      <c r="AM8" s="337"/>
      <c r="AN8" s="337"/>
      <c r="AO8" s="337"/>
      <c r="AP8" s="340"/>
    </row>
    <row r="9" spans="1:42" s="5" customFormat="1" ht="42.75" customHeight="1" x14ac:dyDescent="0.25">
      <c r="A9" s="363" t="s">
        <v>133</v>
      </c>
      <c r="B9" s="379">
        <v>1</v>
      </c>
      <c r="C9" s="380" t="s">
        <v>167</v>
      </c>
      <c r="D9" s="361" t="s">
        <v>136</v>
      </c>
      <c r="E9" s="361">
        <v>433</v>
      </c>
      <c r="F9" s="361">
        <v>181</v>
      </c>
      <c r="G9" s="48" t="s">
        <v>9</v>
      </c>
      <c r="H9" s="51">
        <v>4</v>
      </c>
      <c r="I9" s="70">
        <v>0.5</v>
      </c>
      <c r="J9" s="70"/>
      <c r="K9" s="70"/>
      <c r="L9" s="51">
        <v>1</v>
      </c>
      <c r="M9" s="51"/>
      <c r="N9" s="51"/>
      <c r="O9" s="51"/>
      <c r="P9" s="86"/>
      <c r="Q9" s="51">
        <v>1</v>
      </c>
      <c r="R9" s="51"/>
      <c r="S9" s="51"/>
      <c r="T9" s="234"/>
      <c r="U9" s="241"/>
      <c r="V9" s="31">
        <v>1</v>
      </c>
      <c r="W9" s="51"/>
      <c r="X9" s="51"/>
      <c r="Y9" s="51"/>
      <c r="Z9" s="51"/>
      <c r="AA9" s="70">
        <v>0.5</v>
      </c>
      <c r="AB9" s="51"/>
      <c r="AC9" s="51"/>
      <c r="AD9" s="51"/>
      <c r="AE9" s="175"/>
      <c r="AF9" s="181"/>
      <c r="AG9" s="182"/>
      <c r="AH9" s="179"/>
      <c r="AI9" s="102"/>
      <c r="AJ9" s="80"/>
      <c r="AK9" s="80"/>
      <c r="AL9" s="80"/>
      <c r="AM9" s="80"/>
      <c r="AN9" s="80"/>
      <c r="AO9" s="80"/>
      <c r="AP9" s="80"/>
    </row>
    <row r="10" spans="1:42" s="5" customFormat="1" ht="31.9" customHeight="1" x14ac:dyDescent="0.25">
      <c r="A10" s="364"/>
      <c r="B10" s="352"/>
      <c r="C10" s="355"/>
      <c r="D10" s="362"/>
      <c r="E10" s="362"/>
      <c r="F10" s="362"/>
      <c r="G10" s="45" t="s">
        <v>10</v>
      </c>
      <c r="H10" s="87">
        <f>+L10+Q10+V10+AA10+I10</f>
        <v>977433922</v>
      </c>
      <c r="I10" s="284">
        <v>187433922</v>
      </c>
      <c r="J10" s="88"/>
      <c r="K10" s="88"/>
      <c r="L10" s="87">
        <v>196000000</v>
      </c>
      <c r="M10" s="87"/>
      <c r="N10" s="87"/>
      <c r="O10" s="87"/>
      <c r="P10" s="87"/>
      <c r="Q10" s="87">
        <v>197000000</v>
      </c>
      <c r="R10" s="87"/>
      <c r="S10" s="228"/>
      <c r="T10" s="235"/>
      <c r="U10" s="238"/>
      <c r="V10" s="87">
        <v>198000000</v>
      </c>
      <c r="W10" s="87"/>
      <c r="X10" s="87"/>
      <c r="Y10" s="87"/>
      <c r="Z10" s="87"/>
      <c r="AA10" s="87">
        <v>199000000</v>
      </c>
      <c r="AB10" s="87"/>
      <c r="AC10" s="87"/>
      <c r="AD10" s="87"/>
      <c r="AE10" s="176"/>
      <c r="AF10" s="183"/>
      <c r="AG10" s="184"/>
      <c r="AH10" s="72"/>
      <c r="AI10" s="103"/>
      <c r="AJ10" s="80"/>
      <c r="AK10" s="80"/>
      <c r="AL10" s="80"/>
      <c r="AM10" s="80"/>
      <c r="AN10" s="80"/>
      <c r="AO10" s="80"/>
      <c r="AP10" s="80"/>
    </row>
    <row r="11" spans="1:42" s="5" customFormat="1" ht="42.75" customHeight="1" x14ac:dyDescent="0.25">
      <c r="A11" s="364"/>
      <c r="B11" s="352"/>
      <c r="C11" s="355"/>
      <c r="D11" s="362"/>
      <c r="E11" s="362"/>
      <c r="F11" s="362"/>
      <c r="G11" s="45" t="s">
        <v>11</v>
      </c>
      <c r="H11" s="90"/>
      <c r="I11" s="96"/>
      <c r="J11" s="96"/>
      <c r="K11" s="96"/>
      <c r="L11" s="90"/>
      <c r="M11" s="90"/>
      <c r="N11" s="90"/>
      <c r="O11" s="90"/>
      <c r="P11" s="89"/>
      <c r="Q11" s="90"/>
      <c r="R11" s="90"/>
      <c r="S11" s="90"/>
      <c r="T11" s="236"/>
      <c r="U11" s="239"/>
      <c r="V11" s="90"/>
      <c r="W11" s="90"/>
      <c r="X11" s="90"/>
      <c r="Y11" s="90"/>
      <c r="Z11" s="90"/>
      <c r="AA11" s="90"/>
      <c r="AB11" s="90"/>
      <c r="AC11" s="90"/>
      <c r="AD11" s="90"/>
      <c r="AE11" s="177"/>
      <c r="AF11" s="185"/>
      <c r="AG11" s="186"/>
      <c r="AH11" s="105"/>
      <c r="AI11" s="106"/>
      <c r="AJ11" s="81"/>
      <c r="AK11" s="81"/>
      <c r="AL11" s="81"/>
      <c r="AM11" s="81"/>
      <c r="AN11" s="81"/>
      <c r="AO11" s="81"/>
      <c r="AP11" s="81"/>
    </row>
    <row r="12" spans="1:42" s="5" customFormat="1" ht="33" customHeight="1" x14ac:dyDescent="0.25">
      <c r="A12" s="364"/>
      <c r="B12" s="352"/>
      <c r="C12" s="355"/>
      <c r="D12" s="362"/>
      <c r="E12" s="362"/>
      <c r="F12" s="362"/>
      <c r="G12" s="45" t="s">
        <v>12</v>
      </c>
      <c r="H12" s="90"/>
      <c r="I12" s="96"/>
      <c r="J12" s="96"/>
      <c r="K12" s="96"/>
      <c r="L12" s="90"/>
      <c r="M12" s="90"/>
      <c r="N12" s="90"/>
      <c r="O12" s="90"/>
      <c r="P12" s="90"/>
      <c r="Q12" s="87"/>
      <c r="R12" s="87"/>
      <c r="S12" s="229"/>
      <c r="T12" s="237"/>
      <c r="U12" s="238"/>
      <c r="V12" s="242"/>
      <c r="W12" s="90"/>
      <c r="X12" s="90"/>
      <c r="Y12" s="90"/>
      <c r="Z12" s="90"/>
      <c r="AA12" s="90"/>
      <c r="AB12" s="90"/>
      <c r="AC12" s="90"/>
      <c r="AD12" s="90"/>
      <c r="AE12" s="177"/>
      <c r="AF12" s="183"/>
      <c r="AG12" s="184"/>
      <c r="AH12" s="105"/>
      <c r="AI12" s="107"/>
      <c r="AJ12" s="80"/>
      <c r="AK12" s="81"/>
      <c r="AL12" s="80"/>
      <c r="AM12" s="81"/>
      <c r="AN12" s="80"/>
      <c r="AO12" s="80"/>
      <c r="AP12" s="81"/>
    </row>
    <row r="13" spans="1:42" s="5" customFormat="1" ht="30.6" customHeight="1" x14ac:dyDescent="0.25">
      <c r="A13" s="364"/>
      <c r="B13" s="352"/>
      <c r="C13" s="355"/>
      <c r="D13" s="362"/>
      <c r="E13" s="362"/>
      <c r="F13" s="362"/>
      <c r="G13" s="45" t="s">
        <v>13</v>
      </c>
      <c r="H13" s="32">
        <f t="shared" ref="H13:AA13" si="0">+H9+H11</f>
        <v>4</v>
      </c>
      <c r="I13" s="69">
        <f t="shared" si="0"/>
        <v>0.5</v>
      </c>
      <c r="J13" s="32"/>
      <c r="K13" s="32"/>
      <c r="L13" s="32">
        <f t="shared" si="0"/>
        <v>1</v>
      </c>
      <c r="M13" s="32"/>
      <c r="N13" s="32"/>
      <c r="O13" s="32"/>
      <c r="P13" s="32"/>
      <c r="Q13" s="32">
        <f t="shared" si="0"/>
        <v>1</v>
      </c>
      <c r="R13" s="32"/>
      <c r="S13" s="32"/>
      <c r="T13" s="32"/>
      <c r="U13" s="32"/>
      <c r="V13" s="32">
        <f t="shared" si="0"/>
        <v>1</v>
      </c>
      <c r="W13" s="32"/>
      <c r="X13" s="32"/>
      <c r="Y13" s="32"/>
      <c r="Z13" s="32"/>
      <c r="AA13" s="69">
        <f t="shared" si="0"/>
        <v>0.5</v>
      </c>
      <c r="AB13" s="32"/>
      <c r="AC13" s="32"/>
      <c r="AD13" s="32"/>
      <c r="AE13" s="178"/>
      <c r="AF13" s="187"/>
      <c r="AG13" s="188"/>
      <c r="AH13" s="105"/>
      <c r="AI13" s="104"/>
      <c r="AJ13" s="80"/>
      <c r="AK13" s="83"/>
      <c r="AL13" s="80"/>
      <c r="AM13" s="83"/>
      <c r="AN13" s="80"/>
      <c r="AO13" s="80"/>
      <c r="AP13" s="83"/>
    </row>
    <row r="14" spans="1:42" s="5" customFormat="1" ht="33" customHeight="1" thickBot="1" x14ac:dyDescent="0.3">
      <c r="A14" s="364"/>
      <c r="B14" s="353"/>
      <c r="C14" s="356"/>
      <c r="D14" s="362"/>
      <c r="E14" s="362"/>
      <c r="F14" s="362"/>
      <c r="G14" s="46" t="s">
        <v>14</v>
      </c>
      <c r="H14" s="87">
        <f>+L14+Q14+V14+AA14+I14</f>
        <v>977433922</v>
      </c>
      <c r="I14" s="264">
        <f>+I10+I12</f>
        <v>187433922</v>
      </c>
      <c r="J14" s="88"/>
      <c r="K14" s="88"/>
      <c r="L14" s="87">
        <f t="shared" ref="L14:AA14" si="1">+L10+L12</f>
        <v>196000000</v>
      </c>
      <c r="M14" s="87"/>
      <c r="N14" s="87"/>
      <c r="O14" s="87"/>
      <c r="P14" s="87"/>
      <c r="Q14" s="87">
        <f t="shared" si="1"/>
        <v>197000000</v>
      </c>
      <c r="R14" s="87"/>
      <c r="S14" s="228"/>
      <c r="T14" s="235"/>
      <c r="U14" s="238"/>
      <c r="V14" s="87">
        <f t="shared" si="1"/>
        <v>198000000</v>
      </c>
      <c r="W14" s="87"/>
      <c r="X14" s="87"/>
      <c r="Y14" s="87"/>
      <c r="Z14" s="87"/>
      <c r="AA14" s="87">
        <f t="shared" si="1"/>
        <v>199000000</v>
      </c>
      <c r="AB14" s="87"/>
      <c r="AC14" s="87"/>
      <c r="AD14" s="87"/>
      <c r="AE14" s="176"/>
      <c r="AF14" s="194"/>
      <c r="AG14" s="195"/>
      <c r="AH14" s="180"/>
      <c r="AI14" s="108"/>
      <c r="AJ14" s="169"/>
      <c r="AK14" s="170"/>
      <c r="AL14" s="169"/>
      <c r="AM14" s="170"/>
      <c r="AN14" s="169"/>
      <c r="AO14" s="169"/>
      <c r="AP14" s="170"/>
    </row>
    <row r="15" spans="1:42" s="5" customFormat="1" ht="45" customHeight="1" x14ac:dyDescent="0.25">
      <c r="A15" s="364"/>
      <c r="B15" s="351">
        <v>2</v>
      </c>
      <c r="C15" s="354" t="s">
        <v>168</v>
      </c>
      <c r="D15" s="361" t="s">
        <v>136</v>
      </c>
      <c r="E15" s="362"/>
      <c r="F15" s="362"/>
      <c r="G15" s="48" t="s">
        <v>9</v>
      </c>
      <c r="H15" s="31">
        <v>6</v>
      </c>
      <c r="I15" s="31">
        <v>1</v>
      </c>
      <c r="J15" s="71"/>
      <c r="K15" s="71"/>
      <c r="L15" s="31">
        <v>1</v>
      </c>
      <c r="M15" s="31"/>
      <c r="N15" s="31"/>
      <c r="O15" s="31"/>
      <c r="P15" s="31"/>
      <c r="Q15" s="31">
        <v>2</v>
      </c>
      <c r="R15" s="31"/>
      <c r="S15" s="31"/>
      <c r="T15" s="240"/>
      <c r="U15" s="241"/>
      <c r="V15" s="27">
        <v>1</v>
      </c>
      <c r="W15" s="31"/>
      <c r="X15" s="31"/>
      <c r="Y15" s="31"/>
      <c r="Z15" s="31"/>
      <c r="AA15" s="31">
        <v>1</v>
      </c>
      <c r="AB15" s="31"/>
      <c r="AC15" s="31"/>
      <c r="AD15" s="31"/>
      <c r="AE15" s="189"/>
      <c r="AF15" s="196"/>
      <c r="AG15" s="197"/>
      <c r="AH15" s="109"/>
      <c r="AI15" s="102"/>
      <c r="AJ15" s="80"/>
      <c r="AK15" s="80"/>
      <c r="AL15" s="80"/>
      <c r="AM15" s="80"/>
      <c r="AN15" s="80"/>
      <c r="AO15" s="80"/>
      <c r="AP15" s="80"/>
    </row>
    <row r="16" spans="1:42" s="5" customFormat="1" ht="36" customHeight="1" x14ac:dyDescent="0.25">
      <c r="A16" s="364"/>
      <c r="B16" s="352"/>
      <c r="C16" s="355"/>
      <c r="D16" s="362"/>
      <c r="E16" s="362"/>
      <c r="F16" s="362"/>
      <c r="G16" s="45" t="s">
        <v>10</v>
      </c>
      <c r="H16" s="87">
        <f>+L16+Q16+V16+AA16+I16</f>
        <v>684000000</v>
      </c>
      <c r="I16" s="284">
        <v>144000000</v>
      </c>
      <c r="J16" s="88"/>
      <c r="K16" s="88"/>
      <c r="L16" s="87">
        <v>133000000</v>
      </c>
      <c r="M16" s="87"/>
      <c r="N16" s="87"/>
      <c r="O16" s="87"/>
      <c r="P16" s="87"/>
      <c r="Q16" s="87">
        <v>134000000</v>
      </c>
      <c r="R16" s="87"/>
      <c r="S16" s="228"/>
      <c r="T16" s="235"/>
      <c r="U16" s="238"/>
      <c r="V16" s="87">
        <v>136000000</v>
      </c>
      <c r="W16" s="87"/>
      <c r="X16" s="87"/>
      <c r="Y16" s="87"/>
      <c r="Z16" s="87"/>
      <c r="AA16" s="87">
        <v>137000000</v>
      </c>
      <c r="AB16" s="87"/>
      <c r="AC16" s="87"/>
      <c r="AD16" s="87"/>
      <c r="AE16" s="176"/>
      <c r="AF16" s="187"/>
      <c r="AG16" s="188"/>
      <c r="AH16" s="72"/>
      <c r="AI16" s="103"/>
      <c r="AJ16" s="80"/>
      <c r="AK16" s="80"/>
      <c r="AL16" s="80"/>
      <c r="AM16" s="80"/>
      <c r="AN16" s="80"/>
      <c r="AO16" s="80"/>
      <c r="AP16" s="80"/>
    </row>
    <row r="17" spans="1:42" s="5" customFormat="1" ht="36" customHeight="1" x14ac:dyDescent="0.25">
      <c r="A17" s="364"/>
      <c r="B17" s="352"/>
      <c r="C17" s="355"/>
      <c r="D17" s="362"/>
      <c r="E17" s="362"/>
      <c r="F17" s="362"/>
      <c r="G17" s="45" t="s">
        <v>11</v>
      </c>
      <c r="H17" s="90"/>
      <c r="I17" s="96"/>
      <c r="J17" s="96"/>
      <c r="K17" s="96"/>
      <c r="L17" s="90"/>
      <c r="M17" s="90"/>
      <c r="N17" s="90"/>
      <c r="O17" s="90"/>
      <c r="P17" s="90"/>
      <c r="Q17" s="90"/>
      <c r="R17" s="90"/>
      <c r="S17" s="90"/>
      <c r="T17" s="236"/>
      <c r="U17" s="239"/>
      <c r="V17" s="90"/>
      <c r="W17" s="90"/>
      <c r="X17" s="90"/>
      <c r="Y17" s="90"/>
      <c r="Z17" s="90"/>
      <c r="AA17" s="90"/>
      <c r="AB17" s="90"/>
      <c r="AC17" s="90"/>
      <c r="AD17" s="90"/>
      <c r="AE17" s="177"/>
      <c r="AF17" s="185"/>
      <c r="AG17" s="186"/>
      <c r="AH17" s="111"/>
      <c r="AI17" s="112"/>
      <c r="AJ17" s="82"/>
      <c r="AK17" s="82"/>
      <c r="AL17" s="82"/>
      <c r="AM17" s="82"/>
      <c r="AN17" s="82"/>
      <c r="AO17" s="82"/>
      <c r="AP17" s="82"/>
    </row>
    <row r="18" spans="1:42" s="5" customFormat="1" ht="36" customHeight="1" x14ac:dyDescent="0.25">
      <c r="A18" s="364"/>
      <c r="B18" s="352"/>
      <c r="C18" s="355"/>
      <c r="D18" s="362"/>
      <c r="E18" s="362"/>
      <c r="F18" s="362"/>
      <c r="G18" s="45" t="s">
        <v>12</v>
      </c>
      <c r="H18" s="97"/>
      <c r="I18" s="96"/>
      <c r="J18" s="96"/>
      <c r="K18" s="96"/>
      <c r="L18" s="98"/>
      <c r="M18" s="98"/>
      <c r="N18" s="98"/>
      <c r="O18" s="98"/>
      <c r="P18" s="98"/>
      <c r="Q18" s="97"/>
      <c r="R18" s="97"/>
      <c r="S18" s="229"/>
      <c r="T18" s="237"/>
      <c r="U18" s="243"/>
      <c r="V18" s="252"/>
      <c r="W18" s="257"/>
      <c r="X18" s="97"/>
      <c r="Y18" s="97"/>
      <c r="Z18" s="97"/>
      <c r="AA18" s="97"/>
      <c r="AB18" s="97"/>
      <c r="AC18" s="97"/>
      <c r="AD18" s="97"/>
      <c r="AE18" s="190"/>
      <c r="AF18" s="187"/>
      <c r="AG18" s="188"/>
      <c r="AH18" s="72"/>
      <c r="AI18" s="113"/>
      <c r="AJ18" s="80"/>
      <c r="AK18" s="82"/>
      <c r="AL18" s="80"/>
      <c r="AM18" s="82"/>
      <c r="AN18" s="80"/>
      <c r="AO18" s="80"/>
      <c r="AP18" s="82"/>
    </row>
    <row r="19" spans="1:42" s="5" customFormat="1" ht="36" customHeight="1" x14ac:dyDescent="0.25">
      <c r="A19" s="364"/>
      <c r="B19" s="352"/>
      <c r="C19" s="355"/>
      <c r="D19" s="362"/>
      <c r="E19" s="362"/>
      <c r="F19" s="362"/>
      <c r="G19" s="45" t="s">
        <v>13</v>
      </c>
      <c r="H19" s="32">
        <f t="shared" ref="H19:AA19" si="2">+H15+H17</f>
        <v>6</v>
      </c>
      <c r="I19" s="32">
        <f t="shared" si="2"/>
        <v>1</v>
      </c>
      <c r="J19" s="32"/>
      <c r="K19" s="32"/>
      <c r="L19" s="32">
        <f t="shared" si="2"/>
        <v>1</v>
      </c>
      <c r="M19" s="32"/>
      <c r="N19" s="32"/>
      <c r="O19" s="32"/>
      <c r="P19" s="32"/>
      <c r="Q19" s="32">
        <f t="shared" si="2"/>
        <v>2</v>
      </c>
      <c r="R19" s="32"/>
      <c r="S19" s="32"/>
      <c r="T19" s="32"/>
      <c r="U19" s="32"/>
      <c r="V19" s="32">
        <f t="shared" si="2"/>
        <v>1</v>
      </c>
      <c r="W19" s="32"/>
      <c r="X19" s="32"/>
      <c r="Y19" s="32"/>
      <c r="Z19" s="32"/>
      <c r="AA19" s="256">
        <f t="shared" si="2"/>
        <v>1</v>
      </c>
      <c r="AB19" s="32"/>
      <c r="AC19" s="32"/>
      <c r="AD19" s="32"/>
      <c r="AE19" s="178"/>
      <c r="AF19" s="187"/>
      <c r="AG19" s="188"/>
      <c r="AH19" s="192"/>
      <c r="AI19" s="110"/>
      <c r="AJ19" s="80"/>
      <c r="AK19" s="80"/>
      <c r="AL19" s="80"/>
      <c r="AM19" s="80"/>
      <c r="AN19" s="80"/>
      <c r="AO19" s="80"/>
      <c r="AP19" s="80"/>
    </row>
    <row r="20" spans="1:42" s="5" customFormat="1" ht="45.6" customHeight="1" thickBot="1" x14ac:dyDescent="0.3">
      <c r="A20" s="365"/>
      <c r="B20" s="353"/>
      <c r="C20" s="356"/>
      <c r="D20" s="362"/>
      <c r="E20" s="362"/>
      <c r="F20" s="362"/>
      <c r="G20" s="46" t="s">
        <v>14</v>
      </c>
      <c r="H20" s="87">
        <f>+L20+Q20+V20+AA20+I20</f>
        <v>684000000</v>
      </c>
      <c r="I20" s="264">
        <f>+I16+I18</f>
        <v>144000000</v>
      </c>
      <c r="J20" s="88"/>
      <c r="K20" s="88"/>
      <c r="L20" s="87">
        <f t="shared" ref="L20:AA20" si="3">+L16+L18</f>
        <v>133000000</v>
      </c>
      <c r="M20" s="87"/>
      <c r="N20" s="87"/>
      <c r="O20" s="87"/>
      <c r="P20" s="87"/>
      <c r="Q20" s="87">
        <f t="shared" si="3"/>
        <v>134000000</v>
      </c>
      <c r="R20" s="87"/>
      <c r="S20" s="228"/>
      <c r="T20" s="235"/>
      <c r="U20" s="238"/>
      <c r="V20" s="87">
        <f t="shared" si="3"/>
        <v>136000000</v>
      </c>
      <c r="W20" s="87"/>
      <c r="X20" s="87"/>
      <c r="Y20" s="87"/>
      <c r="Z20" s="87"/>
      <c r="AA20" s="87">
        <f t="shared" si="3"/>
        <v>137000000</v>
      </c>
      <c r="AB20" s="87"/>
      <c r="AC20" s="87"/>
      <c r="AD20" s="87"/>
      <c r="AE20" s="191"/>
      <c r="AF20" s="201"/>
      <c r="AG20" s="202"/>
      <c r="AH20" s="193"/>
      <c r="AI20" s="285"/>
      <c r="AJ20" s="169"/>
      <c r="AK20" s="170"/>
      <c r="AL20" s="169"/>
      <c r="AM20" s="170"/>
      <c r="AN20" s="169"/>
      <c r="AO20" s="169"/>
      <c r="AP20" s="170"/>
    </row>
    <row r="21" spans="1:42" s="5" customFormat="1" ht="63.75" customHeight="1" x14ac:dyDescent="0.25">
      <c r="A21" s="364" t="s">
        <v>134</v>
      </c>
      <c r="B21" s="357">
        <v>3</v>
      </c>
      <c r="C21" s="354" t="s">
        <v>169</v>
      </c>
      <c r="D21" s="361" t="s">
        <v>136</v>
      </c>
      <c r="E21" s="362"/>
      <c r="F21" s="362"/>
      <c r="G21" s="48" t="s">
        <v>9</v>
      </c>
      <c r="H21" s="27">
        <v>10</v>
      </c>
      <c r="I21" s="27">
        <v>2</v>
      </c>
      <c r="J21" s="27"/>
      <c r="K21" s="27"/>
      <c r="L21" s="27">
        <v>2</v>
      </c>
      <c r="M21" s="27"/>
      <c r="N21" s="27"/>
      <c r="O21" s="27"/>
      <c r="P21" s="27"/>
      <c r="Q21" s="27">
        <v>2</v>
      </c>
      <c r="R21" s="27"/>
      <c r="S21" s="27"/>
      <c r="T21" s="27"/>
      <c r="U21" s="27"/>
      <c r="V21" s="27">
        <v>2</v>
      </c>
      <c r="W21" s="27"/>
      <c r="X21" s="27"/>
      <c r="Y21" s="27"/>
      <c r="Z21" s="27"/>
      <c r="AA21" s="27">
        <v>2</v>
      </c>
      <c r="AB21" s="27"/>
      <c r="AC21" s="27"/>
      <c r="AD21" s="27"/>
      <c r="AE21" s="167"/>
      <c r="AF21" s="203"/>
      <c r="AG21" s="204"/>
      <c r="AH21" s="114"/>
      <c r="AI21" s="115"/>
      <c r="AJ21" s="85"/>
      <c r="AK21" s="80"/>
      <c r="AL21" s="85"/>
      <c r="AM21" s="80"/>
      <c r="AN21" s="85"/>
      <c r="AO21" s="85"/>
      <c r="AP21" s="80"/>
    </row>
    <row r="22" spans="1:42" s="5" customFormat="1" ht="66.75" customHeight="1" x14ac:dyDescent="0.25">
      <c r="A22" s="364"/>
      <c r="B22" s="358"/>
      <c r="C22" s="355"/>
      <c r="D22" s="362"/>
      <c r="E22" s="362"/>
      <c r="F22" s="362"/>
      <c r="G22" s="45" t="s">
        <v>10</v>
      </c>
      <c r="H22" s="87">
        <f>+L22+Q22+V22+AA22+I22</f>
        <v>5979000000</v>
      </c>
      <c r="I22" s="284">
        <v>699000000</v>
      </c>
      <c r="J22" s="88"/>
      <c r="K22" s="88"/>
      <c r="L22" s="87">
        <v>1320000000</v>
      </c>
      <c r="M22" s="87"/>
      <c r="N22" s="87"/>
      <c r="O22" s="87"/>
      <c r="P22" s="87"/>
      <c r="Q22" s="87">
        <v>1320000000</v>
      </c>
      <c r="R22" s="87"/>
      <c r="S22" s="228"/>
      <c r="T22" s="235"/>
      <c r="U22" s="238"/>
      <c r="V22" s="87">
        <v>1320000000</v>
      </c>
      <c r="W22" s="87"/>
      <c r="X22" s="87"/>
      <c r="Y22" s="87"/>
      <c r="Z22" s="87"/>
      <c r="AA22" s="87">
        <v>1320000000</v>
      </c>
      <c r="AB22" s="87"/>
      <c r="AC22" s="87"/>
      <c r="AD22" s="87"/>
      <c r="AE22" s="176"/>
      <c r="AF22" s="187"/>
      <c r="AG22" s="188"/>
      <c r="AH22" s="116"/>
      <c r="AI22" s="103"/>
      <c r="AJ22" s="80"/>
      <c r="AK22" s="80"/>
      <c r="AL22" s="80"/>
      <c r="AM22" s="80"/>
      <c r="AN22" s="80"/>
      <c r="AO22" s="80"/>
      <c r="AP22" s="80"/>
    </row>
    <row r="23" spans="1:42" s="5" customFormat="1" ht="53.25" customHeight="1" x14ac:dyDescent="0.25">
      <c r="A23" s="364"/>
      <c r="B23" s="358"/>
      <c r="C23" s="355"/>
      <c r="D23" s="362"/>
      <c r="E23" s="362"/>
      <c r="F23" s="362"/>
      <c r="G23" s="45" t="s">
        <v>11</v>
      </c>
      <c r="H23" s="90"/>
      <c r="I23" s="96"/>
      <c r="J23" s="96"/>
      <c r="K23" s="96"/>
      <c r="L23" s="90"/>
      <c r="M23" s="90"/>
      <c r="N23" s="90"/>
      <c r="O23" s="90"/>
      <c r="P23" s="90"/>
      <c r="Q23" s="90"/>
      <c r="R23" s="90"/>
      <c r="S23" s="90"/>
      <c r="T23" s="236"/>
      <c r="U23" s="239"/>
      <c r="V23" s="90"/>
      <c r="W23" s="90"/>
      <c r="X23" s="90"/>
      <c r="Y23" s="90"/>
      <c r="Z23" s="90"/>
      <c r="AA23" s="90"/>
      <c r="AB23" s="90"/>
      <c r="AC23" s="90"/>
      <c r="AD23" s="90"/>
      <c r="AE23" s="177"/>
      <c r="AF23" s="185"/>
      <c r="AG23" s="186"/>
      <c r="AH23" s="105"/>
      <c r="AI23" s="106"/>
      <c r="AJ23" s="82"/>
      <c r="AK23" s="82"/>
      <c r="AL23" s="82"/>
      <c r="AM23" s="82"/>
      <c r="AN23" s="82"/>
      <c r="AO23" s="82"/>
      <c r="AP23" s="82"/>
    </row>
    <row r="24" spans="1:42" s="5" customFormat="1" ht="62.25" customHeight="1" x14ac:dyDescent="0.25">
      <c r="A24" s="364"/>
      <c r="B24" s="358"/>
      <c r="C24" s="355"/>
      <c r="D24" s="362"/>
      <c r="E24" s="362"/>
      <c r="F24" s="362"/>
      <c r="G24" s="45" t="s">
        <v>12</v>
      </c>
      <c r="H24" s="99"/>
      <c r="I24" s="96"/>
      <c r="J24" s="96"/>
      <c r="K24" s="96"/>
      <c r="L24" s="99"/>
      <c r="M24" s="99"/>
      <c r="N24" s="99"/>
      <c r="O24" s="99"/>
      <c r="P24" s="99"/>
      <c r="Q24" s="100"/>
      <c r="R24" s="100"/>
      <c r="S24" s="230"/>
      <c r="T24" s="177"/>
      <c r="U24" s="243"/>
      <c r="V24" s="252"/>
      <c r="W24" s="251"/>
      <c r="X24" s="90"/>
      <c r="Y24" s="90"/>
      <c r="Z24" s="90"/>
      <c r="AA24" s="90"/>
      <c r="AB24" s="90"/>
      <c r="AC24" s="90"/>
      <c r="AD24" s="90"/>
      <c r="AE24" s="177"/>
      <c r="AF24" s="187"/>
      <c r="AG24" s="188"/>
      <c r="AH24" s="72"/>
      <c r="AI24" s="113"/>
      <c r="AJ24" s="80"/>
      <c r="AK24" s="80"/>
      <c r="AL24" s="80"/>
      <c r="AM24" s="80"/>
      <c r="AN24" s="80"/>
      <c r="AO24" s="80"/>
      <c r="AP24" s="80"/>
    </row>
    <row r="25" spans="1:42" s="5" customFormat="1" ht="54.75" customHeight="1" x14ac:dyDescent="0.25">
      <c r="A25" s="364"/>
      <c r="B25" s="358"/>
      <c r="C25" s="355"/>
      <c r="D25" s="362"/>
      <c r="E25" s="362"/>
      <c r="F25" s="362"/>
      <c r="G25" s="45" t="s">
        <v>13</v>
      </c>
      <c r="H25" s="91">
        <v>10</v>
      </c>
      <c r="I25" s="32">
        <f t="shared" ref="I25:AA25" si="4">+I21+I23</f>
        <v>2</v>
      </c>
      <c r="J25" s="32"/>
      <c r="K25" s="32"/>
      <c r="L25" s="32">
        <f t="shared" si="4"/>
        <v>2</v>
      </c>
      <c r="M25" s="32"/>
      <c r="N25" s="32"/>
      <c r="O25" s="32"/>
      <c r="P25" s="32"/>
      <c r="Q25" s="32">
        <f t="shared" si="4"/>
        <v>2</v>
      </c>
      <c r="R25" s="32"/>
      <c r="S25" s="32"/>
      <c r="T25" s="32"/>
      <c r="U25" s="32"/>
      <c r="V25" s="32">
        <f t="shared" si="4"/>
        <v>2</v>
      </c>
      <c r="W25" s="32"/>
      <c r="X25" s="32"/>
      <c r="Y25" s="32"/>
      <c r="Z25" s="32"/>
      <c r="AA25" s="32">
        <f t="shared" si="4"/>
        <v>2</v>
      </c>
      <c r="AB25" s="32"/>
      <c r="AC25" s="32"/>
      <c r="AD25" s="32"/>
      <c r="AE25" s="178"/>
      <c r="AF25" s="205"/>
      <c r="AG25" s="206"/>
      <c r="AH25" s="199"/>
      <c r="AI25" s="117"/>
      <c r="AJ25" s="80"/>
      <c r="AK25" s="80"/>
      <c r="AL25" s="80"/>
      <c r="AM25" s="80"/>
      <c r="AN25" s="80"/>
      <c r="AO25" s="80"/>
      <c r="AP25" s="80"/>
    </row>
    <row r="26" spans="1:42" s="5" customFormat="1" ht="63.75" customHeight="1" thickBot="1" x14ac:dyDescent="0.3">
      <c r="A26" s="366"/>
      <c r="B26" s="359"/>
      <c r="C26" s="360"/>
      <c r="D26" s="362"/>
      <c r="E26" s="362"/>
      <c r="F26" s="362"/>
      <c r="G26" s="46" t="s">
        <v>14</v>
      </c>
      <c r="H26" s="87">
        <f>+L26+Q26+V26+AA26+I26</f>
        <v>5979000000</v>
      </c>
      <c r="I26" s="264">
        <f>+I22+I24</f>
        <v>699000000</v>
      </c>
      <c r="J26" s="88"/>
      <c r="K26" s="88"/>
      <c r="L26" s="87">
        <f t="shared" ref="L26:AA26" si="5">+L22+L24</f>
        <v>1320000000</v>
      </c>
      <c r="M26" s="87"/>
      <c r="N26" s="87"/>
      <c r="O26" s="87"/>
      <c r="P26" s="87"/>
      <c r="Q26" s="87">
        <f t="shared" si="5"/>
        <v>1320000000</v>
      </c>
      <c r="R26" s="87"/>
      <c r="S26" s="228"/>
      <c r="T26" s="235"/>
      <c r="U26" s="238"/>
      <c r="V26" s="87">
        <f t="shared" si="5"/>
        <v>1320000000</v>
      </c>
      <c r="W26" s="87"/>
      <c r="X26" s="87"/>
      <c r="Y26" s="87"/>
      <c r="Z26" s="87"/>
      <c r="AA26" s="87">
        <f t="shared" si="5"/>
        <v>1320000000</v>
      </c>
      <c r="AB26" s="87"/>
      <c r="AC26" s="87"/>
      <c r="AD26" s="87"/>
      <c r="AE26" s="198"/>
      <c r="AF26" s="201"/>
      <c r="AG26" s="202"/>
      <c r="AH26" s="200"/>
      <c r="AI26" s="286"/>
      <c r="AJ26" s="169"/>
      <c r="AK26" s="84"/>
      <c r="AL26" s="169"/>
      <c r="AM26" s="84"/>
      <c r="AN26" s="169"/>
      <c r="AO26" s="169"/>
      <c r="AP26" s="84"/>
    </row>
    <row r="27" spans="1:42" s="5" customFormat="1" ht="63.75" customHeight="1" x14ac:dyDescent="0.25">
      <c r="A27" s="363" t="s">
        <v>135</v>
      </c>
      <c r="B27" s="357">
        <v>4</v>
      </c>
      <c r="C27" s="381" t="s">
        <v>170</v>
      </c>
      <c r="D27" s="361" t="s">
        <v>136</v>
      </c>
      <c r="E27" s="362"/>
      <c r="F27" s="362"/>
      <c r="G27" s="48" t="s">
        <v>9</v>
      </c>
      <c r="H27" s="27">
        <v>10</v>
      </c>
      <c r="I27" s="27">
        <v>1</v>
      </c>
      <c r="J27" s="66"/>
      <c r="K27" s="66"/>
      <c r="L27" s="27">
        <v>2</v>
      </c>
      <c r="M27" s="27"/>
      <c r="N27" s="27"/>
      <c r="O27" s="27"/>
      <c r="P27" s="27"/>
      <c r="Q27" s="91">
        <v>3</v>
      </c>
      <c r="R27" s="91"/>
      <c r="S27" s="27"/>
      <c r="T27" s="94"/>
      <c r="U27" s="244"/>
      <c r="V27" s="27">
        <v>3</v>
      </c>
      <c r="W27" s="27"/>
      <c r="X27" s="27"/>
      <c r="Y27" s="27"/>
      <c r="Z27" s="27"/>
      <c r="AA27" s="27">
        <v>1</v>
      </c>
      <c r="AB27" s="27"/>
      <c r="AC27" s="27"/>
      <c r="AD27" s="27"/>
      <c r="AE27" s="167"/>
      <c r="AF27" s="214"/>
      <c r="AG27" s="215"/>
      <c r="AH27" s="213"/>
      <c r="AI27" s="118"/>
      <c r="AJ27" s="80"/>
      <c r="AK27" s="80"/>
      <c r="AL27" s="80"/>
      <c r="AM27" s="80"/>
      <c r="AN27" s="80"/>
      <c r="AO27" s="80"/>
      <c r="AP27" s="80"/>
    </row>
    <row r="28" spans="1:42" s="5" customFormat="1" ht="66.75" customHeight="1" x14ac:dyDescent="0.25">
      <c r="A28" s="364"/>
      <c r="B28" s="358"/>
      <c r="C28" s="382"/>
      <c r="D28" s="362"/>
      <c r="E28" s="362"/>
      <c r="F28" s="362"/>
      <c r="G28" s="45" t="s">
        <v>10</v>
      </c>
      <c r="H28" s="87">
        <f>+L28+Q28+V28+AA28+I28</f>
        <v>1375000000</v>
      </c>
      <c r="I28" s="284">
        <v>183000000</v>
      </c>
      <c r="J28" s="88"/>
      <c r="K28" s="88"/>
      <c r="L28" s="87">
        <v>296000000</v>
      </c>
      <c r="M28" s="87"/>
      <c r="N28" s="87"/>
      <c r="O28" s="87"/>
      <c r="P28" s="87"/>
      <c r="Q28" s="87">
        <v>297000000</v>
      </c>
      <c r="R28" s="87"/>
      <c r="S28" s="228"/>
      <c r="T28" s="235"/>
      <c r="U28" s="238"/>
      <c r="V28" s="87">
        <v>299000000</v>
      </c>
      <c r="W28" s="87"/>
      <c r="X28" s="87"/>
      <c r="Y28" s="87"/>
      <c r="Z28" s="87"/>
      <c r="AA28" s="87">
        <v>300000000</v>
      </c>
      <c r="AB28" s="87"/>
      <c r="AC28" s="87"/>
      <c r="AD28" s="87"/>
      <c r="AE28" s="176"/>
      <c r="AF28" s="187"/>
      <c r="AG28" s="188"/>
      <c r="AH28" s="207"/>
      <c r="AI28" s="119"/>
      <c r="AJ28" s="80"/>
      <c r="AK28" s="80"/>
      <c r="AL28" s="80"/>
      <c r="AM28" s="80"/>
      <c r="AN28" s="80"/>
      <c r="AO28" s="80"/>
      <c r="AP28" s="80"/>
    </row>
    <row r="29" spans="1:42" s="5" customFormat="1" ht="53.25" customHeight="1" x14ac:dyDescent="0.25">
      <c r="A29" s="364"/>
      <c r="B29" s="358"/>
      <c r="C29" s="382"/>
      <c r="D29" s="362"/>
      <c r="E29" s="362"/>
      <c r="F29" s="362"/>
      <c r="G29" s="45" t="s">
        <v>11</v>
      </c>
      <c r="H29" s="90"/>
      <c r="I29" s="96"/>
      <c r="J29" s="96"/>
      <c r="K29" s="96"/>
      <c r="L29" s="90"/>
      <c r="M29" s="90"/>
      <c r="N29" s="90"/>
      <c r="O29" s="90"/>
      <c r="P29" s="90"/>
      <c r="Q29" s="95"/>
      <c r="R29" s="95"/>
      <c r="S29" s="95"/>
      <c r="T29" s="232"/>
      <c r="U29" s="247"/>
      <c r="V29" s="95"/>
      <c r="W29" s="95"/>
      <c r="X29" s="95"/>
      <c r="Y29" s="95"/>
      <c r="Z29" s="95"/>
      <c r="AA29" s="95"/>
      <c r="AB29" s="95"/>
      <c r="AC29" s="95"/>
      <c r="AD29" s="95"/>
      <c r="AE29" s="168"/>
      <c r="AF29" s="185"/>
      <c r="AG29" s="186"/>
      <c r="AH29" s="208"/>
      <c r="AI29" s="120"/>
      <c r="AJ29" s="82"/>
      <c r="AK29" s="82"/>
      <c r="AL29" s="82"/>
      <c r="AM29" s="82"/>
      <c r="AN29" s="82"/>
      <c r="AO29" s="82"/>
      <c r="AP29" s="82"/>
    </row>
    <row r="30" spans="1:42" s="5" customFormat="1" ht="62.25" customHeight="1" x14ac:dyDescent="0.25">
      <c r="A30" s="364"/>
      <c r="B30" s="358"/>
      <c r="C30" s="382"/>
      <c r="D30" s="362"/>
      <c r="E30" s="362"/>
      <c r="F30" s="362"/>
      <c r="G30" s="45" t="s">
        <v>12</v>
      </c>
      <c r="H30" s="90"/>
      <c r="I30" s="96"/>
      <c r="J30" s="96"/>
      <c r="K30" s="96"/>
      <c r="L30" s="93"/>
      <c r="M30" s="93"/>
      <c r="N30" s="93"/>
      <c r="O30" s="93"/>
      <c r="P30" s="93"/>
      <c r="Q30" s="95"/>
      <c r="R30" s="95"/>
      <c r="S30" s="95"/>
      <c r="T30" s="232"/>
      <c r="U30" s="245"/>
      <c r="V30" s="87"/>
      <c r="W30" s="95"/>
      <c r="X30" s="95"/>
      <c r="Y30" s="95"/>
      <c r="Z30" s="95"/>
      <c r="AA30" s="95"/>
      <c r="AB30" s="95"/>
      <c r="AC30" s="95"/>
      <c r="AD30" s="95"/>
      <c r="AE30" s="168"/>
      <c r="AF30" s="185"/>
      <c r="AG30" s="186"/>
      <c r="AH30" s="207"/>
      <c r="AI30" s="119"/>
      <c r="AJ30" s="80"/>
      <c r="AK30" s="80"/>
      <c r="AL30" s="80"/>
      <c r="AM30" s="80"/>
      <c r="AN30" s="80"/>
      <c r="AO30" s="80"/>
      <c r="AP30" s="80"/>
    </row>
    <row r="31" spans="1:42" s="5" customFormat="1" ht="54.75" customHeight="1" x14ac:dyDescent="0.25">
      <c r="A31" s="364"/>
      <c r="B31" s="358"/>
      <c r="C31" s="382"/>
      <c r="D31" s="362"/>
      <c r="E31" s="362"/>
      <c r="F31" s="362"/>
      <c r="G31" s="45" t="s">
        <v>13</v>
      </c>
      <c r="H31" s="32">
        <f t="shared" ref="H31:V31" si="6">+H27+H29</f>
        <v>10</v>
      </c>
      <c r="I31" s="256">
        <f t="shared" si="6"/>
        <v>1</v>
      </c>
      <c r="J31" s="32"/>
      <c r="K31" s="32"/>
      <c r="L31" s="32">
        <f t="shared" si="6"/>
        <v>2</v>
      </c>
      <c r="M31" s="32"/>
      <c r="N31" s="32"/>
      <c r="O31" s="32"/>
      <c r="P31" s="32"/>
      <c r="Q31" s="32">
        <f t="shared" si="6"/>
        <v>3</v>
      </c>
      <c r="R31" s="32"/>
      <c r="S31" s="32"/>
      <c r="T31" s="32"/>
      <c r="U31" s="32"/>
      <c r="V31" s="32">
        <f t="shared" si="6"/>
        <v>3</v>
      </c>
      <c r="W31" s="32"/>
      <c r="X31" s="32"/>
      <c r="Y31" s="32"/>
      <c r="Z31" s="32"/>
      <c r="AA31" s="256">
        <f t="shared" ref="AA31" si="7">+AA27+AA29</f>
        <v>1</v>
      </c>
      <c r="AB31" s="32"/>
      <c r="AC31" s="32"/>
      <c r="AD31" s="32"/>
      <c r="AE31" s="178"/>
      <c r="AF31" s="211"/>
      <c r="AG31" s="212"/>
      <c r="AH31" s="209"/>
      <c r="AI31" s="81"/>
      <c r="AJ31" s="80"/>
      <c r="AK31" s="80"/>
      <c r="AL31" s="80"/>
      <c r="AM31" s="80"/>
      <c r="AN31" s="80"/>
      <c r="AO31" s="80"/>
      <c r="AP31" s="80"/>
    </row>
    <row r="32" spans="1:42" s="5" customFormat="1" ht="63.75" customHeight="1" thickBot="1" x14ac:dyDescent="0.3">
      <c r="A32" s="364"/>
      <c r="B32" s="359"/>
      <c r="C32" s="383"/>
      <c r="D32" s="362"/>
      <c r="E32" s="362"/>
      <c r="F32" s="362"/>
      <c r="G32" s="47" t="s">
        <v>14</v>
      </c>
      <c r="H32" s="87">
        <f>+L32+Q32+V32+AA32+I32</f>
        <v>1375000000</v>
      </c>
      <c r="I32" s="264">
        <f>+I28+I30</f>
        <v>183000000</v>
      </c>
      <c r="J32" s="88"/>
      <c r="K32" s="88"/>
      <c r="L32" s="87">
        <f t="shared" ref="L32:AA32" si="8">+L28+L30</f>
        <v>296000000</v>
      </c>
      <c r="M32" s="87"/>
      <c r="N32" s="87"/>
      <c r="O32" s="87"/>
      <c r="P32" s="87"/>
      <c r="Q32" s="87">
        <f t="shared" si="8"/>
        <v>297000000</v>
      </c>
      <c r="R32" s="87"/>
      <c r="S32" s="228"/>
      <c r="T32" s="235"/>
      <c r="U32" s="238"/>
      <c r="V32" s="87">
        <f t="shared" si="8"/>
        <v>299000000</v>
      </c>
      <c r="W32" s="87"/>
      <c r="X32" s="87"/>
      <c r="Y32" s="87"/>
      <c r="Z32" s="87"/>
      <c r="AA32" s="87">
        <f t="shared" si="8"/>
        <v>300000000</v>
      </c>
      <c r="AB32" s="87"/>
      <c r="AC32" s="87"/>
      <c r="AD32" s="87"/>
      <c r="AE32" s="198"/>
      <c r="AF32" s="201"/>
      <c r="AG32" s="202"/>
      <c r="AH32" s="210"/>
      <c r="AI32" s="121"/>
      <c r="AJ32" s="169"/>
      <c r="AK32" s="170"/>
      <c r="AL32" s="169"/>
      <c r="AM32" s="170"/>
      <c r="AN32" s="169"/>
      <c r="AO32" s="169"/>
      <c r="AP32" s="170"/>
    </row>
    <row r="33" spans="1:42" s="5" customFormat="1" ht="63.75" customHeight="1" x14ac:dyDescent="0.25">
      <c r="A33" s="364"/>
      <c r="B33" s="357">
        <v>5</v>
      </c>
      <c r="C33" s="354" t="s">
        <v>171</v>
      </c>
      <c r="D33" s="361" t="s">
        <v>136</v>
      </c>
      <c r="E33" s="362"/>
      <c r="F33" s="362"/>
      <c r="G33" s="48" t="s">
        <v>9</v>
      </c>
      <c r="H33" s="27">
        <v>14</v>
      </c>
      <c r="I33" s="27">
        <v>1</v>
      </c>
      <c r="J33" s="27"/>
      <c r="K33" s="27"/>
      <c r="L33" s="27">
        <v>4</v>
      </c>
      <c r="M33" s="27"/>
      <c r="N33" s="27"/>
      <c r="O33" s="27"/>
      <c r="P33" s="27"/>
      <c r="Q33" s="258">
        <v>4</v>
      </c>
      <c r="R33" s="258"/>
      <c r="S33" s="27"/>
      <c r="T33" s="94"/>
      <c r="U33" s="248"/>
      <c r="V33" s="27">
        <v>4</v>
      </c>
      <c r="W33" s="27"/>
      <c r="X33" s="27"/>
      <c r="Y33" s="27"/>
      <c r="Z33" s="27"/>
      <c r="AA33" s="27">
        <v>1</v>
      </c>
      <c r="AB33" s="27"/>
      <c r="AC33" s="27"/>
      <c r="AD33" s="27"/>
      <c r="AE33" s="167"/>
      <c r="AF33" s="217"/>
      <c r="AG33" s="218"/>
      <c r="AH33" s="213"/>
      <c r="AI33" s="118"/>
      <c r="AJ33" s="80"/>
      <c r="AK33" s="80"/>
      <c r="AL33" s="80"/>
      <c r="AM33" s="80"/>
      <c r="AN33" s="80"/>
      <c r="AO33" s="80"/>
      <c r="AP33" s="80"/>
    </row>
    <row r="34" spans="1:42" s="5" customFormat="1" ht="66.75" customHeight="1" x14ac:dyDescent="0.25">
      <c r="A34" s="364"/>
      <c r="B34" s="358"/>
      <c r="C34" s="355"/>
      <c r="D34" s="362"/>
      <c r="E34" s="362"/>
      <c r="F34" s="362"/>
      <c r="G34" s="45" t="s">
        <v>10</v>
      </c>
      <c r="H34" s="87">
        <f>+L34+Q34+V34+AA34+I34</f>
        <v>1947000000</v>
      </c>
      <c r="I34" s="284">
        <v>259000000</v>
      </c>
      <c r="J34" s="88"/>
      <c r="K34" s="88"/>
      <c r="L34" s="87">
        <v>419000000</v>
      </c>
      <c r="M34" s="87"/>
      <c r="N34" s="87"/>
      <c r="O34" s="87"/>
      <c r="P34" s="87"/>
      <c r="Q34" s="87">
        <v>421000000</v>
      </c>
      <c r="R34" s="87"/>
      <c r="S34" s="228"/>
      <c r="T34" s="235"/>
      <c r="U34" s="238"/>
      <c r="V34" s="87">
        <v>423000000</v>
      </c>
      <c r="W34" s="87"/>
      <c r="X34" s="87"/>
      <c r="Y34" s="87"/>
      <c r="Z34" s="87"/>
      <c r="AA34" s="87">
        <v>425000000</v>
      </c>
      <c r="AB34" s="87"/>
      <c r="AC34" s="87"/>
      <c r="AD34" s="87"/>
      <c r="AE34" s="176"/>
      <c r="AF34" s="183"/>
      <c r="AG34" s="184"/>
      <c r="AH34" s="207"/>
      <c r="AI34" s="119"/>
      <c r="AJ34" s="80"/>
      <c r="AK34" s="80"/>
      <c r="AL34" s="80"/>
      <c r="AM34" s="80"/>
      <c r="AN34" s="80"/>
      <c r="AO34" s="80"/>
      <c r="AP34" s="80"/>
    </row>
    <row r="35" spans="1:42" s="5" customFormat="1" ht="53.25" customHeight="1" x14ac:dyDescent="0.25">
      <c r="A35" s="364"/>
      <c r="B35" s="358"/>
      <c r="C35" s="355"/>
      <c r="D35" s="362"/>
      <c r="E35" s="362"/>
      <c r="F35" s="362"/>
      <c r="G35" s="45" t="s">
        <v>11</v>
      </c>
      <c r="H35" s="90"/>
      <c r="I35" s="96"/>
      <c r="J35" s="96"/>
      <c r="K35" s="96"/>
      <c r="L35" s="90"/>
      <c r="M35" s="90"/>
      <c r="N35" s="90"/>
      <c r="O35" s="90"/>
      <c r="P35" s="92"/>
      <c r="Q35" s="95"/>
      <c r="R35" s="95"/>
      <c r="S35" s="90"/>
      <c r="T35" s="231"/>
      <c r="U35" s="247"/>
      <c r="V35" s="90"/>
      <c r="W35" s="90"/>
      <c r="X35" s="90"/>
      <c r="Y35" s="90"/>
      <c r="Z35" s="90"/>
      <c r="AA35" s="90"/>
      <c r="AB35" s="90"/>
      <c r="AC35" s="90"/>
      <c r="AD35" s="90"/>
      <c r="AE35" s="177"/>
      <c r="AF35" s="185"/>
      <c r="AG35" s="186"/>
      <c r="AH35" s="216"/>
      <c r="AI35" s="122"/>
      <c r="AJ35" s="82"/>
      <c r="AK35" s="82"/>
      <c r="AL35" s="82"/>
      <c r="AM35" s="82"/>
      <c r="AN35" s="82"/>
      <c r="AO35" s="82"/>
      <c r="AP35" s="82"/>
    </row>
    <row r="36" spans="1:42" s="5" customFormat="1" ht="62.25" customHeight="1" x14ac:dyDescent="0.25">
      <c r="A36" s="364"/>
      <c r="B36" s="358"/>
      <c r="C36" s="355"/>
      <c r="D36" s="362"/>
      <c r="E36" s="362"/>
      <c r="F36" s="362"/>
      <c r="G36" s="45" t="s">
        <v>12</v>
      </c>
      <c r="H36" s="90"/>
      <c r="I36" s="96"/>
      <c r="J36" s="96"/>
      <c r="K36" s="96"/>
      <c r="L36" s="93"/>
      <c r="M36" s="93"/>
      <c r="N36" s="93"/>
      <c r="O36" s="93"/>
      <c r="P36" s="93"/>
      <c r="Q36" s="101"/>
      <c r="R36" s="101"/>
      <c r="S36" s="101"/>
      <c r="T36" s="233"/>
      <c r="U36" s="245"/>
      <c r="V36" s="87"/>
      <c r="W36" s="90"/>
      <c r="X36" s="90"/>
      <c r="Y36" s="90"/>
      <c r="Z36" s="90"/>
      <c r="AA36" s="90"/>
      <c r="AB36" s="90"/>
      <c r="AC36" s="90"/>
      <c r="AD36" s="90"/>
      <c r="AE36" s="177"/>
      <c r="AF36" s="183"/>
      <c r="AG36" s="184"/>
      <c r="AH36" s="207"/>
      <c r="AI36" s="119"/>
      <c r="AJ36" s="80"/>
      <c r="AK36" s="80"/>
      <c r="AL36" s="80"/>
      <c r="AM36" s="80"/>
      <c r="AN36" s="80"/>
      <c r="AO36" s="80"/>
      <c r="AP36" s="80"/>
    </row>
    <row r="37" spans="1:42" s="5" customFormat="1" ht="54.75" customHeight="1" x14ac:dyDescent="0.25">
      <c r="A37" s="364"/>
      <c r="B37" s="358"/>
      <c r="C37" s="355"/>
      <c r="D37" s="362"/>
      <c r="E37" s="362"/>
      <c r="F37" s="362"/>
      <c r="G37" s="45" t="s">
        <v>13</v>
      </c>
      <c r="H37" s="32">
        <f t="shared" ref="H37:AA37" si="9">+H33+H35</f>
        <v>14</v>
      </c>
      <c r="I37" s="32">
        <f t="shared" si="9"/>
        <v>1</v>
      </c>
      <c r="J37" s="32"/>
      <c r="K37" s="32"/>
      <c r="L37" s="32">
        <f t="shared" si="9"/>
        <v>4</v>
      </c>
      <c r="M37" s="32"/>
      <c r="N37" s="32"/>
      <c r="O37" s="32"/>
      <c r="P37" s="32"/>
      <c r="Q37" s="32">
        <f t="shared" si="9"/>
        <v>4</v>
      </c>
      <c r="R37" s="32"/>
      <c r="S37" s="32"/>
      <c r="T37" s="32"/>
      <c r="U37" s="32"/>
      <c r="V37" s="32">
        <f t="shared" si="9"/>
        <v>4</v>
      </c>
      <c r="W37" s="32"/>
      <c r="X37" s="32"/>
      <c r="Y37" s="32"/>
      <c r="Z37" s="32"/>
      <c r="AA37" s="32">
        <f t="shared" si="9"/>
        <v>1</v>
      </c>
      <c r="AB37" s="69"/>
      <c r="AC37" s="69"/>
      <c r="AD37" s="69"/>
      <c r="AE37" s="178"/>
      <c r="AF37" s="211"/>
      <c r="AG37" s="212"/>
      <c r="AH37" s="209"/>
      <c r="AI37" s="81"/>
      <c r="AJ37" s="80"/>
      <c r="AK37" s="80"/>
      <c r="AL37" s="80"/>
      <c r="AM37" s="80"/>
      <c r="AN37" s="80"/>
      <c r="AO37" s="80"/>
      <c r="AP37" s="80"/>
    </row>
    <row r="38" spans="1:42" s="5" customFormat="1" ht="63.75" customHeight="1" thickBot="1" x14ac:dyDescent="0.3">
      <c r="A38" s="364"/>
      <c r="B38" s="359"/>
      <c r="C38" s="360"/>
      <c r="D38" s="362"/>
      <c r="E38" s="362"/>
      <c r="F38" s="362"/>
      <c r="G38" s="47" t="s">
        <v>14</v>
      </c>
      <c r="H38" s="87">
        <f>+L38+Q38+V38+AA38+I38</f>
        <v>1947000000</v>
      </c>
      <c r="I38" s="264">
        <f>+I34+I36</f>
        <v>259000000</v>
      </c>
      <c r="J38" s="88"/>
      <c r="K38" s="88"/>
      <c r="L38" s="87">
        <f t="shared" ref="L38:AA38" si="10">+L34+L36</f>
        <v>419000000</v>
      </c>
      <c r="M38" s="87"/>
      <c r="N38" s="87"/>
      <c r="O38" s="87"/>
      <c r="P38" s="87"/>
      <c r="Q38" s="87">
        <f t="shared" si="10"/>
        <v>421000000</v>
      </c>
      <c r="R38" s="87"/>
      <c r="S38" s="228"/>
      <c r="T38" s="235"/>
      <c r="U38" s="238"/>
      <c r="V38" s="87">
        <f t="shared" si="10"/>
        <v>423000000</v>
      </c>
      <c r="W38" s="87"/>
      <c r="X38" s="87"/>
      <c r="Y38" s="87"/>
      <c r="Z38" s="87"/>
      <c r="AA38" s="87">
        <f t="shared" si="10"/>
        <v>425000000</v>
      </c>
      <c r="AB38" s="87"/>
      <c r="AC38" s="87"/>
      <c r="AD38" s="87"/>
      <c r="AE38" s="198"/>
      <c r="AF38" s="201"/>
      <c r="AG38" s="202"/>
      <c r="AH38" s="210"/>
      <c r="AI38" s="121"/>
      <c r="AJ38" s="169"/>
      <c r="AK38" s="170"/>
      <c r="AL38" s="169"/>
      <c r="AM38" s="170"/>
      <c r="AN38" s="169"/>
      <c r="AO38" s="169"/>
      <c r="AP38" s="170"/>
    </row>
    <row r="39" spans="1:42" s="5" customFormat="1" ht="39" customHeight="1" x14ac:dyDescent="0.25">
      <c r="A39" s="364"/>
      <c r="B39" s="357">
        <v>6</v>
      </c>
      <c r="C39" s="354" t="s">
        <v>172</v>
      </c>
      <c r="D39" s="361" t="s">
        <v>136</v>
      </c>
      <c r="E39" s="362"/>
      <c r="F39" s="362"/>
      <c r="G39" s="48" t="s">
        <v>9</v>
      </c>
      <c r="H39" s="27">
        <v>24</v>
      </c>
      <c r="I39" s="27">
        <v>3</v>
      </c>
      <c r="J39" s="27"/>
      <c r="K39" s="27"/>
      <c r="L39" s="27">
        <v>6</v>
      </c>
      <c r="M39" s="27"/>
      <c r="N39" s="27"/>
      <c r="O39" s="27"/>
      <c r="P39" s="27"/>
      <c r="Q39" s="94">
        <v>6</v>
      </c>
      <c r="R39" s="27"/>
      <c r="S39" s="27"/>
      <c r="T39" s="94"/>
      <c r="U39" s="248"/>
      <c r="V39" s="27">
        <v>6</v>
      </c>
      <c r="W39" s="27"/>
      <c r="X39" s="27"/>
      <c r="Y39" s="27"/>
      <c r="Z39" s="27"/>
      <c r="AA39" s="27">
        <v>3</v>
      </c>
      <c r="AB39" s="27"/>
      <c r="AC39" s="27"/>
      <c r="AD39" s="27"/>
      <c r="AE39" s="167"/>
      <c r="AF39" s="220"/>
      <c r="AG39" s="221"/>
      <c r="AH39" s="213"/>
      <c r="AI39" s="118"/>
      <c r="AJ39" s="80"/>
      <c r="AK39" s="80"/>
      <c r="AL39" s="80"/>
      <c r="AM39" s="80"/>
      <c r="AN39" s="80"/>
      <c r="AO39" s="80"/>
      <c r="AP39" s="80"/>
    </row>
    <row r="40" spans="1:42" s="5" customFormat="1" ht="39" customHeight="1" x14ac:dyDescent="0.25">
      <c r="A40" s="364"/>
      <c r="B40" s="358"/>
      <c r="C40" s="355"/>
      <c r="D40" s="362"/>
      <c r="E40" s="362"/>
      <c r="F40" s="362"/>
      <c r="G40" s="45" t="s">
        <v>10</v>
      </c>
      <c r="H40" s="87">
        <f>+L40+Q40+V40+AA40+I40</f>
        <v>1342999895</v>
      </c>
      <c r="I40" s="284">
        <v>170999895</v>
      </c>
      <c r="J40" s="88"/>
      <c r="K40" s="88"/>
      <c r="L40" s="87">
        <v>291000000</v>
      </c>
      <c r="M40" s="87"/>
      <c r="N40" s="87"/>
      <c r="O40" s="87"/>
      <c r="P40" s="87"/>
      <c r="Q40" s="87">
        <v>292000000</v>
      </c>
      <c r="R40" s="87"/>
      <c r="S40" s="228"/>
      <c r="T40" s="235"/>
      <c r="U40" s="238"/>
      <c r="V40" s="87">
        <v>294000000</v>
      </c>
      <c r="W40" s="87"/>
      <c r="X40" s="87"/>
      <c r="Y40" s="87"/>
      <c r="Z40" s="87"/>
      <c r="AA40" s="87">
        <v>295000000</v>
      </c>
      <c r="AB40" s="87"/>
      <c r="AC40" s="87"/>
      <c r="AD40" s="87"/>
      <c r="AE40" s="176"/>
      <c r="AF40" s="183"/>
      <c r="AG40" s="184"/>
      <c r="AH40" s="207"/>
      <c r="AI40" s="119"/>
      <c r="AJ40" s="80"/>
      <c r="AK40" s="80"/>
      <c r="AL40" s="80"/>
      <c r="AM40" s="80"/>
      <c r="AN40" s="80"/>
      <c r="AO40" s="80"/>
      <c r="AP40" s="80"/>
    </row>
    <row r="41" spans="1:42" s="5" customFormat="1" ht="39" customHeight="1" x14ac:dyDescent="0.25">
      <c r="A41" s="364"/>
      <c r="B41" s="358"/>
      <c r="C41" s="355"/>
      <c r="D41" s="362"/>
      <c r="E41" s="362"/>
      <c r="F41" s="362"/>
      <c r="G41" s="45" t="s">
        <v>11</v>
      </c>
      <c r="H41" s="90"/>
      <c r="I41" s="96"/>
      <c r="J41" s="96"/>
      <c r="K41" s="96"/>
      <c r="L41" s="90"/>
      <c r="M41" s="90"/>
      <c r="N41" s="90"/>
      <c r="O41" s="90"/>
      <c r="P41" s="90"/>
      <c r="Q41" s="95"/>
      <c r="R41" s="95"/>
      <c r="S41" s="95"/>
      <c r="T41" s="232"/>
      <c r="U41" s="246"/>
      <c r="V41" s="95"/>
      <c r="W41" s="95"/>
      <c r="X41" s="95"/>
      <c r="Y41" s="95"/>
      <c r="Z41" s="95"/>
      <c r="AA41" s="95"/>
      <c r="AB41" s="95"/>
      <c r="AC41" s="95"/>
      <c r="AD41" s="95"/>
      <c r="AE41" s="168"/>
      <c r="AF41" s="185"/>
      <c r="AG41" s="186"/>
      <c r="AH41" s="208"/>
      <c r="AI41" s="120"/>
      <c r="AJ41" s="80"/>
      <c r="AK41" s="82"/>
      <c r="AL41" s="80"/>
      <c r="AM41" s="82"/>
      <c r="AN41" s="80"/>
      <c r="AO41" s="80"/>
      <c r="AP41" s="82"/>
    </row>
    <row r="42" spans="1:42" s="5" customFormat="1" ht="39" customHeight="1" x14ac:dyDescent="0.25">
      <c r="A42" s="364"/>
      <c r="B42" s="358"/>
      <c r="C42" s="355"/>
      <c r="D42" s="362"/>
      <c r="E42" s="362"/>
      <c r="F42" s="362"/>
      <c r="G42" s="45" t="s">
        <v>12</v>
      </c>
      <c r="H42" s="90"/>
      <c r="I42" s="96"/>
      <c r="J42" s="96"/>
      <c r="K42" s="96"/>
      <c r="L42" s="93"/>
      <c r="M42" s="93"/>
      <c r="N42" s="93"/>
      <c r="O42" s="93"/>
      <c r="P42" s="93"/>
      <c r="Q42" s="101"/>
      <c r="R42" s="101"/>
      <c r="S42" s="101"/>
      <c r="T42" s="233"/>
      <c r="U42" s="245"/>
      <c r="V42" s="87"/>
      <c r="W42" s="90"/>
      <c r="X42" s="90"/>
      <c r="Y42" s="90"/>
      <c r="Z42" s="90"/>
      <c r="AA42" s="90"/>
      <c r="AB42" s="90"/>
      <c r="AC42" s="90"/>
      <c r="AD42" s="90"/>
      <c r="AE42" s="219"/>
      <c r="AF42" s="183"/>
      <c r="AG42" s="184"/>
      <c r="AH42" s="207"/>
      <c r="AI42" s="119"/>
      <c r="AJ42" s="80"/>
      <c r="AK42" s="80"/>
      <c r="AL42" s="80"/>
      <c r="AM42" s="80"/>
      <c r="AN42" s="80"/>
      <c r="AO42" s="80"/>
      <c r="AP42" s="80"/>
    </row>
    <row r="43" spans="1:42" s="5" customFormat="1" ht="39" customHeight="1" x14ac:dyDescent="0.25">
      <c r="A43" s="364"/>
      <c r="B43" s="358"/>
      <c r="C43" s="355"/>
      <c r="D43" s="362"/>
      <c r="E43" s="362"/>
      <c r="F43" s="362"/>
      <c r="G43" s="45" t="s">
        <v>13</v>
      </c>
      <c r="H43" s="32">
        <f>+H39+H41</f>
        <v>24</v>
      </c>
      <c r="I43" s="32">
        <f t="shared" ref="I43:AA43" si="11">+I39+I41</f>
        <v>3</v>
      </c>
      <c r="J43" s="32"/>
      <c r="K43" s="32"/>
      <c r="L43" s="32">
        <f t="shared" si="11"/>
        <v>6</v>
      </c>
      <c r="M43" s="32"/>
      <c r="N43" s="32"/>
      <c r="O43" s="32"/>
      <c r="P43" s="32"/>
      <c r="Q43" s="32">
        <f t="shared" si="11"/>
        <v>6</v>
      </c>
      <c r="R43" s="32"/>
      <c r="S43" s="32"/>
      <c r="T43" s="32"/>
      <c r="U43" s="32"/>
      <c r="V43" s="32">
        <f t="shared" si="11"/>
        <v>6</v>
      </c>
      <c r="W43" s="32"/>
      <c r="X43" s="32"/>
      <c r="Y43" s="32"/>
      <c r="Z43" s="32"/>
      <c r="AA43" s="32">
        <f t="shared" si="11"/>
        <v>3</v>
      </c>
      <c r="AB43" s="32"/>
      <c r="AC43" s="32"/>
      <c r="AD43" s="32"/>
      <c r="AE43" s="178"/>
      <c r="AF43" s="187"/>
      <c r="AG43" s="188"/>
      <c r="AH43" s="209"/>
      <c r="AI43" s="123"/>
      <c r="AJ43" s="80"/>
      <c r="AK43" s="83"/>
      <c r="AL43" s="80"/>
      <c r="AM43" s="83"/>
      <c r="AN43" s="80"/>
      <c r="AO43" s="80"/>
      <c r="AP43" s="83"/>
    </row>
    <row r="44" spans="1:42" s="5" customFormat="1" ht="39" customHeight="1" thickBot="1" x14ac:dyDescent="0.3">
      <c r="A44" s="364"/>
      <c r="B44" s="359"/>
      <c r="C44" s="360"/>
      <c r="D44" s="378"/>
      <c r="E44" s="362"/>
      <c r="F44" s="362"/>
      <c r="G44" s="47" t="s">
        <v>14</v>
      </c>
      <c r="H44" s="287">
        <f>+L44+Q44+V44+AA44+I44</f>
        <v>1342999895</v>
      </c>
      <c r="I44" s="288">
        <f>+I40+I42</f>
        <v>170999895</v>
      </c>
      <c r="J44" s="289"/>
      <c r="K44" s="289"/>
      <c r="L44" s="287">
        <f t="shared" ref="L44:AA44" si="12">+L40+L42</f>
        <v>291000000</v>
      </c>
      <c r="M44" s="287"/>
      <c r="N44" s="287"/>
      <c r="O44" s="287"/>
      <c r="P44" s="287"/>
      <c r="Q44" s="287">
        <f t="shared" si="12"/>
        <v>292000000</v>
      </c>
      <c r="R44" s="287"/>
      <c r="S44" s="290"/>
      <c r="T44" s="291"/>
      <c r="U44" s="292"/>
      <c r="V44" s="287">
        <f t="shared" si="12"/>
        <v>294000000</v>
      </c>
      <c r="W44" s="287"/>
      <c r="X44" s="287"/>
      <c r="Y44" s="287"/>
      <c r="Z44" s="287"/>
      <c r="AA44" s="287">
        <f t="shared" si="12"/>
        <v>295000000</v>
      </c>
      <c r="AB44" s="87"/>
      <c r="AC44" s="87"/>
      <c r="AD44" s="87"/>
      <c r="AE44" s="198"/>
      <c r="AF44" s="201"/>
      <c r="AG44" s="202"/>
      <c r="AH44" s="210"/>
      <c r="AI44" s="121"/>
      <c r="AJ44" s="169"/>
      <c r="AK44" s="170"/>
      <c r="AL44" s="169"/>
      <c r="AM44" s="170"/>
      <c r="AN44" s="169"/>
      <c r="AO44" s="169"/>
      <c r="AP44" s="170"/>
    </row>
    <row r="45" spans="1:42" ht="31.5" customHeight="1" x14ac:dyDescent="0.25">
      <c r="A45" s="342" t="s">
        <v>15</v>
      </c>
      <c r="B45" s="343"/>
      <c r="C45" s="343"/>
      <c r="D45" s="344"/>
      <c r="E45" s="343"/>
      <c r="F45" s="345"/>
      <c r="G45" s="48" t="s">
        <v>10</v>
      </c>
      <c r="H45" s="33">
        <f>H10+H16+H22+H28+H34+H40</f>
        <v>12305433817</v>
      </c>
      <c r="I45" s="33">
        <f>I10+I16+I22+I28+I34+I40</f>
        <v>1643433817</v>
      </c>
      <c r="J45" s="33">
        <f t="shared" ref="J45" si="13">J10+J16+J22+J28+J34+J40</f>
        <v>0</v>
      </c>
      <c r="K45" s="33">
        <f t="shared" ref="K45:AA45" si="14">K10+K16+K22+K28+K34+K40</f>
        <v>0</v>
      </c>
      <c r="L45" s="33">
        <f t="shared" si="14"/>
        <v>2655000000</v>
      </c>
      <c r="M45" s="33">
        <f t="shared" si="14"/>
        <v>0</v>
      </c>
      <c r="N45" s="33">
        <f t="shared" si="14"/>
        <v>0</v>
      </c>
      <c r="O45" s="33">
        <f t="shared" si="14"/>
        <v>0</v>
      </c>
      <c r="P45" s="33">
        <f t="shared" si="14"/>
        <v>0</v>
      </c>
      <c r="Q45" s="33">
        <f t="shared" si="14"/>
        <v>2661000000</v>
      </c>
      <c r="R45" s="33">
        <f t="shared" si="14"/>
        <v>0</v>
      </c>
      <c r="S45" s="33">
        <f t="shared" si="14"/>
        <v>0</v>
      </c>
      <c r="T45" s="33">
        <f t="shared" si="14"/>
        <v>0</v>
      </c>
      <c r="U45" s="33">
        <f t="shared" si="14"/>
        <v>0</v>
      </c>
      <c r="V45" s="33">
        <f t="shared" si="14"/>
        <v>2670000000</v>
      </c>
      <c r="W45" s="33">
        <f t="shared" si="14"/>
        <v>0</v>
      </c>
      <c r="X45" s="33">
        <f t="shared" si="14"/>
        <v>0</v>
      </c>
      <c r="Y45" s="33">
        <f t="shared" si="14"/>
        <v>0</v>
      </c>
      <c r="Z45" s="33">
        <f t="shared" si="14"/>
        <v>0</v>
      </c>
      <c r="AA45" s="33">
        <f t="shared" si="14"/>
        <v>2676000000</v>
      </c>
      <c r="AB45" s="33">
        <f t="shared" ref="AB45:AI45" si="15">AB10+AB16+AB22+AB28+AB34+AB40</f>
        <v>0</v>
      </c>
      <c r="AC45" s="33">
        <f t="shared" si="15"/>
        <v>0</v>
      </c>
      <c r="AD45" s="33">
        <f t="shared" si="15"/>
        <v>0</v>
      </c>
      <c r="AE45" s="33">
        <f t="shared" si="15"/>
        <v>0</v>
      </c>
      <c r="AF45" s="33">
        <f t="shared" si="15"/>
        <v>0</v>
      </c>
      <c r="AG45" s="33">
        <f t="shared" si="15"/>
        <v>0</v>
      </c>
      <c r="AH45" s="33">
        <f t="shared" si="15"/>
        <v>0</v>
      </c>
      <c r="AI45" s="33">
        <f t="shared" si="15"/>
        <v>0</v>
      </c>
      <c r="AJ45" s="49"/>
      <c r="AK45" s="50"/>
      <c r="AL45" s="49"/>
      <c r="AM45" s="50"/>
      <c r="AN45" s="49"/>
      <c r="AO45" s="49"/>
      <c r="AP45" s="50"/>
    </row>
    <row r="46" spans="1:42" ht="28.5" customHeight="1" x14ac:dyDescent="0.25">
      <c r="A46" s="346"/>
      <c r="B46" s="344"/>
      <c r="C46" s="344"/>
      <c r="D46" s="344"/>
      <c r="E46" s="344"/>
      <c r="F46" s="347"/>
      <c r="G46" s="45" t="s">
        <v>12</v>
      </c>
      <c r="H46" s="33">
        <f>+H12+H18+H24+H30+H36+H42</f>
        <v>0</v>
      </c>
      <c r="I46" s="33">
        <f t="shared" ref="I46:J46" si="16">+I12+I18+I24+I30+I36+I42</f>
        <v>0</v>
      </c>
      <c r="J46" s="33">
        <f t="shared" si="16"/>
        <v>0</v>
      </c>
      <c r="K46" s="33">
        <f t="shared" ref="K46:AA46" si="17">+K12+K18+K24+K30+K36+K42</f>
        <v>0</v>
      </c>
      <c r="L46" s="33">
        <f t="shared" si="17"/>
        <v>0</v>
      </c>
      <c r="M46" s="33">
        <f t="shared" si="17"/>
        <v>0</v>
      </c>
      <c r="N46" s="33">
        <f t="shared" si="17"/>
        <v>0</v>
      </c>
      <c r="O46" s="33">
        <f t="shared" si="17"/>
        <v>0</v>
      </c>
      <c r="P46" s="33">
        <f t="shared" si="17"/>
        <v>0</v>
      </c>
      <c r="Q46" s="33">
        <f t="shared" si="17"/>
        <v>0</v>
      </c>
      <c r="R46" s="33">
        <f t="shared" si="17"/>
        <v>0</v>
      </c>
      <c r="S46" s="33">
        <f t="shared" si="17"/>
        <v>0</v>
      </c>
      <c r="T46" s="33">
        <f t="shared" si="17"/>
        <v>0</v>
      </c>
      <c r="U46" s="33">
        <f t="shared" si="17"/>
        <v>0</v>
      </c>
      <c r="V46" s="33">
        <f t="shared" si="17"/>
        <v>0</v>
      </c>
      <c r="W46" s="33">
        <f t="shared" si="17"/>
        <v>0</v>
      </c>
      <c r="X46" s="33">
        <f t="shared" si="17"/>
        <v>0</v>
      </c>
      <c r="Y46" s="33">
        <f t="shared" si="17"/>
        <v>0</v>
      </c>
      <c r="Z46" s="33">
        <f t="shared" si="17"/>
        <v>0</v>
      </c>
      <c r="AA46" s="33">
        <f t="shared" si="17"/>
        <v>0</v>
      </c>
      <c r="AB46" s="33">
        <f t="shared" ref="AB46:AI46" si="18">+AB12+AB18+AB24+AB30+AB36+AB42</f>
        <v>0</v>
      </c>
      <c r="AC46" s="33">
        <f t="shared" si="18"/>
        <v>0</v>
      </c>
      <c r="AD46" s="33">
        <f t="shared" si="18"/>
        <v>0</v>
      </c>
      <c r="AE46" s="33">
        <f t="shared" si="18"/>
        <v>0</v>
      </c>
      <c r="AF46" s="33">
        <f t="shared" si="18"/>
        <v>0</v>
      </c>
      <c r="AG46" s="33">
        <f t="shared" si="18"/>
        <v>0</v>
      </c>
      <c r="AH46" s="33">
        <f t="shared" si="18"/>
        <v>0</v>
      </c>
      <c r="AI46" s="33">
        <f t="shared" si="18"/>
        <v>0</v>
      </c>
      <c r="AJ46" s="50"/>
      <c r="AK46" s="50"/>
      <c r="AL46" s="50"/>
      <c r="AM46" s="50"/>
      <c r="AN46" s="50"/>
      <c r="AO46" s="50"/>
      <c r="AP46" s="50"/>
    </row>
    <row r="47" spans="1:42" ht="35.25" customHeight="1" thickBot="1" x14ac:dyDescent="0.3">
      <c r="A47" s="348"/>
      <c r="B47" s="349"/>
      <c r="C47" s="349"/>
      <c r="D47" s="349"/>
      <c r="E47" s="349"/>
      <c r="F47" s="350"/>
      <c r="G47" s="47" t="s">
        <v>15</v>
      </c>
      <c r="H47" s="54">
        <f t="shared" ref="H47" si="19">H45+H46</f>
        <v>12305433817</v>
      </c>
      <c r="I47" s="54">
        <f t="shared" ref="I47:J47" si="20">I45+I46</f>
        <v>1643433817</v>
      </c>
      <c r="J47" s="54">
        <f t="shared" si="20"/>
        <v>0</v>
      </c>
      <c r="K47" s="54">
        <f t="shared" ref="K47:AA47" si="21">K45+K46</f>
        <v>0</v>
      </c>
      <c r="L47" s="54">
        <f t="shared" si="21"/>
        <v>2655000000</v>
      </c>
      <c r="M47" s="54">
        <f t="shared" si="21"/>
        <v>0</v>
      </c>
      <c r="N47" s="54">
        <f t="shared" si="21"/>
        <v>0</v>
      </c>
      <c r="O47" s="54">
        <f t="shared" si="21"/>
        <v>0</v>
      </c>
      <c r="P47" s="54">
        <f t="shared" si="21"/>
        <v>0</v>
      </c>
      <c r="Q47" s="54">
        <f t="shared" si="21"/>
        <v>2661000000</v>
      </c>
      <c r="R47" s="54">
        <f t="shared" si="21"/>
        <v>0</v>
      </c>
      <c r="S47" s="54">
        <f t="shared" si="21"/>
        <v>0</v>
      </c>
      <c r="T47" s="54">
        <f t="shared" si="21"/>
        <v>0</v>
      </c>
      <c r="U47" s="54">
        <f t="shared" si="21"/>
        <v>0</v>
      </c>
      <c r="V47" s="54">
        <f t="shared" si="21"/>
        <v>2670000000</v>
      </c>
      <c r="W47" s="54">
        <f t="shared" si="21"/>
        <v>0</v>
      </c>
      <c r="X47" s="54">
        <f t="shared" si="21"/>
        <v>0</v>
      </c>
      <c r="Y47" s="54">
        <f t="shared" si="21"/>
        <v>0</v>
      </c>
      <c r="Z47" s="54">
        <f t="shared" si="21"/>
        <v>0</v>
      </c>
      <c r="AA47" s="54">
        <f t="shared" si="21"/>
        <v>2676000000</v>
      </c>
      <c r="AB47" s="54">
        <f t="shared" ref="AB47:AI47" si="22">AB45+AB46</f>
        <v>0</v>
      </c>
      <c r="AC47" s="54">
        <f t="shared" si="22"/>
        <v>0</v>
      </c>
      <c r="AD47" s="54">
        <f t="shared" si="22"/>
        <v>0</v>
      </c>
      <c r="AE47" s="54">
        <f t="shared" si="22"/>
        <v>0</v>
      </c>
      <c r="AF47" s="54">
        <f t="shared" si="22"/>
        <v>0</v>
      </c>
      <c r="AG47" s="54">
        <f t="shared" si="22"/>
        <v>0</v>
      </c>
      <c r="AH47" s="54">
        <f t="shared" si="22"/>
        <v>0</v>
      </c>
      <c r="AI47" s="54">
        <f t="shared" si="22"/>
        <v>0</v>
      </c>
      <c r="AJ47" s="55"/>
      <c r="AK47" s="55"/>
      <c r="AL47" s="55"/>
      <c r="AM47" s="55"/>
      <c r="AN47" s="55"/>
      <c r="AO47" s="55"/>
      <c r="AP47" s="55"/>
    </row>
    <row r="48" spans="1:42" ht="71.25" customHeight="1" x14ac:dyDescent="0.25">
      <c r="A48" s="341" t="s">
        <v>32</v>
      </c>
      <c r="B48" s="341"/>
      <c r="C48" s="341"/>
      <c r="D48" s="341"/>
      <c r="E48" s="341"/>
      <c r="F48" s="341"/>
      <c r="G48" s="341"/>
      <c r="H48" s="341"/>
      <c r="I48" s="341"/>
      <c r="J48" s="341"/>
      <c r="K48" s="341"/>
      <c r="L48" s="341"/>
      <c r="M48" s="341"/>
      <c r="N48" s="341"/>
      <c r="O48" s="341"/>
      <c r="P48" s="341"/>
      <c r="Q48" s="341"/>
      <c r="R48" s="341"/>
      <c r="S48" s="341"/>
      <c r="T48" s="341"/>
      <c r="U48" s="341"/>
      <c r="V48" s="341"/>
      <c r="W48" s="341"/>
      <c r="X48" s="341"/>
      <c r="Y48" s="341"/>
      <c r="Z48" s="341"/>
      <c r="AA48" s="341"/>
      <c r="AB48" s="341"/>
      <c r="AC48" s="341"/>
      <c r="AD48" s="341"/>
      <c r="AE48" s="341"/>
      <c r="AF48" s="341"/>
      <c r="AG48" s="341"/>
      <c r="AH48" s="341"/>
      <c r="AI48" s="341"/>
      <c r="AJ48" s="341"/>
      <c r="AK48" s="341"/>
    </row>
    <row r="50" spans="18:32" x14ac:dyDescent="0.25">
      <c r="S50" s="223"/>
      <c r="AF50" s="222"/>
    </row>
    <row r="54" spans="18:32" x14ac:dyDescent="0.25">
      <c r="R54" s="224"/>
    </row>
    <row r="57" spans="18:32" x14ac:dyDescent="0.25">
      <c r="V57" s="224"/>
    </row>
  </sheetData>
  <mergeCells count="53">
    <mergeCell ref="D33:D38"/>
    <mergeCell ref="D39:D44"/>
    <mergeCell ref="B9:B14"/>
    <mergeCell ref="C9:C14"/>
    <mergeCell ref="B39:B44"/>
    <mergeCell ref="C39:C44"/>
    <mergeCell ref="B27:B32"/>
    <mergeCell ref="C27:C32"/>
    <mergeCell ref="B33:B38"/>
    <mergeCell ref="A1:E4"/>
    <mergeCell ref="AF7:AI7"/>
    <mergeCell ref="I7:K7"/>
    <mergeCell ref="L7:P7"/>
    <mergeCell ref="Q7:U7"/>
    <mergeCell ref="F3:N3"/>
    <mergeCell ref="F4:N4"/>
    <mergeCell ref="F6:F8"/>
    <mergeCell ref="AF6:AI6"/>
    <mergeCell ref="A6:A8"/>
    <mergeCell ref="G6:G8"/>
    <mergeCell ref="B6:D7"/>
    <mergeCell ref="I6:AE6"/>
    <mergeCell ref="V7:Z7"/>
    <mergeCell ref="E6:E8"/>
    <mergeCell ref="AA7:AE7"/>
    <mergeCell ref="A48:AK48"/>
    <mergeCell ref="A45:F47"/>
    <mergeCell ref="B15:B20"/>
    <mergeCell ref="C15:C20"/>
    <mergeCell ref="B21:B26"/>
    <mergeCell ref="C21:C26"/>
    <mergeCell ref="C33:C38"/>
    <mergeCell ref="F9:F44"/>
    <mergeCell ref="E9:E44"/>
    <mergeCell ref="A9:A20"/>
    <mergeCell ref="A21:A26"/>
    <mergeCell ref="A27:A44"/>
    <mergeCell ref="D9:D14"/>
    <mergeCell ref="D15:D20"/>
    <mergeCell ref="D21:D26"/>
    <mergeCell ref="D27:D32"/>
    <mergeCell ref="F1:AP1"/>
    <mergeCell ref="F2:AP2"/>
    <mergeCell ref="O3:AP3"/>
    <mergeCell ref="O4:AP4"/>
    <mergeCell ref="AL6:AL8"/>
    <mergeCell ref="AM6:AM8"/>
    <mergeCell ref="AN6:AN8"/>
    <mergeCell ref="AO6:AO8"/>
    <mergeCell ref="AP6:AP8"/>
    <mergeCell ref="H6:H8"/>
    <mergeCell ref="AK6:AK8"/>
    <mergeCell ref="AJ6:AJ8"/>
  </mergeCells>
  <printOptions horizontalCentered="1" verticalCentered="1"/>
  <pageMargins left="0" right="0" top="0.74803149606299213" bottom="0" header="0.31496062992125984" footer="0"/>
  <pageSetup scale="39" fitToHeight="0" orientation="landscape" r:id="rId1"/>
  <colBreaks count="1" manualBreakCount="1">
    <brk id="22" max="47"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BF103"/>
  <sheetViews>
    <sheetView view="pageBreakPreview" zoomScale="70" zoomScaleNormal="70" zoomScaleSheetLayoutView="70" workbookViewId="0">
      <selection activeCell="C3" sqref="C3"/>
    </sheetView>
  </sheetViews>
  <sheetFormatPr baseColWidth="10" defaultColWidth="11.42578125" defaultRowHeight="12.75" x14ac:dyDescent="0.25"/>
  <cols>
    <col min="1" max="1" width="12.28515625" style="8" customWidth="1"/>
    <col min="2" max="2" width="22.7109375" style="8" customWidth="1"/>
    <col min="3" max="3" width="27.5703125" style="23" customWidth="1"/>
    <col min="4" max="4" width="6.140625" style="8" customWidth="1"/>
    <col min="5" max="5" width="7.85546875" style="8" customWidth="1"/>
    <col min="6" max="6" width="13.28515625" style="8" customWidth="1"/>
    <col min="7" max="7" width="7" style="8" customWidth="1"/>
    <col min="8" max="8" width="6.7109375" style="8" customWidth="1"/>
    <col min="9" max="11" width="7" style="8" customWidth="1"/>
    <col min="12" max="13" width="7.7109375" style="8" customWidth="1"/>
    <col min="14" max="14" width="8.140625" style="9" customWidth="1"/>
    <col min="15" max="15" width="8.5703125" style="9" customWidth="1"/>
    <col min="16" max="16" width="8.85546875" style="9" customWidth="1"/>
    <col min="17" max="17" width="8.42578125" style="9" customWidth="1"/>
    <col min="18" max="18" width="8.28515625" style="9" customWidth="1"/>
    <col min="19" max="19" width="11.7109375" style="9" customWidth="1"/>
    <col min="20" max="20" width="12.28515625" style="9" customWidth="1"/>
    <col min="21" max="21" width="14.5703125" style="9" customWidth="1"/>
    <col min="22" max="22" width="81.28515625" style="13" hidden="1" customWidth="1"/>
    <col min="23" max="58" width="11.42578125" style="13"/>
    <col min="59" max="16384" width="11.42578125" style="8"/>
  </cols>
  <sheetData>
    <row r="1" spans="1:51" s="10" customFormat="1" ht="33" customHeight="1" x14ac:dyDescent="0.25">
      <c r="A1" s="410"/>
      <c r="B1" s="411"/>
      <c r="C1" s="416" t="s">
        <v>0</v>
      </c>
      <c r="D1" s="416"/>
      <c r="E1" s="416"/>
      <c r="F1" s="416"/>
      <c r="G1" s="416"/>
      <c r="H1" s="416"/>
      <c r="I1" s="416"/>
      <c r="J1" s="416"/>
      <c r="K1" s="416"/>
      <c r="L1" s="416"/>
      <c r="M1" s="416"/>
      <c r="N1" s="416"/>
      <c r="O1" s="416"/>
      <c r="P1" s="416"/>
      <c r="Q1" s="416"/>
      <c r="R1" s="416"/>
      <c r="S1" s="416"/>
      <c r="T1" s="416"/>
      <c r="U1" s="416"/>
      <c r="V1" s="417"/>
    </row>
    <row r="2" spans="1:51" s="10" customFormat="1" ht="30" customHeight="1" x14ac:dyDescent="0.25">
      <c r="A2" s="412"/>
      <c r="B2" s="413"/>
      <c r="C2" s="418" t="s">
        <v>112</v>
      </c>
      <c r="D2" s="418"/>
      <c r="E2" s="418"/>
      <c r="F2" s="418"/>
      <c r="G2" s="418"/>
      <c r="H2" s="418"/>
      <c r="I2" s="418"/>
      <c r="J2" s="418"/>
      <c r="K2" s="418"/>
      <c r="L2" s="418"/>
      <c r="M2" s="418"/>
      <c r="N2" s="418"/>
      <c r="O2" s="418"/>
      <c r="P2" s="418"/>
      <c r="Q2" s="418"/>
      <c r="R2" s="418"/>
      <c r="S2" s="418"/>
      <c r="T2" s="418"/>
      <c r="U2" s="418"/>
      <c r="V2" s="419"/>
    </row>
    <row r="3" spans="1:51" s="10" customFormat="1" ht="27.75" customHeight="1" x14ac:dyDescent="0.25">
      <c r="A3" s="412"/>
      <c r="B3" s="413"/>
      <c r="C3" s="34" t="s">
        <v>1</v>
      </c>
      <c r="D3" s="420" t="s">
        <v>114</v>
      </c>
      <c r="E3" s="420"/>
      <c r="F3" s="420"/>
      <c r="G3" s="420"/>
      <c r="H3" s="420"/>
      <c r="I3" s="420"/>
      <c r="J3" s="420"/>
      <c r="K3" s="420"/>
      <c r="L3" s="420"/>
      <c r="M3" s="420"/>
      <c r="N3" s="420"/>
      <c r="O3" s="420"/>
      <c r="P3" s="420"/>
      <c r="Q3" s="420"/>
      <c r="R3" s="420"/>
      <c r="S3" s="420"/>
      <c r="T3" s="420"/>
      <c r="U3" s="420"/>
      <c r="V3" s="421"/>
    </row>
    <row r="4" spans="1:51" s="10" customFormat="1" ht="33" customHeight="1" thickBot="1" x14ac:dyDescent="0.3">
      <c r="A4" s="414"/>
      <c r="B4" s="415"/>
      <c r="C4" s="56" t="s">
        <v>16</v>
      </c>
      <c r="D4" s="422" t="s">
        <v>148</v>
      </c>
      <c r="E4" s="422"/>
      <c r="F4" s="422"/>
      <c r="G4" s="422"/>
      <c r="H4" s="422"/>
      <c r="I4" s="422"/>
      <c r="J4" s="422"/>
      <c r="K4" s="422"/>
      <c r="L4" s="422"/>
      <c r="M4" s="422"/>
      <c r="N4" s="422"/>
      <c r="O4" s="422"/>
      <c r="P4" s="422"/>
      <c r="Q4" s="422"/>
      <c r="R4" s="422"/>
      <c r="S4" s="422"/>
      <c r="T4" s="422"/>
      <c r="U4" s="422"/>
      <c r="V4" s="423"/>
    </row>
    <row r="5" spans="1:51" s="10" customFormat="1" ht="13.9" thickBot="1" x14ac:dyDescent="0.35">
      <c r="A5" s="11"/>
      <c r="B5" s="8"/>
      <c r="C5" s="20"/>
      <c r="D5" s="8"/>
      <c r="E5" s="8"/>
      <c r="F5" s="8"/>
      <c r="G5" s="8"/>
      <c r="H5" s="8"/>
      <c r="I5" s="8"/>
      <c r="J5" s="8"/>
      <c r="K5" s="8"/>
      <c r="L5" s="8"/>
      <c r="M5" s="8"/>
      <c r="N5" s="9"/>
      <c r="O5" s="9"/>
      <c r="P5" s="9"/>
      <c r="Q5" s="9"/>
      <c r="R5" s="9"/>
      <c r="S5" s="9"/>
      <c r="T5" s="9"/>
      <c r="U5" s="9"/>
    </row>
    <row r="6" spans="1:51" s="12" customFormat="1" ht="42.75" customHeight="1" x14ac:dyDescent="0.25">
      <c r="A6" s="226" t="s">
        <v>67</v>
      </c>
      <c r="B6" s="409" t="s">
        <v>68</v>
      </c>
      <c r="C6" s="426" t="s">
        <v>69</v>
      </c>
      <c r="D6" s="428" t="s">
        <v>70</v>
      </c>
      <c r="E6" s="429"/>
      <c r="F6" s="409" t="s">
        <v>141</v>
      </c>
      <c r="G6" s="409"/>
      <c r="H6" s="409"/>
      <c r="I6" s="409"/>
      <c r="J6" s="409"/>
      <c r="K6" s="409"/>
      <c r="L6" s="409"/>
      <c r="M6" s="409"/>
      <c r="N6" s="409"/>
      <c r="O6" s="409"/>
      <c r="P6" s="409"/>
      <c r="Q6" s="409"/>
      <c r="R6" s="409"/>
      <c r="S6" s="409"/>
      <c r="T6" s="409" t="s">
        <v>74</v>
      </c>
      <c r="U6" s="409"/>
      <c r="V6" s="424" t="s">
        <v>125</v>
      </c>
    </row>
    <row r="7" spans="1:51" s="12" customFormat="1" ht="44.25" customHeight="1" thickBot="1" x14ac:dyDescent="0.3">
      <c r="A7" s="227"/>
      <c r="B7" s="430"/>
      <c r="C7" s="427"/>
      <c r="D7" s="57" t="s">
        <v>71</v>
      </c>
      <c r="E7" s="57" t="s">
        <v>72</v>
      </c>
      <c r="F7" s="57" t="s">
        <v>73</v>
      </c>
      <c r="G7" s="58" t="s">
        <v>17</v>
      </c>
      <c r="H7" s="58" t="s">
        <v>18</v>
      </c>
      <c r="I7" s="58" t="s">
        <v>19</v>
      </c>
      <c r="J7" s="58" t="s">
        <v>20</v>
      </c>
      <c r="K7" s="58" t="s">
        <v>21</v>
      </c>
      <c r="L7" s="58" t="s">
        <v>22</v>
      </c>
      <c r="M7" s="58" t="s">
        <v>23</v>
      </c>
      <c r="N7" s="58" t="s">
        <v>24</v>
      </c>
      <c r="O7" s="58" t="s">
        <v>25</v>
      </c>
      <c r="P7" s="58" t="s">
        <v>26</v>
      </c>
      <c r="Q7" s="58" t="s">
        <v>27</v>
      </c>
      <c r="R7" s="58" t="s">
        <v>28</v>
      </c>
      <c r="S7" s="59" t="s">
        <v>29</v>
      </c>
      <c r="T7" s="270" t="s">
        <v>75</v>
      </c>
      <c r="U7" s="59" t="s">
        <v>76</v>
      </c>
      <c r="V7" s="425"/>
    </row>
    <row r="8" spans="1:51" s="67" customFormat="1" ht="89.25" customHeight="1" x14ac:dyDescent="0.25">
      <c r="A8" s="397" t="s">
        <v>133</v>
      </c>
      <c r="B8" s="403" t="str">
        <f>+INVERSIÓN!C9</f>
        <v>Gestionar 4 actividades de coordinación para la gestión ambiental distrital.</v>
      </c>
      <c r="C8" s="400" t="s">
        <v>153</v>
      </c>
      <c r="D8" s="431" t="s">
        <v>115</v>
      </c>
      <c r="E8" s="433"/>
      <c r="F8" s="73" t="s">
        <v>116</v>
      </c>
      <c r="G8" s="265"/>
      <c r="H8" s="265"/>
      <c r="I8" s="266"/>
      <c r="J8" s="266"/>
      <c r="K8" s="266"/>
      <c r="L8" s="266"/>
      <c r="M8" s="280">
        <v>0.16</v>
      </c>
      <c r="N8" s="280">
        <v>0.17</v>
      </c>
      <c r="O8" s="280">
        <v>0.17</v>
      </c>
      <c r="P8" s="280">
        <v>0.17</v>
      </c>
      <c r="Q8" s="280">
        <v>0.17</v>
      </c>
      <c r="R8" s="280">
        <v>0.16</v>
      </c>
      <c r="S8" s="73">
        <f>SUM(M8:R8)</f>
        <v>1</v>
      </c>
      <c r="T8" s="404">
        <v>0.12</v>
      </c>
      <c r="U8" s="401">
        <v>0.12</v>
      </c>
      <c r="V8" s="435" t="s">
        <v>120</v>
      </c>
    </row>
    <row r="9" spans="1:51" s="67" customFormat="1" ht="89.25" customHeight="1" x14ac:dyDescent="0.25">
      <c r="A9" s="398"/>
      <c r="B9" s="388"/>
      <c r="C9" s="387"/>
      <c r="D9" s="432"/>
      <c r="E9" s="434"/>
      <c r="F9" s="74" t="s">
        <v>117</v>
      </c>
      <c r="G9" s="267"/>
      <c r="H9" s="267"/>
      <c r="I9" s="267"/>
      <c r="J9" s="267"/>
      <c r="K9" s="267"/>
      <c r="L9" s="267"/>
      <c r="M9" s="75"/>
      <c r="N9" s="75"/>
      <c r="O9" s="75"/>
      <c r="P9" s="75"/>
      <c r="Q9" s="75"/>
      <c r="R9" s="75"/>
      <c r="S9" s="74"/>
      <c r="T9" s="404"/>
      <c r="U9" s="402"/>
      <c r="V9" s="436"/>
    </row>
    <row r="10" spans="1:51" s="67" customFormat="1" ht="62.25" customHeight="1" x14ac:dyDescent="0.25">
      <c r="A10" s="398"/>
      <c r="B10" s="388" t="str">
        <f>+INVERSIÓN!C15</f>
        <v>Presentar 6 iniciativas para la agenda regional desde las competencias de la Secretaría Distrital de Ambiente.</v>
      </c>
      <c r="C10" s="386" t="s">
        <v>154</v>
      </c>
      <c r="D10" s="437" t="s">
        <v>115</v>
      </c>
      <c r="E10" s="269"/>
      <c r="F10" s="76" t="s">
        <v>116</v>
      </c>
      <c r="G10" s="267"/>
      <c r="H10" s="267"/>
      <c r="I10" s="267"/>
      <c r="J10" s="267"/>
      <c r="K10" s="267"/>
      <c r="L10" s="267"/>
      <c r="M10" s="273">
        <v>0.15</v>
      </c>
      <c r="N10" s="273">
        <v>0.2</v>
      </c>
      <c r="O10" s="273">
        <v>0.2</v>
      </c>
      <c r="P10" s="273">
        <v>0.2</v>
      </c>
      <c r="Q10" s="273">
        <v>0.2</v>
      </c>
      <c r="R10" s="273">
        <v>0.05</v>
      </c>
      <c r="S10" s="78">
        <f>SUM(M10:R10)</f>
        <v>1</v>
      </c>
      <c r="T10" s="404">
        <f>+U10</f>
        <v>0.1</v>
      </c>
      <c r="U10" s="402">
        <v>0.1</v>
      </c>
      <c r="V10" s="438" t="s">
        <v>118</v>
      </c>
    </row>
    <row r="11" spans="1:51" s="67" customFormat="1" ht="62.25" customHeight="1" thickBot="1" x14ac:dyDescent="0.3">
      <c r="A11" s="399"/>
      <c r="B11" s="394"/>
      <c r="C11" s="387"/>
      <c r="D11" s="432"/>
      <c r="E11" s="269"/>
      <c r="F11" s="74" t="s">
        <v>117</v>
      </c>
      <c r="G11" s="267"/>
      <c r="H11" s="267"/>
      <c r="I11" s="267"/>
      <c r="J11" s="267"/>
      <c r="K11" s="267"/>
      <c r="L11" s="267"/>
      <c r="M11" s="75"/>
      <c r="N11" s="75"/>
      <c r="O11" s="75"/>
      <c r="P11" s="75"/>
      <c r="Q11" s="75"/>
      <c r="R11" s="75"/>
      <c r="S11" s="74"/>
      <c r="T11" s="404"/>
      <c r="U11" s="402"/>
      <c r="V11" s="439"/>
    </row>
    <row r="12" spans="1:51" s="68" customFormat="1" ht="58.5" customHeight="1" x14ac:dyDescent="0.25">
      <c r="A12" s="389" t="s">
        <v>134</v>
      </c>
      <c r="B12" s="388" t="str">
        <f>+INVERSIÓN!C21</f>
        <v>Emitir 10 informes de seguimiento de las políticas e instrumentos económicos y de planeación ambiental priorizados,
tendiente al desarrollo del nuevo modelo de ciudad sostenible.</v>
      </c>
      <c r="C12" s="386" t="s">
        <v>155</v>
      </c>
      <c r="D12" s="437" t="s">
        <v>115</v>
      </c>
      <c r="E12" s="443"/>
      <c r="F12" s="78" t="s">
        <v>116</v>
      </c>
      <c r="G12" s="268"/>
      <c r="H12" s="268"/>
      <c r="I12" s="268"/>
      <c r="J12" s="268"/>
      <c r="K12" s="268"/>
      <c r="L12" s="268"/>
      <c r="M12" s="273">
        <v>0.1</v>
      </c>
      <c r="N12" s="273">
        <v>0.15</v>
      </c>
      <c r="O12" s="273">
        <v>0.2</v>
      </c>
      <c r="P12" s="273">
        <v>0.2</v>
      </c>
      <c r="Q12" s="273">
        <v>0.2</v>
      </c>
      <c r="R12" s="273">
        <v>0.15</v>
      </c>
      <c r="S12" s="78">
        <f>SUM(M12:R12)</f>
        <v>1</v>
      </c>
      <c r="T12" s="404">
        <f>+U12+U14</f>
        <v>0.4</v>
      </c>
      <c r="U12" s="446">
        <v>0.3</v>
      </c>
      <c r="V12" s="444" t="s">
        <v>124</v>
      </c>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row>
    <row r="13" spans="1:51" s="68" customFormat="1" ht="58.5" customHeight="1" x14ac:dyDescent="0.25">
      <c r="A13" s="389"/>
      <c r="B13" s="388"/>
      <c r="C13" s="387"/>
      <c r="D13" s="432"/>
      <c r="E13" s="443"/>
      <c r="F13" s="74" t="s">
        <v>117</v>
      </c>
      <c r="G13" s="268"/>
      <c r="H13" s="268"/>
      <c r="I13" s="268"/>
      <c r="J13" s="268"/>
      <c r="K13" s="268"/>
      <c r="L13" s="268"/>
      <c r="M13" s="77"/>
      <c r="N13" s="77"/>
      <c r="O13" s="77"/>
      <c r="P13" s="77"/>
      <c r="Q13" s="77"/>
      <c r="R13" s="77"/>
      <c r="S13" s="79"/>
      <c r="T13" s="404"/>
      <c r="U13" s="401"/>
      <c r="V13" s="445"/>
      <c r="W13" s="67"/>
      <c r="X13" s="67"/>
      <c r="Y13" s="67"/>
      <c r="Z13" s="67"/>
      <c r="AA13" s="67"/>
      <c r="AB13" s="67"/>
      <c r="AC13" s="67"/>
      <c r="AD13" s="67"/>
      <c r="AE13" s="67"/>
      <c r="AF13" s="67"/>
      <c r="AG13" s="67"/>
      <c r="AH13" s="67"/>
      <c r="AI13" s="67"/>
      <c r="AJ13" s="67"/>
      <c r="AK13" s="67"/>
      <c r="AL13" s="67"/>
      <c r="AM13" s="67"/>
      <c r="AN13" s="67"/>
      <c r="AO13" s="67"/>
      <c r="AP13" s="67"/>
      <c r="AQ13" s="67"/>
      <c r="AR13" s="67"/>
      <c r="AS13" s="67"/>
      <c r="AT13" s="67"/>
      <c r="AU13" s="67"/>
      <c r="AV13" s="67"/>
      <c r="AW13" s="67"/>
      <c r="AX13" s="67"/>
      <c r="AY13" s="67"/>
    </row>
    <row r="14" spans="1:51" s="68" customFormat="1" ht="53.25" customHeight="1" x14ac:dyDescent="0.25">
      <c r="A14" s="389"/>
      <c r="B14" s="388"/>
      <c r="C14" s="386" t="s">
        <v>156</v>
      </c>
      <c r="D14" s="437" t="s">
        <v>115</v>
      </c>
      <c r="E14" s="443"/>
      <c r="F14" s="78" t="s">
        <v>116</v>
      </c>
      <c r="G14" s="267"/>
      <c r="H14" s="267"/>
      <c r="I14" s="267"/>
      <c r="J14" s="267"/>
      <c r="K14" s="267"/>
      <c r="L14" s="267"/>
      <c r="M14" s="273">
        <v>0.1</v>
      </c>
      <c r="N14" s="273">
        <v>0.15</v>
      </c>
      <c r="O14" s="273">
        <v>0.2</v>
      </c>
      <c r="P14" s="273">
        <v>0.2</v>
      </c>
      <c r="Q14" s="273">
        <v>0.2</v>
      </c>
      <c r="R14" s="273">
        <v>0.15</v>
      </c>
      <c r="S14" s="78">
        <f>SUM(M14:R14)</f>
        <v>1</v>
      </c>
      <c r="T14" s="404"/>
      <c r="U14" s="440">
        <v>0.1</v>
      </c>
      <c r="V14" s="438" t="s">
        <v>121</v>
      </c>
      <c r="W14" s="67"/>
      <c r="X14" s="67"/>
      <c r="Y14" s="67"/>
      <c r="Z14" s="67"/>
      <c r="AA14" s="67"/>
      <c r="AB14" s="67"/>
      <c r="AC14" s="67"/>
      <c r="AD14" s="67"/>
      <c r="AE14" s="67"/>
      <c r="AF14" s="67"/>
      <c r="AG14" s="67"/>
      <c r="AH14" s="67"/>
      <c r="AI14" s="67"/>
      <c r="AJ14" s="67"/>
      <c r="AK14" s="67"/>
      <c r="AL14" s="67"/>
      <c r="AM14" s="67"/>
      <c r="AN14" s="67"/>
      <c r="AO14" s="67"/>
      <c r="AP14" s="67"/>
      <c r="AQ14" s="67"/>
      <c r="AR14" s="67"/>
      <c r="AS14" s="67"/>
      <c r="AT14" s="67"/>
      <c r="AU14" s="67"/>
      <c r="AV14" s="67"/>
      <c r="AW14" s="67"/>
      <c r="AX14" s="67"/>
      <c r="AY14" s="67"/>
    </row>
    <row r="15" spans="1:51" s="68" customFormat="1" ht="53.25" customHeight="1" thickBot="1" x14ac:dyDescent="0.3">
      <c r="A15" s="389"/>
      <c r="B15" s="388"/>
      <c r="C15" s="387"/>
      <c r="D15" s="432"/>
      <c r="E15" s="443"/>
      <c r="F15" s="74" t="s">
        <v>117</v>
      </c>
      <c r="G15" s="267"/>
      <c r="H15" s="267"/>
      <c r="I15" s="267"/>
      <c r="J15" s="267"/>
      <c r="K15" s="267"/>
      <c r="L15" s="267"/>
      <c r="M15" s="75"/>
      <c r="N15" s="75"/>
      <c r="O15" s="75"/>
      <c r="P15" s="75"/>
      <c r="Q15" s="75"/>
      <c r="R15" s="75"/>
      <c r="S15" s="74"/>
      <c r="T15" s="404"/>
      <c r="U15" s="441"/>
      <c r="V15" s="439"/>
      <c r="W15" s="67"/>
      <c r="X15" s="67"/>
      <c r="Y15" s="67"/>
      <c r="Z15" s="67"/>
      <c r="AA15" s="67"/>
      <c r="AB15" s="67"/>
      <c r="AC15" s="67"/>
      <c r="AD15" s="67"/>
      <c r="AE15" s="67"/>
      <c r="AF15" s="67"/>
      <c r="AG15" s="67"/>
      <c r="AH15" s="67"/>
      <c r="AI15" s="67"/>
      <c r="AJ15" s="67"/>
      <c r="AK15" s="67"/>
      <c r="AL15" s="67"/>
      <c r="AM15" s="67"/>
      <c r="AN15" s="67"/>
      <c r="AO15" s="67"/>
      <c r="AP15" s="67"/>
      <c r="AQ15" s="67"/>
      <c r="AR15" s="67"/>
      <c r="AS15" s="67"/>
      <c r="AT15" s="67"/>
      <c r="AU15" s="67"/>
      <c r="AV15" s="67"/>
      <c r="AW15" s="67"/>
      <c r="AX15" s="67"/>
      <c r="AY15" s="67"/>
    </row>
    <row r="16" spans="1:51" s="68" customFormat="1" ht="76.150000000000006" customHeight="1" x14ac:dyDescent="0.25">
      <c r="A16" s="390" t="s">
        <v>135</v>
      </c>
      <c r="B16" s="394" t="str">
        <f>+INVERSIÓN!C27</f>
        <v>Realizar 10 actividades de gestión del conocimiento e investigación ambiental</v>
      </c>
      <c r="C16" s="386" t="s">
        <v>157</v>
      </c>
      <c r="D16" s="437" t="s">
        <v>115</v>
      </c>
      <c r="E16" s="443"/>
      <c r="F16" s="78" t="s">
        <v>116</v>
      </c>
      <c r="G16" s="267"/>
      <c r="H16" s="267"/>
      <c r="I16" s="267"/>
      <c r="J16" s="267"/>
      <c r="K16" s="267"/>
      <c r="L16" s="267"/>
      <c r="M16" s="273">
        <v>0.15</v>
      </c>
      <c r="N16" s="273">
        <v>0.15</v>
      </c>
      <c r="O16" s="273">
        <v>0.2</v>
      </c>
      <c r="P16" s="273">
        <v>0.2</v>
      </c>
      <c r="Q16" s="273">
        <v>0.15</v>
      </c>
      <c r="R16" s="273">
        <v>0.15</v>
      </c>
      <c r="S16" s="78">
        <f>SUM(M16:R16)</f>
        <v>1</v>
      </c>
      <c r="T16" s="451">
        <f>+U16+U18</f>
        <v>0.15000000000000002</v>
      </c>
      <c r="U16" s="442">
        <v>0.1</v>
      </c>
      <c r="V16" s="438" t="s">
        <v>122</v>
      </c>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row>
    <row r="17" spans="1:51" s="68" customFormat="1" ht="76.150000000000006" customHeight="1" thickBot="1" x14ac:dyDescent="0.3">
      <c r="A17" s="391"/>
      <c r="B17" s="395"/>
      <c r="C17" s="387"/>
      <c r="D17" s="432"/>
      <c r="E17" s="443"/>
      <c r="F17" s="74" t="s">
        <v>117</v>
      </c>
      <c r="G17" s="267"/>
      <c r="H17" s="267"/>
      <c r="I17" s="267"/>
      <c r="J17" s="267"/>
      <c r="K17" s="267"/>
      <c r="L17" s="267"/>
      <c r="M17" s="75"/>
      <c r="N17" s="75"/>
      <c r="O17" s="75"/>
      <c r="P17" s="75"/>
      <c r="Q17" s="75"/>
      <c r="R17" s="75"/>
      <c r="S17" s="79"/>
      <c r="T17" s="452"/>
      <c r="U17" s="440"/>
      <c r="V17" s="439"/>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row>
    <row r="18" spans="1:51" s="68" customFormat="1" ht="63.6" customHeight="1" x14ac:dyDescent="0.25">
      <c r="A18" s="391"/>
      <c r="B18" s="395"/>
      <c r="C18" s="386" t="s">
        <v>162</v>
      </c>
      <c r="D18" s="437" t="s">
        <v>115</v>
      </c>
      <c r="E18" s="443"/>
      <c r="F18" s="76" t="s">
        <v>116</v>
      </c>
      <c r="G18" s="267"/>
      <c r="H18" s="267"/>
      <c r="I18" s="267"/>
      <c r="J18" s="267"/>
      <c r="K18" s="267"/>
      <c r="L18" s="267"/>
      <c r="M18" s="273">
        <v>0.15</v>
      </c>
      <c r="N18" s="273">
        <v>0.15</v>
      </c>
      <c r="O18" s="273">
        <v>0.2</v>
      </c>
      <c r="P18" s="273">
        <v>0.2</v>
      </c>
      <c r="Q18" s="273">
        <v>0.15</v>
      </c>
      <c r="R18" s="273">
        <v>0.15</v>
      </c>
      <c r="S18" s="78">
        <f>SUM(M18:R18)</f>
        <v>1</v>
      </c>
      <c r="T18" s="452"/>
      <c r="U18" s="442">
        <v>0.05</v>
      </c>
      <c r="V18" s="272"/>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row>
    <row r="19" spans="1:51" s="68" customFormat="1" ht="63.6" customHeight="1" thickBot="1" x14ac:dyDescent="0.3">
      <c r="A19" s="391"/>
      <c r="B19" s="395"/>
      <c r="C19" s="387"/>
      <c r="D19" s="432"/>
      <c r="E19" s="443"/>
      <c r="F19" s="74" t="s">
        <v>117</v>
      </c>
      <c r="G19" s="267"/>
      <c r="H19" s="267"/>
      <c r="I19" s="267"/>
      <c r="J19" s="267"/>
      <c r="K19" s="267"/>
      <c r="L19" s="267"/>
      <c r="M19" s="75"/>
      <c r="N19" s="75"/>
      <c r="O19" s="75"/>
      <c r="P19" s="75"/>
      <c r="Q19" s="75"/>
      <c r="R19" s="75"/>
      <c r="S19" s="74"/>
      <c r="T19" s="453"/>
      <c r="U19" s="440"/>
      <c r="V19" s="272"/>
      <c r="W19" s="67"/>
      <c r="X19" s="67"/>
      <c r="Y19" s="67"/>
      <c r="Z19" s="67"/>
      <c r="AA19" s="67"/>
      <c r="AB19" s="67"/>
      <c r="AC19" s="67"/>
      <c r="AD19" s="67"/>
      <c r="AE19" s="67"/>
      <c r="AF19" s="67"/>
      <c r="AG19" s="67"/>
      <c r="AH19" s="67"/>
      <c r="AI19" s="67"/>
      <c r="AJ19" s="67"/>
      <c r="AK19" s="67"/>
      <c r="AL19" s="67"/>
      <c r="AM19" s="67"/>
      <c r="AN19" s="67"/>
      <c r="AO19" s="67"/>
      <c r="AP19" s="67"/>
      <c r="AQ19" s="67"/>
      <c r="AR19" s="67"/>
      <c r="AS19" s="67"/>
      <c r="AT19" s="67"/>
      <c r="AU19" s="67"/>
      <c r="AV19" s="67"/>
      <c r="AW19" s="67"/>
      <c r="AX19" s="67"/>
      <c r="AY19" s="67"/>
    </row>
    <row r="20" spans="1:51" s="68" customFormat="1" ht="60.6" customHeight="1" x14ac:dyDescent="0.25">
      <c r="A20" s="391"/>
      <c r="B20" s="394" t="str">
        <f>+INVERSIÓN!C33</f>
        <v>Emitir 14 reportes de seguimiento sobre el estado de avance, resultados, alertas y recomendaciones.</v>
      </c>
      <c r="C20" s="386" t="s">
        <v>158</v>
      </c>
      <c r="D20" s="437" t="s">
        <v>115</v>
      </c>
      <c r="E20" s="443"/>
      <c r="F20" s="76" t="s">
        <v>116</v>
      </c>
      <c r="G20" s="267"/>
      <c r="H20" s="267"/>
      <c r="I20" s="267"/>
      <c r="J20" s="267"/>
      <c r="K20" s="267"/>
      <c r="L20" s="267"/>
      <c r="M20" s="273">
        <v>0.3</v>
      </c>
      <c r="N20" s="273">
        <v>0.1</v>
      </c>
      <c r="O20" s="273">
        <v>0.1</v>
      </c>
      <c r="P20" s="273">
        <v>0.3</v>
      </c>
      <c r="Q20" s="273">
        <v>0.1</v>
      </c>
      <c r="R20" s="273">
        <v>0.1</v>
      </c>
      <c r="S20" s="76">
        <f>SUM(M20:R20)</f>
        <v>1</v>
      </c>
      <c r="T20" s="451">
        <f>+U20+U22+U24+U26</f>
        <v>0.16</v>
      </c>
      <c r="U20" s="441">
        <v>0.08</v>
      </c>
      <c r="V20" s="444" t="s">
        <v>123</v>
      </c>
      <c r="W20" s="67"/>
      <c r="X20" s="67"/>
      <c r="Y20" s="67"/>
      <c r="Z20" s="67"/>
      <c r="AA20" s="67"/>
      <c r="AB20" s="67"/>
      <c r="AC20" s="67"/>
      <c r="AD20" s="67"/>
      <c r="AE20" s="67"/>
      <c r="AF20" s="67"/>
      <c r="AG20" s="67"/>
      <c r="AH20" s="67"/>
      <c r="AI20" s="67"/>
      <c r="AJ20" s="67"/>
      <c r="AK20" s="67"/>
      <c r="AL20" s="67"/>
      <c r="AM20" s="67"/>
      <c r="AN20" s="67"/>
      <c r="AO20" s="67"/>
      <c r="AP20" s="67"/>
      <c r="AQ20" s="67"/>
      <c r="AR20" s="67"/>
      <c r="AS20" s="67"/>
      <c r="AT20" s="67"/>
      <c r="AU20" s="67"/>
      <c r="AV20" s="67"/>
      <c r="AW20" s="67"/>
      <c r="AX20" s="67"/>
      <c r="AY20" s="67"/>
    </row>
    <row r="21" spans="1:51" s="68" customFormat="1" ht="60.6" customHeight="1" x14ac:dyDescent="0.25">
      <c r="A21" s="391"/>
      <c r="B21" s="395"/>
      <c r="C21" s="387"/>
      <c r="D21" s="432"/>
      <c r="E21" s="443"/>
      <c r="F21" s="74" t="s">
        <v>117</v>
      </c>
      <c r="G21" s="267"/>
      <c r="H21" s="267"/>
      <c r="I21" s="267"/>
      <c r="J21" s="267"/>
      <c r="K21" s="267"/>
      <c r="L21" s="267"/>
      <c r="M21" s="75"/>
      <c r="N21" s="75"/>
      <c r="O21" s="75"/>
      <c r="P21" s="75"/>
      <c r="Q21" s="75"/>
      <c r="R21" s="75"/>
      <c r="S21" s="74"/>
      <c r="T21" s="452"/>
      <c r="U21" s="441"/>
      <c r="V21" s="445"/>
      <c r="W21" s="67"/>
      <c r="X21" s="67"/>
      <c r="Y21" s="67"/>
      <c r="Z21" s="67"/>
      <c r="AA21" s="67"/>
      <c r="AB21" s="67"/>
      <c r="AC21" s="67"/>
      <c r="AD21" s="67"/>
      <c r="AE21" s="67"/>
      <c r="AF21" s="67"/>
      <c r="AG21" s="67"/>
      <c r="AH21" s="67"/>
      <c r="AI21" s="67"/>
      <c r="AJ21" s="67"/>
      <c r="AK21" s="67"/>
      <c r="AL21" s="67"/>
      <c r="AM21" s="67"/>
      <c r="AN21" s="67"/>
      <c r="AO21" s="67"/>
      <c r="AP21" s="67"/>
      <c r="AQ21" s="67"/>
      <c r="AR21" s="67"/>
      <c r="AS21" s="67"/>
      <c r="AT21" s="67"/>
      <c r="AU21" s="67"/>
      <c r="AV21" s="67"/>
      <c r="AW21" s="67"/>
      <c r="AX21" s="67"/>
      <c r="AY21" s="67"/>
    </row>
    <row r="22" spans="1:51" s="68" customFormat="1" ht="53.25" customHeight="1" x14ac:dyDescent="0.25">
      <c r="A22" s="391"/>
      <c r="B22" s="396"/>
      <c r="C22" s="388" t="s">
        <v>159</v>
      </c>
      <c r="D22" s="437" t="s">
        <v>115</v>
      </c>
      <c r="E22" s="443"/>
      <c r="F22" s="76" t="s">
        <v>116</v>
      </c>
      <c r="G22" s="267"/>
      <c r="H22" s="267"/>
      <c r="I22" s="267"/>
      <c r="J22" s="267"/>
      <c r="K22" s="267"/>
      <c r="L22" s="267"/>
      <c r="M22" s="273">
        <v>0.3</v>
      </c>
      <c r="N22" s="273">
        <v>0.14000000000000001</v>
      </c>
      <c r="O22" s="273">
        <v>0.14000000000000001</v>
      </c>
      <c r="P22" s="273">
        <v>0.14000000000000001</v>
      </c>
      <c r="Q22" s="273">
        <v>0.14000000000000001</v>
      </c>
      <c r="R22" s="273">
        <v>0.14000000000000001</v>
      </c>
      <c r="S22" s="76">
        <f>SUM(M22:R22)</f>
        <v>1</v>
      </c>
      <c r="T22" s="452"/>
      <c r="U22" s="442">
        <v>0.03</v>
      </c>
      <c r="V22" s="274"/>
      <c r="W22" s="67"/>
      <c r="X22" s="67"/>
      <c r="Y22" s="67"/>
      <c r="Z22" s="67"/>
      <c r="AA22" s="67"/>
      <c r="AB22" s="67"/>
      <c r="AC22" s="67"/>
      <c r="AD22" s="67"/>
      <c r="AE22" s="67"/>
      <c r="AF22" s="67"/>
      <c r="AG22" s="67"/>
      <c r="AH22" s="67"/>
      <c r="AI22" s="67"/>
      <c r="AJ22" s="67"/>
      <c r="AK22" s="67"/>
      <c r="AL22" s="67"/>
      <c r="AM22" s="67"/>
      <c r="AN22" s="67"/>
      <c r="AO22" s="67"/>
      <c r="AP22" s="67"/>
      <c r="AQ22" s="67"/>
      <c r="AR22" s="67"/>
      <c r="AS22" s="67"/>
      <c r="AT22" s="67"/>
      <c r="AU22" s="67"/>
      <c r="AV22" s="67"/>
      <c r="AW22" s="67"/>
      <c r="AX22" s="67"/>
      <c r="AY22" s="67"/>
    </row>
    <row r="23" spans="1:51" s="68" customFormat="1" ht="53.25" customHeight="1" x14ac:dyDescent="0.25">
      <c r="A23" s="391"/>
      <c r="B23" s="396"/>
      <c r="C23" s="388"/>
      <c r="D23" s="432"/>
      <c r="E23" s="443"/>
      <c r="F23" s="74" t="s">
        <v>117</v>
      </c>
      <c r="G23" s="267"/>
      <c r="H23" s="267"/>
      <c r="I23" s="267"/>
      <c r="J23" s="267"/>
      <c r="K23" s="267"/>
      <c r="L23" s="267"/>
      <c r="M23" s="75"/>
      <c r="N23" s="75"/>
      <c r="O23" s="75"/>
      <c r="P23" s="75"/>
      <c r="Q23" s="75"/>
      <c r="R23" s="75"/>
      <c r="S23" s="74"/>
      <c r="T23" s="452"/>
      <c r="U23" s="454"/>
      <c r="V23" s="274"/>
      <c r="W23" s="67"/>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7"/>
      <c r="AV23" s="67"/>
      <c r="AW23" s="67"/>
      <c r="AX23" s="67"/>
      <c r="AY23" s="67"/>
    </row>
    <row r="24" spans="1:51" s="68" customFormat="1" ht="53.25" customHeight="1" x14ac:dyDescent="0.25">
      <c r="A24" s="391"/>
      <c r="B24" s="396"/>
      <c r="C24" s="389" t="s">
        <v>160</v>
      </c>
      <c r="D24" s="437" t="s">
        <v>115</v>
      </c>
      <c r="E24" s="443"/>
      <c r="F24" s="76" t="s">
        <v>116</v>
      </c>
      <c r="G24" s="267"/>
      <c r="H24" s="267"/>
      <c r="I24" s="267"/>
      <c r="J24" s="267"/>
      <c r="K24" s="267"/>
      <c r="L24" s="267"/>
      <c r="M24" s="273">
        <v>0.3</v>
      </c>
      <c r="N24" s="273">
        <v>0.1</v>
      </c>
      <c r="O24" s="273">
        <v>0.1</v>
      </c>
      <c r="P24" s="273">
        <v>0.1</v>
      </c>
      <c r="Q24" s="273">
        <v>0.1</v>
      </c>
      <c r="R24" s="273">
        <v>0.3</v>
      </c>
      <c r="S24" s="76">
        <f>R24+Q24+P24+O24+N24+M24</f>
        <v>1</v>
      </c>
      <c r="T24" s="452"/>
      <c r="U24" s="442">
        <v>0.02</v>
      </c>
      <c r="V24" s="274"/>
      <c r="W24" s="67"/>
      <c r="X24" s="67"/>
      <c r="Y24" s="67"/>
      <c r="Z24" s="67"/>
      <c r="AA24" s="67"/>
      <c r="AB24" s="67"/>
      <c r="AC24" s="67"/>
      <c r="AD24" s="67"/>
      <c r="AE24" s="67"/>
      <c r="AF24" s="67"/>
      <c r="AG24" s="67"/>
      <c r="AH24" s="67"/>
      <c r="AI24" s="67"/>
      <c r="AJ24" s="67"/>
      <c r="AK24" s="67"/>
      <c r="AL24" s="67"/>
      <c r="AM24" s="67"/>
      <c r="AN24" s="67"/>
      <c r="AO24" s="67"/>
      <c r="AP24" s="67"/>
      <c r="AQ24" s="67"/>
      <c r="AR24" s="67"/>
      <c r="AS24" s="67"/>
      <c r="AT24" s="67"/>
      <c r="AU24" s="67"/>
      <c r="AV24" s="67"/>
      <c r="AW24" s="67"/>
      <c r="AX24" s="67"/>
      <c r="AY24" s="67"/>
    </row>
    <row r="25" spans="1:51" s="68" customFormat="1" ht="53.25" customHeight="1" x14ac:dyDescent="0.25">
      <c r="A25" s="391"/>
      <c r="B25" s="396"/>
      <c r="C25" s="389"/>
      <c r="D25" s="432"/>
      <c r="E25" s="443"/>
      <c r="F25" s="74" t="s">
        <v>117</v>
      </c>
      <c r="G25" s="267"/>
      <c r="H25" s="267"/>
      <c r="I25" s="267"/>
      <c r="J25" s="267"/>
      <c r="K25" s="267"/>
      <c r="L25" s="267"/>
      <c r="M25" s="275"/>
      <c r="N25" s="275"/>
      <c r="O25" s="275"/>
      <c r="P25" s="275"/>
      <c r="Q25" s="275"/>
      <c r="R25" s="275"/>
      <c r="S25" s="74"/>
      <c r="T25" s="452"/>
      <c r="U25" s="454"/>
      <c r="V25" s="274"/>
      <c r="W25" s="67"/>
      <c r="X25" s="67"/>
      <c r="Y25" s="67"/>
      <c r="Z25" s="67"/>
      <c r="AA25" s="67"/>
      <c r="AB25" s="67"/>
      <c r="AC25" s="67"/>
      <c r="AD25" s="67"/>
      <c r="AE25" s="67"/>
      <c r="AF25" s="67"/>
      <c r="AG25" s="67"/>
      <c r="AH25" s="67"/>
      <c r="AI25" s="67"/>
      <c r="AJ25" s="67"/>
      <c r="AK25" s="67"/>
      <c r="AL25" s="67"/>
      <c r="AM25" s="67"/>
      <c r="AN25" s="67"/>
      <c r="AO25" s="67"/>
      <c r="AP25" s="67"/>
      <c r="AQ25" s="67"/>
      <c r="AR25" s="67"/>
      <c r="AS25" s="67"/>
      <c r="AT25" s="67"/>
      <c r="AU25" s="67"/>
      <c r="AV25" s="67"/>
      <c r="AW25" s="67"/>
      <c r="AX25" s="67"/>
      <c r="AY25" s="67"/>
    </row>
    <row r="26" spans="1:51" s="68" customFormat="1" ht="53.25" customHeight="1" x14ac:dyDescent="0.25">
      <c r="A26" s="391"/>
      <c r="B26" s="396"/>
      <c r="C26" s="389" t="s">
        <v>152</v>
      </c>
      <c r="D26" s="437" t="s">
        <v>115</v>
      </c>
      <c r="E26" s="443"/>
      <c r="F26" s="76" t="s">
        <v>116</v>
      </c>
      <c r="G26" s="267"/>
      <c r="H26" s="267"/>
      <c r="I26" s="267"/>
      <c r="J26" s="267"/>
      <c r="K26" s="267"/>
      <c r="L26" s="267"/>
      <c r="M26" s="273">
        <v>0</v>
      </c>
      <c r="N26" s="273">
        <v>0</v>
      </c>
      <c r="O26" s="273">
        <v>0</v>
      </c>
      <c r="P26" s="273">
        <v>1</v>
      </c>
      <c r="Q26" s="273">
        <v>0</v>
      </c>
      <c r="R26" s="273">
        <v>0</v>
      </c>
      <c r="S26" s="76">
        <f>SUM(M26:R26)</f>
        <v>1</v>
      </c>
      <c r="T26" s="452"/>
      <c r="U26" s="442">
        <v>0.03</v>
      </c>
      <c r="V26" s="274"/>
      <c r="W26" s="67"/>
      <c r="X26" s="67"/>
      <c r="Y26" s="67"/>
      <c r="Z26" s="67"/>
      <c r="AA26" s="67"/>
      <c r="AB26" s="67"/>
      <c r="AC26" s="67"/>
      <c r="AD26" s="67"/>
      <c r="AE26" s="67"/>
      <c r="AF26" s="67"/>
      <c r="AG26" s="67"/>
      <c r="AH26" s="67"/>
      <c r="AI26" s="67"/>
      <c r="AJ26" s="67"/>
      <c r="AK26" s="67"/>
      <c r="AL26" s="67"/>
      <c r="AM26" s="67"/>
      <c r="AN26" s="67"/>
      <c r="AO26" s="67"/>
      <c r="AP26" s="67"/>
      <c r="AQ26" s="67"/>
      <c r="AR26" s="67"/>
      <c r="AS26" s="67"/>
      <c r="AT26" s="67"/>
      <c r="AU26" s="67"/>
      <c r="AV26" s="67"/>
      <c r="AW26" s="67"/>
      <c r="AX26" s="67"/>
      <c r="AY26" s="67"/>
    </row>
    <row r="27" spans="1:51" s="68" customFormat="1" ht="53.25" customHeight="1" x14ac:dyDescent="0.25">
      <c r="A27" s="391"/>
      <c r="B27" s="396"/>
      <c r="C27" s="389"/>
      <c r="D27" s="432"/>
      <c r="E27" s="443"/>
      <c r="F27" s="74" t="s">
        <v>117</v>
      </c>
      <c r="G27" s="267"/>
      <c r="H27" s="267"/>
      <c r="I27" s="267"/>
      <c r="J27" s="267"/>
      <c r="K27" s="267"/>
      <c r="L27" s="267"/>
      <c r="M27" s="275"/>
      <c r="N27" s="275"/>
      <c r="O27" s="275"/>
      <c r="P27" s="275"/>
      <c r="Q27" s="275"/>
      <c r="R27" s="275"/>
      <c r="S27" s="74"/>
      <c r="T27" s="453"/>
      <c r="U27" s="454"/>
      <c r="V27" s="274"/>
      <c r="W27" s="67"/>
      <c r="X27" s="67"/>
      <c r="Y27" s="67"/>
      <c r="Z27" s="67"/>
      <c r="AA27" s="67"/>
      <c r="AB27" s="67"/>
      <c r="AC27" s="67"/>
      <c r="AD27" s="67"/>
      <c r="AE27" s="67"/>
      <c r="AF27" s="67"/>
      <c r="AG27" s="67"/>
      <c r="AH27" s="67"/>
      <c r="AI27" s="67"/>
      <c r="AJ27" s="67"/>
      <c r="AK27" s="67"/>
      <c r="AL27" s="67"/>
      <c r="AM27" s="67"/>
      <c r="AN27" s="67"/>
      <c r="AO27" s="67"/>
      <c r="AP27" s="67"/>
      <c r="AQ27" s="67"/>
      <c r="AR27" s="67"/>
      <c r="AS27" s="67"/>
      <c r="AT27" s="67"/>
      <c r="AU27" s="67"/>
      <c r="AV27" s="67"/>
      <c r="AW27" s="67"/>
      <c r="AX27" s="67"/>
      <c r="AY27" s="67"/>
    </row>
    <row r="28" spans="1:51" s="68" customFormat="1" ht="73.900000000000006" customHeight="1" x14ac:dyDescent="0.25">
      <c r="A28" s="391"/>
      <c r="B28" s="392" t="str">
        <f>+INVERSIÓN!C39</f>
        <v>Adelantar 24 actividades de cooperación internacional orientadas al fortalecimiento de las líneas de acción prioritarias de los
proyectos estratégicos de la entidad</v>
      </c>
      <c r="C28" s="384" t="s">
        <v>161</v>
      </c>
      <c r="D28" s="447" t="s">
        <v>115</v>
      </c>
      <c r="E28" s="443"/>
      <c r="F28" s="76" t="s">
        <v>116</v>
      </c>
      <c r="G28" s="267"/>
      <c r="H28" s="267"/>
      <c r="I28" s="267"/>
      <c r="J28" s="267"/>
      <c r="K28" s="267"/>
      <c r="L28" s="267"/>
      <c r="M28" s="273">
        <v>0.1</v>
      </c>
      <c r="N28" s="273">
        <v>0.1</v>
      </c>
      <c r="O28" s="273">
        <v>0.2</v>
      </c>
      <c r="P28" s="273">
        <v>0.2</v>
      </c>
      <c r="Q28" s="273">
        <v>0.2</v>
      </c>
      <c r="R28" s="273">
        <v>0.2</v>
      </c>
      <c r="S28" s="276">
        <f>R28+P28+N28+Q28+O28+M28</f>
        <v>0.99999999999999989</v>
      </c>
      <c r="T28" s="451">
        <f>+U28</f>
        <v>7.0000000000000007E-2</v>
      </c>
      <c r="U28" s="455">
        <v>7.0000000000000007E-2</v>
      </c>
      <c r="V28" s="449" t="s">
        <v>119</v>
      </c>
      <c r="W28" s="67"/>
      <c r="X28" s="67"/>
      <c r="Y28" s="67"/>
      <c r="Z28" s="67"/>
      <c r="AA28" s="67"/>
      <c r="AB28" s="67"/>
      <c r="AC28" s="67"/>
      <c r="AD28" s="67"/>
      <c r="AE28" s="67"/>
      <c r="AF28" s="67"/>
      <c r="AG28" s="67"/>
      <c r="AH28" s="67"/>
      <c r="AI28" s="67"/>
      <c r="AJ28" s="67"/>
      <c r="AK28" s="67"/>
      <c r="AL28" s="67"/>
      <c r="AM28" s="67"/>
      <c r="AN28" s="67"/>
      <c r="AO28" s="67"/>
      <c r="AP28" s="67"/>
      <c r="AQ28" s="67"/>
      <c r="AR28" s="67"/>
      <c r="AS28" s="67"/>
      <c r="AT28" s="67"/>
      <c r="AU28" s="67"/>
      <c r="AV28" s="67"/>
      <c r="AW28" s="67"/>
      <c r="AX28" s="67"/>
      <c r="AY28" s="67"/>
    </row>
    <row r="29" spans="1:51" s="68" customFormat="1" ht="73.900000000000006" customHeight="1" thickBot="1" x14ac:dyDescent="0.3">
      <c r="A29" s="391"/>
      <c r="B29" s="393"/>
      <c r="C29" s="385"/>
      <c r="D29" s="448"/>
      <c r="E29" s="443"/>
      <c r="F29" s="74" t="s">
        <v>117</v>
      </c>
      <c r="G29" s="267"/>
      <c r="H29" s="267"/>
      <c r="I29" s="267"/>
      <c r="J29" s="267"/>
      <c r="K29" s="267"/>
      <c r="L29" s="267"/>
      <c r="M29" s="75"/>
      <c r="N29" s="75"/>
      <c r="O29" s="75"/>
      <c r="P29" s="75"/>
      <c r="Q29" s="75"/>
      <c r="R29" s="75"/>
      <c r="S29" s="277"/>
      <c r="T29" s="453"/>
      <c r="U29" s="455"/>
      <c r="V29" s="450"/>
      <c r="W29" s="67"/>
      <c r="X29" s="67"/>
      <c r="Y29" s="67"/>
      <c r="Z29" s="67"/>
      <c r="AA29" s="67"/>
      <c r="AB29" s="67"/>
      <c r="AC29" s="67"/>
      <c r="AD29" s="67"/>
      <c r="AE29" s="67"/>
      <c r="AF29" s="67"/>
      <c r="AG29" s="67"/>
      <c r="AH29" s="67"/>
      <c r="AI29" s="67"/>
      <c r="AJ29" s="67"/>
      <c r="AK29" s="67"/>
      <c r="AL29" s="67"/>
      <c r="AM29" s="67"/>
      <c r="AN29" s="67"/>
      <c r="AO29" s="67"/>
      <c r="AP29" s="67"/>
      <c r="AQ29" s="67"/>
      <c r="AR29" s="67"/>
      <c r="AS29" s="67"/>
      <c r="AT29" s="67"/>
      <c r="AU29" s="67"/>
      <c r="AV29" s="67"/>
      <c r="AW29" s="67"/>
      <c r="AX29" s="67"/>
      <c r="AY29" s="67"/>
    </row>
    <row r="30" spans="1:51" ht="29.25" customHeight="1" thickBot="1" x14ac:dyDescent="0.3">
      <c r="A30" s="405" t="s">
        <v>30</v>
      </c>
      <c r="B30" s="406"/>
      <c r="C30" s="406"/>
      <c r="D30" s="406"/>
      <c r="E30" s="407"/>
      <c r="F30" s="406"/>
      <c r="G30" s="406"/>
      <c r="H30" s="406"/>
      <c r="I30" s="406"/>
      <c r="J30" s="406"/>
      <c r="K30" s="406"/>
      <c r="L30" s="406"/>
      <c r="M30" s="406"/>
      <c r="N30" s="406"/>
      <c r="O30" s="406"/>
      <c r="P30" s="406"/>
      <c r="Q30" s="406"/>
      <c r="R30" s="406"/>
      <c r="S30" s="408"/>
      <c r="T30" s="271">
        <f>SUM(T8:T29)</f>
        <v>1</v>
      </c>
      <c r="U30" s="62">
        <f>SUM(U8:U29)</f>
        <v>1</v>
      </c>
    </row>
    <row r="31" spans="1:51" x14ac:dyDescent="0.25">
      <c r="A31" s="14"/>
      <c r="B31" s="14"/>
      <c r="C31" s="21"/>
      <c r="D31" s="14"/>
      <c r="E31" s="14"/>
      <c r="F31" s="14"/>
      <c r="G31" s="15"/>
      <c r="H31" s="15"/>
      <c r="I31" s="15"/>
      <c r="J31" s="15"/>
      <c r="K31" s="15"/>
      <c r="L31" s="15"/>
      <c r="M31" s="15"/>
      <c r="N31" s="15"/>
      <c r="O31" s="15"/>
      <c r="P31" s="15"/>
      <c r="Q31" s="15"/>
      <c r="R31" s="15"/>
      <c r="S31" s="15"/>
      <c r="T31" s="16"/>
      <c r="U31" s="16"/>
    </row>
    <row r="32" spans="1:51" x14ac:dyDescent="0.25">
      <c r="A32" s="13"/>
      <c r="B32" s="13"/>
      <c r="C32" s="22"/>
      <c r="D32" s="13"/>
      <c r="E32" s="13"/>
      <c r="F32" s="13"/>
      <c r="G32" s="13"/>
      <c r="H32" s="13"/>
      <c r="I32" s="13"/>
      <c r="J32" s="13"/>
      <c r="K32" s="13"/>
      <c r="L32" s="13"/>
      <c r="M32" s="13"/>
      <c r="N32" s="17"/>
      <c r="O32" s="17"/>
      <c r="P32" s="17"/>
      <c r="Q32" s="17"/>
      <c r="R32" s="17"/>
      <c r="S32" s="17"/>
      <c r="T32" s="17"/>
      <c r="U32" s="17"/>
    </row>
    <row r="33" spans="1:21" x14ac:dyDescent="0.25">
      <c r="A33" s="13"/>
      <c r="B33" s="13"/>
      <c r="C33" s="22"/>
      <c r="D33" s="13"/>
      <c r="E33" s="13"/>
      <c r="F33" s="13"/>
      <c r="G33" s="13"/>
      <c r="H33" s="13"/>
      <c r="I33" s="13"/>
      <c r="J33" s="13"/>
      <c r="K33" s="13"/>
      <c r="L33" s="13"/>
      <c r="M33" s="13"/>
      <c r="N33" s="17"/>
      <c r="O33" s="17"/>
      <c r="P33" s="17"/>
      <c r="Q33" s="17"/>
      <c r="R33" s="17"/>
      <c r="S33" s="17"/>
      <c r="T33" s="17"/>
      <c r="U33" s="17"/>
    </row>
    <row r="34" spans="1:21" x14ac:dyDescent="0.25">
      <c r="A34" s="13"/>
      <c r="B34" s="13"/>
      <c r="C34" s="22"/>
      <c r="D34" s="13"/>
      <c r="E34" s="13"/>
      <c r="F34" s="13"/>
      <c r="G34" s="13"/>
      <c r="H34" s="13"/>
      <c r="I34" s="13"/>
      <c r="J34" s="13"/>
      <c r="K34" s="13"/>
      <c r="L34" s="13"/>
      <c r="M34" s="13"/>
      <c r="N34" s="17"/>
      <c r="O34" s="17"/>
      <c r="P34" s="17"/>
      <c r="Q34" s="17"/>
      <c r="R34" s="17"/>
      <c r="S34" s="17"/>
      <c r="T34" s="17"/>
      <c r="U34" s="17"/>
    </row>
    <row r="35" spans="1:21" x14ac:dyDescent="0.25">
      <c r="A35" s="13"/>
      <c r="B35" s="13"/>
      <c r="C35" s="22"/>
      <c r="D35" s="13"/>
      <c r="E35" s="13"/>
      <c r="F35" s="13"/>
      <c r="G35" s="13"/>
      <c r="H35" s="13"/>
      <c r="I35" s="13"/>
      <c r="J35" s="13"/>
      <c r="K35" s="13"/>
      <c r="L35" s="13"/>
      <c r="M35" s="13"/>
      <c r="N35" s="17"/>
      <c r="O35" s="17"/>
      <c r="P35" s="17"/>
      <c r="Q35" s="17"/>
      <c r="R35" s="17"/>
      <c r="S35" s="17"/>
      <c r="T35" s="17"/>
      <c r="U35" s="17"/>
    </row>
    <row r="36" spans="1:21" x14ac:dyDescent="0.25">
      <c r="A36" s="13"/>
      <c r="B36" s="13"/>
      <c r="C36" s="22"/>
      <c r="D36" s="13"/>
      <c r="E36" s="13"/>
      <c r="F36" s="13"/>
      <c r="G36" s="13"/>
      <c r="H36" s="13"/>
      <c r="I36" s="13"/>
      <c r="J36" s="13"/>
      <c r="K36" s="13"/>
      <c r="L36" s="13"/>
      <c r="M36" s="13"/>
      <c r="N36" s="17"/>
      <c r="O36" s="17"/>
      <c r="P36" s="17"/>
      <c r="Q36" s="17"/>
      <c r="R36" s="17"/>
      <c r="S36" s="17"/>
      <c r="T36" s="17"/>
      <c r="U36" s="17"/>
    </row>
    <row r="37" spans="1:21" x14ac:dyDescent="0.25">
      <c r="A37" s="13"/>
      <c r="B37" s="13"/>
      <c r="C37" s="22"/>
      <c r="D37" s="13"/>
      <c r="E37" s="13"/>
      <c r="F37" s="13"/>
      <c r="G37" s="13"/>
      <c r="H37" s="13"/>
      <c r="I37" s="13"/>
      <c r="J37" s="13"/>
      <c r="K37" s="13"/>
      <c r="L37" s="13"/>
      <c r="M37" s="13"/>
      <c r="N37" s="17"/>
      <c r="O37" s="17"/>
      <c r="P37" s="17"/>
      <c r="Q37" s="17"/>
      <c r="R37" s="17"/>
      <c r="S37" s="17"/>
      <c r="T37" s="17"/>
      <c r="U37" s="17"/>
    </row>
    <row r="38" spans="1:21" x14ac:dyDescent="0.25">
      <c r="A38" s="13"/>
      <c r="B38" s="13"/>
      <c r="C38" s="22"/>
      <c r="D38" s="13"/>
      <c r="E38" s="13"/>
      <c r="F38" s="13"/>
      <c r="G38" s="13"/>
      <c r="H38" s="13"/>
      <c r="I38" s="13"/>
      <c r="J38" s="13"/>
      <c r="K38" s="13"/>
      <c r="L38" s="13"/>
      <c r="M38" s="13"/>
      <c r="N38" s="17"/>
      <c r="O38" s="17"/>
      <c r="P38" s="17"/>
      <c r="Q38" s="17"/>
      <c r="R38" s="17"/>
      <c r="S38" s="17"/>
      <c r="T38" s="17"/>
      <c r="U38" s="17"/>
    </row>
    <row r="39" spans="1:21" x14ac:dyDescent="0.25">
      <c r="A39" s="13"/>
      <c r="B39" s="13"/>
      <c r="C39" s="22"/>
      <c r="D39" s="13"/>
      <c r="E39" s="13"/>
      <c r="F39" s="13"/>
      <c r="G39" s="13"/>
      <c r="H39" s="13"/>
      <c r="I39" s="13"/>
      <c r="J39" s="13"/>
      <c r="K39" s="13"/>
      <c r="L39" s="13"/>
      <c r="M39" s="13"/>
      <c r="N39" s="17"/>
      <c r="O39" s="17"/>
      <c r="P39" s="17"/>
      <c r="Q39" s="17"/>
      <c r="R39" s="17"/>
      <c r="S39" s="17"/>
      <c r="T39" s="17"/>
      <c r="U39" s="17"/>
    </row>
    <row r="40" spans="1:21" x14ac:dyDescent="0.25">
      <c r="A40" s="13"/>
      <c r="B40" s="13"/>
      <c r="C40" s="22"/>
      <c r="D40" s="13"/>
      <c r="E40" s="13"/>
      <c r="F40" s="13"/>
      <c r="G40" s="13"/>
      <c r="H40" s="13"/>
      <c r="I40" s="13"/>
      <c r="J40" s="13"/>
      <c r="K40" s="13"/>
      <c r="L40" s="13"/>
      <c r="M40" s="13"/>
      <c r="N40" s="17"/>
      <c r="O40" s="17"/>
      <c r="P40" s="17"/>
      <c r="Q40" s="17"/>
      <c r="R40" s="17"/>
      <c r="S40" s="17"/>
      <c r="T40" s="17"/>
      <c r="U40" s="17"/>
    </row>
    <row r="41" spans="1:21" x14ac:dyDescent="0.25">
      <c r="A41" s="13"/>
      <c r="B41" s="13"/>
      <c r="C41" s="22"/>
      <c r="D41" s="13"/>
      <c r="E41" s="13"/>
      <c r="F41" s="13"/>
      <c r="G41" s="13"/>
      <c r="H41" s="13"/>
      <c r="I41" s="13"/>
      <c r="J41" s="13"/>
      <c r="K41" s="13"/>
      <c r="L41" s="13"/>
      <c r="M41" s="13"/>
      <c r="N41" s="17"/>
      <c r="O41" s="17"/>
      <c r="P41" s="17"/>
      <c r="Q41" s="17"/>
      <c r="R41" s="17"/>
      <c r="S41" s="17"/>
      <c r="T41" s="17"/>
      <c r="U41" s="17"/>
    </row>
    <row r="42" spans="1:21" x14ac:dyDescent="0.25">
      <c r="A42" s="13"/>
      <c r="B42" s="13"/>
      <c r="C42" s="22"/>
      <c r="D42" s="13"/>
      <c r="E42" s="13"/>
      <c r="F42" s="13"/>
      <c r="G42" s="13"/>
      <c r="H42" s="13"/>
      <c r="I42" s="13"/>
      <c r="J42" s="13"/>
      <c r="K42" s="13"/>
      <c r="L42" s="13"/>
      <c r="M42" s="13"/>
      <c r="N42" s="17"/>
      <c r="O42" s="17"/>
      <c r="P42" s="17"/>
      <c r="Q42" s="17"/>
      <c r="R42" s="17"/>
      <c r="S42" s="17"/>
      <c r="T42" s="17"/>
      <c r="U42" s="17"/>
    </row>
    <row r="43" spans="1:21" x14ac:dyDescent="0.25">
      <c r="A43" s="13"/>
      <c r="B43" s="13"/>
      <c r="C43" s="22"/>
      <c r="D43" s="13"/>
      <c r="E43" s="13"/>
      <c r="F43" s="13"/>
      <c r="G43" s="13"/>
      <c r="H43" s="13"/>
      <c r="I43" s="13"/>
      <c r="J43" s="13"/>
      <c r="K43" s="13"/>
      <c r="L43" s="13"/>
      <c r="M43" s="13"/>
      <c r="N43" s="17"/>
      <c r="O43" s="17"/>
      <c r="P43" s="17"/>
      <c r="Q43" s="17"/>
      <c r="R43" s="17"/>
      <c r="S43" s="17"/>
      <c r="T43" s="17"/>
      <c r="U43" s="17"/>
    </row>
    <row r="44" spans="1:21" x14ac:dyDescent="0.25">
      <c r="A44" s="13"/>
      <c r="B44" s="13"/>
      <c r="C44" s="22"/>
      <c r="D44" s="13"/>
      <c r="E44" s="13"/>
      <c r="F44" s="13"/>
      <c r="G44" s="13"/>
      <c r="H44" s="13"/>
      <c r="I44" s="13"/>
      <c r="J44" s="13"/>
      <c r="K44" s="13"/>
      <c r="L44" s="13"/>
      <c r="M44" s="13"/>
      <c r="N44" s="17"/>
      <c r="O44" s="17"/>
      <c r="P44" s="17"/>
      <c r="Q44" s="17"/>
      <c r="R44" s="17"/>
      <c r="S44" s="17"/>
      <c r="T44" s="17"/>
      <c r="U44" s="17"/>
    </row>
    <row r="45" spans="1:21" x14ac:dyDescent="0.25">
      <c r="A45" s="13"/>
      <c r="B45" s="13"/>
      <c r="C45" s="22"/>
      <c r="D45" s="13"/>
      <c r="E45" s="13"/>
      <c r="F45" s="13"/>
      <c r="G45" s="13"/>
      <c r="H45" s="13"/>
      <c r="I45" s="13"/>
      <c r="J45" s="13"/>
      <c r="K45" s="13"/>
      <c r="L45" s="13"/>
      <c r="M45" s="13"/>
      <c r="N45" s="17"/>
      <c r="O45" s="17"/>
      <c r="P45" s="17"/>
      <c r="Q45" s="17"/>
      <c r="R45" s="17"/>
      <c r="S45" s="17"/>
      <c r="T45" s="17"/>
      <c r="U45" s="17"/>
    </row>
    <row r="46" spans="1:21" x14ac:dyDescent="0.25">
      <c r="A46" s="13"/>
      <c r="B46" s="13"/>
      <c r="C46" s="22"/>
      <c r="D46" s="13"/>
      <c r="E46" s="13"/>
      <c r="F46" s="13"/>
      <c r="G46" s="13"/>
      <c r="H46" s="13"/>
      <c r="I46" s="13"/>
      <c r="J46" s="13"/>
      <c r="K46" s="13"/>
      <c r="L46" s="13"/>
      <c r="M46" s="13"/>
      <c r="N46" s="17"/>
      <c r="O46" s="17"/>
      <c r="P46" s="17"/>
      <c r="Q46" s="17"/>
      <c r="R46" s="17"/>
      <c r="S46" s="17"/>
      <c r="T46" s="17"/>
      <c r="U46" s="17"/>
    </row>
    <row r="47" spans="1:21" x14ac:dyDescent="0.25">
      <c r="A47" s="13"/>
      <c r="B47" s="13"/>
      <c r="C47" s="22"/>
      <c r="D47" s="13"/>
      <c r="E47" s="13"/>
      <c r="F47" s="13"/>
      <c r="G47" s="13"/>
      <c r="H47" s="13"/>
      <c r="I47" s="13"/>
      <c r="J47" s="13"/>
      <c r="K47" s="13"/>
      <c r="L47" s="13"/>
      <c r="M47" s="13"/>
      <c r="N47" s="17"/>
      <c r="O47" s="17"/>
      <c r="P47" s="17"/>
      <c r="Q47" s="17"/>
      <c r="R47" s="17"/>
      <c r="S47" s="17"/>
      <c r="T47" s="17"/>
      <c r="U47" s="17"/>
    </row>
    <row r="48" spans="1:21" x14ac:dyDescent="0.25">
      <c r="A48" s="13"/>
      <c r="B48" s="13"/>
      <c r="C48" s="22"/>
      <c r="D48" s="13"/>
      <c r="E48" s="13"/>
      <c r="F48" s="13"/>
      <c r="G48" s="13"/>
      <c r="H48" s="13"/>
      <c r="I48" s="13"/>
      <c r="J48" s="13"/>
      <c r="K48" s="13"/>
      <c r="L48" s="13"/>
      <c r="M48" s="13"/>
      <c r="N48" s="17"/>
      <c r="O48" s="17"/>
      <c r="P48" s="17"/>
      <c r="Q48" s="17"/>
      <c r="R48" s="17"/>
      <c r="S48" s="17"/>
      <c r="T48" s="17"/>
      <c r="U48" s="17"/>
    </row>
    <row r="49" spans="1:21" x14ac:dyDescent="0.25">
      <c r="A49" s="13"/>
      <c r="B49" s="13"/>
      <c r="C49" s="22"/>
      <c r="D49" s="13"/>
      <c r="E49" s="13"/>
      <c r="F49" s="13"/>
      <c r="G49" s="13"/>
      <c r="H49" s="13"/>
      <c r="I49" s="13"/>
      <c r="J49" s="13"/>
      <c r="K49" s="13"/>
      <c r="L49" s="13"/>
      <c r="M49" s="13"/>
      <c r="N49" s="17"/>
      <c r="O49" s="17"/>
      <c r="P49" s="17"/>
      <c r="Q49" s="17"/>
      <c r="R49" s="17"/>
      <c r="S49" s="17"/>
      <c r="T49" s="17"/>
      <c r="U49" s="17"/>
    </row>
    <row r="50" spans="1:21" x14ac:dyDescent="0.25">
      <c r="A50" s="13"/>
      <c r="B50" s="13"/>
      <c r="C50" s="22"/>
      <c r="D50" s="13"/>
      <c r="E50" s="13"/>
      <c r="F50" s="13"/>
      <c r="G50" s="13"/>
      <c r="H50" s="13"/>
      <c r="I50" s="13"/>
      <c r="J50" s="13"/>
      <c r="K50" s="13"/>
      <c r="L50" s="13"/>
      <c r="M50" s="13"/>
      <c r="N50" s="17"/>
      <c r="O50" s="17"/>
      <c r="P50" s="17"/>
      <c r="Q50" s="17"/>
      <c r="R50" s="17"/>
      <c r="S50" s="17"/>
      <c r="T50" s="17"/>
      <c r="U50" s="17"/>
    </row>
    <row r="51" spans="1:21" x14ac:dyDescent="0.25">
      <c r="A51" s="13"/>
      <c r="B51" s="13"/>
      <c r="C51" s="22"/>
      <c r="D51" s="13"/>
      <c r="E51" s="13"/>
      <c r="F51" s="13"/>
      <c r="G51" s="13"/>
      <c r="H51" s="13"/>
      <c r="I51" s="13"/>
      <c r="J51" s="13"/>
      <c r="K51" s="13"/>
      <c r="L51" s="13"/>
      <c r="M51" s="13"/>
      <c r="N51" s="17"/>
      <c r="O51" s="17"/>
      <c r="P51" s="17"/>
      <c r="Q51" s="17"/>
      <c r="R51" s="17"/>
      <c r="S51" s="17"/>
      <c r="T51" s="17"/>
      <c r="U51" s="17"/>
    </row>
    <row r="52" spans="1:21" x14ac:dyDescent="0.25">
      <c r="A52" s="13"/>
      <c r="B52" s="13"/>
      <c r="C52" s="22"/>
      <c r="D52" s="13"/>
      <c r="E52" s="13"/>
      <c r="F52" s="13"/>
      <c r="G52" s="13"/>
      <c r="H52" s="13"/>
      <c r="I52" s="13"/>
      <c r="J52" s="13"/>
      <c r="K52" s="13"/>
      <c r="L52" s="13"/>
      <c r="M52" s="13"/>
      <c r="N52" s="17"/>
      <c r="O52" s="17"/>
      <c r="P52" s="17"/>
      <c r="Q52" s="17"/>
      <c r="R52" s="17"/>
      <c r="S52" s="17"/>
      <c r="T52" s="17"/>
      <c r="U52" s="17"/>
    </row>
    <row r="53" spans="1:21" x14ac:dyDescent="0.25">
      <c r="A53" s="13"/>
      <c r="B53" s="13"/>
      <c r="C53" s="22"/>
      <c r="D53" s="13"/>
      <c r="E53" s="13"/>
      <c r="F53" s="13"/>
      <c r="G53" s="13"/>
      <c r="H53" s="13"/>
      <c r="I53" s="13"/>
      <c r="J53" s="13"/>
      <c r="K53" s="13"/>
      <c r="L53" s="13"/>
      <c r="M53" s="13"/>
      <c r="N53" s="17"/>
      <c r="O53" s="17"/>
      <c r="P53" s="17"/>
      <c r="Q53" s="17"/>
      <c r="R53" s="17"/>
      <c r="S53" s="17"/>
      <c r="T53" s="17"/>
      <c r="U53" s="17"/>
    </row>
    <row r="54" spans="1:21" x14ac:dyDescent="0.25">
      <c r="A54" s="13"/>
      <c r="B54" s="13"/>
      <c r="C54" s="22"/>
      <c r="D54" s="13"/>
      <c r="E54" s="13"/>
      <c r="F54" s="13"/>
      <c r="G54" s="13"/>
      <c r="H54" s="13"/>
      <c r="I54" s="13"/>
      <c r="J54" s="13"/>
      <c r="K54" s="13"/>
      <c r="L54" s="13"/>
      <c r="M54" s="13"/>
      <c r="N54" s="17"/>
      <c r="O54" s="17"/>
      <c r="P54" s="17"/>
      <c r="Q54" s="17"/>
      <c r="R54" s="17"/>
      <c r="S54" s="17"/>
      <c r="T54" s="17"/>
      <c r="U54" s="17"/>
    </row>
    <row r="55" spans="1:21" x14ac:dyDescent="0.25">
      <c r="A55" s="13"/>
      <c r="B55" s="13"/>
      <c r="C55" s="22"/>
      <c r="D55" s="13"/>
      <c r="E55" s="13"/>
      <c r="F55" s="13"/>
      <c r="G55" s="13"/>
      <c r="H55" s="13"/>
      <c r="I55" s="13"/>
      <c r="J55" s="13"/>
      <c r="K55" s="13"/>
      <c r="L55" s="13"/>
      <c r="M55" s="13"/>
      <c r="N55" s="17"/>
      <c r="O55" s="17"/>
      <c r="P55" s="17"/>
      <c r="Q55" s="17"/>
      <c r="R55" s="17"/>
      <c r="S55" s="17"/>
      <c r="T55" s="17"/>
      <c r="U55" s="17"/>
    </row>
    <row r="56" spans="1:21" x14ac:dyDescent="0.25">
      <c r="A56" s="13"/>
      <c r="B56" s="13"/>
      <c r="C56" s="22"/>
      <c r="D56" s="13"/>
      <c r="E56" s="13"/>
      <c r="F56" s="13"/>
      <c r="G56" s="13"/>
      <c r="H56" s="13"/>
      <c r="I56" s="13"/>
      <c r="J56" s="13"/>
      <c r="K56" s="13"/>
      <c r="L56" s="13"/>
      <c r="M56" s="13"/>
      <c r="N56" s="17"/>
      <c r="O56" s="17"/>
      <c r="P56" s="17"/>
      <c r="Q56" s="17"/>
      <c r="R56" s="17"/>
      <c r="S56" s="17"/>
      <c r="T56" s="17"/>
      <c r="U56" s="17"/>
    </row>
    <row r="57" spans="1:21" x14ac:dyDescent="0.25">
      <c r="A57" s="13"/>
      <c r="B57" s="13"/>
      <c r="C57" s="22"/>
      <c r="D57" s="13"/>
      <c r="E57" s="13"/>
      <c r="F57" s="13"/>
      <c r="G57" s="13"/>
      <c r="H57" s="13"/>
      <c r="I57" s="13"/>
      <c r="J57" s="13"/>
      <c r="K57" s="13"/>
      <c r="L57" s="13"/>
      <c r="M57" s="13"/>
      <c r="N57" s="17"/>
      <c r="O57" s="17"/>
      <c r="P57" s="17"/>
      <c r="Q57" s="17"/>
      <c r="R57" s="17"/>
      <c r="S57" s="17"/>
      <c r="T57" s="17"/>
      <c r="U57" s="17"/>
    </row>
    <row r="58" spans="1:21" x14ac:dyDescent="0.25">
      <c r="A58" s="13"/>
      <c r="B58" s="13"/>
      <c r="C58" s="22"/>
      <c r="D58" s="13"/>
      <c r="E58" s="13"/>
      <c r="F58" s="13"/>
      <c r="G58" s="13"/>
      <c r="H58" s="13"/>
      <c r="I58" s="13"/>
      <c r="J58" s="13"/>
      <c r="K58" s="13"/>
      <c r="L58" s="13"/>
      <c r="M58" s="13"/>
      <c r="N58" s="17"/>
      <c r="O58" s="17"/>
      <c r="P58" s="17"/>
      <c r="Q58" s="17"/>
      <c r="R58" s="17"/>
      <c r="S58" s="17"/>
      <c r="T58" s="17"/>
      <c r="U58" s="17"/>
    </row>
    <row r="59" spans="1:21" x14ac:dyDescent="0.25">
      <c r="A59" s="13"/>
      <c r="B59" s="13"/>
      <c r="C59" s="22"/>
      <c r="D59" s="13"/>
      <c r="E59" s="13"/>
      <c r="F59" s="13"/>
      <c r="G59" s="13"/>
      <c r="H59" s="13"/>
      <c r="I59" s="13"/>
      <c r="J59" s="13"/>
      <c r="K59" s="13"/>
      <c r="L59" s="13"/>
      <c r="M59" s="13"/>
      <c r="N59" s="17"/>
      <c r="O59" s="17"/>
      <c r="P59" s="17"/>
      <c r="Q59" s="17"/>
      <c r="R59" s="17"/>
      <c r="S59" s="17"/>
      <c r="T59" s="17"/>
      <c r="U59" s="17"/>
    </row>
    <row r="60" spans="1:21" x14ac:dyDescent="0.25">
      <c r="A60" s="13"/>
      <c r="B60" s="13"/>
      <c r="C60" s="22"/>
      <c r="D60" s="13"/>
      <c r="E60" s="13"/>
      <c r="F60" s="13"/>
      <c r="G60" s="13"/>
      <c r="H60" s="13"/>
      <c r="I60" s="13"/>
      <c r="J60" s="13"/>
      <c r="K60" s="13"/>
      <c r="L60" s="13"/>
      <c r="M60" s="13"/>
      <c r="N60" s="17"/>
      <c r="O60" s="17"/>
      <c r="P60" s="17"/>
      <c r="Q60" s="17"/>
      <c r="R60" s="17"/>
      <c r="S60" s="17"/>
      <c r="T60" s="17"/>
      <c r="U60" s="17"/>
    </row>
    <row r="61" spans="1:21" x14ac:dyDescent="0.25">
      <c r="A61" s="13"/>
      <c r="B61" s="13"/>
      <c r="C61" s="22"/>
      <c r="D61" s="13"/>
      <c r="E61" s="13"/>
      <c r="F61" s="13"/>
      <c r="G61" s="13"/>
      <c r="H61" s="13"/>
      <c r="I61" s="13"/>
      <c r="J61" s="13"/>
      <c r="K61" s="13"/>
      <c r="L61" s="13"/>
      <c r="M61" s="13"/>
      <c r="N61" s="17"/>
      <c r="O61" s="17"/>
      <c r="P61" s="17"/>
      <c r="Q61" s="17"/>
      <c r="R61" s="17"/>
      <c r="S61" s="17"/>
      <c r="T61" s="17"/>
      <c r="U61" s="17"/>
    </row>
    <row r="62" spans="1:21" x14ac:dyDescent="0.25">
      <c r="A62" s="13"/>
      <c r="B62" s="13"/>
      <c r="C62" s="22"/>
      <c r="D62" s="13"/>
      <c r="E62" s="13"/>
      <c r="F62" s="13"/>
      <c r="G62" s="13"/>
      <c r="H62" s="13"/>
      <c r="I62" s="13"/>
      <c r="J62" s="13"/>
      <c r="K62" s="13"/>
      <c r="L62" s="13"/>
      <c r="M62" s="13"/>
      <c r="N62" s="17"/>
      <c r="O62" s="17"/>
      <c r="P62" s="17"/>
      <c r="Q62" s="17"/>
      <c r="R62" s="17"/>
      <c r="S62" s="17"/>
      <c r="T62" s="17"/>
      <c r="U62" s="17"/>
    </row>
    <row r="63" spans="1:21" x14ac:dyDescent="0.25">
      <c r="A63" s="13"/>
      <c r="B63" s="13"/>
      <c r="C63" s="22"/>
      <c r="D63" s="13"/>
      <c r="E63" s="13"/>
      <c r="F63" s="13"/>
      <c r="G63" s="13"/>
      <c r="H63" s="13"/>
      <c r="I63" s="13"/>
      <c r="J63" s="13"/>
      <c r="K63" s="13"/>
      <c r="L63" s="13"/>
      <c r="M63" s="13"/>
      <c r="N63" s="17"/>
      <c r="O63" s="17"/>
      <c r="P63" s="17"/>
      <c r="Q63" s="17"/>
      <c r="R63" s="17"/>
      <c r="S63" s="17"/>
      <c r="T63" s="17"/>
      <c r="U63" s="17"/>
    </row>
    <row r="64" spans="1:21" x14ac:dyDescent="0.25">
      <c r="A64" s="13"/>
      <c r="B64" s="13"/>
      <c r="C64" s="22"/>
      <c r="D64" s="13"/>
      <c r="E64" s="13"/>
      <c r="F64" s="13"/>
      <c r="G64" s="13"/>
      <c r="H64" s="13"/>
      <c r="I64" s="13"/>
      <c r="J64" s="13"/>
      <c r="K64" s="13"/>
      <c r="L64" s="13"/>
      <c r="M64" s="13"/>
      <c r="N64" s="17"/>
      <c r="O64" s="17"/>
      <c r="P64" s="17"/>
      <c r="Q64" s="17"/>
      <c r="R64" s="17"/>
      <c r="S64" s="17"/>
      <c r="T64" s="17"/>
      <c r="U64" s="17"/>
    </row>
    <row r="65" spans="1:21" x14ac:dyDescent="0.25">
      <c r="A65" s="13"/>
      <c r="B65" s="13"/>
      <c r="C65" s="22"/>
      <c r="D65" s="13"/>
      <c r="E65" s="13"/>
      <c r="F65" s="13"/>
      <c r="G65" s="13"/>
      <c r="H65" s="13"/>
      <c r="I65" s="13"/>
      <c r="J65" s="13"/>
      <c r="K65" s="13"/>
      <c r="L65" s="13"/>
      <c r="M65" s="13"/>
      <c r="N65" s="17"/>
      <c r="O65" s="17"/>
      <c r="P65" s="17"/>
      <c r="Q65" s="17"/>
      <c r="R65" s="17"/>
      <c r="S65" s="17"/>
      <c r="T65" s="17"/>
      <c r="U65" s="17"/>
    </row>
    <row r="66" spans="1:21" x14ac:dyDescent="0.25">
      <c r="A66" s="13"/>
      <c r="B66" s="13"/>
      <c r="C66" s="22"/>
      <c r="D66" s="13"/>
      <c r="E66" s="13"/>
      <c r="F66" s="13"/>
      <c r="G66" s="13"/>
      <c r="H66" s="13"/>
      <c r="I66" s="13"/>
      <c r="J66" s="13"/>
      <c r="K66" s="13"/>
      <c r="L66" s="13"/>
      <c r="M66" s="13"/>
      <c r="N66" s="17"/>
      <c r="O66" s="17"/>
      <c r="P66" s="17"/>
      <c r="Q66" s="17"/>
      <c r="R66" s="17"/>
      <c r="S66" s="17"/>
      <c r="T66" s="17"/>
      <c r="U66" s="17"/>
    </row>
    <row r="67" spans="1:21" x14ac:dyDescent="0.25">
      <c r="A67" s="13"/>
      <c r="B67" s="13"/>
      <c r="C67" s="22"/>
      <c r="D67" s="13"/>
      <c r="E67" s="13"/>
      <c r="F67" s="13"/>
      <c r="G67" s="13"/>
      <c r="H67" s="13"/>
      <c r="I67" s="13"/>
      <c r="J67" s="13"/>
      <c r="K67" s="13"/>
      <c r="L67" s="13"/>
      <c r="M67" s="13"/>
      <c r="N67" s="17"/>
      <c r="O67" s="17"/>
      <c r="P67" s="17"/>
      <c r="Q67" s="17"/>
      <c r="R67" s="17"/>
      <c r="S67" s="17"/>
      <c r="T67" s="17"/>
      <c r="U67" s="17"/>
    </row>
    <row r="68" spans="1:21" x14ac:dyDescent="0.25">
      <c r="A68" s="13"/>
      <c r="B68" s="13"/>
      <c r="C68" s="22"/>
      <c r="D68" s="13"/>
      <c r="E68" s="13"/>
      <c r="F68" s="13"/>
      <c r="G68" s="13"/>
      <c r="H68" s="13"/>
      <c r="I68" s="13"/>
      <c r="J68" s="13"/>
      <c r="K68" s="13"/>
      <c r="L68" s="13"/>
      <c r="M68" s="13"/>
      <c r="N68" s="17"/>
      <c r="O68" s="17"/>
      <c r="P68" s="17"/>
      <c r="Q68" s="17"/>
      <c r="R68" s="17"/>
      <c r="S68" s="17"/>
      <c r="T68" s="17"/>
      <c r="U68" s="17"/>
    </row>
    <row r="69" spans="1:21" x14ac:dyDescent="0.25">
      <c r="A69" s="13"/>
      <c r="B69" s="13"/>
      <c r="C69" s="22"/>
      <c r="D69" s="13"/>
      <c r="E69" s="13"/>
      <c r="F69" s="13"/>
      <c r="G69" s="13"/>
      <c r="H69" s="13"/>
      <c r="I69" s="13"/>
      <c r="J69" s="13"/>
      <c r="K69" s="13"/>
      <c r="L69" s="13"/>
      <c r="M69" s="13"/>
      <c r="N69" s="17"/>
      <c r="O69" s="17"/>
      <c r="P69" s="17"/>
      <c r="Q69" s="17"/>
      <c r="R69" s="17"/>
      <c r="S69" s="17"/>
      <c r="T69" s="17"/>
      <c r="U69" s="17"/>
    </row>
    <row r="70" spans="1:21" x14ac:dyDescent="0.25">
      <c r="A70" s="13"/>
      <c r="B70" s="13"/>
      <c r="C70" s="22"/>
      <c r="D70" s="13"/>
      <c r="E70" s="13"/>
      <c r="F70" s="13"/>
      <c r="G70" s="13"/>
      <c r="H70" s="13"/>
      <c r="I70" s="13"/>
      <c r="J70" s="13"/>
      <c r="K70" s="13"/>
      <c r="L70" s="13"/>
      <c r="M70" s="13"/>
      <c r="N70" s="17"/>
      <c r="O70" s="17"/>
      <c r="P70" s="17"/>
      <c r="Q70" s="17"/>
      <c r="R70" s="17"/>
      <c r="S70" s="17"/>
      <c r="T70" s="17"/>
      <c r="U70" s="17"/>
    </row>
    <row r="71" spans="1:21" x14ac:dyDescent="0.25">
      <c r="A71" s="13"/>
      <c r="B71" s="13"/>
      <c r="C71" s="22"/>
      <c r="D71" s="13"/>
      <c r="E71" s="13"/>
      <c r="F71" s="13"/>
      <c r="G71" s="13"/>
      <c r="H71" s="13"/>
      <c r="I71" s="13"/>
      <c r="J71" s="13"/>
      <c r="K71" s="13"/>
      <c r="L71" s="13"/>
      <c r="M71" s="13"/>
      <c r="N71" s="17"/>
      <c r="O71" s="17"/>
      <c r="P71" s="17"/>
      <c r="Q71" s="17"/>
      <c r="R71" s="17"/>
      <c r="S71" s="17"/>
      <c r="T71" s="17"/>
      <c r="U71" s="17"/>
    </row>
    <row r="72" spans="1:21" x14ac:dyDescent="0.25">
      <c r="A72" s="13"/>
      <c r="B72" s="13"/>
      <c r="C72" s="22"/>
      <c r="D72" s="13"/>
      <c r="E72" s="13"/>
      <c r="F72" s="13"/>
      <c r="G72" s="13"/>
      <c r="H72" s="13"/>
      <c r="I72" s="13"/>
      <c r="J72" s="13"/>
      <c r="K72" s="13"/>
      <c r="L72" s="13"/>
      <c r="M72" s="13"/>
      <c r="N72" s="17"/>
      <c r="O72" s="17"/>
      <c r="P72" s="17"/>
      <c r="Q72" s="17"/>
      <c r="R72" s="17"/>
      <c r="S72" s="17"/>
      <c r="T72" s="17"/>
      <c r="U72" s="17"/>
    </row>
    <row r="73" spans="1:21" x14ac:dyDescent="0.25">
      <c r="A73" s="13"/>
      <c r="B73" s="13"/>
      <c r="C73" s="22"/>
      <c r="D73" s="13"/>
      <c r="E73" s="13"/>
      <c r="F73" s="13"/>
      <c r="G73" s="13"/>
      <c r="H73" s="13"/>
      <c r="I73" s="13"/>
      <c r="J73" s="13"/>
      <c r="K73" s="13"/>
      <c r="L73" s="13"/>
      <c r="M73" s="13"/>
      <c r="N73" s="17"/>
      <c r="O73" s="17"/>
      <c r="P73" s="17"/>
      <c r="Q73" s="17"/>
      <c r="R73" s="17"/>
      <c r="S73" s="17"/>
      <c r="T73" s="17"/>
      <c r="U73" s="17"/>
    </row>
    <row r="74" spans="1:21" x14ac:dyDescent="0.25">
      <c r="A74" s="13"/>
      <c r="B74" s="13"/>
      <c r="C74" s="22"/>
      <c r="D74" s="13"/>
      <c r="E74" s="13"/>
      <c r="F74" s="13"/>
      <c r="G74" s="13"/>
      <c r="H74" s="13"/>
      <c r="I74" s="13"/>
      <c r="J74" s="13"/>
      <c r="K74" s="13"/>
      <c r="L74" s="13"/>
      <c r="M74" s="13"/>
      <c r="N74" s="17"/>
      <c r="O74" s="17"/>
      <c r="P74" s="17"/>
      <c r="Q74" s="17"/>
      <c r="R74" s="17"/>
      <c r="S74" s="17"/>
      <c r="T74" s="17"/>
      <c r="U74" s="17"/>
    </row>
    <row r="75" spans="1:21" x14ac:dyDescent="0.25">
      <c r="A75" s="13"/>
      <c r="B75" s="13"/>
      <c r="C75" s="22"/>
      <c r="D75" s="13"/>
      <c r="E75" s="13"/>
      <c r="F75" s="13"/>
      <c r="G75" s="13"/>
      <c r="H75" s="13"/>
      <c r="I75" s="13"/>
      <c r="J75" s="13"/>
      <c r="K75" s="13"/>
      <c r="L75" s="13"/>
      <c r="M75" s="13"/>
      <c r="N75" s="17"/>
      <c r="O75" s="17"/>
      <c r="P75" s="17"/>
      <c r="Q75" s="17"/>
      <c r="R75" s="17"/>
      <c r="S75" s="17"/>
      <c r="T75" s="17"/>
      <c r="U75" s="17"/>
    </row>
    <row r="76" spans="1:21" x14ac:dyDescent="0.25">
      <c r="A76" s="13"/>
      <c r="B76" s="13"/>
      <c r="C76" s="22"/>
      <c r="D76" s="13"/>
      <c r="E76" s="13"/>
      <c r="F76" s="13"/>
      <c r="G76" s="13"/>
      <c r="H76" s="13"/>
      <c r="I76" s="13"/>
      <c r="J76" s="13"/>
      <c r="K76" s="13"/>
      <c r="L76" s="13"/>
      <c r="M76" s="13"/>
      <c r="N76" s="17"/>
      <c r="O76" s="17"/>
      <c r="P76" s="17"/>
      <c r="Q76" s="17"/>
      <c r="R76" s="17"/>
      <c r="S76" s="17"/>
      <c r="T76" s="17"/>
      <c r="U76" s="17"/>
    </row>
    <row r="77" spans="1:21" x14ac:dyDescent="0.25">
      <c r="A77" s="13"/>
      <c r="B77" s="13"/>
      <c r="C77" s="22"/>
      <c r="D77" s="13"/>
      <c r="E77" s="13"/>
      <c r="F77" s="13"/>
      <c r="G77" s="13"/>
      <c r="H77" s="13"/>
      <c r="I77" s="13"/>
      <c r="J77" s="13"/>
      <c r="K77" s="13"/>
      <c r="L77" s="13"/>
      <c r="M77" s="13"/>
      <c r="N77" s="17"/>
      <c r="O77" s="17"/>
      <c r="P77" s="17"/>
      <c r="Q77" s="17"/>
      <c r="R77" s="17"/>
      <c r="S77" s="17"/>
      <c r="T77" s="17"/>
      <c r="U77" s="17"/>
    </row>
    <row r="78" spans="1:21" x14ac:dyDescent="0.25">
      <c r="A78" s="13"/>
      <c r="B78" s="13"/>
      <c r="C78" s="22"/>
      <c r="D78" s="13"/>
      <c r="E78" s="13"/>
      <c r="F78" s="13"/>
      <c r="G78" s="13"/>
      <c r="H78" s="13"/>
      <c r="I78" s="13"/>
      <c r="J78" s="13"/>
      <c r="K78" s="13"/>
      <c r="L78" s="13"/>
      <c r="M78" s="13"/>
      <c r="N78" s="17"/>
      <c r="O78" s="17"/>
      <c r="P78" s="17"/>
      <c r="Q78" s="17"/>
      <c r="R78" s="17"/>
      <c r="S78" s="17"/>
      <c r="T78" s="17"/>
      <c r="U78" s="17"/>
    </row>
    <row r="79" spans="1:21" x14ac:dyDescent="0.25">
      <c r="A79" s="13"/>
      <c r="B79" s="13"/>
      <c r="C79" s="22"/>
      <c r="D79" s="13"/>
      <c r="E79" s="13"/>
      <c r="F79" s="13"/>
      <c r="G79" s="13"/>
      <c r="H79" s="13"/>
      <c r="I79" s="13"/>
      <c r="J79" s="13"/>
      <c r="K79" s="13"/>
      <c r="L79" s="13"/>
      <c r="M79" s="13"/>
      <c r="N79" s="17"/>
      <c r="O79" s="17"/>
      <c r="P79" s="17"/>
      <c r="Q79" s="17"/>
      <c r="R79" s="17"/>
      <c r="S79" s="17"/>
      <c r="T79" s="17"/>
      <c r="U79" s="17"/>
    </row>
    <row r="80" spans="1:21" x14ac:dyDescent="0.25">
      <c r="A80" s="13"/>
      <c r="B80" s="13"/>
      <c r="C80" s="22"/>
      <c r="D80" s="13"/>
      <c r="E80" s="13"/>
      <c r="F80" s="13"/>
      <c r="G80" s="13"/>
      <c r="H80" s="13"/>
      <c r="I80" s="13"/>
      <c r="J80" s="13"/>
      <c r="K80" s="13"/>
      <c r="L80" s="13"/>
      <c r="M80" s="13"/>
      <c r="N80" s="17"/>
      <c r="O80" s="17"/>
      <c r="P80" s="17"/>
      <c r="Q80" s="17"/>
      <c r="R80" s="17"/>
      <c r="S80" s="17"/>
      <c r="T80" s="17"/>
      <c r="U80" s="17"/>
    </row>
    <row r="81" spans="1:21" x14ac:dyDescent="0.25">
      <c r="A81" s="13"/>
      <c r="B81" s="13"/>
      <c r="C81" s="22"/>
      <c r="D81" s="13"/>
      <c r="E81" s="13"/>
      <c r="F81" s="13"/>
      <c r="G81" s="13"/>
      <c r="H81" s="13"/>
      <c r="I81" s="13"/>
      <c r="J81" s="13"/>
      <c r="K81" s="13"/>
      <c r="L81" s="13"/>
      <c r="M81" s="13"/>
      <c r="N81" s="17"/>
      <c r="O81" s="17"/>
      <c r="P81" s="17"/>
      <c r="Q81" s="17"/>
      <c r="R81" s="17"/>
      <c r="S81" s="17"/>
      <c r="T81" s="17"/>
      <c r="U81" s="17"/>
    </row>
    <row r="82" spans="1:21" x14ac:dyDescent="0.25">
      <c r="A82" s="13"/>
      <c r="B82" s="13"/>
      <c r="C82" s="22"/>
      <c r="D82" s="13"/>
      <c r="E82" s="13"/>
      <c r="F82" s="13"/>
      <c r="G82" s="13"/>
      <c r="H82" s="13"/>
      <c r="I82" s="13"/>
      <c r="J82" s="13"/>
      <c r="K82" s="13"/>
      <c r="L82" s="13"/>
      <c r="M82" s="13"/>
      <c r="N82" s="17"/>
      <c r="O82" s="17"/>
      <c r="P82" s="17"/>
      <c r="Q82" s="17"/>
      <c r="R82" s="17"/>
      <c r="S82" s="17"/>
      <c r="T82" s="17"/>
      <c r="U82" s="17"/>
    </row>
    <row r="83" spans="1:21" x14ac:dyDescent="0.25">
      <c r="A83" s="13"/>
      <c r="B83" s="13"/>
      <c r="C83" s="22"/>
      <c r="D83" s="13"/>
      <c r="E83" s="13"/>
      <c r="F83" s="13"/>
      <c r="G83" s="13"/>
      <c r="H83" s="13"/>
      <c r="I83" s="13"/>
      <c r="J83" s="13"/>
      <c r="K83" s="13"/>
      <c r="L83" s="13"/>
      <c r="M83" s="13"/>
      <c r="N83" s="17"/>
      <c r="O83" s="17"/>
      <c r="P83" s="17"/>
      <c r="Q83" s="17"/>
      <c r="R83" s="17"/>
      <c r="S83" s="17"/>
      <c r="T83" s="17"/>
      <c r="U83" s="17"/>
    </row>
    <row r="84" spans="1:21" x14ac:dyDescent="0.25">
      <c r="A84" s="13"/>
      <c r="B84" s="13"/>
      <c r="C84" s="22"/>
      <c r="D84" s="13"/>
      <c r="E84" s="13"/>
      <c r="F84" s="13"/>
      <c r="G84" s="13"/>
      <c r="H84" s="13"/>
      <c r="I84" s="13"/>
      <c r="J84" s="13"/>
      <c r="K84" s="13"/>
      <c r="L84" s="13"/>
      <c r="M84" s="13"/>
      <c r="N84" s="17"/>
      <c r="O84" s="17"/>
      <c r="P84" s="17"/>
      <c r="Q84" s="17"/>
      <c r="R84" s="17"/>
      <c r="S84" s="17"/>
      <c r="T84" s="17"/>
      <c r="U84" s="17"/>
    </row>
    <row r="85" spans="1:21" x14ac:dyDescent="0.25">
      <c r="A85" s="13"/>
      <c r="B85" s="13"/>
      <c r="C85" s="22"/>
      <c r="D85" s="13"/>
      <c r="E85" s="13"/>
      <c r="F85" s="13"/>
      <c r="G85" s="13"/>
      <c r="H85" s="13"/>
      <c r="I85" s="13"/>
      <c r="J85" s="13"/>
      <c r="K85" s="13"/>
      <c r="L85" s="13"/>
      <c r="M85" s="13"/>
      <c r="N85" s="17"/>
      <c r="O85" s="17"/>
      <c r="P85" s="17"/>
      <c r="Q85" s="17"/>
      <c r="R85" s="17"/>
      <c r="S85" s="17"/>
      <c r="T85" s="17"/>
      <c r="U85" s="17"/>
    </row>
    <row r="86" spans="1:21" x14ac:dyDescent="0.25">
      <c r="A86" s="13"/>
      <c r="B86" s="13"/>
      <c r="C86" s="22"/>
      <c r="D86" s="13"/>
      <c r="E86" s="13"/>
      <c r="F86" s="13"/>
      <c r="G86" s="13"/>
      <c r="H86" s="13"/>
      <c r="I86" s="13"/>
      <c r="J86" s="13"/>
      <c r="K86" s="13"/>
      <c r="L86" s="13"/>
      <c r="M86" s="13"/>
      <c r="N86" s="17"/>
      <c r="O86" s="17"/>
      <c r="P86" s="17"/>
      <c r="Q86" s="17"/>
      <c r="R86" s="17"/>
      <c r="S86" s="17"/>
      <c r="T86" s="17"/>
      <c r="U86" s="17"/>
    </row>
    <row r="87" spans="1:21" x14ac:dyDescent="0.25">
      <c r="A87" s="13"/>
      <c r="B87" s="13"/>
      <c r="C87" s="22"/>
      <c r="D87" s="13"/>
      <c r="E87" s="13"/>
      <c r="F87" s="13"/>
      <c r="G87" s="13"/>
      <c r="H87" s="13"/>
      <c r="I87" s="13"/>
      <c r="J87" s="13"/>
      <c r="K87" s="13"/>
      <c r="L87" s="13"/>
      <c r="M87" s="13"/>
      <c r="N87" s="17"/>
      <c r="O87" s="17"/>
      <c r="P87" s="17"/>
      <c r="Q87" s="17"/>
      <c r="R87" s="17"/>
      <c r="S87" s="17"/>
      <c r="T87" s="17"/>
      <c r="U87" s="17"/>
    </row>
    <row r="88" spans="1:21" x14ac:dyDescent="0.25">
      <c r="A88" s="13"/>
      <c r="B88" s="13"/>
      <c r="C88" s="22"/>
      <c r="D88" s="13"/>
      <c r="E88" s="13"/>
      <c r="F88" s="13"/>
      <c r="G88" s="13"/>
      <c r="H88" s="13"/>
      <c r="I88" s="13"/>
      <c r="J88" s="13"/>
      <c r="K88" s="13"/>
      <c r="L88" s="13"/>
      <c r="M88" s="13"/>
      <c r="N88" s="17"/>
      <c r="O88" s="17"/>
      <c r="P88" s="17"/>
      <c r="Q88" s="17"/>
      <c r="R88" s="17"/>
      <c r="S88" s="17"/>
      <c r="T88" s="17"/>
      <c r="U88" s="17"/>
    </row>
    <row r="89" spans="1:21" x14ac:dyDescent="0.25">
      <c r="A89" s="13"/>
      <c r="B89" s="13"/>
      <c r="C89" s="22"/>
      <c r="D89" s="13"/>
      <c r="E89" s="13"/>
      <c r="F89" s="13"/>
      <c r="G89" s="13"/>
      <c r="H89" s="13"/>
      <c r="I89" s="13"/>
      <c r="J89" s="13"/>
      <c r="K89" s="13"/>
      <c r="L89" s="13"/>
      <c r="M89" s="13"/>
      <c r="N89" s="17"/>
      <c r="O89" s="17"/>
      <c r="P89" s="17"/>
      <c r="Q89" s="17"/>
      <c r="R89" s="17"/>
      <c r="S89" s="17"/>
      <c r="T89" s="17"/>
      <c r="U89" s="17"/>
    </row>
    <row r="90" spans="1:21" x14ac:dyDescent="0.25">
      <c r="A90" s="13"/>
      <c r="B90" s="13"/>
      <c r="C90" s="22"/>
      <c r="D90" s="13"/>
      <c r="E90" s="13"/>
      <c r="F90" s="13"/>
      <c r="G90" s="13"/>
      <c r="H90" s="13"/>
      <c r="I90" s="13"/>
      <c r="J90" s="13"/>
      <c r="K90" s="13"/>
      <c r="L90" s="13"/>
      <c r="M90" s="13"/>
      <c r="N90" s="17"/>
      <c r="O90" s="17"/>
      <c r="P90" s="17"/>
      <c r="Q90" s="17"/>
      <c r="R90" s="17"/>
      <c r="S90" s="17"/>
      <c r="T90" s="17"/>
      <c r="U90" s="17"/>
    </row>
    <row r="91" spans="1:21" x14ac:dyDescent="0.25">
      <c r="A91" s="13"/>
      <c r="B91" s="13"/>
      <c r="C91" s="22"/>
      <c r="D91" s="13"/>
      <c r="E91" s="13"/>
      <c r="F91" s="13"/>
      <c r="G91" s="13"/>
      <c r="H91" s="13"/>
      <c r="I91" s="13"/>
      <c r="J91" s="13"/>
      <c r="K91" s="13"/>
      <c r="L91" s="13"/>
      <c r="M91" s="13"/>
      <c r="N91" s="17"/>
      <c r="O91" s="17"/>
      <c r="P91" s="17"/>
      <c r="Q91" s="17"/>
      <c r="R91" s="17"/>
      <c r="S91" s="17"/>
      <c r="T91" s="17"/>
      <c r="U91" s="17"/>
    </row>
    <row r="92" spans="1:21" x14ac:dyDescent="0.25">
      <c r="A92" s="13"/>
      <c r="B92" s="13"/>
      <c r="C92" s="22"/>
      <c r="D92" s="13"/>
      <c r="E92" s="13"/>
      <c r="F92" s="13"/>
      <c r="G92" s="13"/>
      <c r="H92" s="13"/>
      <c r="I92" s="13"/>
      <c r="J92" s="13"/>
      <c r="K92" s="13"/>
      <c r="L92" s="13"/>
      <c r="M92" s="13"/>
      <c r="N92" s="17"/>
      <c r="O92" s="17"/>
      <c r="P92" s="17"/>
      <c r="Q92" s="17"/>
      <c r="R92" s="17"/>
      <c r="S92" s="17"/>
      <c r="T92" s="17"/>
      <c r="U92" s="17"/>
    </row>
    <row r="93" spans="1:21" x14ac:dyDescent="0.25">
      <c r="A93" s="13"/>
      <c r="B93" s="13"/>
      <c r="C93" s="22"/>
      <c r="D93" s="13"/>
      <c r="E93" s="13"/>
      <c r="F93" s="13"/>
      <c r="G93" s="13"/>
      <c r="H93" s="13"/>
      <c r="I93" s="13"/>
      <c r="J93" s="13"/>
      <c r="K93" s="13"/>
      <c r="L93" s="13"/>
      <c r="M93" s="13"/>
      <c r="N93" s="17"/>
      <c r="O93" s="17"/>
      <c r="P93" s="17"/>
      <c r="Q93" s="17"/>
      <c r="R93" s="17"/>
      <c r="S93" s="17"/>
      <c r="T93" s="17"/>
      <c r="U93" s="17"/>
    </row>
    <row r="94" spans="1:21" x14ac:dyDescent="0.25">
      <c r="A94" s="13"/>
      <c r="B94" s="13"/>
      <c r="C94" s="22"/>
      <c r="D94" s="13"/>
      <c r="E94" s="13"/>
      <c r="F94" s="13"/>
      <c r="G94" s="13"/>
      <c r="H94" s="13"/>
      <c r="I94" s="13"/>
      <c r="J94" s="13"/>
      <c r="K94" s="13"/>
      <c r="L94" s="13"/>
      <c r="M94" s="13"/>
      <c r="N94" s="17"/>
      <c r="O94" s="17"/>
      <c r="P94" s="17"/>
      <c r="Q94" s="17"/>
      <c r="R94" s="17"/>
      <c r="S94" s="17"/>
      <c r="T94" s="17"/>
      <c r="U94" s="17"/>
    </row>
    <row r="95" spans="1:21" x14ac:dyDescent="0.25">
      <c r="A95" s="13"/>
      <c r="B95" s="13"/>
      <c r="C95" s="22"/>
      <c r="D95" s="13"/>
      <c r="E95" s="13"/>
      <c r="F95" s="13"/>
      <c r="G95" s="13"/>
      <c r="H95" s="13"/>
      <c r="I95" s="13"/>
      <c r="J95" s="13"/>
      <c r="K95" s="13"/>
      <c r="L95" s="13"/>
      <c r="M95" s="13"/>
      <c r="N95" s="17"/>
      <c r="O95" s="17"/>
      <c r="P95" s="17"/>
      <c r="Q95" s="17"/>
      <c r="R95" s="17"/>
      <c r="S95" s="17"/>
      <c r="T95" s="17"/>
      <c r="U95" s="17"/>
    </row>
    <row r="96" spans="1:21" x14ac:dyDescent="0.25">
      <c r="A96" s="13"/>
      <c r="B96" s="13"/>
      <c r="C96" s="22"/>
      <c r="D96" s="13"/>
      <c r="E96" s="13"/>
      <c r="F96" s="13"/>
      <c r="G96" s="13"/>
      <c r="H96" s="13"/>
      <c r="I96" s="13"/>
      <c r="J96" s="13"/>
      <c r="K96" s="13"/>
      <c r="L96" s="13"/>
      <c r="M96" s="13"/>
      <c r="N96" s="17"/>
      <c r="O96" s="17"/>
      <c r="P96" s="17"/>
      <c r="Q96" s="17"/>
      <c r="R96" s="17"/>
      <c r="S96" s="17"/>
      <c r="T96" s="17"/>
      <c r="U96" s="17"/>
    </row>
    <row r="97" spans="1:21" x14ac:dyDescent="0.25">
      <c r="A97" s="13"/>
      <c r="B97" s="13"/>
      <c r="C97" s="22"/>
      <c r="D97" s="13"/>
      <c r="E97" s="13"/>
      <c r="F97" s="13"/>
      <c r="G97" s="13"/>
      <c r="H97" s="13"/>
      <c r="I97" s="13"/>
      <c r="J97" s="13"/>
      <c r="K97" s="13"/>
      <c r="L97" s="13"/>
      <c r="M97" s="13"/>
      <c r="N97" s="17"/>
      <c r="O97" s="17"/>
      <c r="P97" s="17"/>
      <c r="Q97" s="17"/>
      <c r="R97" s="17"/>
      <c r="S97" s="17"/>
      <c r="T97" s="17"/>
      <c r="U97" s="17"/>
    </row>
    <row r="98" spans="1:21" x14ac:dyDescent="0.25">
      <c r="A98" s="13"/>
      <c r="B98" s="13"/>
      <c r="C98" s="22"/>
      <c r="D98" s="13"/>
      <c r="E98" s="13"/>
      <c r="F98" s="13"/>
      <c r="G98" s="13"/>
      <c r="H98" s="13"/>
      <c r="I98" s="13"/>
      <c r="J98" s="13"/>
      <c r="K98" s="13"/>
      <c r="L98" s="13"/>
      <c r="M98" s="13"/>
      <c r="N98" s="17"/>
      <c r="O98" s="17"/>
      <c r="P98" s="17"/>
      <c r="Q98" s="17"/>
      <c r="R98" s="17"/>
      <c r="S98" s="17"/>
      <c r="T98" s="17"/>
      <c r="U98" s="17"/>
    </row>
    <row r="99" spans="1:21" x14ac:dyDescent="0.25">
      <c r="A99" s="13"/>
      <c r="B99" s="13"/>
      <c r="C99" s="22"/>
      <c r="D99" s="13"/>
      <c r="E99" s="13"/>
      <c r="F99" s="13"/>
      <c r="G99" s="13"/>
      <c r="H99" s="13"/>
      <c r="I99" s="13"/>
      <c r="J99" s="13"/>
      <c r="K99" s="13"/>
      <c r="L99" s="13"/>
      <c r="M99" s="13"/>
      <c r="N99" s="17"/>
      <c r="O99" s="17"/>
      <c r="P99" s="17"/>
      <c r="Q99" s="17"/>
      <c r="R99" s="17"/>
      <c r="S99" s="17"/>
      <c r="T99" s="17"/>
      <c r="U99" s="17"/>
    </row>
    <row r="100" spans="1:21" x14ac:dyDescent="0.25">
      <c r="C100" s="22"/>
      <c r="D100" s="13"/>
      <c r="E100" s="13"/>
      <c r="F100" s="13"/>
      <c r="G100" s="13"/>
      <c r="H100" s="13"/>
      <c r="I100" s="13"/>
      <c r="J100" s="13"/>
      <c r="K100" s="13"/>
      <c r="L100" s="13"/>
      <c r="M100" s="13"/>
      <c r="N100" s="17"/>
    </row>
    <row r="101" spans="1:21" x14ac:dyDescent="0.25">
      <c r="C101" s="22"/>
      <c r="D101" s="13"/>
      <c r="E101" s="13"/>
      <c r="F101" s="13"/>
      <c r="G101" s="13"/>
      <c r="H101" s="13"/>
      <c r="I101" s="13"/>
      <c r="J101" s="13"/>
      <c r="K101" s="13"/>
      <c r="L101" s="13"/>
      <c r="M101" s="13"/>
      <c r="N101" s="17"/>
    </row>
    <row r="102" spans="1:21" x14ac:dyDescent="0.25">
      <c r="C102" s="22"/>
      <c r="D102" s="13"/>
      <c r="E102" s="13"/>
      <c r="F102" s="13"/>
      <c r="G102" s="13"/>
      <c r="H102" s="13"/>
      <c r="I102" s="13"/>
      <c r="J102" s="13"/>
      <c r="K102" s="13"/>
      <c r="L102" s="13"/>
      <c r="M102" s="13"/>
      <c r="N102" s="17"/>
    </row>
    <row r="103" spans="1:21" x14ac:dyDescent="0.25">
      <c r="C103" s="22"/>
      <c r="D103" s="13"/>
      <c r="E103" s="13"/>
      <c r="F103" s="13"/>
      <c r="G103" s="13"/>
      <c r="H103" s="13"/>
      <c r="I103" s="13"/>
      <c r="J103" s="13"/>
      <c r="K103" s="13"/>
      <c r="L103" s="13"/>
      <c r="M103" s="13"/>
      <c r="N103" s="17"/>
    </row>
  </sheetData>
  <mergeCells count="77">
    <mergeCell ref="E24:E25"/>
    <mergeCell ref="E26:E27"/>
    <mergeCell ref="U28:U29"/>
    <mergeCell ref="D20:D21"/>
    <mergeCell ref="D22:D23"/>
    <mergeCell ref="D24:D25"/>
    <mergeCell ref="D26:D27"/>
    <mergeCell ref="T28:T29"/>
    <mergeCell ref="D14:D15"/>
    <mergeCell ref="D28:D29"/>
    <mergeCell ref="V20:V21"/>
    <mergeCell ref="V28:V29"/>
    <mergeCell ref="U20:U21"/>
    <mergeCell ref="T16:T19"/>
    <mergeCell ref="D18:D19"/>
    <mergeCell ref="U18:U19"/>
    <mergeCell ref="E28:E29"/>
    <mergeCell ref="U22:U23"/>
    <mergeCell ref="U24:U25"/>
    <mergeCell ref="U26:U27"/>
    <mergeCell ref="T20:T27"/>
    <mergeCell ref="E18:E19"/>
    <mergeCell ref="E20:E21"/>
    <mergeCell ref="E22:E23"/>
    <mergeCell ref="V10:V11"/>
    <mergeCell ref="C12:C13"/>
    <mergeCell ref="D12:D13"/>
    <mergeCell ref="V14:V15"/>
    <mergeCell ref="D16:D17"/>
    <mergeCell ref="C14:C15"/>
    <mergeCell ref="U14:U15"/>
    <mergeCell ref="C16:C17"/>
    <mergeCell ref="U16:U17"/>
    <mergeCell ref="T12:T15"/>
    <mergeCell ref="E14:E15"/>
    <mergeCell ref="E16:E17"/>
    <mergeCell ref="V12:V13"/>
    <mergeCell ref="U12:U13"/>
    <mergeCell ref="V16:V17"/>
    <mergeCell ref="E12:E13"/>
    <mergeCell ref="A30:S30"/>
    <mergeCell ref="T6:U6"/>
    <mergeCell ref="A1:B4"/>
    <mergeCell ref="C1:V1"/>
    <mergeCell ref="C2:V2"/>
    <mergeCell ref="D3:V3"/>
    <mergeCell ref="D4:V4"/>
    <mergeCell ref="V6:V7"/>
    <mergeCell ref="C6:C7"/>
    <mergeCell ref="D6:E6"/>
    <mergeCell ref="F6:S6"/>
    <mergeCell ref="B6:B7"/>
    <mergeCell ref="D8:D9"/>
    <mergeCell ref="E8:E9"/>
    <mergeCell ref="V8:V9"/>
    <mergeCell ref="D10:D11"/>
    <mergeCell ref="A8:A11"/>
    <mergeCell ref="C8:C9"/>
    <mergeCell ref="U8:U9"/>
    <mergeCell ref="C10:C11"/>
    <mergeCell ref="U10:U11"/>
    <mergeCell ref="B8:B9"/>
    <mergeCell ref="T8:T9"/>
    <mergeCell ref="B10:B11"/>
    <mergeCell ref="T10:T11"/>
    <mergeCell ref="A12:A15"/>
    <mergeCell ref="B12:B15"/>
    <mergeCell ref="A16:A29"/>
    <mergeCell ref="B28:B29"/>
    <mergeCell ref="B16:B19"/>
    <mergeCell ref="B20:B27"/>
    <mergeCell ref="C28:C29"/>
    <mergeCell ref="C20:C21"/>
    <mergeCell ref="C18:C19"/>
    <mergeCell ref="C22:C23"/>
    <mergeCell ref="C24:C25"/>
    <mergeCell ref="C26:C27"/>
  </mergeCells>
  <printOptions horizontalCentered="1" verticalCentered="1"/>
  <pageMargins left="0" right="0" top="0.55118110236220474" bottom="0" header="0.31496062992125984" footer="0"/>
  <pageSetup scale="44" fitToHeight="0"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57"/>
  <sheetViews>
    <sheetView view="pageBreakPreview" topLeftCell="A27" zoomScale="70" zoomScaleNormal="70" zoomScaleSheetLayoutView="70" workbookViewId="0">
      <selection activeCell="E44" sqref="E44"/>
    </sheetView>
  </sheetViews>
  <sheetFormatPr baseColWidth="10" defaultRowHeight="15" x14ac:dyDescent="0.25"/>
  <cols>
    <col min="2" max="2" width="29.42578125" customWidth="1"/>
    <col min="3" max="3" width="23.5703125" customWidth="1"/>
    <col min="4" max="5" width="25.28515625" customWidth="1"/>
    <col min="6" max="6" width="23.42578125" customWidth="1"/>
    <col min="7" max="7" width="16.7109375" customWidth="1"/>
    <col min="8" max="8" width="25.28515625" customWidth="1"/>
    <col min="9" max="9" width="21.7109375" customWidth="1"/>
    <col min="10" max="11" width="25.85546875" customWidth="1"/>
    <col min="12" max="12" width="14.7109375" customWidth="1"/>
    <col min="13" max="13" width="15.28515625" customWidth="1"/>
    <col min="14" max="14" width="12.85546875" customWidth="1"/>
    <col min="15" max="15" width="13.5703125" customWidth="1"/>
    <col min="16" max="16" width="17.5703125" customWidth="1"/>
    <col min="17" max="17" width="13.5703125" customWidth="1"/>
    <col min="18" max="18" width="13.42578125" customWidth="1"/>
    <col min="19" max="19" width="15.5703125" bestFit="1" customWidth="1"/>
    <col min="20" max="20" width="18.42578125" bestFit="1" customWidth="1"/>
    <col min="21" max="21" width="14.5703125" bestFit="1" customWidth="1"/>
    <col min="22" max="22" width="11.5703125" style="124" bestFit="1" customWidth="1"/>
    <col min="23" max="23" width="11.42578125" style="124"/>
    <col min="256" max="257" width="29.42578125" customWidth="1"/>
    <col min="258" max="260" width="25.28515625" customWidth="1"/>
    <col min="261" max="261" width="16.7109375" bestFit="1" customWidth="1"/>
    <col min="262" max="262" width="25.28515625" customWidth="1"/>
    <col min="263" max="263" width="21.7109375" customWidth="1"/>
    <col min="264" max="264" width="25.85546875" customWidth="1"/>
    <col min="265" max="265" width="0" hidden="1" customWidth="1"/>
    <col min="266" max="266" width="25.85546875" customWidth="1"/>
    <col min="267" max="267" width="17.28515625" customWidth="1"/>
    <col min="268" max="268" width="14.7109375" customWidth="1"/>
    <col min="269" max="269" width="15.28515625" customWidth="1"/>
    <col min="270" max="270" width="12.85546875" customWidth="1"/>
    <col min="271" max="271" width="13.5703125" customWidth="1"/>
    <col min="272" max="272" width="17.5703125" customWidth="1"/>
    <col min="273" max="273" width="13.5703125" customWidth="1"/>
    <col min="274" max="274" width="13.42578125" customWidth="1"/>
    <col min="275" max="275" width="15.5703125" bestFit="1" customWidth="1"/>
    <col min="276" max="276" width="18.42578125" bestFit="1" customWidth="1"/>
    <col min="277" max="277" width="14.5703125" bestFit="1" customWidth="1"/>
    <col min="278" max="278" width="11.5703125" bestFit="1" customWidth="1"/>
    <col min="512" max="513" width="29.42578125" customWidth="1"/>
    <col min="514" max="516" width="25.28515625" customWidth="1"/>
    <col min="517" max="517" width="16.7109375" bestFit="1" customWidth="1"/>
    <col min="518" max="518" width="25.28515625" customWidth="1"/>
    <col min="519" max="519" width="21.7109375" customWidth="1"/>
    <col min="520" max="520" width="25.85546875" customWidth="1"/>
    <col min="521" max="521" width="0" hidden="1" customWidth="1"/>
    <col min="522" max="522" width="25.85546875" customWidth="1"/>
    <col min="523" max="523" width="17.28515625" customWidth="1"/>
    <col min="524" max="524" width="14.7109375" customWidth="1"/>
    <col min="525" max="525" width="15.28515625" customWidth="1"/>
    <col min="526" max="526" width="12.85546875" customWidth="1"/>
    <col min="527" max="527" width="13.5703125" customWidth="1"/>
    <col min="528" max="528" width="17.5703125" customWidth="1"/>
    <col min="529" max="529" width="13.5703125" customWidth="1"/>
    <col min="530" max="530" width="13.42578125" customWidth="1"/>
    <col min="531" max="531" width="15.5703125" bestFit="1" customWidth="1"/>
    <col min="532" max="532" width="18.42578125" bestFit="1" customWidth="1"/>
    <col min="533" max="533" width="14.5703125" bestFit="1" customWidth="1"/>
    <col min="534" max="534" width="11.5703125" bestFit="1" customWidth="1"/>
    <col min="768" max="769" width="29.42578125" customWidth="1"/>
    <col min="770" max="772" width="25.28515625" customWidth="1"/>
    <col min="773" max="773" width="16.7109375" bestFit="1" customWidth="1"/>
    <col min="774" max="774" width="25.28515625" customWidth="1"/>
    <col min="775" max="775" width="21.7109375" customWidth="1"/>
    <col min="776" max="776" width="25.85546875" customWidth="1"/>
    <col min="777" max="777" width="0" hidden="1" customWidth="1"/>
    <col min="778" max="778" width="25.85546875" customWidth="1"/>
    <col min="779" max="779" width="17.28515625" customWidth="1"/>
    <col min="780" max="780" width="14.7109375" customWidth="1"/>
    <col min="781" max="781" width="15.28515625" customWidth="1"/>
    <col min="782" max="782" width="12.85546875" customWidth="1"/>
    <col min="783" max="783" width="13.5703125" customWidth="1"/>
    <col min="784" max="784" width="17.5703125" customWidth="1"/>
    <col min="785" max="785" width="13.5703125" customWidth="1"/>
    <col min="786" max="786" width="13.42578125" customWidth="1"/>
    <col min="787" max="787" width="15.5703125" bestFit="1" customWidth="1"/>
    <col min="788" max="788" width="18.42578125" bestFit="1" customWidth="1"/>
    <col min="789" max="789" width="14.5703125" bestFit="1" customWidth="1"/>
    <col min="790" max="790" width="11.5703125" bestFit="1" customWidth="1"/>
    <col min="1024" max="1025" width="29.42578125" customWidth="1"/>
    <col min="1026" max="1028" width="25.28515625" customWidth="1"/>
    <col min="1029" max="1029" width="16.7109375" bestFit="1" customWidth="1"/>
    <col min="1030" max="1030" width="25.28515625" customWidth="1"/>
    <col min="1031" max="1031" width="21.7109375" customWidth="1"/>
    <col min="1032" max="1032" width="25.85546875" customWidth="1"/>
    <col min="1033" max="1033" width="0" hidden="1" customWidth="1"/>
    <col min="1034" max="1034" width="25.85546875" customWidth="1"/>
    <col min="1035" max="1035" width="17.28515625" customWidth="1"/>
    <col min="1036" max="1036" width="14.7109375" customWidth="1"/>
    <col min="1037" max="1037" width="15.28515625" customWidth="1"/>
    <col min="1038" max="1038" width="12.85546875" customWidth="1"/>
    <col min="1039" max="1039" width="13.5703125" customWidth="1"/>
    <col min="1040" max="1040" width="17.5703125" customWidth="1"/>
    <col min="1041" max="1041" width="13.5703125" customWidth="1"/>
    <col min="1042" max="1042" width="13.42578125" customWidth="1"/>
    <col min="1043" max="1043" width="15.5703125" bestFit="1" customWidth="1"/>
    <col min="1044" max="1044" width="18.42578125" bestFit="1" customWidth="1"/>
    <col min="1045" max="1045" width="14.5703125" bestFit="1" customWidth="1"/>
    <col min="1046" max="1046" width="11.5703125" bestFit="1" customWidth="1"/>
    <col min="1280" max="1281" width="29.42578125" customWidth="1"/>
    <col min="1282" max="1284" width="25.28515625" customWidth="1"/>
    <col min="1285" max="1285" width="16.7109375" bestFit="1" customWidth="1"/>
    <col min="1286" max="1286" width="25.28515625" customWidth="1"/>
    <col min="1287" max="1287" width="21.7109375" customWidth="1"/>
    <col min="1288" max="1288" width="25.85546875" customWidth="1"/>
    <col min="1289" max="1289" width="0" hidden="1" customWidth="1"/>
    <col min="1290" max="1290" width="25.85546875" customWidth="1"/>
    <col min="1291" max="1291" width="17.28515625" customWidth="1"/>
    <col min="1292" max="1292" width="14.7109375" customWidth="1"/>
    <col min="1293" max="1293" width="15.28515625" customWidth="1"/>
    <col min="1294" max="1294" width="12.85546875" customWidth="1"/>
    <col min="1295" max="1295" width="13.5703125" customWidth="1"/>
    <col min="1296" max="1296" width="17.5703125" customWidth="1"/>
    <col min="1297" max="1297" width="13.5703125" customWidth="1"/>
    <col min="1298" max="1298" width="13.42578125" customWidth="1"/>
    <col min="1299" max="1299" width="15.5703125" bestFit="1" customWidth="1"/>
    <col min="1300" max="1300" width="18.42578125" bestFit="1" customWidth="1"/>
    <col min="1301" max="1301" width="14.5703125" bestFit="1" customWidth="1"/>
    <col min="1302" max="1302" width="11.5703125" bestFit="1" customWidth="1"/>
    <col min="1536" max="1537" width="29.42578125" customWidth="1"/>
    <col min="1538" max="1540" width="25.28515625" customWidth="1"/>
    <col min="1541" max="1541" width="16.7109375" bestFit="1" customWidth="1"/>
    <col min="1542" max="1542" width="25.28515625" customWidth="1"/>
    <col min="1543" max="1543" width="21.7109375" customWidth="1"/>
    <col min="1544" max="1544" width="25.85546875" customWidth="1"/>
    <col min="1545" max="1545" width="0" hidden="1" customWidth="1"/>
    <col min="1546" max="1546" width="25.85546875" customWidth="1"/>
    <col min="1547" max="1547" width="17.28515625" customWidth="1"/>
    <col min="1548" max="1548" width="14.7109375" customWidth="1"/>
    <col min="1549" max="1549" width="15.28515625" customWidth="1"/>
    <col min="1550" max="1550" width="12.85546875" customWidth="1"/>
    <col min="1551" max="1551" width="13.5703125" customWidth="1"/>
    <col min="1552" max="1552" width="17.5703125" customWidth="1"/>
    <col min="1553" max="1553" width="13.5703125" customWidth="1"/>
    <col min="1554" max="1554" width="13.42578125" customWidth="1"/>
    <col min="1555" max="1555" width="15.5703125" bestFit="1" customWidth="1"/>
    <col min="1556" max="1556" width="18.42578125" bestFit="1" customWidth="1"/>
    <col min="1557" max="1557" width="14.5703125" bestFit="1" customWidth="1"/>
    <col min="1558" max="1558" width="11.5703125" bestFit="1" customWidth="1"/>
    <col min="1792" max="1793" width="29.42578125" customWidth="1"/>
    <col min="1794" max="1796" width="25.28515625" customWidth="1"/>
    <col min="1797" max="1797" width="16.7109375" bestFit="1" customWidth="1"/>
    <col min="1798" max="1798" width="25.28515625" customWidth="1"/>
    <col min="1799" max="1799" width="21.7109375" customWidth="1"/>
    <col min="1800" max="1800" width="25.85546875" customWidth="1"/>
    <col min="1801" max="1801" width="0" hidden="1" customWidth="1"/>
    <col min="1802" max="1802" width="25.85546875" customWidth="1"/>
    <col min="1803" max="1803" width="17.28515625" customWidth="1"/>
    <col min="1804" max="1804" width="14.7109375" customWidth="1"/>
    <col min="1805" max="1805" width="15.28515625" customWidth="1"/>
    <col min="1806" max="1806" width="12.85546875" customWidth="1"/>
    <col min="1807" max="1807" width="13.5703125" customWidth="1"/>
    <col min="1808" max="1808" width="17.5703125" customWidth="1"/>
    <col min="1809" max="1809" width="13.5703125" customWidth="1"/>
    <col min="1810" max="1810" width="13.42578125" customWidth="1"/>
    <col min="1811" max="1811" width="15.5703125" bestFit="1" customWidth="1"/>
    <col min="1812" max="1812" width="18.42578125" bestFit="1" customWidth="1"/>
    <col min="1813" max="1813" width="14.5703125" bestFit="1" customWidth="1"/>
    <col min="1814" max="1814" width="11.5703125" bestFit="1" customWidth="1"/>
    <col min="2048" max="2049" width="29.42578125" customWidth="1"/>
    <col min="2050" max="2052" width="25.28515625" customWidth="1"/>
    <col min="2053" max="2053" width="16.7109375" bestFit="1" customWidth="1"/>
    <col min="2054" max="2054" width="25.28515625" customWidth="1"/>
    <col min="2055" max="2055" width="21.7109375" customWidth="1"/>
    <col min="2056" max="2056" width="25.85546875" customWidth="1"/>
    <col min="2057" max="2057" width="0" hidden="1" customWidth="1"/>
    <col min="2058" max="2058" width="25.85546875" customWidth="1"/>
    <col min="2059" max="2059" width="17.28515625" customWidth="1"/>
    <col min="2060" max="2060" width="14.7109375" customWidth="1"/>
    <col min="2061" max="2061" width="15.28515625" customWidth="1"/>
    <col min="2062" max="2062" width="12.85546875" customWidth="1"/>
    <col min="2063" max="2063" width="13.5703125" customWidth="1"/>
    <col min="2064" max="2064" width="17.5703125" customWidth="1"/>
    <col min="2065" max="2065" width="13.5703125" customWidth="1"/>
    <col min="2066" max="2066" width="13.42578125" customWidth="1"/>
    <col min="2067" max="2067" width="15.5703125" bestFit="1" customWidth="1"/>
    <col min="2068" max="2068" width="18.42578125" bestFit="1" customWidth="1"/>
    <col min="2069" max="2069" width="14.5703125" bestFit="1" customWidth="1"/>
    <col min="2070" max="2070" width="11.5703125" bestFit="1" customWidth="1"/>
    <col min="2304" max="2305" width="29.42578125" customWidth="1"/>
    <col min="2306" max="2308" width="25.28515625" customWidth="1"/>
    <col min="2309" max="2309" width="16.7109375" bestFit="1" customWidth="1"/>
    <col min="2310" max="2310" width="25.28515625" customWidth="1"/>
    <col min="2311" max="2311" width="21.7109375" customWidth="1"/>
    <col min="2312" max="2312" width="25.85546875" customWidth="1"/>
    <col min="2313" max="2313" width="0" hidden="1" customWidth="1"/>
    <col min="2314" max="2314" width="25.85546875" customWidth="1"/>
    <col min="2315" max="2315" width="17.28515625" customWidth="1"/>
    <col min="2316" max="2316" width="14.7109375" customWidth="1"/>
    <col min="2317" max="2317" width="15.28515625" customWidth="1"/>
    <col min="2318" max="2318" width="12.85546875" customWidth="1"/>
    <col min="2319" max="2319" width="13.5703125" customWidth="1"/>
    <col min="2320" max="2320" width="17.5703125" customWidth="1"/>
    <col min="2321" max="2321" width="13.5703125" customWidth="1"/>
    <col min="2322" max="2322" width="13.42578125" customWidth="1"/>
    <col min="2323" max="2323" width="15.5703125" bestFit="1" customWidth="1"/>
    <col min="2324" max="2324" width="18.42578125" bestFit="1" customWidth="1"/>
    <col min="2325" max="2325" width="14.5703125" bestFit="1" customWidth="1"/>
    <col min="2326" max="2326" width="11.5703125" bestFit="1" customWidth="1"/>
    <col min="2560" max="2561" width="29.42578125" customWidth="1"/>
    <col min="2562" max="2564" width="25.28515625" customWidth="1"/>
    <col min="2565" max="2565" width="16.7109375" bestFit="1" customWidth="1"/>
    <col min="2566" max="2566" width="25.28515625" customWidth="1"/>
    <col min="2567" max="2567" width="21.7109375" customWidth="1"/>
    <col min="2568" max="2568" width="25.85546875" customWidth="1"/>
    <col min="2569" max="2569" width="0" hidden="1" customWidth="1"/>
    <col min="2570" max="2570" width="25.85546875" customWidth="1"/>
    <col min="2571" max="2571" width="17.28515625" customWidth="1"/>
    <col min="2572" max="2572" width="14.7109375" customWidth="1"/>
    <col min="2573" max="2573" width="15.28515625" customWidth="1"/>
    <col min="2574" max="2574" width="12.85546875" customWidth="1"/>
    <col min="2575" max="2575" width="13.5703125" customWidth="1"/>
    <col min="2576" max="2576" width="17.5703125" customWidth="1"/>
    <col min="2577" max="2577" width="13.5703125" customWidth="1"/>
    <col min="2578" max="2578" width="13.42578125" customWidth="1"/>
    <col min="2579" max="2579" width="15.5703125" bestFit="1" customWidth="1"/>
    <col min="2580" max="2580" width="18.42578125" bestFit="1" customWidth="1"/>
    <col min="2581" max="2581" width="14.5703125" bestFit="1" customWidth="1"/>
    <col min="2582" max="2582" width="11.5703125" bestFit="1" customWidth="1"/>
    <col min="2816" max="2817" width="29.42578125" customWidth="1"/>
    <col min="2818" max="2820" width="25.28515625" customWidth="1"/>
    <col min="2821" max="2821" width="16.7109375" bestFit="1" customWidth="1"/>
    <col min="2822" max="2822" width="25.28515625" customWidth="1"/>
    <col min="2823" max="2823" width="21.7109375" customWidth="1"/>
    <col min="2824" max="2824" width="25.85546875" customWidth="1"/>
    <col min="2825" max="2825" width="0" hidden="1" customWidth="1"/>
    <col min="2826" max="2826" width="25.85546875" customWidth="1"/>
    <col min="2827" max="2827" width="17.28515625" customWidth="1"/>
    <col min="2828" max="2828" width="14.7109375" customWidth="1"/>
    <col min="2829" max="2829" width="15.28515625" customWidth="1"/>
    <col min="2830" max="2830" width="12.85546875" customWidth="1"/>
    <col min="2831" max="2831" width="13.5703125" customWidth="1"/>
    <col min="2832" max="2832" width="17.5703125" customWidth="1"/>
    <col min="2833" max="2833" width="13.5703125" customWidth="1"/>
    <col min="2834" max="2834" width="13.42578125" customWidth="1"/>
    <col min="2835" max="2835" width="15.5703125" bestFit="1" customWidth="1"/>
    <col min="2836" max="2836" width="18.42578125" bestFit="1" customWidth="1"/>
    <col min="2837" max="2837" width="14.5703125" bestFit="1" customWidth="1"/>
    <col min="2838" max="2838" width="11.5703125" bestFit="1" customWidth="1"/>
    <col min="3072" max="3073" width="29.42578125" customWidth="1"/>
    <col min="3074" max="3076" width="25.28515625" customWidth="1"/>
    <col min="3077" max="3077" width="16.7109375" bestFit="1" customWidth="1"/>
    <col min="3078" max="3078" width="25.28515625" customWidth="1"/>
    <col min="3079" max="3079" width="21.7109375" customWidth="1"/>
    <col min="3080" max="3080" width="25.85546875" customWidth="1"/>
    <col min="3081" max="3081" width="0" hidden="1" customWidth="1"/>
    <col min="3082" max="3082" width="25.85546875" customWidth="1"/>
    <col min="3083" max="3083" width="17.28515625" customWidth="1"/>
    <col min="3084" max="3084" width="14.7109375" customWidth="1"/>
    <col min="3085" max="3085" width="15.28515625" customWidth="1"/>
    <col min="3086" max="3086" width="12.85546875" customWidth="1"/>
    <col min="3087" max="3087" width="13.5703125" customWidth="1"/>
    <col min="3088" max="3088" width="17.5703125" customWidth="1"/>
    <col min="3089" max="3089" width="13.5703125" customWidth="1"/>
    <col min="3090" max="3090" width="13.42578125" customWidth="1"/>
    <col min="3091" max="3091" width="15.5703125" bestFit="1" customWidth="1"/>
    <col min="3092" max="3092" width="18.42578125" bestFit="1" customWidth="1"/>
    <col min="3093" max="3093" width="14.5703125" bestFit="1" customWidth="1"/>
    <col min="3094" max="3094" width="11.5703125" bestFit="1" customWidth="1"/>
    <col min="3328" max="3329" width="29.42578125" customWidth="1"/>
    <col min="3330" max="3332" width="25.28515625" customWidth="1"/>
    <col min="3333" max="3333" width="16.7109375" bestFit="1" customWidth="1"/>
    <col min="3334" max="3334" width="25.28515625" customWidth="1"/>
    <col min="3335" max="3335" width="21.7109375" customWidth="1"/>
    <col min="3336" max="3336" width="25.85546875" customWidth="1"/>
    <col min="3337" max="3337" width="0" hidden="1" customWidth="1"/>
    <col min="3338" max="3338" width="25.85546875" customWidth="1"/>
    <col min="3339" max="3339" width="17.28515625" customWidth="1"/>
    <col min="3340" max="3340" width="14.7109375" customWidth="1"/>
    <col min="3341" max="3341" width="15.28515625" customWidth="1"/>
    <col min="3342" max="3342" width="12.85546875" customWidth="1"/>
    <col min="3343" max="3343" width="13.5703125" customWidth="1"/>
    <col min="3344" max="3344" width="17.5703125" customWidth="1"/>
    <col min="3345" max="3345" width="13.5703125" customWidth="1"/>
    <col min="3346" max="3346" width="13.42578125" customWidth="1"/>
    <col min="3347" max="3347" width="15.5703125" bestFit="1" customWidth="1"/>
    <col min="3348" max="3348" width="18.42578125" bestFit="1" customWidth="1"/>
    <col min="3349" max="3349" width="14.5703125" bestFit="1" customWidth="1"/>
    <col min="3350" max="3350" width="11.5703125" bestFit="1" customWidth="1"/>
    <col min="3584" max="3585" width="29.42578125" customWidth="1"/>
    <col min="3586" max="3588" width="25.28515625" customWidth="1"/>
    <col min="3589" max="3589" width="16.7109375" bestFit="1" customWidth="1"/>
    <col min="3590" max="3590" width="25.28515625" customWidth="1"/>
    <col min="3591" max="3591" width="21.7109375" customWidth="1"/>
    <col min="3592" max="3592" width="25.85546875" customWidth="1"/>
    <col min="3593" max="3593" width="0" hidden="1" customWidth="1"/>
    <col min="3594" max="3594" width="25.85546875" customWidth="1"/>
    <col min="3595" max="3595" width="17.28515625" customWidth="1"/>
    <col min="3596" max="3596" width="14.7109375" customWidth="1"/>
    <col min="3597" max="3597" width="15.28515625" customWidth="1"/>
    <col min="3598" max="3598" width="12.85546875" customWidth="1"/>
    <col min="3599" max="3599" width="13.5703125" customWidth="1"/>
    <col min="3600" max="3600" width="17.5703125" customWidth="1"/>
    <col min="3601" max="3601" width="13.5703125" customWidth="1"/>
    <col min="3602" max="3602" width="13.42578125" customWidth="1"/>
    <col min="3603" max="3603" width="15.5703125" bestFit="1" customWidth="1"/>
    <col min="3604" max="3604" width="18.42578125" bestFit="1" customWidth="1"/>
    <col min="3605" max="3605" width="14.5703125" bestFit="1" customWidth="1"/>
    <col min="3606" max="3606" width="11.5703125" bestFit="1" customWidth="1"/>
    <col min="3840" max="3841" width="29.42578125" customWidth="1"/>
    <col min="3842" max="3844" width="25.28515625" customWidth="1"/>
    <col min="3845" max="3845" width="16.7109375" bestFit="1" customWidth="1"/>
    <col min="3846" max="3846" width="25.28515625" customWidth="1"/>
    <col min="3847" max="3847" width="21.7109375" customWidth="1"/>
    <col min="3848" max="3848" width="25.85546875" customWidth="1"/>
    <col min="3849" max="3849" width="0" hidden="1" customWidth="1"/>
    <col min="3850" max="3850" width="25.85546875" customWidth="1"/>
    <col min="3851" max="3851" width="17.28515625" customWidth="1"/>
    <col min="3852" max="3852" width="14.7109375" customWidth="1"/>
    <col min="3853" max="3853" width="15.28515625" customWidth="1"/>
    <col min="3854" max="3854" width="12.85546875" customWidth="1"/>
    <col min="3855" max="3855" width="13.5703125" customWidth="1"/>
    <col min="3856" max="3856" width="17.5703125" customWidth="1"/>
    <col min="3857" max="3857" width="13.5703125" customWidth="1"/>
    <col min="3858" max="3858" width="13.42578125" customWidth="1"/>
    <col min="3859" max="3859" width="15.5703125" bestFit="1" customWidth="1"/>
    <col min="3860" max="3860" width="18.42578125" bestFit="1" customWidth="1"/>
    <col min="3861" max="3861" width="14.5703125" bestFit="1" customWidth="1"/>
    <col min="3862" max="3862" width="11.5703125" bestFit="1" customWidth="1"/>
    <col min="4096" max="4097" width="29.42578125" customWidth="1"/>
    <col min="4098" max="4100" width="25.28515625" customWidth="1"/>
    <col min="4101" max="4101" width="16.7109375" bestFit="1" customWidth="1"/>
    <col min="4102" max="4102" width="25.28515625" customWidth="1"/>
    <col min="4103" max="4103" width="21.7109375" customWidth="1"/>
    <col min="4104" max="4104" width="25.85546875" customWidth="1"/>
    <col min="4105" max="4105" width="0" hidden="1" customWidth="1"/>
    <col min="4106" max="4106" width="25.85546875" customWidth="1"/>
    <col min="4107" max="4107" width="17.28515625" customWidth="1"/>
    <col min="4108" max="4108" width="14.7109375" customWidth="1"/>
    <col min="4109" max="4109" width="15.28515625" customWidth="1"/>
    <col min="4110" max="4110" width="12.85546875" customWidth="1"/>
    <col min="4111" max="4111" width="13.5703125" customWidth="1"/>
    <col min="4112" max="4112" width="17.5703125" customWidth="1"/>
    <col min="4113" max="4113" width="13.5703125" customWidth="1"/>
    <col min="4114" max="4114" width="13.42578125" customWidth="1"/>
    <col min="4115" max="4115" width="15.5703125" bestFit="1" customWidth="1"/>
    <col min="4116" max="4116" width="18.42578125" bestFit="1" customWidth="1"/>
    <col min="4117" max="4117" width="14.5703125" bestFit="1" customWidth="1"/>
    <col min="4118" max="4118" width="11.5703125" bestFit="1" customWidth="1"/>
    <col min="4352" max="4353" width="29.42578125" customWidth="1"/>
    <col min="4354" max="4356" width="25.28515625" customWidth="1"/>
    <col min="4357" max="4357" width="16.7109375" bestFit="1" customWidth="1"/>
    <col min="4358" max="4358" width="25.28515625" customWidth="1"/>
    <col min="4359" max="4359" width="21.7109375" customWidth="1"/>
    <col min="4360" max="4360" width="25.85546875" customWidth="1"/>
    <col min="4361" max="4361" width="0" hidden="1" customWidth="1"/>
    <col min="4362" max="4362" width="25.85546875" customWidth="1"/>
    <col min="4363" max="4363" width="17.28515625" customWidth="1"/>
    <col min="4364" max="4364" width="14.7109375" customWidth="1"/>
    <col min="4365" max="4365" width="15.28515625" customWidth="1"/>
    <col min="4366" max="4366" width="12.85546875" customWidth="1"/>
    <col min="4367" max="4367" width="13.5703125" customWidth="1"/>
    <col min="4368" max="4368" width="17.5703125" customWidth="1"/>
    <col min="4369" max="4369" width="13.5703125" customWidth="1"/>
    <col min="4370" max="4370" width="13.42578125" customWidth="1"/>
    <col min="4371" max="4371" width="15.5703125" bestFit="1" customWidth="1"/>
    <col min="4372" max="4372" width="18.42578125" bestFit="1" customWidth="1"/>
    <col min="4373" max="4373" width="14.5703125" bestFit="1" customWidth="1"/>
    <col min="4374" max="4374" width="11.5703125" bestFit="1" customWidth="1"/>
    <col min="4608" max="4609" width="29.42578125" customWidth="1"/>
    <col min="4610" max="4612" width="25.28515625" customWidth="1"/>
    <col min="4613" max="4613" width="16.7109375" bestFit="1" customWidth="1"/>
    <col min="4614" max="4614" width="25.28515625" customWidth="1"/>
    <col min="4615" max="4615" width="21.7109375" customWidth="1"/>
    <col min="4616" max="4616" width="25.85546875" customWidth="1"/>
    <col min="4617" max="4617" width="0" hidden="1" customWidth="1"/>
    <col min="4618" max="4618" width="25.85546875" customWidth="1"/>
    <col min="4619" max="4619" width="17.28515625" customWidth="1"/>
    <col min="4620" max="4620" width="14.7109375" customWidth="1"/>
    <col min="4621" max="4621" width="15.28515625" customWidth="1"/>
    <col min="4622" max="4622" width="12.85546875" customWidth="1"/>
    <col min="4623" max="4623" width="13.5703125" customWidth="1"/>
    <col min="4624" max="4624" width="17.5703125" customWidth="1"/>
    <col min="4625" max="4625" width="13.5703125" customWidth="1"/>
    <col min="4626" max="4626" width="13.42578125" customWidth="1"/>
    <col min="4627" max="4627" width="15.5703125" bestFit="1" customWidth="1"/>
    <col min="4628" max="4628" width="18.42578125" bestFit="1" customWidth="1"/>
    <col min="4629" max="4629" width="14.5703125" bestFit="1" customWidth="1"/>
    <col min="4630" max="4630" width="11.5703125" bestFit="1" customWidth="1"/>
    <col min="4864" max="4865" width="29.42578125" customWidth="1"/>
    <col min="4866" max="4868" width="25.28515625" customWidth="1"/>
    <col min="4869" max="4869" width="16.7109375" bestFit="1" customWidth="1"/>
    <col min="4870" max="4870" width="25.28515625" customWidth="1"/>
    <col min="4871" max="4871" width="21.7109375" customWidth="1"/>
    <col min="4872" max="4872" width="25.85546875" customWidth="1"/>
    <col min="4873" max="4873" width="0" hidden="1" customWidth="1"/>
    <col min="4874" max="4874" width="25.85546875" customWidth="1"/>
    <col min="4875" max="4875" width="17.28515625" customWidth="1"/>
    <col min="4876" max="4876" width="14.7109375" customWidth="1"/>
    <col min="4877" max="4877" width="15.28515625" customWidth="1"/>
    <col min="4878" max="4878" width="12.85546875" customWidth="1"/>
    <col min="4879" max="4879" width="13.5703125" customWidth="1"/>
    <col min="4880" max="4880" width="17.5703125" customWidth="1"/>
    <col min="4881" max="4881" width="13.5703125" customWidth="1"/>
    <col min="4882" max="4882" width="13.42578125" customWidth="1"/>
    <col min="4883" max="4883" width="15.5703125" bestFit="1" customWidth="1"/>
    <col min="4884" max="4884" width="18.42578125" bestFit="1" customWidth="1"/>
    <col min="4885" max="4885" width="14.5703125" bestFit="1" customWidth="1"/>
    <col min="4886" max="4886" width="11.5703125" bestFit="1" customWidth="1"/>
    <col min="5120" max="5121" width="29.42578125" customWidth="1"/>
    <col min="5122" max="5124" width="25.28515625" customWidth="1"/>
    <col min="5125" max="5125" width="16.7109375" bestFit="1" customWidth="1"/>
    <col min="5126" max="5126" width="25.28515625" customWidth="1"/>
    <col min="5127" max="5127" width="21.7109375" customWidth="1"/>
    <col min="5128" max="5128" width="25.85546875" customWidth="1"/>
    <col min="5129" max="5129" width="0" hidden="1" customWidth="1"/>
    <col min="5130" max="5130" width="25.85546875" customWidth="1"/>
    <col min="5131" max="5131" width="17.28515625" customWidth="1"/>
    <col min="5132" max="5132" width="14.7109375" customWidth="1"/>
    <col min="5133" max="5133" width="15.28515625" customWidth="1"/>
    <col min="5134" max="5134" width="12.85546875" customWidth="1"/>
    <col min="5135" max="5135" width="13.5703125" customWidth="1"/>
    <col min="5136" max="5136" width="17.5703125" customWidth="1"/>
    <col min="5137" max="5137" width="13.5703125" customWidth="1"/>
    <col min="5138" max="5138" width="13.42578125" customWidth="1"/>
    <col min="5139" max="5139" width="15.5703125" bestFit="1" customWidth="1"/>
    <col min="5140" max="5140" width="18.42578125" bestFit="1" customWidth="1"/>
    <col min="5141" max="5141" width="14.5703125" bestFit="1" customWidth="1"/>
    <col min="5142" max="5142" width="11.5703125" bestFit="1" customWidth="1"/>
    <col min="5376" max="5377" width="29.42578125" customWidth="1"/>
    <col min="5378" max="5380" width="25.28515625" customWidth="1"/>
    <col min="5381" max="5381" width="16.7109375" bestFit="1" customWidth="1"/>
    <col min="5382" max="5382" width="25.28515625" customWidth="1"/>
    <col min="5383" max="5383" width="21.7109375" customWidth="1"/>
    <col min="5384" max="5384" width="25.85546875" customWidth="1"/>
    <col min="5385" max="5385" width="0" hidden="1" customWidth="1"/>
    <col min="5386" max="5386" width="25.85546875" customWidth="1"/>
    <col min="5387" max="5387" width="17.28515625" customWidth="1"/>
    <col min="5388" max="5388" width="14.7109375" customWidth="1"/>
    <col min="5389" max="5389" width="15.28515625" customWidth="1"/>
    <col min="5390" max="5390" width="12.85546875" customWidth="1"/>
    <col min="5391" max="5391" width="13.5703125" customWidth="1"/>
    <col min="5392" max="5392" width="17.5703125" customWidth="1"/>
    <col min="5393" max="5393" width="13.5703125" customWidth="1"/>
    <col min="5394" max="5394" width="13.42578125" customWidth="1"/>
    <col min="5395" max="5395" width="15.5703125" bestFit="1" customWidth="1"/>
    <col min="5396" max="5396" width="18.42578125" bestFit="1" customWidth="1"/>
    <col min="5397" max="5397" width="14.5703125" bestFit="1" customWidth="1"/>
    <col min="5398" max="5398" width="11.5703125" bestFit="1" customWidth="1"/>
    <col min="5632" max="5633" width="29.42578125" customWidth="1"/>
    <col min="5634" max="5636" width="25.28515625" customWidth="1"/>
    <col min="5637" max="5637" width="16.7109375" bestFit="1" customWidth="1"/>
    <col min="5638" max="5638" width="25.28515625" customWidth="1"/>
    <col min="5639" max="5639" width="21.7109375" customWidth="1"/>
    <col min="5640" max="5640" width="25.85546875" customWidth="1"/>
    <col min="5641" max="5641" width="0" hidden="1" customWidth="1"/>
    <col min="5642" max="5642" width="25.85546875" customWidth="1"/>
    <col min="5643" max="5643" width="17.28515625" customWidth="1"/>
    <col min="5644" max="5644" width="14.7109375" customWidth="1"/>
    <col min="5645" max="5645" width="15.28515625" customWidth="1"/>
    <col min="5646" max="5646" width="12.85546875" customWidth="1"/>
    <col min="5647" max="5647" width="13.5703125" customWidth="1"/>
    <col min="5648" max="5648" width="17.5703125" customWidth="1"/>
    <col min="5649" max="5649" width="13.5703125" customWidth="1"/>
    <col min="5650" max="5650" width="13.42578125" customWidth="1"/>
    <col min="5651" max="5651" width="15.5703125" bestFit="1" customWidth="1"/>
    <col min="5652" max="5652" width="18.42578125" bestFit="1" customWidth="1"/>
    <col min="5653" max="5653" width="14.5703125" bestFit="1" customWidth="1"/>
    <col min="5654" max="5654" width="11.5703125" bestFit="1" customWidth="1"/>
    <col min="5888" max="5889" width="29.42578125" customWidth="1"/>
    <col min="5890" max="5892" width="25.28515625" customWidth="1"/>
    <col min="5893" max="5893" width="16.7109375" bestFit="1" customWidth="1"/>
    <col min="5894" max="5894" width="25.28515625" customWidth="1"/>
    <col min="5895" max="5895" width="21.7109375" customWidth="1"/>
    <col min="5896" max="5896" width="25.85546875" customWidth="1"/>
    <col min="5897" max="5897" width="0" hidden="1" customWidth="1"/>
    <col min="5898" max="5898" width="25.85546875" customWidth="1"/>
    <col min="5899" max="5899" width="17.28515625" customWidth="1"/>
    <col min="5900" max="5900" width="14.7109375" customWidth="1"/>
    <col min="5901" max="5901" width="15.28515625" customWidth="1"/>
    <col min="5902" max="5902" width="12.85546875" customWidth="1"/>
    <col min="5903" max="5903" width="13.5703125" customWidth="1"/>
    <col min="5904" max="5904" width="17.5703125" customWidth="1"/>
    <col min="5905" max="5905" width="13.5703125" customWidth="1"/>
    <col min="5906" max="5906" width="13.42578125" customWidth="1"/>
    <col min="5907" max="5907" width="15.5703125" bestFit="1" customWidth="1"/>
    <col min="5908" max="5908" width="18.42578125" bestFit="1" customWidth="1"/>
    <col min="5909" max="5909" width="14.5703125" bestFit="1" customWidth="1"/>
    <col min="5910" max="5910" width="11.5703125" bestFit="1" customWidth="1"/>
    <col min="6144" max="6145" width="29.42578125" customWidth="1"/>
    <col min="6146" max="6148" width="25.28515625" customWidth="1"/>
    <col min="6149" max="6149" width="16.7109375" bestFit="1" customWidth="1"/>
    <col min="6150" max="6150" width="25.28515625" customWidth="1"/>
    <col min="6151" max="6151" width="21.7109375" customWidth="1"/>
    <col min="6152" max="6152" width="25.85546875" customWidth="1"/>
    <col min="6153" max="6153" width="0" hidden="1" customWidth="1"/>
    <col min="6154" max="6154" width="25.85546875" customWidth="1"/>
    <col min="6155" max="6155" width="17.28515625" customWidth="1"/>
    <col min="6156" max="6156" width="14.7109375" customWidth="1"/>
    <col min="6157" max="6157" width="15.28515625" customWidth="1"/>
    <col min="6158" max="6158" width="12.85546875" customWidth="1"/>
    <col min="6159" max="6159" width="13.5703125" customWidth="1"/>
    <col min="6160" max="6160" width="17.5703125" customWidth="1"/>
    <col min="6161" max="6161" width="13.5703125" customWidth="1"/>
    <col min="6162" max="6162" width="13.42578125" customWidth="1"/>
    <col min="6163" max="6163" width="15.5703125" bestFit="1" customWidth="1"/>
    <col min="6164" max="6164" width="18.42578125" bestFit="1" customWidth="1"/>
    <col min="6165" max="6165" width="14.5703125" bestFit="1" customWidth="1"/>
    <col min="6166" max="6166" width="11.5703125" bestFit="1" customWidth="1"/>
    <col min="6400" max="6401" width="29.42578125" customWidth="1"/>
    <col min="6402" max="6404" width="25.28515625" customWidth="1"/>
    <col min="6405" max="6405" width="16.7109375" bestFit="1" customWidth="1"/>
    <col min="6406" max="6406" width="25.28515625" customWidth="1"/>
    <col min="6407" max="6407" width="21.7109375" customWidth="1"/>
    <col min="6408" max="6408" width="25.85546875" customWidth="1"/>
    <col min="6409" max="6409" width="0" hidden="1" customWidth="1"/>
    <col min="6410" max="6410" width="25.85546875" customWidth="1"/>
    <col min="6411" max="6411" width="17.28515625" customWidth="1"/>
    <col min="6412" max="6412" width="14.7109375" customWidth="1"/>
    <col min="6413" max="6413" width="15.28515625" customWidth="1"/>
    <col min="6414" max="6414" width="12.85546875" customWidth="1"/>
    <col min="6415" max="6415" width="13.5703125" customWidth="1"/>
    <col min="6416" max="6416" width="17.5703125" customWidth="1"/>
    <col min="6417" max="6417" width="13.5703125" customWidth="1"/>
    <col min="6418" max="6418" width="13.42578125" customWidth="1"/>
    <col min="6419" max="6419" width="15.5703125" bestFit="1" customWidth="1"/>
    <col min="6420" max="6420" width="18.42578125" bestFit="1" customWidth="1"/>
    <col min="6421" max="6421" width="14.5703125" bestFit="1" customWidth="1"/>
    <col min="6422" max="6422" width="11.5703125" bestFit="1" customWidth="1"/>
    <col min="6656" max="6657" width="29.42578125" customWidth="1"/>
    <col min="6658" max="6660" width="25.28515625" customWidth="1"/>
    <col min="6661" max="6661" width="16.7109375" bestFit="1" customWidth="1"/>
    <col min="6662" max="6662" width="25.28515625" customWidth="1"/>
    <col min="6663" max="6663" width="21.7109375" customWidth="1"/>
    <col min="6664" max="6664" width="25.85546875" customWidth="1"/>
    <col min="6665" max="6665" width="0" hidden="1" customWidth="1"/>
    <col min="6666" max="6666" width="25.85546875" customWidth="1"/>
    <col min="6667" max="6667" width="17.28515625" customWidth="1"/>
    <col min="6668" max="6668" width="14.7109375" customWidth="1"/>
    <col min="6669" max="6669" width="15.28515625" customWidth="1"/>
    <col min="6670" max="6670" width="12.85546875" customWidth="1"/>
    <col min="6671" max="6671" width="13.5703125" customWidth="1"/>
    <col min="6672" max="6672" width="17.5703125" customWidth="1"/>
    <col min="6673" max="6673" width="13.5703125" customWidth="1"/>
    <col min="6674" max="6674" width="13.42578125" customWidth="1"/>
    <col min="6675" max="6675" width="15.5703125" bestFit="1" customWidth="1"/>
    <col min="6676" max="6676" width="18.42578125" bestFit="1" customWidth="1"/>
    <col min="6677" max="6677" width="14.5703125" bestFit="1" customWidth="1"/>
    <col min="6678" max="6678" width="11.5703125" bestFit="1" customWidth="1"/>
    <col min="6912" max="6913" width="29.42578125" customWidth="1"/>
    <col min="6914" max="6916" width="25.28515625" customWidth="1"/>
    <col min="6917" max="6917" width="16.7109375" bestFit="1" customWidth="1"/>
    <col min="6918" max="6918" width="25.28515625" customWidth="1"/>
    <col min="6919" max="6919" width="21.7109375" customWidth="1"/>
    <col min="6920" max="6920" width="25.85546875" customWidth="1"/>
    <col min="6921" max="6921" width="0" hidden="1" customWidth="1"/>
    <col min="6922" max="6922" width="25.85546875" customWidth="1"/>
    <col min="6923" max="6923" width="17.28515625" customWidth="1"/>
    <col min="6924" max="6924" width="14.7109375" customWidth="1"/>
    <col min="6925" max="6925" width="15.28515625" customWidth="1"/>
    <col min="6926" max="6926" width="12.85546875" customWidth="1"/>
    <col min="6927" max="6927" width="13.5703125" customWidth="1"/>
    <col min="6928" max="6928" width="17.5703125" customWidth="1"/>
    <col min="6929" max="6929" width="13.5703125" customWidth="1"/>
    <col min="6930" max="6930" width="13.42578125" customWidth="1"/>
    <col min="6931" max="6931" width="15.5703125" bestFit="1" customWidth="1"/>
    <col min="6932" max="6932" width="18.42578125" bestFit="1" customWidth="1"/>
    <col min="6933" max="6933" width="14.5703125" bestFit="1" customWidth="1"/>
    <col min="6934" max="6934" width="11.5703125" bestFit="1" customWidth="1"/>
    <col min="7168" max="7169" width="29.42578125" customWidth="1"/>
    <col min="7170" max="7172" width="25.28515625" customWidth="1"/>
    <col min="7173" max="7173" width="16.7109375" bestFit="1" customWidth="1"/>
    <col min="7174" max="7174" width="25.28515625" customWidth="1"/>
    <col min="7175" max="7175" width="21.7109375" customWidth="1"/>
    <col min="7176" max="7176" width="25.85546875" customWidth="1"/>
    <col min="7177" max="7177" width="0" hidden="1" customWidth="1"/>
    <col min="7178" max="7178" width="25.85546875" customWidth="1"/>
    <col min="7179" max="7179" width="17.28515625" customWidth="1"/>
    <col min="7180" max="7180" width="14.7109375" customWidth="1"/>
    <col min="7181" max="7181" width="15.28515625" customWidth="1"/>
    <col min="7182" max="7182" width="12.85546875" customWidth="1"/>
    <col min="7183" max="7183" width="13.5703125" customWidth="1"/>
    <col min="7184" max="7184" width="17.5703125" customWidth="1"/>
    <col min="7185" max="7185" width="13.5703125" customWidth="1"/>
    <col min="7186" max="7186" width="13.42578125" customWidth="1"/>
    <col min="7187" max="7187" width="15.5703125" bestFit="1" customWidth="1"/>
    <col min="7188" max="7188" width="18.42578125" bestFit="1" customWidth="1"/>
    <col min="7189" max="7189" width="14.5703125" bestFit="1" customWidth="1"/>
    <col min="7190" max="7190" width="11.5703125" bestFit="1" customWidth="1"/>
    <col min="7424" max="7425" width="29.42578125" customWidth="1"/>
    <col min="7426" max="7428" width="25.28515625" customWidth="1"/>
    <col min="7429" max="7429" width="16.7109375" bestFit="1" customWidth="1"/>
    <col min="7430" max="7430" width="25.28515625" customWidth="1"/>
    <col min="7431" max="7431" width="21.7109375" customWidth="1"/>
    <col min="7432" max="7432" width="25.85546875" customWidth="1"/>
    <col min="7433" max="7433" width="0" hidden="1" customWidth="1"/>
    <col min="7434" max="7434" width="25.85546875" customWidth="1"/>
    <col min="7435" max="7435" width="17.28515625" customWidth="1"/>
    <col min="7436" max="7436" width="14.7109375" customWidth="1"/>
    <col min="7437" max="7437" width="15.28515625" customWidth="1"/>
    <col min="7438" max="7438" width="12.85546875" customWidth="1"/>
    <col min="7439" max="7439" width="13.5703125" customWidth="1"/>
    <col min="7440" max="7440" width="17.5703125" customWidth="1"/>
    <col min="7441" max="7441" width="13.5703125" customWidth="1"/>
    <col min="7442" max="7442" width="13.42578125" customWidth="1"/>
    <col min="7443" max="7443" width="15.5703125" bestFit="1" customWidth="1"/>
    <col min="7444" max="7444" width="18.42578125" bestFit="1" customWidth="1"/>
    <col min="7445" max="7445" width="14.5703125" bestFit="1" customWidth="1"/>
    <col min="7446" max="7446" width="11.5703125" bestFit="1" customWidth="1"/>
    <col min="7680" max="7681" width="29.42578125" customWidth="1"/>
    <col min="7682" max="7684" width="25.28515625" customWidth="1"/>
    <col min="7685" max="7685" width="16.7109375" bestFit="1" customWidth="1"/>
    <col min="7686" max="7686" width="25.28515625" customWidth="1"/>
    <col min="7687" max="7687" width="21.7109375" customWidth="1"/>
    <col min="7688" max="7688" width="25.85546875" customWidth="1"/>
    <col min="7689" max="7689" width="0" hidden="1" customWidth="1"/>
    <col min="7690" max="7690" width="25.85546875" customWidth="1"/>
    <col min="7691" max="7691" width="17.28515625" customWidth="1"/>
    <col min="7692" max="7692" width="14.7109375" customWidth="1"/>
    <col min="7693" max="7693" width="15.28515625" customWidth="1"/>
    <col min="7694" max="7694" width="12.85546875" customWidth="1"/>
    <col min="7695" max="7695" width="13.5703125" customWidth="1"/>
    <col min="7696" max="7696" width="17.5703125" customWidth="1"/>
    <col min="7697" max="7697" width="13.5703125" customWidth="1"/>
    <col min="7698" max="7698" width="13.42578125" customWidth="1"/>
    <col min="7699" max="7699" width="15.5703125" bestFit="1" customWidth="1"/>
    <col min="7700" max="7700" width="18.42578125" bestFit="1" customWidth="1"/>
    <col min="7701" max="7701" width="14.5703125" bestFit="1" customWidth="1"/>
    <col min="7702" max="7702" width="11.5703125" bestFit="1" customWidth="1"/>
    <col min="7936" max="7937" width="29.42578125" customWidth="1"/>
    <col min="7938" max="7940" width="25.28515625" customWidth="1"/>
    <col min="7941" max="7941" width="16.7109375" bestFit="1" customWidth="1"/>
    <col min="7942" max="7942" width="25.28515625" customWidth="1"/>
    <col min="7943" max="7943" width="21.7109375" customWidth="1"/>
    <col min="7944" max="7944" width="25.85546875" customWidth="1"/>
    <col min="7945" max="7945" width="0" hidden="1" customWidth="1"/>
    <col min="7946" max="7946" width="25.85546875" customWidth="1"/>
    <col min="7947" max="7947" width="17.28515625" customWidth="1"/>
    <col min="7948" max="7948" width="14.7109375" customWidth="1"/>
    <col min="7949" max="7949" width="15.28515625" customWidth="1"/>
    <col min="7950" max="7950" width="12.85546875" customWidth="1"/>
    <col min="7951" max="7951" width="13.5703125" customWidth="1"/>
    <col min="7952" max="7952" width="17.5703125" customWidth="1"/>
    <col min="7953" max="7953" width="13.5703125" customWidth="1"/>
    <col min="7954" max="7954" width="13.42578125" customWidth="1"/>
    <col min="7955" max="7955" width="15.5703125" bestFit="1" customWidth="1"/>
    <col min="7956" max="7956" width="18.42578125" bestFit="1" customWidth="1"/>
    <col min="7957" max="7957" width="14.5703125" bestFit="1" customWidth="1"/>
    <col min="7958" max="7958" width="11.5703125" bestFit="1" customWidth="1"/>
    <col min="8192" max="8193" width="29.42578125" customWidth="1"/>
    <col min="8194" max="8196" width="25.28515625" customWidth="1"/>
    <col min="8197" max="8197" width="16.7109375" bestFit="1" customWidth="1"/>
    <col min="8198" max="8198" width="25.28515625" customWidth="1"/>
    <col min="8199" max="8199" width="21.7109375" customWidth="1"/>
    <col min="8200" max="8200" width="25.85546875" customWidth="1"/>
    <col min="8201" max="8201" width="0" hidden="1" customWidth="1"/>
    <col min="8202" max="8202" width="25.85546875" customWidth="1"/>
    <col min="8203" max="8203" width="17.28515625" customWidth="1"/>
    <col min="8204" max="8204" width="14.7109375" customWidth="1"/>
    <col min="8205" max="8205" width="15.28515625" customWidth="1"/>
    <col min="8206" max="8206" width="12.85546875" customWidth="1"/>
    <col min="8207" max="8207" width="13.5703125" customWidth="1"/>
    <col min="8208" max="8208" width="17.5703125" customWidth="1"/>
    <col min="8209" max="8209" width="13.5703125" customWidth="1"/>
    <col min="8210" max="8210" width="13.42578125" customWidth="1"/>
    <col min="8211" max="8211" width="15.5703125" bestFit="1" customWidth="1"/>
    <col min="8212" max="8212" width="18.42578125" bestFit="1" customWidth="1"/>
    <col min="8213" max="8213" width="14.5703125" bestFit="1" customWidth="1"/>
    <col min="8214" max="8214" width="11.5703125" bestFit="1" customWidth="1"/>
    <col min="8448" max="8449" width="29.42578125" customWidth="1"/>
    <col min="8450" max="8452" width="25.28515625" customWidth="1"/>
    <col min="8453" max="8453" width="16.7109375" bestFit="1" customWidth="1"/>
    <col min="8454" max="8454" width="25.28515625" customWidth="1"/>
    <col min="8455" max="8455" width="21.7109375" customWidth="1"/>
    <col min="8456" max="8456" width="25.85546875" customWidth="1"/>
    <col min="8457" max="8457" width="0" hidden="1" customWidth="1"/>
    <col min="8458" max="8458" width="25.85546875" customWidth="1"/>
    <col min="8459" max="8459" width="17.28515625" customWidth="1"/>
    <col min="8460" max="8460" width="14.7109375" customWidth="1"/>
    <col min="8461" max="8461" width="15.28515625" customWidth="1"/>
    <col min="8462" max="8462" width="12.85546875" customWidth="1"/>
    <col min="8463" max="8463" width="13.5703125" customWidth="1"/>
    <col min="8464" max="8464" width="17.5703125" customWidth="1"/>
    <col min="8465" max="8465" width="13.5703125" customWidth="1"/>
    <col min="8466" max="8466" width="13.42578125" customWidth="1"/>
    <col min="8467" max="8467" width="15.5703125" bestFit="1" customWidth="1"/>
    <col min="8468" max="8468" width="18.42578125" bestFit="1" customWidth="1"/>
    <col min="8469" max="8469" width="14.5703125" bestFit="1" customWidth="1"/>
    <col min="8470" max="8470" width="11.5703125" bestFit="1" customWidth="1"/>
    <col min="8704" max="8705" width="29.42578125" customWidth="1"/>
    <col min="8706" max="8708" width="25.28515625" customWidth="1"/>
    <col min="8709" max="8709" width="16.7109375" bestFit="1" customWidth="1"/>
    <col min="8710" max="8710" width="25.28515625" customWidth="1"/>
    <col min="8711" max="8711" width="21.7109375" customWidth="1"/>
    <col min="8712" max="8712" width="25.85546875" customWidth="1"/>
    <col min="8713" max="8713" width="0" hidden="1" customWidth="1"/>
    <col min="8714" max="8714" width="25.85546875" customWidth="1"/>
    <col min="8715" max="8715" width="17.28515625" customWidth="1"/>
    <col min="8716" max="8716" width="14.7109375" customWidth="1"/>
    <col min="8717" max="8717" width="15.28515625" customWidth="1"/>
    <col min="8718" max="8718" width="12.85546875" customWidth="1"/>
    <col min="8719" max="8719" width="13.5703125" customWidth="1"/>
    <col min="8720" max="8720" width="17.5703125" customWidth="1"/>
    <col min="8721" max="8721" width="13.5703125" customWidth="1"/>
    <col min="8722" max="8722" width="13.42578125" customWidth="1"/>
    <col min="8723" max="8723" width="15.5703125" bestFit="1" customWidth="1"/>
    <col min="8724" max="8724" width="18.42578125" bestFit="1" customWidth="1"/>
    <col min="8725" max="8725" width="14.5703125" bestFit="1" customWidth="1"/>
    <col min="8726" max="8726" width="11.5703125" bestFit="1" customWidth="1"/>
    <col min="8960" max="8961" width="29.42578125" customWidth="1"/>
    <col min="8962" max="8964" width="25.28515625" customWidth="1"/>
    <col min="8965" max="8965" width="16.7109375" bestFit="1" customWidth="1"/>
    <col min="8966" max="8966" width="25.28515625" customWidth="1"/>
    <col min="8967" max="8967" width="21.7109375" customWidth="1"/>
    <col min="8968" max="8968" width="25.85546875" customWidth="1"/>
    <col min="8969" max="8969" width="0" hidden="1" customWidth="1"/>
    <col min="8970" max="8970" width="25.85546875" customWidth="1"/>
    <col min="8971" max="8971" width="17.28515625" customWidth="1"/>
    <col min="8972" max="8972" width="14.7109375" customWidth="1"/>
    <col min="8973" max="8973" width="15.28515625" customWidth="1"/>
    <col min="8974" max="8974" width="12.85546875" customWidth="1"/>
    <col min="8975" max="8975" width="13.5703125" customWidth="1"/>
    <col min="8976" max="8976" width="17.5703125" customWidth="1"/>
    <col min="8977" max="8977" width="13.5703125" customWidth="1"/>
    <col min="8978" max="8978" width="13.42578125" customWidth="1"/>
    <col min="8979" max="8979" width="15.5703125" bestFit="1" customWidth="1"/>
    <col min="8980" max="8980" width="18.42578125" bestFit="1" customWidth="1"/>
    <col min="8981" max="8981" width="14.5703125" bestFit="1" customWidth="1"/>
    <col min="8982" max="8982" width="11.5703125" bestFit="1" customWidth="1"/>
    <col min="9216" max="9217" width="29.42578125" customWidth="1"/>
    <col min="9218" max="9220" width="25.28515625" customWidth="1"/>
    <col min="9221" max="9221" width="16.7109375" bestFit="1" customWidth="1"/>
    <col min="9222" max="9222" width="25.28515625" customWidth="1"/>
    <col min="9223" max="9223" width="21.7109375" customWidth="1"/>
    <col min="9224" max="9224" width="25.85546875" customWidth="1"/>
    <col min="9225" max="9225" width="0" hidden="1" customWidth="1"/>
    <col min="9226" max="9226" width="25.85546875" customWidth="1"/>
    <col min="9227" max="9227" width="17.28515625" customWidth="1"/>
    <col min="9228" max="9228" width="14.7109375" customWidth="1"/>
    <col min="9229" max="9229" width="15.28515625" customWidth="1"/>
    <col min="9230" max="9230" width="12.85546875" customWidth="1"/>
    <col min="9231" max="9231" width="13.5703125" customWidth="1"/>
    <col min="9232" max="9232" width="17.5703125" customWidth="1"/>
    <col min="9233" max="9233" width="13.5703125" customWidth="1"/>
    <col min="9234" max="9234" width="13.42578125" customWidth="1"/>
    <col min="9235" max="9235" width="15.5703125" bestFit="1" customWidth="1"/>
    <col min="9236" max="9236" width="18.42578125" bestFit="1" customWidth="1"/>
    <col min="9237" max="9237" width="14.5703125" bestFit="1" customWidth="1"/>
    <col min="9238" max="9238" width="11.5703125" bestFit="1" customWidth="1"/>
    <col min="9472" max="9473" width="29.42578125" customWidth="1"/>
    <col min="9474" max="9476" width="25.28515625" customWidth="1"/>
    <col min="9477" max="9477" width="16.7109375" bestFit="1" customWidth="1"/>
    <col min="9478" max="9478" width="25.28515625" customWidth="1"/>
    <col min="9479" max="9479" width="21.7109375" customWidth="1"/>
    <col min="9480" max="9480" width="25.85546875" customWidth="1"/>
    <col min="9481" max="9481" width="0" hidden="1" customWidth="1"/>
    <col min="9482" max="9482" width="25.85546875" customWidth="1"/>
    <col min="9483" max="9483" width="17.28515625" customWidth="1"/>
    <col min="9484" max="9484" width="14.7109375" customWidth="1"/>
    <col min="9485" max="9485" width="15.28515625" customWidth="1"/>
    <col min="9486" max="9486" width="12.85546875" customWidth="1"/>
    <col min="9487" max="9487" width="13.5703125" customWidth="1"/>
    <col min="9488" max="9488" width="17.5703125" customWidth="1"/>
    <col min="9489" max="9489" width="13.5703125" customWidth="1"/>
    <col min="9490" max="9490" width="13.42578125" customWidth="1"/>
    <col min="9491" max="9491" width="15.5703125" bestFit="1" customWidth="1"/>
    <col min="9492" max="9492" width="18.42578125" bestFit="1" customWidth="1"/>
    <col min="9493" max="9493" width="14.5703125" bestFit="1" customWidth="1"/>
    <col min="9494" max="9494" width="11.5703125" bestFit="1" customWidth="1"/>
    <col min="9728" max="9729" width="29.42578125" customWidth="1"/>
    <col min="9730" max="9732" width="25.28515625" customWidth="1"/>
    <col min="9733" max="9733" width="16.7109375" bestFit="1" customWidth="1"/>
    <col min="9734" max="9734" width="25.28515625" customWidth="1"/>
    <col min="9735" max="9735" width="21.7109375" customWidth="1"/>
    <col min="9736" max="9736" width="25.85546875" customWidth="1"/>
    <col min="9737" max="9737" width="0" hidden="1" customWidth="1"/>
    <col min="9738" max="9738" width="25.85546875" customWidth="1"/>
    <col min="9739" max="9739" width="17.28515625" customWidth="1"/>
    <col min="9740" max="9740" width="14.7109375" customWidth="1"/>
    <col min="9741" max="9741" width="15.28515625" customWidth="1"/>
    <col min="9742" max="9742" width="12.85546875" customWidth="1"/>
    <col min="9743" max="9743" width="13.5703125" customWidth="1"/>
    <col min="9744" max="9744" width="17.5703125" customWidth="1"/>
    <col min="9745" max="9745" width="13.5703125" customWidth="1"/>
    <col min="9746" max="9746" width="13.42578125" customWidth="1"/>
    <col min="9747" max="9747" width="15.5703125" bestFit="1" customWidth="1"/>
    <col min="9748" max="9748" width="18.42578125" bestFit="1" customWidth="1"/>
    <col min="9749" max="9749" width="14.5703125" bestFit="1" customWidth="1"/>
    <col min="9750" max="9750" width="11.5703125" bestFit="1" customWidth="1"/>
    <col min="9984" max="9985" width="29.42578125" customWidth="1"/>
    <col min="9986" max="9988" width="25.28515625" customWidth="1"/>
    <col min="9989" max="9989" width="16.7109375" bestFit="1" customWidth="1"/>
    <col min="9990" max="9990" width="25.28515625" customWidth="1"/>
    <col min="9991" max="9991" width="21.7109375" customWidth="1"/>
    <col min="9992" max="9992" width="25.85546875" customWidth="1"/>
    <col min="9993" max="9993" width="0" hidden="1" customWidth="1"/>
    <col min="9994" max="9994" width="25.85546875" customWidth="1"/>
    <col min="9995" max="9995" width="17.28515625" customWidth="1"/>
    <col min="9996" max="9996" width="14.7109375" customWidth="1"/>
    <col min="9997" max="9997" width="15.28515625" customWidth="1"/>
    <col min="9998" max="9998" width="12.85546875" customWidth="1"/>
    <col min="9999" max="9999" width="13.5703125" customWidth="1"/>
    <col min="10000" max="10000" width="17.5703125" customWidth="1"/>
    <col min="10001" max="10001" width="13.5703125" customWidth="1"/>
    <col min="10002" max="10002" width="13.42578125" customWidth="1"/>
    <col min="10003" max="10003" width="15.5703125" bestFit="1" customWidth="1"/>
    <col min="10004" max="10004" width="18.42578125" bestFit="1" customWidth="1"/>
    <col min="10005" max="10005" width="14.5703125" bestFit="1" customWidth="1"/>
    <col min="10006" max="10006" width="11.5703125" bestFit="1" customWidth="1"/>
    <col min="10240" max="10241" width="29.42578125" customWidth="1"/>
    <col min="10242" max="10244" width="25.28515625" customWidth="1"/>
    <col min="10245" max="10245" width="16.7109375" bestFit="1" customWidth="1"/>
    <col min="10246" max="10246" width="25.28515625" customWidth="1"/>
    <col min="10247" max="10247" width="21.7109375" customWidth="1"/>
    <col min="10248" max="10248" width="25.85546875" customWidth="1"/>
    <col min="10249" max="10249" width="0" hidden="1" customWidth="1"/>
    <col min="10250" max="10250" width="25.85546875" customWidth="1"/>
    <col min="10251" max="10251" width="17.28515625" customWidth="1"/>
    <col min="10252" max="10252" width="14.7109375" customWidth="1"/>
    <col min="10253" max="10253" width="15.28515625" customWidth="1"/>
    <col min="10254" max="10254" width="12.85546875" customWidth="1"/>
    <col min="10255" max="10255" width="13.5703125" customWidth="1"/>
    <col min="10256" max="10256" width="17.5703125" customWidth="1"/>
    <col min="10257" max="10257" width="13.5703125" customWidth="1"/>
    <col min="10258" max="10258" width="13.42578125" customWidth="1"/>
    <col min="10259" max="10259" width="15.5703125" bestFit="1" customWidth="1"/>
    <col min="10260" max="10260" width="18.42578125" bestFit="1" customWidth="1"/>
    <col min="10261" max="10261" width="14.5703125" bestFit="1" customWidth="1"/>
    <col min="10262" max="10262" width="11.5703125" bestFit="1" customWidth="1"/>
    <col min="10496" max="10497" width="29.42578125" customWidth="1"/>
    <col min="10498" max="10500" width="25.28515625" customWidth="1"/>
    <col min="10501" max="10501" width="16.7109375" bestFit="1" customWidth="1"/>
    <col min="10502" max="10502" width="25.28515625" customWidth="1"/>
    <col min="10503" max="10503" width="21.7109375" customWidth="1"/>
    <col min="10504" max="10504" width="25.85546875" customWidth="1"/>
    <col min="10505" max="10505" width="0" hidden="1" customWidth="1"/>
    <col min="10506" max="10506" width="25.85546875" customWidth="1"/>
    <col min="10507" max="10507" width="17.28515625" customWidth="1"/>
    <col min="10508" max="10508" width="14.7109375" customWidth="1"/>
    <col min="10509" max="10509" width="15.28515625" customWidth="1"/>
    <col min="10510" max="10510" width="12.85546875" customWidth="1"/>
    <col min="10511" max="10511" width="13.5703125" customWidth="1"/>
    <col min="10512" max="10512" width="17.5703125" customWidth="1"/>
    <col min="10513" max="10513" width="13.5703125" customWidth="1"/>
    <col min="10514" max="10514" width="13.42578125" customWidth="1"/>
    <col min="10515" max="10515" width="15.5703125" bestFit="1" customWidth="1"/>
    <col min="10516" max="10516" width="18.42578125" bestFit="1" customWidth="1"/>
    <col min="10517" max="10517" width="14.5703125" bestFit="1" customWidth="1"/>
    <col min="10518" max="10518" width="11.5703125" bestFit="1" customWidth="1"/>
    <col min="10752" max="10753" width="29.42578125" customWidth="1"/>
    <col min="10754" max="10756" width="25.28515625" customWidth="1"/>
    <col min="10757" max="10757" width="16.7109375" bestFit="1" customWidth="1"/>
    <col min="10758" max="10758" width="25.28515625" customWidth="1"/>
    <col min="10759" max="10759" width="21.7109375" customWidth="1"/>
    <col min="10760" max="10760" width="25.85546875" customWidth="1"/>
    <col min="10761" max="10761" width="0" hidden="1" customWidth="1"/>
    <col min="10762" max="10762" width="25.85546875" customWidth="1"/>
    <col min="10763" max="10763" width="17.28515625" customWidth="1"/>
    <col min="10764" max="10764" width="14.7109375" customWidth="1"/>
    <col min="10765" max="10765" width="15.28515625" customWidth="1"/>
    <col min="10766" max="10766" width="12.85546875" customWidth="1"/>
    <col min="10767" max="10767" width="13.5703125" customWidth="1"/>
    <col min="10768" max="10768" width="17.5703125" customWidth="1"/>
    <col min="10769" max="10769" width="13.5703125" customWidth="1"/>
    <col min="10770" max="10770" width="13.42578125" customWidth="1"/>
    <col min="10771" max="10771" width="15.5703125" bestFit="1" customWidth="1"/>
    <col min="10772" max="10772" width="18.42578125" bestFit="1" customWidth="1"/>
    <col min="10773" max="10773" width="14.5703125" bestFit="1" customWidth="1"/>
    <col min="10774" max="10774" width="11.5703125" bestFit="1" customWidth="1"/>
    <col min="11008" max="11009" width="29.42578125" customWidth="1"/>
    <col min="11010" max="11012" width="25.28515625" customWidth="1"/>
    <col min="11013" max="11013" width="16.7109375" bestFit="1" customWidth="1"/>
    <col min="11014" max="11014" width="25.28515625" customWidth="1"/>
    <col min="11015" max="11015" width="21.7109375" customWidth="1"/>
    <col min="11016" max="11016" width="25.85546875" customWidth="1"/>
    <col min="11017" max="11017" width="0" hidden="1" customWidth="1"/>
    <col min="11018" max="11018" width="25.85546875" customWidth="1"/>
    <col min="11019" max="11019" width="17.28515625" customWidth="1"/>
    <col min="11020" max="11020" width="14.7109375" customWidth="1"/>
    <col min="11021" max="11021" width="15.28515625" customWidth="1"/>
    <col min="11022" max="11022" width="12.85546875" customWidth="1"/>
    <col min="11023" max="11023" width="13.5703125" customWidth="1"/>
    <col min="11024" max="11024" width="17.5703125" customWidth="1"/>
    <col min="11025" max="11025" width="13.5703125" customWidth="1"/>
    <col min="11026" max="11026" width="13.42578125" customWidth="1"/>
    <col min="11027" max="11027" width="15.5703125" bestFit="1" customWidth="1"/>
    <col min="11028" max="11028" width="18.42578125" bestFit="1" customWidth="1"/>
    <col min="11029" max="11029" width="14.5703125" bestFit="1" customWidth="1"/>
    <col min="11030" max="11030" width="11.5703125" bestFit="1" customWidth="1"/>
    <col min="11264" max="11265" width="29.42578125" customWidth="1"/>
    <col min="11266" max="11268" width="25.28515625" customWidth="1"/>
    <col min="11269" max="11269" width="16.7109375" bestFit="1" customWidth="1"/>
    <col min="11270" max="11270" width="25.28515625" customWidth="1"/>
    <col min="11271" max="11271" width="21.7109375" customWidth="1"/>
    <col min="11272" max="11272" width="25.85546875" customWidth="1"/>
    <col min="11273" max="11273" width="0" hidden="1" customWidth="1"/>
    <col min="11274" max="11274" width="25.85546875" customWidth="1"/>
    <col min="11275" max="11275" width="17.28515625" customWidth="1"/>
    <col min="11276" max="11276" width="14.7109375" customWidth="1"/>
    <col min="11277" max="11277" width="15.28515625" customWidth="1"/>
    <col min="11278" max="11278" width="12.85546875" customWidth="1"/>
    <col min="11279" max="11279" width="13.5703125" customWidth="1"/>
    <col min="11280" max="11280" width="17.5703125" customWidth="1"/>
    <col min="11281" max="11281" width="13.5703125" customWidth="1"/>
    <col min="11282" max="11282" width="13.42578125" customWidth="1"/>
    <col min="11283" max="11283" width="15.5703125" bestFit="1" customWidth="1"/>
    <col min="11284" max="11284" width="18.42578125" bestFit="1" customWidth="1"/>
    <col min="11285" max="11285" width="14.5703125" bestFit="1" customWidth="1"/>
    <col min="11286" max="11286" width="11.5703125" bestFit="1" customWidth="1"/>
    <col min="11520" max="11521" width="29.42578125" customWidth="1"/>
    <col min="11522" max="11524" width="25.28515625" customWidth="1"/>
    <col min="11525" max="11525" width="16.7109375" bestFit="1" customWidth="1"/>
    <col min="11526" max="11526" width="25.28515625" customWidth="1"/>
    <col min="11527" max="11527" width="21.7109375" customWidth="1"/>
    <col min="11528" max="11528" width="25.85546875" customWidth="1"/>
    <col min="11529" max="11529" width="0" hidden="1" customWidth="1"/>
    <col min="11530" max="11530" width="25.85546875" customWidth="1"/>
    <col min="11531" max="11531" width="17.28515625" customWidth="1"/>
    <col min="11532" max="11532" width="14.7109375" customWidth="1"/>
    <col min="11533" max="11533" width="15.28515625" customWidth="1"/>
    <col min="11534" max="11534" width="12.85546875" customWidth="1"/>
    <col min="11535" max="11535" width="13.5703125" customWidth="1"/>
    <col min="11536" max="11536" width="17.5703125" customWidth="1"/>
    <col min="11537" max="11537" width="13.5703125" customWidth="1"/>
    <col min="11538" max="11538" width="13.42578125" customWidth="1"/>
    <col min="11539" max="11539" width="15.5703125" bestFit="1" customWidth="1"/>
    <col min="11540" max="11540" width="18.42578125" bestFit="1" customWidth="1"/>
    <col min="11541" max="11541" width="14.5703125" bestFit="1" customWidth="1"/>
    <col min="11542" max="11542" width="11.5703125" bestFit="1" customWidth="1"/>
    <col min="11776" max="11777" width="29.42578125" customWidth="1"/>
    <col min="11778" max="11780" width="25.28515625" customWidth="1"/>
    <col min="11781" max="11781" width="16.7109375" bestFit="1" customWidth="1"/>
    <col min="11782" max="11782" width="25.28515625" customWidth="1"/>
    <col min="11783" max="11783" width="21.7109375" customWidth="1"/>
    <col min="11784" max="11784" width="25.85546875" customWidth="1"/>
    <col min="11785" max="11785" width="0" hidden="1" customWidth="1"/>
    <col min="11786" max="11786" width="25.85546875" customWidth="1"/>
    <col min="11787" max="11787" width="17.28515625" customWidth="1"/>
    <col min="11788" max="11788" width="14.7109375" customWidth="1"/>
    <col min="11789" max="11789" width="15.28515625" customWidth="1"/>
    <col min="11790" max="11790" width="12.85546875" customWidth="1"/>
    <col min="11791" max="11791" width="13.5703125" customWidth="1"/>
    <col min="11792" max="11792" width="17.5703125" customWidth="1"/>
    <col min="11793" max="11793" width="13.5703125" customWidth="1"/>
    <col min="11794" max="11794" width="13.42578125" customWidth="1"/>
    <col min="11795" max="11795" width="15.5703125" bestFit="1" customWidth="1"/>
    <col min="11796" max="11796" width="18.42578125" bestFit="1" customWidth="1"/>
    <col min="11797" max="11797" width="14.5703125" bestFit="1" customWidth="1"/>
    <col min="11798" max="11798" width="11.5703125" bestFit="1" customWidth="1"/>
    <col min="12032" max="12033" width="29.42578125" customWidth="1"/>
    <col min="12034" max="12036" width="25.28515625" customWidth="1"/>
    <col min="12037" max="12037" width="16.7109375" bestFit="1" customWidth="1"/>
    <col min="12038" max="12038" width="25.28515625" customWidth="1"/>
    <col min="12039" max="12039" width="21.7109375" customWidth="1"/>
    <col min="12040" max="12040" width="25.85546875" customWidth="1"/>
    <col min="12041" max="12041" width="0" hidden="1" customWidth="1"/>
    <col min="12042" max="12042" width="25.85546875" customWidth="1"/>
    <col min="12043" max="12043" width="17.28515625" customWidth="1"/>
    <col min="12044" max="12044" width="14.7109375" customWidth="1"/>
    <col min="12045" max="12045" width="15.28515625" customWidth="1"/>
    <col min="12046" max="12046" width="12.85546875" customWidth="1"/>
    <col min="12047" max="12047" width="13.5703125" customWidth="1"/>
    <col min="12048" max="12048" width="17.5703125" customWidth="1"/>
    <col min="12049" max="12049" width="13.5703125" customWidth="1"/>
    <col min="12050" max="12050" width="13.42578125" customWidth="1"/>
    <col min="12051" max="12051" width="15.5703125" bestFit="1" customWidth="1"/>
    <col min="12052" max="12052" width="18.42578125" bestFit="1" customWidth="1"/>
    <col min="12053" max="12053" width="14.5703125" bestFit="1" customWidth="1"/>
    <col min="12054" max="12054" width="11.5703125" bestFit="1" customWidth="1"/>
    <col min="12288" max="12289" width="29.42578125" customWidth="1"/>
    <col min="12290" max="12292" width="25.28515625" customWidth="1"/>
    <col min="12293" max="12293" width="16.7109375" bestFit="1" customWidth="1"/>
    <col min="12294" max="12294" width="25.28515625" customWidth="1"/>
    <col min="12295" max="12295" width="21.7109375" customWidth="1"/>
    <col min="12296" max="12296" width="25.85546875" customWidth="1"/>
    <col min="12297" max="12297" width="0" hidden="1" customWidth="1"/>
    <col min="12298" max="12298" width="25.85546875" customWidth="1"/>
    <col min="12299" max="12299" width="17.28515625" customWidth="1"/>
    <col min="12300" max="12300" width="14.7109375" customWidth="1"/>
    <col min="12301" max="12301" width="15.28515625" customWidth="1"/>
    <col min="12302" max="12302" width="12.85546875" customWidth="1"/>
    <col min="12303" max="12303" width="13.5703125" customWidth="1"/>
    <col min="12304" max="12304" width="17.5703125" customWidth="1"/>
    <col min="12305" max="12305" width="13.5703125" customWidth="1"/>
    <col min="12306" max="12306" width="13.42578125" customWidth="1"/>
    <col min="12307" max="12307" width="15.5703125" bestFit="1" customWidth="1"/>
    <col min="12308" max="12308" width="18.42578125" bestFit="1" customWidth="1"/>
    <col min="12309" max="12309" width="14.5703125" bestFit="1" customWidth="1"/>
    <col min="12310" max="12310" width="11.5703125" bestFit="1" customWidth="1"/>
    <col min="12544" max="12545" width="29.42578125" customWidth="1"/>
    <col min="12546" max="12548" width="25.28515625" customWidth="1"/>
    <col min="12549" max="12549" width="16.7109375" bestFit="1" customWidth="1"/>
    <col min="12550" max="12550" width="25.28515625" customWidth="1"/>
    <col min="12551" max="12551" width="21.7109375" customWidth="1"/>
    <col min="12552" max="12552" width="25.85546875" customWidth="1"/>
    <col min="12553" max="12553" width="0" hidden="1" customWidth="1"/>
    <col min="12554" max="12554" width="25.85546875" customWidth="1"/>
    <col min="12555" max="12555" width="17.28515625" customWidth="1"/>
    <col min="12556" max="12556" width="14.7109375" customWidth="1"/>
    <col min="12557" max="12557" width="15.28515625" customWidth="1"/>
    <col min="12558" max="12558" width="12.85546875" customWidth="1"/>
    <col min="12559" max="12559" width="13.5703125" customWidth="1"/>
    <col min="12560" max="12560" width="17.5703125" customWidth="1"/>
    <col min="12561" max="12561" width="13.5703125" customWidth="1"/>
    <col min="12562" max="12562" width="13.42578125" customWidth="1"/>
    <col min="12563" max="12563" width="15.5703125" bestFit="1" customWidth="1"/>
    <col min="12564" max="12564" width="18.42578125" bestFit="1" customWidth="1"/>
    <col min="12565" max="12565" width="14.5703125" bestFit="1" customWidth="1"/>
    <col min="12566" max="12566" width="11.5703125" bestFit="1" customWidth="1"/>
    <col min="12800" max="12801" width="29.42578125" customWidth="1"/>
    <col min="12802" max="12804" width="25.28515625" customWidth="1"/>
    <col min="12805" max="12805" width="16.7109375" bestFit="1" customWidth="1"/>
    <col min="12806" max="12806" width="25.28515625" customWidth="1"/>
    <col min="12807" max="12807" width="21.7109375" customWidth="1"/>
    <col min="12808" max="12808" width="25.85546875" customWidth="1"/>
    <col min="12809" max="12809" width="0" hidden="1" customWidth="1"/>
    <col min="12810" max="12810" width="25.85546875" customWidth="1"/>
    <col min="12811" max="12811" width="17.28515625" customWidth="1"/>
    <col min="12812" max="12812" width="14.7109375" customWidth="1"/>
    <col min="12813" max="12813" width="15.28515625" customWidth="1"/>
    <col min="12814" max="12814" width="12.85546875" customWidth="1"/>
    <col min="12815" max="12815" width="13.5703125" customWidth="1"/>
    <col min="12816" max="12816" width="17.5703125" customWidth="1"/>
    <col min="12817" max="12817" width="13.5703125" customWidth="1"/>
    <col min="12818" max="12818" width="13.42578125" customWidth="1"/>
    <col min="12819" max="12819" width="15.5703125" bestFit="1" customWidth="1"/>
    <col min="12820" max="12820" width="18.42578125" bestFit="1" customWidth="1"/>
    <col min="12821" max="12821" width="14.5703125" bestFit="1" customWidth="1"/>
    <col min="12822" max="12822" width="11.5703125" bestFit="1" customWidth="1"/>
    <col min="13056" max="13057" width="29.42578125" customWidth="1"/>
    <col min="13058" max="13060" width="25.28515625" customWidth="1"/>
    <col min="13061" max="13061" width="16.7109375" bestFit="1" customWidth="1"/>
    <col min="13062" max="13062" width="25.28515625" customWidth="1"/>
    <col min="13063" max="13063" width="21.7109375" customWidth="1"/>
    <col min="13064" max="13064" width="25.85546875" customWidth="1"/>
    <col min="13065" max="13065" width="0" hidden="1" customWidth="1"/>
    <col min="13066" max="13066" width="25.85546875" customWidth="1"/>
    <col min="13067" max="13067" width="17.28515625" customWidth="1"/>
    <col min="13068" max="13068" width="14.7109375" customWidth="1"/>
    <col min="13069" max="13069" width="15.28515625" customWidth="1"/>
    <col min="13070" max="13070" width="12.85546875" customWidth="1"/>
    <col min="13071" max="13071" width="13.5703125" customWidth="1"/>
    <col min="13072" max="13072" width="17.5703125" customWidth="1"/>
    <col min="13073" max="13073" width="13.5703125" customWidth="1"/>
    <col min="13074" max="13074" width="13.42578125" customWidth="1"/>
    <col min="13075" max="13075" width="15.5703125" bestFit="1" customWidth="1"/>
    <col min="13076" max="13076" width="18.42578125" bestFit="1" customWidth="1"/>
    <col min="13077" max="13077" width="14.5703125" bestFit="1" customWidth="1"/>
    <col min="13078" max="13078" width="11.5703125" bestFit="1" customWidth="1"/>
    <col min="13312" max="13313" width="29.42578125" customWidth="1"/>
    <col min="13314" max="13316" width="25.28515625" customWidth="1"/>
    <col min="13317" max="13317" width="16.7109375" bestFit="1" customWidth="1"/>
    <col min="13318" max="13318" width="25.28515625" customWidth="1"/>
    <col min="13319" max="13319" width="21.7109375" customWidth="1"/>
    <col min="13320" max="13320" width="25.85546875" customWidth="1"/>
    <col min="13321" max="13321" width="0" hidden="1" customWidth="1"/>
    <col min="13322" max="13322" width="25.85546875" customWidth="1"/>
    <col min="13323" max="13323" width="17.28515625" customWidth="1"/>
    <col min="13324" max="13324" width="14.7109375" customWidth="1"/>
    <col min="13325" max="13325" width="15.28515625" customWidth="1"/>
    <col min="13326" max="13326" width="12.85546875" customWidth="1"/>
    <col min="13327" max="13327" width="13.5703125" customWidth="1"/>
    <col min="13328" max="13328" width="17.5703125" customWidth="1"/>
    <col min="13329" max="13329" width="13.5703125" customWidth="1"/>
    <col min="13330" max="13330" width="13.42578125" customWidth="1"/>
    <col min="13331" max="13331" width="15.5703125" bestFit="1" customWidth="1"/>
    <col min="13332" max="13332" width="18.42578125" bestFit="1" customWidth="1"/>
    <col min="13333" max="13333" width="14.5703125" bestFit="1" customWidth="1"/>
    <col min="13334" max="13334" width="11.5703125" bestFit="1" customWidth="1"/>
    <col min="13568" max="13569" width="29.42578125" customWidth="1"/>
    <col min="13570" max="13572" width="25.28515625" customWidth="1"/>
    <col min="13573" max="13573" width="16.7109375" bestFit="1" customWidth="1"/>
    <col min="13574" max="13574" width="25.28515625" customWidth="1"/>
    <col min="13575" max="13575" width="21.7109375" customWidth="1"/>
    <col min="13576" max="13576" width="25.85546875" customWidth="1"/>
    <col min="13577" max="13577" width="0" hidden="1" customWidth="1"/>
    <col min="13578" max="13578" width="25.85546875" customWidth="1"/>
    <col min="13579" max="13579" width="17.28515625" customWidth="1"/>
    <col min="13580" max="13580" width="14.7109375" customWidth="1"/>
    <col min="13581" max="13581" width="15.28515625" customWidth="1"/>
    <col min="13582" max="13582" width="12.85546875" customWidth="1"/>
    <col min="13583" max="13583" width="13.5703125" customWidth="1"/>
    <col min="13584" max="13584" width="17.5703125" customWidth="1"/>
    <col min="13585" max="13585" width="13.5703125" customWidth="1"/>
    <col min="13586" max="13586" width="13.42578125" customWidth="1"/>
    <col min="13587" max="13587" width="15.5703125" bestFit="1" customWidth="1"/>
    <col min="13588" max="13588" width="18.42578125" bestFit="1" customWidth="1"/>
    <col min="13589" max="13589" width="14.5703125" bestFit="1" customWidth="1"/>
    <col min="13590" max="13590" width="11.5703125" bestFit="1" customWidth="1"/>
    <col min="13824" max="13825" width="29.42578125" customWidth="1"/>
    <col min="13826" max="13828" width="25.28515625" customWidth="1"/>
    <col min="13829" max="13829" width="16.7109375" bestFit="1" customWidth="1"/>
    <col min="13830" max="13830" width="25.28515625" customWidth="1"/>
    <col min="13831" max="13831" width="21.7109375" customWidth="1"/>
    <col min="13832" max="13832" width="25.85546875" customWidth="1"/>
    <col min="13833" max="13833" width="0" hidden="1" customWidth="1"/>
    <col min="13834" max="13834" width="25.85546875" customWidth="1"/>
    <col min="13835" max="13835" width="17.28515625" customWidth="1"/>
    <col min="13836" max="13836" width="14.7109375" customWidth="1"/>
    <col min="13837" max="13837" width="15.28515625" customWidth="1"/>
    <col min="13838" max="13838" width="12.85546875" customWidth="1"/>
    <col min="13839" max="13839" width="13.5703125" customWidth="1"/>
    <col min="13840" max="13840" width="17.5703125" customWidth="1"/>
    <col min="13841" max="13841" width="13.5703125" customWidth="1"/>
    <col min="13842" max="13842" width="13.42578125" customWidth="1"/>
    <col min="13843" max="13843" width="15.5703125" bestFit="1" customWidth="1"/>
    <col min="13844" max="13844" width="18.42578125" bestFit="1" customWidth="1"/>
    <col min="13845" max="13845" width="14.5703125" bestFit="1" customWidth="1"/>
    <col min="13846" max="13846" width="11.5703125" bestFit="1" customWidth="1"/>
    <col min="14080" max="14081" width="29.42578125" customWidth="1"/>
    <col min="14082" max="14084" width="25.28515625" customWidth="1"/>
    <col min="14085" max="14085" width="16.7109375" bestFit="1" customWidth="1"/>
    <col min="14086" max="14086" width="25.28515625" customWidth="1"/>
    <col min="14087" max="14087" width="21.7109375" customWidth="1"/>
    <col min="14088" max="14088" width="25.85546875" customWidth="1"/>
    <col min="14089" max="14089" width="0" hidden="1" customWidth="1"/>
    <col min="14090" max="14090" width="25.85546875" customWidth="1"/>
    <col min="14091" max="14091" width="17.28515625" customWidth="1"/>
    <col min="14092" max="14092" width="14.7109375" customWidth="1"/>
    <col min="14093" max="14093" width="15.28515625" customWidth="1"/>
    <col min="14094" max="14094" width="12.85546875" customWidth="1"/>
    <col min="14095" max="14095" width="13.5703125" customWidth="1"/>
    <col min="14096" max="14096" width="17.5703125" customWidth="1"/>
    <col min="14097" max="14097" width="13.5703125" customWidth="1"/>
    <col min="14098" max="14098" width="13.42578125" customWidth="1"/>
    <col min="14099" max="14099" width="15.5703125" bestFit="1" customWidth="1"/>
    <col min="14100" max="14100" width="18.42578125" bestFit="1" customWidth="1"/>
    <col min="14101" max="14101" width="14.5703125" bestFit="1" customWidth="1"/>
    <col min="14102" max="14102" width="11.5703125" bestFit="1" customWidth="1"/>
    <col min="14336" max="14337" width="29.42578125" customWidth="1"/>
    <col min="14338" max="14340" width="25.28515625" customWidth="1"/>
    <col min="14341" max="14341" width="16.7109375" bestFit="1" customWidth="1"/>
    <col min="14342" max="14342" width="25.28515625" customWidth="1"/>
    <col min="14343" max="14343" width="21.7109375" customWidth="1"/>
    <col min="14344" max="14344" width="25.85546875" customWidth="1"/>
    <col min="14345" max="14345" width="0" hidden="1" customWidth="1"/>
    <col min="14346" max="14346" width="25.85546875" customWidth="1"/>
    <col min="14347" max="14347" width="17.28515625" customWidth="1"/>
    <col min="14348" max="14348" width="14.7109375" customWidth="1"/>
    <col min="14349" max="14349" width="15.28515625" customWidth="1"/>
    <col min="14350" max="14350" width="12.85546875" customWidth="1"/>
    <col min="14351" max="14351" width="13.5703125" customWidth="1"/>
    <col min="14352" max="14352" width="17.5703125" customWidth="1"/>
    <col min="14353" max="14353" width="13.5703125" customWidth="1"/>
    <col min="14354" max="14354" width="13.42578125" customWidth="1"/>
    <col min="14355" max="14355" width="15.5703125" bestFit="1" customWidth="1"/>
    <col min="14356" max="14356" width="18.42578125" bestFit="1" customWidth="1"/>
    <col min="14357" max="14357" width="14.5703125" bestFit="1" customWidth="1"/>
    <col min="14358" max="14358" width="11.5703125" bestFit="1" customWidth="1"/>
    <col min="14592" max="14593" width="29.42578125" customWidth="1"/>
    <col min="14594" max="14596" width="25.28515625" customWidth="1"/>
    <col min="14597" max="14597" width="16.7109375" bestFit="1" customWidth="1"/>
    <col min="14598" max="14598" width="25.28515625" customWidth="1"/>
    <col min="14599" max="14599" width="21.7109375" customWidth="1"/>
    <col min="14600" max="14600" width="25.85546875" customWidth="1"/>
    <col min="14601" max="14601" width="0" hidden="1" customWidth="1"/>
    <col min="14602" max="14602" width="25.85546875" customWidth="1"/>
    <col min="14603" max="14603" width="17.28515625" customWidth="1"/>
    <col min="14604" max="14604" width="14.7109375" customWidth="1"/>
    <col min="14605" max="14605" width="15.28515625" customWidth="1"/>
    <col min="14606" max="14606" width="12.85546875" customWidth="1"/>
    <col min="14607" max="14607" width="13.5703125" customWidth="1"/>
    <col min="14608" max="14608" width="17.5703125" customWidth="1"/>
    <col min="14609" max="14609" width="13.5703125" customWidth="1"/>
    <col min="14610" max="14610" width="13.42578125" customWidth="1"/>
    <col min="14611" max="14611" width="15.5703125" bestFit="1" customWidth="1"/>
    <col min="14612" max="14612" width="18.42578125" bestFit="1" customWidth="1"/>
    <col min="14613" max="14613" width="14.5703125" bestFit="1" customWidth="1"/>
    <col min="14614" max="14614" width="11.5703125" bestFit="1" customWidth="1"/>
    <col min="14848" max="14849" width="29.42578125" customWidth="1"/>
    <col min="14850" max="14852" width="25.28515625" customWidth="1"/>
    <col min="14853" max="14853" width="16.7109375" bestFit="1" customWidth="1"/>
    <col min="14854" max="14854" width="25.28515625" customWidth="1"/>
    <col min="14855" max="14855" width="21.7109375" customWidth="1"/>
    <col min="14856" max="14856" width="25.85546875" customWidth="1"/>
    <col min="14857" max="14857" width="0" hidden="1" customWidth="1"/>
    <col min="14858" max="14858" width="25.85546875" customWidth="1"/>
    <col min="14859" max="14859" width="17.28515625" customWidth="1"/>
    <col min="14860" max="14860" width="14.7109375" customWidth="1"/>
    <col min="14861" max="14861" width="15.28515625" customWidth="1"/>
    <col min="14862" max="14862" width="12.85546875" customWidth="1"/>
    <col min="14863" max="14863" width="13.5703125" customWidth="1"/>
    <col min="14864" max="14864" width="17.5703125" customWidth="1"/>
    <col min="14865" max="14865" width="13.5703125" customWidth="1"/>
    <col min="14866" max="14866" width="13.42578125" customWidth="1"/>
    <col min="14867" max="14867" width="15.5703125" bestFit="1" customWidth="1"/>
    <col min="14868" max="14868" width="18.42578125" bestFit="1" customWidth="1"/>
    <col min="14869" max="14869" width="14.5703125" bestFit="1" customWidth="1"/>
    <col min="14870" max="14870" width="11.5703125" bestFit="1" customWidth="1"/>
    <col min="15104" max="15105" width="29.42578125" customWidth="1"/>
    <col min="15106" max="15108" width="25.28515625" customWidth="1"/>
    <col min="15109" max="15109" width="16.7109375" bestFit="1" customWidth="1"/>
    <col min="15110" max="15110" width="25.28515625" customWidth="1"/>
    <col min="15111" max="15111" width="21.7109375" customWidth="1"/>
    <col min="15112" max="15112" width="25.85546875" customWidth="1"/>
    <col min="15113" max="15113" width="0" hidden="1" customWidth="1"/>
    <col min="15114" max="15114" width="25.85546875" customWidth="1"/>
    <col min="15115" max="15115" width="17.28515625" customWidth="1"/>
    <col min="15116" max="15116" width="14.7109375" customWidth="1"/>
    <col min="15117" max="15117" width="15.28515625" customWidth="1"/>
    <col min="15118" max="15118" width="12.85546875" customWidth="1"/>
    <col min="15119" max="15119" width="13.5703125" customWidth="1"/>
    <col min="15120" max="15120" width="17.5703125" customWidth="1"/>
    <col min="15121" max="15121" width="13.5703125" customWidth="1"/>
    <col min="15122" max="15122" width="13.42578125" customWidth="1"/>
    <col min="15123" max="15123" width="15.5703125" bestFit="1" customWidth="1"/>
    <col min="15124" max="15124" width="18.42578125" bestFit="1" customWidth="1"/>
    <col min="15125" max="15125" width="14.5703125" bestFit="1" customWidth="1"/>
    <col min="15126" max="15126" width="11.5703125" bestFit="1" customWidth="1"/>
    <col min="15360" max="15361" width="29.42578125" customWidth="1"/>
    <col min="15362" max="15364" width="25.28515625" customWidth="1"/>
    <col min="15365" max="15365" width="16.7109375" bestFit="1" customWidth="1"/>
    <col min="15366" max="15366" width="25.28515625" customWidth="1"/>
    <col min="15367" max="15367" width="21.7109375" customWidth="1"/>
    <col min="15368" max="15368" width="25.85546875" customWidth="1"/>
    <col min="15369" max="15369" width="0" hidden="1" customWidth="1"/>
    <col min="15370" max="15370" width="25.85546875" customWidth="1"/>
    <col min="15371" max="15371" width="17.28515625" customWidth="1"/>
    <col min="15372" max="15372" width="14.7109375" customWidth="1"/>
    <col min="15373" max="15373" width="15.28515625" customWidth="1"/>
    <col min="15374" max="15374" width="12.85546875" customWidth="1"/>
    <col min="15375" max="15375" width="13.5703125" customWidth="1"/>
    <col min="15376" max="15376" width="17.5703125" customWidth="1"/>
    <col min="15377" max="15377" width="13.5703125" customWidth="1"/>
    <col min="15378" max="15378" width="13.42578125" customWidth="1"/>
    <col min="15379" max="15379" width="15.5703125" bestFit="1" customWidth="1"/>
    <col min="15380" max="15380" width="18.42578125" bestFit="1" customWidth="1"/>
    <col min="15381" max="15381" width="14.5703125" bestFit="1" customWidth="1"/>
    <col min="15382" max="15382" width="11.5703125" bestFit="1" customWidth="1"/>
    <col min="15616" max="15617" width="29.42578125" customWidth="1"/>
    <col min="15618" max="15620" width="25.28515625" customWidth="1"/>
    <col min="15621" max="15621" width="16.7109375" bestFit="1" customWidth="1"/>
    <col min="15622" max="15622" width="25.28515625" customWidth="1"/>
    <col min="15623" max="15623" width="21.7109375" customWidth="1"/>
    <col min="15624" max="15624" width="25.85546875" customWidth="1"/>
    <col min="15625" max="15625" width="0" hidden="1" customWidth="1"/>
    <col min="15626" max="15626" width="25.85546875" customWidth="1"/>
    <col min="15627" max="15627" width="17.28515625" customWidth="1"/>
    <col min="15628" max="15628" width="14.7109375" customWidth="1"/>
    <col min="15629" max="15629" width="15.28515625" customWidth="1"/>
    <col min="15630" max="15630" width="12.85546875" customWidth="1"/>
    <col min="15631" max="15631" width="13.5703125" customWidth="1"/>
    <col min="15632" max="15632" width="17.5703125" customWidth="1"/>
    <col min="15633" max="15633" width="13.5703125" customWidth="1"/>
    <col min="15634" max="15634" width="13.42578125" customWidth="1"/>
    <col min="15635" max="15635" width="15.5703125" bestFit="1" customWidth="1"/>
    <col min="15636" max="15636" width="18.42578125" bestFit="1" customWidth="1"/>
    <col min="15637" max="15637" width="14.5703125" bestFit="1" customWidth="1"/>
    <col min="15638" max="15638" width="11.5703125" bestFit="1" customWidth="1"/>
    <col min="15872" max="15873" width="29.42578125" customWidth="1"/>
    <col min="15874" max="15876" width="25.28515625" customWidth="1"/>
    <col min="15877" max="15877" width="16.7109375" bestFit="1" customWidth="1"/>
    <col min="15878" max="15878" width="25.28515625" customWidth="1"/>
    <col min="15879" max="15879" width="21.7109375" customWidth="1"/>
    <col min="15880" max="15880" width="25.85546875" customWidth="1"/>
    <col min="15881" max="15881" width="0" hidden="1" customWidth="1"/>
    <col min="15882" max="15882" width="25.85546875" customWidth="1"/>
    <col min="15883" max="15883" width="17.28515625" customWidth="1"/>
    <col min="15884" max="15884" width="14.7109375" customWidth="1"/>
    <col min="15885" max="15885" width="15.28515625" customWidth="1"/>
    <col min="15886" max="15886" width="12.85546875" customWidth="1"/>
    <col min="15887" max="15887" width="13.5703125" customWidth="1"/>
    <col min="15888" max="15888" width="17.5703125" customWidth="1"/>
    <col min="15889" max="15889" width="13.5703125" customWidth="1"/>
    <col min="15890" max="15890" width="13.42578125" customWidth="1"/>
    <col min="15891" max="15891" width="15.5703125" bestFit="1" customWidth="1"/>
    <col min="15892" max="15892" width="18.42578125" bestFit="1" customWidth="1"/>
    <col min="15893" max="15893" width="14.5703125" bestFit="1" customWidth="1"/>
    <col min="15894" max="15894" width="11.5703125" bestFit="1" customWidth="1"/>
    <col min="16128" max="16129" width="29.42578125" customWidth="1"/>
    <col min="16130" max="16132" width="25.28515625" customWidth="1"/>
    <col min="16133" max="16133" width="16.7109375" bestFit="1" customWidth="1"/>
    <col min="16134" max="16134" width="25.28515625" customWidth="1"/>
    <col min="16135" max="16135" width="21.7109375" customWidth="1"/>
    <col min="16136" max="16136" width="25.85546875" customWidth="1"/>
    <col min="16137" max="16137" width="0" hidden="1" customWidth="1"/>
    <col min="16138" max="16138" width="25.85546875" customWidth="1"/>
    <col min="16139" max="16139" width="17.28515625" customWidth="1"/>
    <col min="16140" max="16140" width="14.7109375" customWidth="1"/>
    <col min="16141" max="16141" width="15.28515625" customWidth="1"/>
    <col min="16142" max="16142" width="12.85546875" customWidth="1"/>
    <col min="16143" max="16143" width="13.5703125" customWidth="1"/>
    <col min="16144" max="16144" width="17.5703125" customWidth="1"/>
    <col min="16145" max="16145" width="13.5703125" customWidth="1"/>
    <col min="16146" max="16146" width="13.42578125" customWidth="1"/>
    <col min="16147" max="16147" width="15.5703125" bestFit="1" customWidth="1"/>
    <col min="16148" max="16148" width="18.42578125" bestFit="1" customWidth="1"/>
    <col min="16149" max="16149" width="14.5703125" bestFit="1" customWidth="1"/>
    <col min="16150" max="16150" width="11.5703125" bestFit="1" customWidth="1"/>
  </cols>
  <sheetData>
    <row r="1" spans="1:22" ht="15" customHeight="1" x14ac:dyDescent="0.25">
      <c r="A1" s="491"/>
      <c r="B1" s="492"/>
      <c r="C1" s="492"/>
      <c r="D1" s="492"/>
      <c r="E1" s="492"/>
      <c r="F1" s="497" t="s">
        <v>0</v>
      </c>
      <c r="G1" s="498"/>
      <c r="H1" s="498"/>
      <c r="I1" s="498"/>
      <c r="J1" s="498"/>
      <c r="K1" s="498"/>
      <c r="L1" s="498"/>
      <c r="M1" s="498"/>
      <c r="N1" s="498"/>
      <c r="O1" s="498"/>
      <c r="P1" s="498"/>
      <c r="Q1" s="498"/>
      <c r="R1" s="498"/>
      <c r="S1" s="498"/>
      <c r="T1" s="498"/>
      <c r="U1" s="498"/>
      <c r="V1" s="499"/>
    </row>
    <row r="2" spans="1:22" ht="15" customHeight="1" x14ac:dyDescent="0.25">
      <c r="A2" s="493"/>
      <c r="B2" s="494"/>
      <c r="C2" s="494"/>
      <c r="D2" s="494"/>
      <c r="E2" s="494"/>
      <c r="F2" s="500" t="s">
        <v>110</v>
      </c>
      <c r="G2" s="501"/>
      <c r="H2" s="501"/>
      <c r="I2" s="501"/>
      <c r="J2" s="501"/>
      <c r="K2" s="501"/>
      <c r="L2" s="501"/>
      <c r="M2" s="501"/>
      <c r="N2" s="501"/>
      <c r="O2" s="501"/>
      <c r="P2" s="501"/>
      <c r="Q2" s="501"/>
      <c r="R2" s="501"/>
      <c r="S2" s="501"/>
      <c r="T2" s="501"/>
      <c r="U2" s="501"/>
      <c r="V2" s="502"/>
    </row>
    <row r="3" spans="1:22" ht="15" customHeight="1" x14ac:dyDescent="0.25">
      <c r="A3" s="493"/>
      <c r="B3" s="494"/>
      <c r="C3" s="494"/>
      <c r="D3" s="494"/>
      <c r="E3" s="494"/>
      <c r="F3" s="125" t="s">
        <v>33</v>
      </c>
      <c r="G3" s="503" t="s">
        <v>148</v>
      </c>
      <c r="H3" s="503"/>
      <c r="I3" s="503"/>
      <c r="J3" s="503"/>
      <c r="K3" s="503"/>
      <c r="L3" s="503"/>
      <c r="M3" s="503"/>
      <c r="N3" s="503"/>
      <c r="O3" s="503"/>
      <c r="P3" s="503"/>
      <c r="Q3" s="503"/>
      <c r="R3" s="503"/>
      <c r="S3" s="503"/>
      <c r="T3" s="503"/>
      <c r="U3" s="503"/>
      <c r="V3" s="504"/>
    </row>
    <row r="4" spans="1:22" ht="15.75" customHeight="1" thickBot="1" x14ac:dyDescent="0.3">
      <c r="A4" s="495"/>
      <c r="B4" s="496"/>
      <c r="C4" s="496"/>
      <c r="D4" s="496"/>
      <c r="E4" s="494"/>
      <c r="F4" s="125" t="s">
        <v>34</v>
      </c>
      <c r="G4" s="503">
        <v>2016</v>
      </c>
      <c r="H4" s="503"/>
      <c r="I4" s="503"/>
      <c r="J4" s="503"/>
      <c r="K4" s="503"/>
      <c r="L4" s="503"/>
      <c r="M4" s="503"/>
      <c r="N4" s="503"/>
      <c r="O4" s="503"/>
      <c r="P4" s="503"/>
      <c r="Q4" s="503"/>
      <c r="R4" s="503"/>
      <c r="S4" s="503"/>
      <c r="T4" s="503"/>
      <c r="U4" s="503"/>
      <c r="V4" s="504"/>
    </row>
    <row r="5" spans="1:22" ht="15.75" customHeight="1" x14ac:dyDescent="0.25">
      <c r="A5" s="505" t="s">
        <v>42</v>
      </c>
      <c r="B5" s="505" t="s">
        <v>43</v>
      </c>
      <c r="C5" s="507" t="s">
        <v>44</v>
      </c>
      <c r="D5" s="509" t="s">
        <v>45</v>
      </c>
      <c r="E5" s="511" t="s">
        <v>46</v>
      </c>
      <c r="F5" s="513" t="s">
        <v>47</v>
      </c>
      <c r="G5" s="514"/>
      <c r="H5" s="514"/>
      <c r="I5" s="514"/>
      <c r="J5" s="514" t="s">
        <v>51</v>
      </c>
      <c r="K5" s="514"/>
      <c r="L5" s="514"/>
      <c r="M5" s="514"/>
      <c r="N5" s="514" t="s">
        <v>56</v>
      </c>
      <c r="O5" s="514"/>
      <c r="P5" s="514"/>
      <c r="Q5" s="514"/>
      <c r="R5" s="514" t="s">
        <v>61</v>
      </c>
      <c r="S5" s="514"/>
      <c r="T5" s="514"/>
      <c r="U5" s="514"/>
      <c r="V5" s="515"/>
    </row>
    <row r="6" spans="1:22" ht="70.5" customHeight="1" thickBot="1" x14ac:dyDescent="0.3">
      <c r="A6" s="506" t="s">
        <v>35</v>
      </c>
      <c r="B6" s="506"/>
      <c r="C6" s="508"/>
      <c r="D6" s="510"/>
      <c r="E6" s="512"/>
      <c r="F6" s="279" t="s">
        <v>142</v>
      </c>
      <c r="G6" s="162" t="s">
        <v>48</v>
      </c>
      <c r="H6" s="162" t="s">
        <v>49</v>
      </c>
      <c r="I6" s="162" t="s">
        <v>50</v>
      </c>
      <c r="J6" s="162" t="s">
        <v>52</v>
      </c>
      <c r="K6" s="162" t="s">
        <v>53</v>
      </c>
      <c r="L6" s="162" t="s">
        <v>54</v>
      </c>
      <c r="M6" s="162" t="s">
        <v>55</v>
      </c>
      <c r="N6" s="162" t="s">
        <v>57</v>
      </c>
      <c r="O6" s="162" t="s">
        <v>58</v>
      </c>
      <c r="P6" s="162" t="s">
        <v>59</v>
      </c>
      <c r="Q6" s="162" t="s">
        <v>60</v>
      </c>
      <c r="R6" s="162" t="s">
        <v>62</v>
      </c>
      <c r="S6" s="162" t="s">
        <v>63</v>
      </c>
      <c r="T6" s="162" t="s">
        <v>64</v>
      </c>
      <c r="U6" s="162" t="s">
        <v>65</v>
      </c>
      <c r="V6" s="163" t="s">
        <v>66</v>
      </c>
    </row>
    <row r="7" spans="1:22" ht="35.450000000000003" customHeight="1" x14ac:dyDescent="0.25">
      <c r="A7" s="518">
        <v>1</v>
      </c>
      <c r="B7" s="483" t="s">
        <v>143</v>
      </c>
      <c r="C7" s="480" t="s">
        <v>131</v>
      </c>
      <c r="D7" s="127" t="s">
        <v>126</v>
      </c>
      <c r="E7" s="129">
        <f>+INVERSIÓN!H9</f>
        <v>4</v>
      </c>
      <c r="F7" s="278">
        <f>+INVERSIÓN!I9</f>
        <v>0.5</v>
      </c>
      <c r="G7" s="129"/>
      <c r="H7" s="130"/>
      <c r="I7" s="131"/>
      <c r="J7" s="132">
        <v>0</v>
      </c>
      <c r="K7" s="174"/>
      <c r="L7" s="489"/>
      <c r="M7" s="516"/>
      <c r="N7" s="489" t="s">
        <v>113</v>
      </c>
      <c r="O7" s="489" t="s">
        <v>113</v>
      </c>
      <c r="P7" s="489" t="s">
        <v>113</v>
      </c>
      <c r="Q7" s="490" t="s">
        <v>127</v>
      </c>
      <c r="R7" s="486">
        <v>3861626</v>
      </c>
      <c r="S7" s="486">
        <v>4118375</v>
      </c>
      <c r="T7" s="490" t="s">
        <v>128</v>
      </c>
      <c r="U7" s="490" t="s">
        <v>129</v>
      </c>
      <c r="V7" s="473">
        <v>7980001</v>
      </c>
    </row>
    <row r="8" spans="1:22" ht="35.450000000000003" customHeight="1" x14ac:dyDescent="0.25">
      <c r="A8" s="476"/>
      <c r="B8" s="484"/>
      <c r="C8" s="481"/>
      <c r="D8" s="133" t="s">
        <v>130</v>
      </c>
      <c r="E8" s="129">
        <f>+INVERSIÓN!H10</f>
        <v>977433922</v>
      </c>
      <c r="F8" s="129">
        <f>+INVERSIÓN!I10</f>
        <v>187433922</v>
      </c>
      <c r="G8" s="129"/>
      <c r="H8" s="133"/>
      <c r="I8" s="134"/>
      <c r="J8" s="135">
        <v>0</v>
      </c>
      <c r="K8" s="135"/>
      <c r="L8" s="463"/>
      <c r="M8" s="516"/>
      <c r="N8" s="463"/>
      <c r="O8" s="463"/>
      <c r="P8" s="463"/>
      <c r="Q8" s="388"/>
      <c r="R8" s="487"/>
      <c r="S8" s="487"/>
      <c r="T8" s="388"/>
      <c r="U8" s="388"/>
      <c r="V8" s="474"/>
    </row>
    <row r="9" spans="1:22" ht="35.450000000000003" customHeight="1" x14ac:dyDescent="0.25">
      <c r="A9" s="476"/>
      <c r="B9" s="484"/>
      <c r="C9" s="481"/>
      <c r="D9" s="133" t="s">
        <v>36</v>
      </c>
      <c r="E9" s="129">
        <f>+INVERSIÓN!H11</f>
        <v>0</v>
      </c>
      <c r="F9" s="129">
        <f>+INVERSIÓN!V11</f>
        <v>0</v>
      </c>
      <c r="G9" s="137"/>
      <c r="H9" s="133"/>
      <c r="I9" s="134"/>
      <c r="J9" s="136"/>
      <c r="K9" s="136"/>
      <c r="L9" s="463"/>
      <c r="M9" s="516"/>
      <c r="N9" s="463"/>
      <c r="O9" s="463"/>
      <c r="P9" s="463"/>
      <c r="Q9" s="388"/>
      <c r="R9" s="487"/>
      <c r="S9" s="487"/>
      <c r="T9" s="388"/>
      <c r="U9" s="388"/>
      <c r="V9" s="474"/>
    </row>
    <row r="10" spans="1:22" ht="35.450000000000003" customHeight="1" thickBot="1" x14ac:dyDescent="0.3">
      <c r="A10" s="476"/>
      <c r="B10" s="485"/>
      <c r="C10" s="482"/>
      <c r="D10" s="138" t="s">
        <v>37</v>
      </c>
      <c r="E10" s="253">
        <f>+INVERSIÓN!H12</f>
        <v>0</v>
      </c>
      <c r="F10" s="249">
        <f>+INVERSIÓN!V12</f>
        <v>0</v>
      </c>
      <c r="G10" s="140"/>
      <c r="H10" s="138"/>
      <c r="I10" s="126"/>
      <c r="J10" s="141">
        <v>0</v>
      </c>
      <c r="K10" s="173"/>
      <c r="L10" s="464"/>
      <c r="M10" s="517"/>
      <c r="N10" s="464"/>
      <c r="O10" s="464"/>
      <c r="P10" s="464"/>
      <c r="Q10" s="465"/>
      <c r="R10" s="488"/>
      <c r="S10" s="488"/>
      <c r="T10" s="465"/>
      <c r="U10" s="465"/>
      <c r="V10" s="475"/>
    </row>
    <row r="11" spans="1:22" ht="35.450000000000003" customHeight="1" x14ac:dyDescent="0.25">
      <c r="A11" s="476">
        <v>2</v>
      </c>
      <c r="B11" s="483" t="s">
        <v>144</v>
      </c>
      <c r="C11" s="480" t="s">
        <v>146</v>
      </c>
      <c r="D11" s="127" t="s">
        <v>126</v>
      </c>
      <c r="E11" s="129">
        <f>+INVERSIÓN!H15</f>
        <v>6</v>
      </c>
      <c r="F11" s="129">
        <f>+INVERSIÓN!I15</f>
        <v>1</v>
      </c>
      <c r="G11" s="129"/>
      <c r="H11" s="127"/>
      <c r="I11" s="142"/>
      <c r="J11" s="143">
        <v>0</v>
      </c>
      <c r="K11" s="172"/>
      <c r="L11" s="462"/>
      <c r="M11" s="403"/>
      <c r="N11" s="462" t="s">
        <v>113</v>
      </c>
      <c r="O11" s="462" t="s">
        <v>113</v>
      </c>
      <c r="P11" s="462" t="s">
        <v>113</v>
      </c>
      <c r="Q11" s="403" t="s">
        <v>127</v>
      </c>
      <c r="R11" s="486">
        <v>3861626</v>
      </c>
      <c r="S11" s="486">
        <v>4118375</v>
      </c>
      <c r="T11" s="403" t="s">
        <v>128</v>
      </c>
      <c r="U11" s="403" t="s">
        <v>129</v>
      </c>
      <c r="V11" s="473">
        <v>7980001</v>
      </c>
    </row>
    <row r="12" spans="1:22" ht="35.450000000000003" customHeight="1" x14ac:dyDescent="0.25">
      <c r="A12" s="476"/>
      <c r="B12" s="484"/>
      <c r="C12" s="481"/>
      <c r="D12" s="133" t="s">
        <v>130</v>
      </c>
      <c r="E12" s="129">
        <f>+INVERSIÓN!H16</f>
        <v>684000000</v>
      </c>
      <c r="F12" s="129">
        <f>+INVERSIÓN!I16</f>
        <v>144000000</v>
      </c>
      <c r="G12" s="129"/>
      <c r="H12" s="133"/>
      <c r="I12" s="134"/>
      <c r="J12" s="135">
        <v>0</v>
      </c>
      <c r="K12" s="135"/>
      <c r="L12" s="463"/>
      <c r="M12" s="388"/>
      <c r="N12" s="463"/>
      <c r="O12" s="463"/>
      <c r="P12" s="463"/>
      <c r="Q12" s="388"/>
      <c r="R12" s="487"/>
      <c r="S12" s="487"/>
      <c r="T12" s="388"/>
      <c r="U12" s="388"/>
      <c r="V12" s="474"/>
    </row>
    <row r="13" spans="1:22" ht="35.450000000000003" customHeight="1" x14ac:dyDescent="0.25">
      <c r="A13" s="476"/>
      <c r="B13" s="484"/>
      <c r="C13" s="481"/>
      <c r="D13" s="133" t="s">
        <v>36</v>
      </c>
      <c r="E13" s="129">
        <f>+INVERSIÓN!H17</f>
        <v>0</v>
      </c>
      <c r="F13" s="129">
        <f>+INVERSIÓN!V17</f>
        <v>0</v>
      </c>
      <c r="G13" s="137"/>
      <c r="H13" s="133"/>
      <c r="I13" s="134"/>
      <c r="J13" s="136"/>
      <c r="K13" s="136"/>
      <c r="L13" s="463"/>
      <c r="M13" s="388"/>
      <c r="N13" s="463"/>
      <c r="O13" s="463"/>
      <c r="P13" s="463"/>
      <c r="Q13" s="388"/>
      <c r="R13" s="487"/>
      <c r="S13" s="487"/>
      <c r="T13" s="388"/>
      <c r="U13" s="388"/>
      <c r="V13" s="474"/>
    </row>
    <row r="14" spans="1:22" ht="35.450000000000003" customHeight="1" thickBot="1" x14ac:dyDescent="0.3">
      <c r="A14" s="476"/>
      <c r="B14" s="485"/>
      <c r="C14" s="482"/>
      <c r="D14" s="138" t="s">
        <v>37</v>
      </c>
      <c r="E14" s="129">
        <f>+INVERSIÓN!H18</f>
        <v>0</v>
      </c>
      <c r="F14" s="129">
        <f>+INVERSIÓN!V18</f>
        <v>0</v>
      </c>
      <c r="G14" s="140"/>
      <c r="H14" s="138"/>
      <c r="I14" s="126"/>
      <c r="J14" s="144">
        <v>0</v>
      </c>
      <c r="K14" s="144"/>
      <c r="L14" s="464"/>
      <c r="M14" s="465"/>
      <c r="N14" s="464"/>
      <c r="O14" s="464"/>
      <c r="P14" s="464"/>
      <c r="Q14" s="465"/>
      <c r="R14" s="488"/>
      <c r="S14" s="488"/>
      <c r="T14" s="465"/>
      <c r="U14" s="465"/>
      <c r="V14" s="475"/>
    </row>
    <row r="15" spans="1:22" ht="35.450000000000003" customHeight="1" x14ac:dyDescent="0.25">
      <c r="A15" s="476">
        <v>3</v>
      </c>
      <c r="B15" s="483" t="s">
        <v>145</v>
      </c>
      <c r="C15" s="480" t="s">
        <v>131</v>
      </c>
      <c r="D15" s="127" t="s">
        <v>126</v>
      </c>
      <c r="E15" s="129">
        <f>+INVERSIÓN!H21</f>
        <v>10</v>
      </c>
      <c r="F15" s="129">
        <f>+INVERSIÓN!I21</f>
        <v>2</v>
      </c>
      <c r="G15" s="166"/>
      <c r="H15" s="127"/>
      <c r="I15" s="142"/>
      <c r="J15" s="145">
        <v>0</v>
      </c>
      <c r="K15" s="145"/>
      <c r="L15" s="462"/>
      <c r="M15" s="403"/>
      <c r="N15" s="462" t="s">
        <v>113</v>
      </c>
      <c r="O15" s="462" t="s">
        <v>113</v>
      </c>
      <c r="P15" s="462" t="s">
        <v>113</v>
      </c>
      <c r="Q15" s="403" t="s">
        <v>127</v>
      </c>
      <c r="R15" s="486">
        <v>3861626</v>
      </c>
      <c r="S15" s="486">
        <v>4118375</v>
      </c>
      <c r="T15" s="403" t="s">
        <v>128</v>
      </c>
      <c r="U15" s="403" t="s">
        <v>129</v>
      </c>
      <c r="V15" s="473">
        <v>7980001</v>
      </c>
    </row>
    <row r="16" spans="1:22" ht="35.450000000000003" customHeight="1" x14ac:dyDescent="0.25">
      <c r="A16" s="476"/>
      <c r="B16" s="484"/>
      <c r="C16" s="481"/>
      <c r="D16" s="133" t="s">
        <v>130</v>
      </c>
      <c r="E16" s="148">
        <f>+INVERSIÓN!H22</f>
        <v>5979000000</v>
      </c>
      <c r="F16" s="148">
        <f>+INVERSIÓN!I22</f>
        <v>699000000</v>
      </c>
      <c r="G16" s="129"/>
      <c r="H16" s="133"/>
      <c r="I16" s="134"/>
      <c r="J16" s="135">
        <v>0</v>
      </c>
      <c r="K16" s="135"/>
      <c r="L16" s="463"/>
      <c r="M16" s="388"/>
      <c r="N16" s="463"/>
      <c r="O16" s="463"/>
      <c r="P16" s="463"/>
      <c r="Q16" s="388"/>
      <c r="R16" s="487"/>
      <c r="S16" s="487"/>
      <c r="T16" s="388"/>
      <c r="U16" s="388"/>
      <c r="V16" s="474"/>
    </row>
    <row r="17" spans="1:22" ht="35.450000000000003" customHeight="1" x14ac:dyDescent="0.25">
      <c r="A17" s="476"/>
      <c r="B17" s="484"/>
      <c r="C17" s="481"/>
      <c r="D17" s="133" t="s">
        <v>36</v>
      </c>
      <c r="E17" s="136">
        <f>+INVERSIÓN!H23</f>
        <v>0</v>
      </c>
      <c r="F17" s="136">
        <f>+INVERSIÓN!V23</f>
        <v>0</v>
      </c>
      <c r="G17" s="137"/>
      <c r="H17" s="133"/>
      <c r="I17" s="134"/>
      <c r="J17" s="136"/>
      <c r="K17" s="136"/>
      <c r="L17" s="463"/>
      <c r="M17" s="388"/>
      <c r="N17" s="463"/>
      <c r="O17" s="463"/>
      <c r="P17" s="463"/>
      <c r="Q17" s="388"/>
      <c r="R17" s="487"/>
      <c r="S17" s="487"/>
      <c r="T17" s="388"/>
      <c r="U17" s="388"/>
      <c r="V17" s="474"/>
    </row>
    <row r="18" spans="1:22" ht="35.450000000000003" customHeight="1" thickBot="1" x14ac:dyDescent="0.3">
      <c r="A18" s="476"/>
      <c r="B18" s="485"/>
      <c r="C18" s="482"/>
      <c r="D18" s="138" t="s">
        <v>37</v>
      </c>
      <c r="E18" s="139">
        <f>+INVERSIÓN!H24</f>
        <v>0</v>
      </c>
      <c r="F18" s="139">
        <f>+INVERSIÓN!V24</f>
        <v>0</v>
      </c>
      <c r="G18" s="140"/>
      <c r="H18" s="138"/>
      <c r="I18" s="126"/>
      <c r="J18" s="144">
        <v>0</v>
      </c>
      <c r="K18" s="144"/>
      <c r="L18" s="464"/>
      <c r="M18" s="465"/>
      <c r="N18" s="464"/>
      <c r="O18" s="464"/>
      <c r="P18" s="464"/>
      <c r="Q18" s="465"/>
      <c r="R18" s="488"/>
      <c r="S18" s="488"/>
      <c r="T18" s="465"/>
      <c r="U18" s="465"/>
      <c r="V18" s="475"/>
    </row>
    <row r="19" spans="1:22" ht="35.450000000000003" customHeight="1" x14ac:dyDescent="0.25">
      <c r="A19" s="476">
        <v>4</v>
      </c>
      <c r="B19" s="483" t="s">
        <v>137</v>
      </c>
      <c r="C19" s="480" t="s">
        <v>131</v>
      </c>
      <c r="D19" s="127" t="s">
        <v>126</v>
      </c>
      <c r="E19" s="128">
        <f>+INVERSIÓN!H27</f>
        <v>10</v>
      </c>
      <c r="F19" s="128">
        <f>+INVERSIÓN!I27</f>
        <v>1</v>
      </c>
      <c r="G19" s="129"/>
      <c r="H19" s="127"/>
      <c r="I19" s="142"/>
      <c r="J19" s="146">
        <v>0</v>
      </c>
      <c r="K19" s="146"/>
      <c r="L19" s="462"/>
      <c r="M19" s="403"/>
      <c r="N19" s="462" t="s">
        <v>113</v>
      </c>
      <c r="O19" s="462" t="s">
        <v>113</v>
      </c>
      <c r="P19" s="462" t="s">
        <v>113</v>
      </c>
      <c r="Q19" s="403" t="s">
        <v>127</v>
      </c>
      <c r="R19" s="486">
        <v>3861626</v>
      </c>
      <c r="S19" s="486">
        <v>4118375</v>
      </c>
      <c r="T19" s="403" t="s">
        <v>128</v>
      </c>
      <c r="U19" s="403" t="s">
        <v>129</v>
      </c>
      <c r="V19" s="473">
        <v>7980001</v>
      </c>
    </row>
    <row r="20" spans="1:22" ht="35.450000000000003" customHeight="1" x14ac:dyDescent="0.25">
      <c r="A20" s="476"/>
      <c r="B20" s="484"/>
      <c r="C20" s="481"/>
      <c r="D20" s="133" t="s">
        <v>130</v>
      </c>
      <c r="E20" s="148">
        <f>+INVERSIÓN!H28</f>
        <v>1375000000</v>
      </c>
      <c r="F20" s="148">
        <f>+INVERSIÓN!I28</f>
        <v>183000000</v>
      </c>
      <c r="G20" s="129"/>
      <c r="H20" s="133"/>
      <c r="I20" s="134"/>
      <c r="J20" s="135">
        <v>0</v>
      </c>
      <c r="K20" s="135"/>
      <c r="L20" s="463"/>
      <c r="M20" s="388"/>
      <c r="N20" s="463"/>
      <c r="O20" s="463"/>
      <c r="P20" s="463"/>
      <c r="Q20" s="388"/>
      <c r="R20" s="487"/>
      <c r="S20" s="487"/>
      <c r="T20" s="388"/>
      <c r="U20" s="388"/>
      <c r="V20" s="474"/>
    </row>
    <row r="21" spans="1:22" ht="35.450000000000003" customHeight="1" x14ac:dyDescent="0.25">
      <c r="A21" s="476"/>
      <c r="B21" s="484"/>
      <c r="C21" s="481"/>
      <c r="D21" s="133" t="s">
        <v>36</v>
      </c>
      <c r="E21" s="136">
        <f>+INVERSIÓN!H29</f>
        <v>0</v>
      </c>
      <c r="F21" s="136">
        <f>+INVERSIÓN!V29</f>
        <v>0</v>
      </c>
      <c r="G21" s="137"/>
      <c r="H21" s="133"/>
      <c r="I21" s="134"/>
      <c r="J21" s="136"/>
      <c r="K21" s="136"/>
      <c r="L21" s="463"/>
      <c r="M21" s="388"/>
      <c r="N21" s="463"/>
      <c r="O21" s="463"/>
      <c r="P21" s="463"/>
      <c r="Q21" s="388"/>
      <c r="R21" s="487"/>
      <c r="S21" s="487"/>
      <c r="T21" s="388"/>
      <c r="U21" s="388"/>
      <c r="V21" s="474"/>
    </row>
    <row r="22" spans="1:22" ht="35.450000000000003" customHeight="1" thickBot="1" x14ac:dyDescent="0.3">
      <c r="A22" s="476"/>
      <c r="B22" s="485"/>
      <c r="C22" s="482"/>
      <c r="D22" s="138" t="s">
        <v>37</v>
      </c>
      <c r="E22" s="139">
        <f>+INVERSIÓN!H30</f>
        <v>0</v>
      </c>
      <c r="F22" s="139">
        <f>+INVERSIÓN!V30</f>
        <v>0</v>
      </c>
      <c r="G22" s="140"/>
      <c r="H22" s="138"/>
      <c r="I22" s="126"/>
      <c r="J22" s="144">
        <v>0</v>
      </c>
      <c r="K22" s="144"/>
      <c r="L22" s="464"/>
      <c r="M22" s="465"/>
      <c r="N22" s="464"/>
      <c r="O22" s="464"/>
      <c r="P22" s="464"/>
      <c r="Q22" s="465"/>
      <c r="R22" s="488"/>
      <c r="S22" s="488"/>
      <c r="T22" s="465"/>
      <c r="U22" s="465"/>
      <c r="V22" s="475"/>
    </row>
    <row r="23" spans="1:22" ht="35.450000000000003" customHeight="1" x14ac:dyDescent="0.25">
      <c r="A23" s="476">
        <v>5</v>
      </c>
      <c r="B23" s="483" t="s">
        <v>138</v>
      </c>
      <c r="C23" s="480" t="s">
        <v>131</v>
      </c>
      <c r="D23" s="127" t="s">
        <v>126</v>
      </c>
      <c r="E23" s="128">
        <f>+INVERSIÓN!H33</f>
        <v>14</v>
      </c>
      <c r="F23" s="128">
        <f>+INVERSIÓN!I33</f>
        <v>1</v>
      </c>
      <c r="G23" s="129"/>
      <c r="H23" s="127"/>
      <c r="I23" s="142"/>
      <c r="J23" s="147">
        <v>0</v>
      </c>
      <c r="K23" s="147"/>
      <c r="L23" s="462"/>
      <c r="M23" s="403"/>
      <c r="N23" s="462" t="s">
        <v>113</v>
      </c>
      <c r="O23" s="462" t="s">
        <v>113</v>
      </c>
      <c r="P23" s="462" t="s">
        <v>113</v>
      </c>
      <c r="Q23" s="403" t="s">
        <v>127</v>
      </c>
      <c r="R23" s="486">
        <v>3861626</v>
      </c>
      <c r="S23" s="486">
        <v>4118375</v>
      </c>
      <c r="T23" s="403" t="s">
        <v>128</v>
      </c>
      <c r="U23" s="403" t="s">
        <v>129</v>
      </c>
      <c r="V23" s="473">
        <v>7980001</v>
      </c>
    </row>
    <row r="24" spans="1:22" ht="35.450000000000003" customHeight="1" x14ac:dyDescent="0.25">
      <c r="A24" s="476"/>
      <c r="B24" s="484"/>
      <c r="C24" s="481"/>
      <c r="D24" s="133" t="s">
        <v>130</v>
      </c>
      <c r="E24" s="225">
        <f>+INVERSIÓN!H34</f>
        <v>1947000000</v>
      </c>
      <c r="F24" s="225">
        <f>+INVERSIÓN!I34</f>
        <v>259000000</v>
      </c>
      <c r="G24" s="129"/>
      <c r="H24" s="133"/>
      <c r="I24" s="134"/>
      <c r="J24" s="135">
        <v>0</v>
      </c>
      <c r="K24" s="135"/>
      <c r="L24" s="463"/>
      <c r="M24" s="388"/>
      <c r="N24" s="463"/>
      <c r="O24" s="463"/>
      <c r="P24" s="463"/>
      <c r="Q24" s="388"/>
      <c r="R24" s="487"/>
      <c r="S24" s="487"/>
      <c r="T24" s="388"/>
      <c r="U24" s="388"/>
      <c r="V24" s="474"/>
    </row>
    <row r="25" spans="1:22" ht="35.450000000000003" customHeight="1" x14ac:dyDescent="0.25">
      <c r="A25" s="476"/>
      <c r="B25" s="484"/>
      <c r="C25" s="481"/>
      <c r="D25" s="133" t="s">
        <v>36</v>
      </c>
      <c r="E25" s="136">
        <f>+INVERSIÓN!H35</f>
        <v>0</v>
      </c>
      <c r="F25" s="136">
        <f>+INVERSIÓN!V35</f>
        <v>0</v>
      </c>
      <c r="G25" s="137"/>
      <c r="H25" s="133"/>
      <c r="I25" s="134"/>
      <c r="J25" s="136"/>
      <c r="K25" s="136"/>
      <c r="L25" s="463"/>
      <c r="M25" s="388"/>
      <c r="N25" s="463"/>
      <c r="O25" s="463"/>
      <c r="P25" s="463"/>
      <c r="Q25" s="388"/>
      <c r="R25" s="487"/>
      <c r="S25" s="487"/>
      <c r="T25" s="388"/>
      <c r="U25" s="388"/>
      <c r="V25" s="474"/>
    </row>
    <row r="26" spans="1:22" ht="35.450000000000003" customHeight="1" thickBot="1" x14ac:dyDescent="0.3">
      <c r="A26" s="476"/>
      <c r="B26" s="485"/>
      <c r="C26" s="482"/>
      <c r="D26" s="138" t="s">
        <v>37</v>
      </c>
      <c r="E26" s="139">
        <f>+INVERSIÓN!H36</f>
        <v>0</v>
      </c>
      <c r="F26" s="139">
        <f>+INVERSIÓN!V36</f>
        <v>0</v>
      </c>
      <c r="G26" s="140"/>
      <c r="H26" s="138"/>
      <c r="I26" s="126"/>
      <c r="J26" s="144">
        <v>0</v>
      </c>
      <c r="K26" s="144"/>
      <c r="L26" s="464"/>
      <c r="M26" s="465"/>
      <c r="N26" s="464"/>
      <c r="O26" s="464"/>
      <c r="P26" s="464"/>
      <c r="Q26" s="465"/>
      <c r="R26" s="488"/>
      <c r="S26" s="488"/>
      <c r="T26" s="465"/>
      <c r="U26" s="465"/>
      <c r="V26" s="475"/>
    </row>
    <row r="27" spans="1:22" ht="35.450000000000003" customHeight="1" x14ac:dyDescent="0.25">
      <c r="A27" s="476">
        <v>6</v>
      </c>
      <c r="B27" s="477" t="s">
        <v>139</v>
      </c>
      <c r="C27" s="480" t="s">
        <v>131</v>
      </c>
      <c r="D27" s="127" t="s">
        <v>126</v>
      </c>
      <c r="E27" s="128">
        <f>+INVERSIÓN!H39</f>
        <v>24</v>
      </c>
      <c r="F27" s="128">
        <f>+INVERSIÓN!I39</f>
        <v>3</v>
      </c>
      <c r="G27" s="129"/>
      <c r="H27" s="127"/>
      <c r="I27" s="142"/>
      <c r="J27" s="143">
        <v>0</v>
      </c>
      <c r="K27" s="172"/>
      <c r="L27" s="462"/>
      <c r="M27" s="403"/>
      <c r="N27" s="462" t="s">
        <v>113</v>
      </c>
      <c r="O27" s="462" t="s">
        <v>113</v>
      </c>
      <c r="P27" s="462" t="s">
        <v>113</v>
      </c>
      <c r="Q27" s="403" t="s">
        <v>127</v>
      </c>
      <c r="R27" s="486">
        <v>3861626</v>
      </c>
      <c r="S27" s="486">
        <v>4118375</v>
      </c>
      <c r="T27" s="403" t="s">
        <v>128</v>
      </c>
      <c r="U27" s="403" t="s">
        <v>129</v>
      </c>
      <c r="V27" s="473">
        <v>7980001</v>
      </c>
    </row>
    <row r="28" spans="1:22" ht="35.450000000000003" customHeight="1" x14ac:dyDescent="0.25">
      <c r="A28" s="476"/>
      <c r="B28" s="478"/>
      <c r="C28" s="481"/>
      <c r="D28" s="133" t="s">
        <v>130</v>
      </c>
      <c r="E28" s="225">
        <f>+INVERSIÓN!H40</f>
        <v>1342999895</v>
      </c>
      <c r="F28" s="225">
        <f>+INVERSIÓN!I40</f>
        <v>170999895</v>
      </c>
      <c r="G28" s="129"/>
      <c r="H28" s="133"/>
      <c r="I28" s="134"/>
      <c r="J28" s="135">
        <v>0</v>
      </c>
      <c r="K28" s="135"/>
      <c r="L28" s="463"/>
      <c r="M28" s="388"/>
      <c r="N28" s="463"/>
      <c r="O28" s="463"/>
      <c r="P28" s="463"/>
      <c r="Q28" s="388"/>
      <c r="R28" s="487"/>
      <c r="S28" s="487"/>
      <c r="T28" s="388"/>
      <c r="U28" s="388"/>
      <c r="V28" s="474"/>
    </row>
    <row r="29" spans="1:22" ht="35.450000000000003" customHeight="1" x14ac:dyDescent="0.25">
      <c r="A29" s="476"/>
      <c r="B29" s="478"/>
      <c r="C29" s="481"/>
      <c r="D29" s="133" t="s">
        <v>36</v>
      </c>
      <c r="E29" s="136">
        <f>+INVERSIÓN!H41</f>
        <v>0</v>
      </c>
      <c r="F29" s="136">
        <f>+INVERSIÓN!V41</f>
        <v>0</v>
      </c>
      <c r="G29" s="137"/>
      <c r="H29" s="133"/>
      <c r="I29" s="134"/>
      <c r="J29" s="136"/>
      <c r="K29" s="136"/>
      <c r="L29" s="463"/>
      <c r="M29" s="388"/>
      <c r="N29" s="463"/>
      <c r="O29" s="463"/>
      <c r="P29" s="463"/>
      <c r="Q29" s="388"/>
      <c r="R29" s="487"/>
      <c r="S29" s="487"/>
      <c r="T29" s="388"/>
      <c r="U29" s="388"/>
      <c r="V29" s="474"/>
    </row>
    <row r="30" spans="1:22" ht="35.450000000000003" customHeight="1" thickBot="1" x14ac:dyDescent="0.3">
      <c r="A30" s="476"/>
      <c r="B30" s="479"/>
      <c r="C30" s="482"/>
      <c r="D30" s="138" t="s">
        <v>37</v>
      </c>
      <c r="E30" s="139">
        <f>+INVERSIÓN!H42</f>
        <v>0</v>
      </c>
      <c r="F30" s="139">
        <f>+INVERSIÓN!V42</f>
        <v>0</v>
      </c>
      <c r="G30" s="140"/>
      <c r="H30" s="138"/>
      <c r="I30" s="126"/>
      <c r="J30" s="144">
        <v>0</v>
      </c>
      <c r="K30" s="144"/>
      <c r="L30" s="464"/>
      <c r="M30" s="465"/>
      <c r="N30" s="464"/>
      <c r="O30" s="464"/>
      <c r="P30" s="464"/>
      <c r="Q30" s="465"/>
      <c r="R30" s="488"/>
      <c r="S30" s="488"/>
      <c r="T30" s="465"/>
      <c r="U30" s="465"/>
      <c r="V30" s="475"/>
    </row>
    <row r="31" spans="1:22" ht="35.450000000000003" customHeight="1" x14ac:dyDescent="0.25">
      <c r="A31" s="466" t="s">
        <v>38</v>
      </c>
      <c r="B31" s="467"/>
      <c r="C31" s="468"/>
      <c r="D31" s="127" t="s">
        <v>39</v>
      </c>
      <c r="E31" s="149">
        <f>+E28+E24+E20+E16+E12+E8</f>
        <v>12305433817</v>
      </c>
      <c r="F31" s="283">
        <f>+F28+F24+F20+F16+F12+F8</f>
        <v>1643433817</v>
      </c>
      <c r="G31" s="149"/>
      <c r="H31" s="142"/>
      <c r="I31" s="142"/>
      <c r="J31" s="294">
        <v>0</v>
      </c>
      <c r="K31" s="294">
        <v>0</v>
      </c>
      <c r="L31" s="456"/>
      <c r="M31" s="457"/>
      <c r="N31" s="457"/>
      <c r="O31" s="457"/>
      <c r="P31" s="457"/>
      <c r="Q31" s="457"/>
      <c r="R31" s="457"/>
      <c r="S31" s="457"/>
      <c r="T31" s="457"/>
      <c r="U31" s="457"/>
      <c r="V31" s="458"/>
    </row>
    <row r="32" spans="1:22" ht="35.450000000000003" customHeight="1" thickBot="1" x14ac:dyDescent="0.3">
      <c r="A32" s="469"/>
      <c r="B32" s="470"/>
      <c r="C32" s="471"/>
      <c r="D32" s="150" t="s">
        <v>40</v>
      </c>
      <c r="E32" s="151">
        <f>+E30+E26+E22+E18+E14+E10</f>
        <v>0</v>
      </c>
      <c r="F32" s="151">
        <f>+F30+F26+F22+F18+F14+F10</f>
        <v>0</v>
      </c>
      <c r="G32" s="151"/>
      <c r="H32" s="126"/>
      <c r="I32" s="126"/>
      <c r="J32" s="295">
        <v>0</v>
      </c>
      <c r="K32" s="295">
        <v>0</v>
      </c>
      <c r="L32" s="459"/>
      <c r="M32" s="460"/>
      <c r="N32" s="460"/>
      <c r="O32" s="460"/>
      <c r="P32" s="460"/>
      <c r="Q32" s="460"/>
      <c r="R32" s="460"/>
      <c r="S32" s="460"/>
      <c r="T32" s="460"/>
      <c r="U32" s="460"/>
      <c r="V32" s="461"/>
    </row>
    <row r="33" spans="4:22" ht="18" x14ac:dyDescent="0.25">
      <c r="D33" s="152"/>
      <c r="E33" s="152"/>
      <c r="F33" s="152"/>
      <c r="G33" s="152"/>
      <c r="H33" s="152"/>
      <c r="I33" s="152"/>
      <c r="J33" s="153"/>
      <c r="K33" s="153"/>
      <c r="L33" s="153"/>
      <c r="M33" s="153"/>
      <c r="N33" s="153"/>
      <c r="O33" s="153"/>
      <c r="Q33" s="154"/>
      <c r="R33" s="154"/>
      <c r="S33" s="154"/>
    </row>
    <row r="34" spans="4:22" ht="18" x14ac:dyDescent="0.25">
      <c r="D34" s="152"/>
      <c r="E34" s="152"/>
      <c r="F34" s="152"/>
      <c r="G34" s="152"/>
      <c r="H34" s="152"/>
      <c r="I34" s="155"/>
      <c r="J34" s="153"/>
      <c r="K34" s="153"/>
      <c r="L34" s="153"/>
      <c r="M34" s="153"/>
      <c r="N34" s="153"/>
      <c r="O34" s="153"/>
      <c r="P34" s="157"/>
      <c r="Q34" s="157"/>
      <c r="R34" s="157"/>
      <c r="S34" s="157"/>
      <c r="T34" s="472" t="s">
        <v>41</v>
      </c>
      <c r="U34" s="472"/>
      <c r="V34" s="472"/>
    </row>
    <row r="35" spans="4:22" ht="18" x14ac:dyDescent="0.25">
      <c r="D35" s="152"/>
      <c r="E35" s="152"/>
      <c r="F35" s="152"/>
      <c r="G35" s="152"/>
      <c r="H35" s="152"/>
      <c r="I35" s="152"/>
      <c r="J35" s="156"/>
      <c r="K35" s="153"/>
      <c r="L35" s="153"/>
      <c r="M35" s="153"/>
      <c r="N35" s="153"/>
      <c r="O35" s="153"/>
      <c r="P35" s="157"/>
      <c r="Q35" s="157"/>
      <c r="R35" s="157"/>
      <c r="S35" s="157"/>
      <c r="T35" s="153"/>
      <c r="U35" s="153"/>
    </row>
    <row r="36" spans="4:22" ht="18" x14ac:dyDescent="0.25">
      <c r="D36" s="152"/>
      <c r="E36" s="152"/>
      <c r="F36" s="152"/>
      <c r="G36" s="152"/>
      <c r="H36" s="152"/>
      <c r="I36" s="152"/>
      <c r="J36" s="155"/>
      <c r="P36" s="158"/>
      <c r="Q36" s="158"/>
      <c r="R36" s="158"/>
      <c r="S36" s="158"/>
    </row>
    <row r="37" spans="4:22" ht="18" x14ac:dyDescent="0.25">
      <c r="D37" s="152"/>
      <c r="E37" s="152"/>
      <c r="F37" s="152"/>
      <c r="G37" s="152"/>
      <c r="H37" s="152"/>
      <c r="I37" s="152"/>
      <c r="P37" s="158"/>
      <c r="Q37" s="158"/>
      <c r="R37" s="158"/>
      <c r="S37" s="158"/>
    </row>
    <row r="38" spans="4:22" ht="18" x14ac:dyDescent="0.25">
      <c r="D38" s="152"/>
      <c r="E38" s="152"/>
      <c r="F38" s="152"/>
      <c r="G38" s="152"/>
      <c r="H38" s="152"/>
      <c r="I38" s="152"/>
      <c r="P38" s="158"/>
      <c r="Q38" s="158"/>
      <c r="R38" s="158"/>
      <c r="S38" s="158"/>
    </row>
    <row r="40" spans="4:22" x14ac:dyDescent="0.25">
      <c r="J40" s="159"/>
      <c r="K40" s="159"/>
    </row>
    <row r="56" spans="5:6" ht="15.75" thickBot="1" x14ac:dyDescent="0.3"/>
    <row r="57" spans="5:6" x14ac:dyDescent="0.25">
      <c r="E57" s="160"/>
      <c r="F57" s="161"/>
    </row>
  </sheetData>
  <mergeCells count="101">
    <mergeCell ref="R11:R14"/>
    <mergeCell ref="S11:S14"/>
    <mergeCell ref="R15:R18"/>
    <mergeCell ref="S15:S18"/>
    <mergeCell ref="R19:R22"/>
    <mergeCell ref="S19:S22"/>
    <mergeCell ref="R23:R26"/>
    <mergeCell ref="S23:S26"/>
    <mergeCell ref="O7:O10"/>
    <mergeCell ref="P7:P10"/>
    <mergeCell ref="Q7:Q10"/>
    <mergeCell ref="A1:E4"/>
    <mergeCell ref="F1:V1"/>
    <mergeCell ref="F2:V2"/>
    <mergeCell ref="G3:V3"/>
    <mergeCell ref="G4:V4"/>
    <mergeCell ref="A5:A6"/>
    <mergeCell ref="B5:B6"/>
    <mergeCell ref="C5:C6"/>
    <mergeCell ref="D5:D6"/>
    <mergeCell ref="E5:E6"/>
    <mergeCell ref="F5:I5"/>
    <mergeCell ref="J5:M5"/>
    <mergeCell ref="N5:Q5"/>
    <mergeCell ref="R5:V5"/>
    <mergeCell ref="M7:M10"/>
    <mergeCell ref="N7:N10"/>
    <mergeCell ref="A7:A10"/>
    <mergeCell ref="R7:R10"/>
    <mergeCell ref="S7:S10"/>
    <mergeCell ref="C7:C10"/>
    <mergeCell ref="L7:L10"/>
    <mergeCell ref="T7:T10"/>
    <mergeCell ref="U11:U14"/>
    <mergeCell ref="U7:U10"/>
    <mergeCell ref="V11:V14"/>
    <mergeCell ref="A15:A18"/>
    <mergeCell ref="B15:B18"/>
    <mergeCell ref="C15:C18"/>
    <mergeCell ref="L15:L18"/>
    <mergeCell ref="M15:M18"/>
    <mergeCell ref="N15:N18"/>
    <mergeCell ref="N11:N14"/>
    <mergeCell ref="O11:O14"/>
    <mergeCell ref="P11:P14"/>
    <mergeCell ref="Q11:Q14"/>
    <mergeCell ref="T11:T14"/>
    <mergeCell ref="A11:A14"/>
    <mergeCell ref="B11:B14"/>
    <mergeCell ref="C11:C14"/>
    <mergeCell ref="B7:B10"/>
    <mergeCell ref="L11:L14"/>
    <mergeCell ref="M11:M14"/>
    <mergeCell ref="V7:V10"/>
    <mergeCell ref="V27:V30"/>
    <mergeCell ref="R27:R30"/>
    <mergeCell ref="S27:S30"/>
    <mergeCell ref="N27:N30"/>
    <mergeCell ref="T23:T26"/>
    <mergeCell ref="V19:V22"/>
    <mergeCell ref="V15:V18"/>
    <mergeCell ref="A19:A22"/>
    <mergeCell ref="B19:B22"/>
    <mergeCell ref="C19:C22"/>
    <mergeCell ref="L19:L22"/>
    <mergeCell ref="M19:M22"/>
    <mergeCell ref="N19:N22"/>
    <mergeCell ref="O19:O22"/>
    <mergeCell ref="O15:O18"/>
    <mergeCell ref="P15:P18"/>
    <mergeCell ref="Q15:Q18"/>
    <mergeCell ref="T15:T18"/>
    <mergeCell ref="U15:U18"/>
    <mergeCell ref="P19:P22"/>
    <mergeCell ref="Q19:Q22"/>
    <mergeCell ref="T19:T22"/>
    <mergeCell ref="U19:U22"/>
    <mergeCell ref="L31:V32"/>
    <mergeCell ref="O27:O30"/>
    <mergeCell ref="P27:P30"/>
    <mergeCell ref="Q27:Q30"/>
    <mergeCell ref="T27:T30"/>
    <mergeCell ref="A31:C32"/>
    <mergeCell ref="T34:V34"/>
    <mergeCell ref="U23:U26"/>
    <mergeCell ref="V23:V26"/>
    <mergeCell ref="A27:A30"/>
    <mergeCell ref="B27:B30"/>
    <mergeCell ref="C27:C30"/>
    <mergeCell ref="L27:L30"/>
    <mergeCell ref="M27:M30"/>
    <mergeCell ref="M23:M26"/>
    <mergeCell ref="N23:N26"/>
    <mergeCell ref="O23:O26"/>
    <mergeCell ref="P23:P26"/>
    <mergeCell ref="Q23:Q26"/>
    <mergeCell ref="A23:A26"/>
    <mergeCell ref="B23:B26"/>
    <mergeCell ref="C23:C26"/>
    <mergeCell ref="L23:L26"/>
    <mergeCell ref="U27:U30"/>
  </mergeCells>
  <pageMargins left="1.44" right="0.22" top="0.74803149606299213" bottom="0.74803149606299213" header="0.31496062992125984" footer="0.31496062992125984"/>
  <pageSetup paperSize="5" scale="53" orientation="landscape" r:id="rId1"/>
  <rowBreaks count="1" manualBreakCount="1">
    <brk id="26" max="16383"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GESTIÓN</vt:lpstr>
      <vt:lpstr>INVERSIÓN</vt:lpstr>
      <vt:lpstr>ACTIVIDADES</vt:lpstr>
      <vt:lpstr>TERRITORIALIZACION</vt:lpstr>
      <vt:lpstr>ACTIVIDADES!Área_de_impresión</vt:lpstr>
      <vt:lpstr>GESTIÓN!Área_de_impresión</vt:lpstr>
      <vt:lpstr>INVERSIÓN!Área_de_impresión</vt:lpstr>
      <vt:lpstr>TERRITORIALIZACION!Área_de_impresión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MARCELA.REYES</cp:lastModifiedBy>
  <cp:lastPrinted>2013-08-23T14:10:42Z</cp:lastPrinted>
  <dcterms:created xsi:type="dcterms:W3CDTF">2010-03-25T16:40:43Z</dcterms:created>
  <dcterms:modified xsi:type="dcterms:W3CDTF">2019-02-27T16:37:58Z</dcterms:modified>
</cp:coreProperties>
</file>