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marcela.reyes\Documents\ARCHIVOS SECRETARIA DE AMBIENTE\TRANSPARENCIA (nuevo)\Planeación\Políticas\Plan anticorrupción\2019\Mapa de riesgos corrupción\"/>
    </mc:Choice>
  </mc:AlternateContent>
  <xr:revisionPtr revIDLastSave="0" documentId="8_{7419FD72-9948-4565-B97D-8F40C9EE91D5}" xr6:coauthVersionLast="45" xr6:coauthVersionMax="45" xr10:uidLastSave="{00000000-0000-0000-0000-000000000000}"/>
  <bookViews>
    <workbookView xWindow="-120" yWindow="945" windowWidth="24240" windowHeight="12075" xr2:uid="{00000000-000D-0000-FFFF-FFFF00000000}"/>
  </bookViews>
  <sheets>
    <sheet name="MAPA DE RIESGOS CONSOLIDADO2019"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0" hidden="1">'MAPA DE RIESGOS CONSOLIDADO2019'!$A$1:$R$10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 i="1" l="1"/>
  <c r="E3" i="1"/>
  <c r="E4" i="1"/>
  <c r="E5" i="1"/>
  <c r="E6" i="1"/>
  <c r="E7" i="1"/>
  <c r="E8" i="1"/>
  <c r="E9" i="1"/>
  <c r="E10" i="1"/>
  <c r="E13" i="1"/>
  <c r="E15" i="1"/>
  <c r="E16" i="1"/>
  <c r="E20" i="1"/>
  <c r="E21" i="1"/>
  <c r="E22" i="1"/>
  <c r="E28" i="1"/>
  <c r="E29" i="1"/>
  <c r="E30" i="1"/>
  <c r="E33" i="1"/>
  <c r="E34" i="1"/>
  <c r="E35" i="1"/>
  <c r="E41" i="1"/>
  <c r="E42" i="1"/>
  <c r="E43" i="1"/>
  <c r="E44" i="1"/>
  <c r="E45" i="1"/>
  <c r="E46" i="1"/>
  <c r="E47" i="1"/>
  <c r="E48" i="1"/>
  <c r="E49" i="1"/>
  <c r="E50" i="1"/>
  <c r="E51" i="1"/>
  <c r="M38" i="1"/>
  <c r="G38" i="1"/>
  <c r="G40" i="1" l="1"/>
  <c r="M32" i="1" l="1"/>
  <c r="M31" i="1"/>
  <c r="N51" i="1" l="1"/>
  <c r="M51" i="1"/>
  <c r="L51" i="1"/>
  <c r="K51" i="1"/>
  <c r="J51" i="1"/>
  <c r="I51" i="1"/>
  <c r="G51" i="1"/>
  <c r="F51" i="1"/>
  <c r="I48" i="1" l="1"/>
  <c r="J48" i="1"/>
  <c r="K48" i="1"/>
  <c r="L48" i="1"/>
  <c r="M48" i="1"/>
  <c r="N48" i="1"/>
  <c r="O48" i="1"/>
  <c r="P48" i="1"/>
  <c r="I49" i="1"/>
  <c r="J49" i="1"/>
  <c r="K49" i="1"/>
  <c r="L49" i="1"/>
  <c r="M49" i="1"/>
  <c r="N49" i="1"/>
  <c r="O49" i="1"/>
  <c r="P49" i="1"/>
  <c r="I50" i="1"/>
  <c r="J50" i="1"/>
  <c r="K50" i="1"/>
  <c r="L50" i="1"/>
  <c r="M50" i="1"/>
  <c r="N50" i="1"/>
  <c r="O50" i="1"/>
  <c r="P50" i="1"/>
  <c r="F48" i="1"/>
  <c r="G48" i="1"/>
  <c r="F49" i="1"/>
  <c r="G49" i="1"/>
  <c r="F50" i="1"/>
  <c r="G50" i="1"/>
  <c r="I35" i="1" l="1"/>
  <c r="J35" i="1"/>
  <c r="K35" i="1"/>
  <c r="L35" i="1"/>
  <c r="M35" i="1"/>
  <c r="N35" i="1"/>
  <c r="I34" i="1"/>
  <c r="J34" i="1"/>
  <c r="K34" i="1"/>
  <c r="L34" i="1"/>
  <c r="M34" i="1"/>
  <c r="N34" i="1"/>
  <c r="I33" i="1"/>
  <c r="J33" i="1"/>
  <c r="K33" i="1"/>
  <c r="L33" i="1"/>
  <c r="M33" i="1"/>
  <c r="N33" i="1"/>
  <c r="F35" i="1"/>
  <c r="G35" i="1"/>
  <c r="F34" i="1"/>
  <c r="G34" i="1"/>
  <c r="F33" i="1"/>
  <c r="G33" i="1"/>
  <c r="I6" i="1" l="1"/>
  <c r="J6" i="1"/>
  <c r="K6" i="1"/>
  <c r="L6" i="1"/>
  <c r="M6" i="1"/>
  <c r="N6" i="1"/>
  <c r="I7" i="1"/>
  <c r="J7" i="1"/>
  <c r="K7" i="1"/>
  <c r="L7" i="1"/>
  <c r="M7" i="1"/>
  <c r="N7" i="1"/>
  <c r="I8" i="1"/>
  <c r="J8" i="1"/>
  <c r="K8" i="1"/>
  <c r="L8" i="1"/>
  <c r="M8" i="1"/>
  <c r="N8" i="1"/>
  <c r="I9" i="1"/>
  <c r="J9" i="1"/>
  <c r="K9" i="1"/>
  <c r="L9" i="1"/>
  <c r="M9" i="1"/>
  <c r="N9" i="1"/>
  <c r="J10" i="1"/>
  <c r="L10" i="1"/>
  <c r="M10" i="1"/>
  <c r="N10" i="1"/>
  <c r="F10" i="1"/>
  <c r="G10" i="1"/>
  <c r="F9" i="1"/>
  <c r="G9" i="1"/>
  <c r="F8" i="1"/>
  <c r="G8" i="1"/>
  <c r="F7" i="1"/>
  <c r="G7" i="1"/>
  <c r="F6" i="1"/>
  <c r="G6" i="1"/>
  <c r="F5" i="1"/>
  <c r="G5" i="1"/>
  <c r="F47" i="1" l="1"/>
  <c r="G47" i="1"/>
  <c r="F46" i="1"/>
  <c r="G46" i="1"/>
  <c r="I47" i="1"/>
  <c r="N47" i="1"/>
  <c r="O47" i="1"/>
  <c r="P47" i="1"/>
  <c r="I46" i="1"/>
  <c r="N46" i="1"/>
  <c r="O46" i="1"/>
  <c r="P46" i="1"/>
  <c r="I45" i="1"/>
  <c r="N45" i="1"/>
  <c r="O45" i="1"/>
  <c r="P45" i="1"/>
  <c r="F45" i="1"/>
  <c r="G45" i="1"/>
  <c r="J47" i="1" l="1"/>
  <c r="K47" i="1" l="1"/>
  <c r="J46" i="1"/>
  <c r="J45" i="1"/>
  <c r="K45" i="1"/>
  <c r="M47" i="1" l="1"/>
  <c r="L47" i="1"/>
  <c r="K46" i="1"/>
  <c r="M46" i="1" l="1"/>
  <c r="L46" i="1"/>
  <c r="M45" i="1"/>
  <c r="L45" i="1"/>
  <c r="I44" i="1" l="1"/>
  <c r="J44" i="1"/>
  <c r="K44" i="1"/>
  <c r="L44" i="1"/>
  <c r="M44" i="1"/>
  <c r="N44" i="1"/>
  <c r="O44" i="1"/>
  <c r="P44" i="1"/>
  <c r="I43" i="1"/>
  <c r="J43" i="1"/>
  <c r="K43" i="1"/>
  <c r="L43" i="1"/>
  <c r="M43" i="1"/>
  <c r="N43" i="1"/>
  <c r="O43" i="1"/>
  <c r="P43" i="1"/>
  <c r="I42" i="1"/>
  <c r="J42" i="1"/>
  <c r="K42" i="1"/>
  <c r="L42" i="1"/>
  <c r="M42" i="1"/>
  <c r="N42" i="1"/>
  <c r="O42" i="1"/>
  <c r="P42" i="1"/>
  <c r="F43" i="1"/>
  <c r="G43" i="1"/>
  <c r="F44" i="1"/>
  <c r="G44" i="1"/>
  <c r="F42" i="1"/>
  <c r="G42" i="1"/>
  <c r="F41" i="1" l="1"/>
  <c r="J39" i="1"/>
  <c r="K39" i="1"/>
  <c r="L39" i="1"/>
  <c r="N39" i="1"/>
  <c r="O39" i="1"/>
  <c r="G39" i="1"/>
  <c r="G3" i="1" l="1"/>
  <c r="B41" i="1" l="1"/>
  <c r="F40" i="1"/>
  <c r="B40" i="1"/>
  <c r="B39" i="1"/>
  <c r="Q35" i="1"/>
  <c r="P35" i="1"/>
  <c r="C35" i="1"/>
  <c r="B35" i="1"/>
  <c r="Q34" i="1"/>
  <c r="P34" i="1"/>
  <c r="C34" i="1"/>
  <c r="B34" i="1"/>
  <c r="I31" i="1"/>
  <c r="C31" i="1"/>
  <c r="Q30" i="1"/>
  <c r="P30" i="1"/>
  <c r="O30" i="1"/>
  <c r="N30" i="1"/>
  <c r="M30" i="1"/>
  <c r="L30" i="1"/>
  <c r="K30" i="1"/>
  <c r="J30" i="1"/>
  <c r="I30" i="1"/>
  <c r="H30" i="1"/>
  <c r="G30" i="1"/>
  <c r="F30" i="1"/>
  <c r="Q29" i="1"/>
  <c r="P29" i="1"/>
  <c r="O29" i="1"/>
  <c r="N29" i="1"/>
  <c r="M29" i="1"/>
  <c r="L29" i="1"/>
  <c r="K29" i="1"/>
  <c r="J29" i="1"/>
  <c r="I29" i="1"/>
  <c r="H29" i="1"/>
  <c r="G29" i="1"/>
  <c r="F29" i="1"/>
  <c r="C29" i="1"/>
  <c r="H28" i="1"/>
  <c r="G28" i="1"/>
  <c r="F28" i="1"/>
  <c r="C28" i="1"/>
  <c r="Q22" i="1"/>
  <c r="P22" i="1"/>
  <c r="N22" i="1"/>
  <c r="I22" i="1"/>
  <c r="G22" i="1"/>
  <c r="F22" i="1"/>
  <c r="Q21" i="1"/>
  <c r="P21" i="1"/>
  <c r="N21" i="1"/>
  <c r="I21" i="1"/>
  <c r="G21" i="1"/>
  <c r="F21" i="1"/>
  <c r="Q20" i="1"/>
  <c r="P20" i="1"/>
  <c r="N20" i="1"/>
  <c r="I20" i="1"/>
  <c r="G20" i="1"/>
  <c r="F20" i="1"/>
  <c r="N16" i="1"/>
  <c r="M16" i="1"/>
  <c r="L16" i="1"/>
  <c r="K16" i="1"/>
  <c r="J16" i="1"/>
  <c r="I16" i="1"/>
  <c r="H16" i="1"/>
  <c r="G16" i="1"/>
  <c r="F16" i="1"/>
  <c r="N15" i="1"/>
  <c r="M15" i="1"/>
  <c r="M14" i="1" s="1"/>
  <c r="L15" i="1"/>
  <c r="K15" i="1"/>
  <c r="J15" i="1"/>
  <c r="I15" i="1"/>
  <c r="H15" i="1"/>
  <c r="G15" i="1"/>
  <c r="F15" i="1"/>
  <c r="C15" i="1"/>
  <c r="O13" i="1"/>
  <c r="N13" i="1"/>
  <c r="M13" i="1"/>
  <c r="L13" i="1"/>
  <c r="K13" i="1"/>
  <c r="J13" i="1"/>
  <c r="I13" i="1"/>
  <c r="G13" i="1"/>
  <c r="F13" i="1"/>
  <c r="C13" i="1"/>
  <c r="C12" i="1"/>
  <c r="N5" i="1"/>
  <c r="M5" i="1"/>
  <c r="L5" i="1"/>
  <c r="K5" i="1"/>
  <c r="J5" i="1"/>
  <c r="I5" i="1"/>
  <c r="N4" i="1"/>
  <c r="I4" i="1"/>
  <c r="G4" i="1"/>
  <c r="F4" i="1"/>
  <c r="C4" i="1"/>
  <c r="B4" i="1"/>
  <c r="O3" i="1"/>
  <c r="N3" i="1"/>
  <c r="I3" i="1"/>
  <c r="F3" i="1"/>
  <c r="C3" i="1"/>
  <c r="B3" i="1"/>
  <c r="O2" i="1"/>
  <c r="N2" i="1"/>
  <c r="I2" i="1"/>
  <c r="G2" i="1"/>
  <c r="F2" i="1"/>
  <c r="C2" i="1"/>
  <c r="B2" i="1"/>
  <c r="J3" i="1" l="1"/>
  <c r="K3" i="1"/>
  <c r="K4" i="1"/>
  <c r="J2" i="1"/>
  <c r="J4" i="1"/>
  <c r="K2" i="1"/>
  <c r="L3" i="1" l="1"/>
  <c r="M3" i="1" s="1"/>
  <c r="L4" i="1"/>
  <c r="M4" i="1" s="1"/>
  <c r="L2" i="1"/>
  <c r="M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MIGUEL.PARDO</author>
  </authors>
  <commentList>
    <comment ref="H37" authorId="0" shapeId="0" xr:uid="{00000000-0006-0000-0000-000001000000}">
      <text>
        <r>
          <rPr>
            <b/>
            <sz val="9"/>
            <color indexed="81"/>
            <rFont val="Tahoma"/>
            <family val="2"/>
          </rPr>
          <t>MIGUEL.PARDO:</t>
        </r>
        <r>
          <rPr>
            <sz val="9"/>
            <color indexed="81"/>
            <rFont val="Tahoma"/>
            <family val="2"/>
          </rPr>
          <t xml:space="preserve">
</t>
        </r>
        <r>
          <rPr>
            <sz val="11"/>
            <color indexed="81"/>
            <rFont val="Tahoma"/>
            <family val="2"/>
          </rPr>
          <t>Ajustar el planteamiento del control de acuerdo con el primer comentario de esta hoja.</t>
        </r>
      </text>
    </comment>
  </commentList>
</comments>
</file>

<file path=xl/sharedStrings.xml><?xml version="1.0" encoding="utf-8"?>
<sst xmlns="http://schemas.openxmlformats.org/spreadsheetml/2006/main" count="378" uniqueCount="185">
  <si>
    <t>PROCESO ASOCIADO</t>
  </si>
  <si>
    <t>No. DEL RIESGO</t>
  </si>
  <si>
    <t>NOMBRE DEL RIESGO</t>
  </si>
  <si>
    <t>NUEVA EVALUACIÓN</t>
  </si>
  <si>
    <t>OPCIONES MANEJO</t>
  </si>
  <si>
    <t>ACCIONES</t>
  </si>
  <si>
    <t>ENCARGADO  DE DAR RESPUESTA</t>
  </si>
  <si>
    <t>PROBABILIDAD (1-5)</t>
  </si>
  <si>
    <t>IMPACTO (1-5)</t>
  </si>
  <si>
    <t>EVALUACION RIESGO</t>
  </si>
  <si>
    <t>CONTROLES</t>
  </si>
  <si>
    <t>REDUCE</t>
  </si>
  <si>
    <t>PROBABILIDAD</t>
  </si>
  <si>
    <t>IMPACTO</t>
  </si>
  <si>
    <t>PERFIL DEL RIESGO (1-100)</t>
  </si>
  <si>
    <t>GESTION JURÍDICA</t>
  </si>
  <si>
    <t>DIRECCION LEGAL AMBIENTAL</t>
  </si>
  <si>
    <t>GESTIÓN DE RECURSOS INFORMÁTIVOS Y TECNOLÓGICOS</t>
  </si>
  <si>
    <t>R1</t>
  </si>
  <si>
    <t>Intermitencia o indisponibilidad de los servicios de tecnologías de la información y Comunicaciones</t>
  </si>
  <si>
    <t>R2</t>
  </si>
  <si>
    <t>Afectación de la confidencialidad, disponibilidad e integridad; y privacidad de la información.</t>
  </si>
  <si>
    <t>ZONA RIESGO ALTA</t>
  </si>
  <si>
    <t>N° de 8informes reportados oportunamente/ N° de informes a reportar.</t>
  </si>
  <si>
    <t>R3</t>
  </si>
  <si>
    <t>Subutilización de las herramientas de TI en la Entidad.</t>
  </si>
  <si>
    <t>R4</t>
  </si>
  <si>
    <t>Duplicidad, desactualización o incompletitud de la información de las diferentes  base de datos existentes en la SDA.</t>
  </si>
  <si>
    <t>R5</t>
  </si>
  <si>
    <t>Desarticulación  entre los proyectos estratégicos de la entidad que tienen algún componente de tecnologías de la información y las comunicaciones.</t>
  </si>
  <si>
    <t>R6</t>
  </si>
  <si>
    <t>Alteración y uso indebido de la información almacenada en el Sistema de Información Ambiental-Forest, para ocultar, alterar o eliminar para beneficio privado.</t>
  </si>
  <si>
    <t>ZONA RIESGO MODERADA</t>
  </si>
  <si>
    <t>"El abogado de la Subdirección Contractual presenta el tema a aprobación del Comité de Contratación, quien recomienda o no, la aprobacion debe constar en en el Acto de Apertura o el Acto que justifique la contratación Directa, el numero del comite y la fecha en la que se realizó. La Subdirectora Contractual verificara que esta información este contenida en los referidos actos,  se debe adelantar simpre previo a la apertura o celebración del contrato.</t>
  </si>
  <si>
    <t>ZONA RIESGO BAJA</t>
  </si>
  <si>
    <t>REDUCIR EL RIESGO</t>
  </si>
  <si>
    <t>Devolver el acto al abogado quien tendra que someter el tema al comite de contratación,</t>
  </si>
  <si>
    <t>DIRECCION DE GESTION CORPORATIVA</t>
  </si>
  <si>
    <t>Los intervinientes en el proceso de contratación deben verificar constantemente que el objeto contractual se encuentre incluido en el Plan Anual de Adquisiciones, que corresponda a la modalidad de contratación y que tanto requisitos habilitantes y de evaluación sean coherentes con la modalidad y proporcionales a lo requerido, así como sean atendidas las observaciones de terceros interesados, pronunciandose sobre las mismas, la verificación de cada actor del proceso contractual se evidencia en los flujos de aprobación y comentarios que deje en el sistema SIPSE, herramienta de seguimiento a la contratación.</t>
  </si>
  <si>
    <t>GESTION AMBIENTAL Y DESARROLLO RURAL</t>
  </si>
  <si>
    <t>Dispersión de la  información sobre la gestión que realiza el proceso de Gestión Ambiental y Desarrollo Rural</t>
  </si>
  <si>
    <t>Mezcla de residuos peligrosos o especiales  con convencionales en el centro de acopio de residuos de la SDA.</t>
  </si>
  <si>
    <t>ZONA RIESGO EXTREMA</t>
  </si>
  <si>
    <t xml:space="preserve">La Subdirección de SEGE, junto con su equipo de trabajo de Residuos, gestiona la Implementación de un espacio diferenciado para el almacenamiento de residuos pos consumo.
Cada vez que un residuo por pos consumo entra al espacio de almacenamiento, el Profesional Líder del Grupo de Residuos de SEGAE realiza la  verificación de los residuos a través de una acta de seguimiento.
</t>
  </si>
  <si>
    <t>Incumplimiento de contratos o convenios  y retrasos en la suscripción de los mismos.</t>
  </si>
  <si>
    <t xml:space="preserve">Cada apoyo a supervisión de contrato o convenio mensualmente alimentará el avance del plan de trabajo del contratista a través de una herramienta de seguimiento consolidada interna de la DGA (Incluye SEGAE y SER), la cual genera las alertas correspondientes.
Cada enlace de contractual, alimentará semanalmente el seguimiento a los procesos de contratación directa, el cual contiene la priorización de los perfiles de los procesos permanentes para el cumplimiento de las metas.
</t>
  </si>
  <si>
    <t>EVITAR EL RIESGO</t>
  </si>
  <si>
    <t>Uso indebido de información propia del proceso Gestión Ambiental y desarrollo Rural para beneficios particulares o a favor de un tercero.</t>
  </si>
  <si>
    <t>1. Cada líder de los procedimientos en acompañamiento de su enlace SIG, realizarán la verificación de los controles establecidos en los procedimientos para los documentos de mayor susceptibilidad de manipulación y mayor impacto en la gestión del proceso.
2. Capacitar al personal en el manejo de la información, la ejecución de los procedimientos y orientación frente al plan anticorrupción.</t>
  </si>
  <si>
    <t>PLANEACIÓN AMBIENTAL</t>
  </si>
  <si>
    <t xml:space="preserve">Información inconsistente reportada en el Observatorio Ambiental de Bogotá - OAB
</t>
  </si>
  <si>
    <t>Ocultar o manipular la información en cualquier etapa de la formulación y/o ajuste y/o seguimiento de políticas públicas ambientales e instrumentos de planeación ambiental.</t>
  </si>
  <si>
    <t>DIRECCIONAMIENTO ESTRATEGICO</t>
  </si>
  <si>
    <t>Gestión de información, de los proyectos de inversión, sin contar con los requisitos o atibutos esenciales de confiabilidad, oportunidad,  calidad, veracida, accesibilidad, relevancia, claridad, precisión y exactitud.</t>
  </si>
  <si>
    <t>Los analistas de proyectos analizan la información de los proyectos de inversión  trimestralmente verificando la consistencia y coherencia de la información reportada por las gerencias de los proyectos y emiten informes de alertas y recomendaciones,  el Subdirector los socializa a los gerentes con el apoyo e los analistas a través de reuniones y se los envía adicionalmente a los gerentes mediante comunicación oficial interna. 
. La profesional de la SPCI, encargada de hacer la consolidación y cargue de la información validada por los analistas, trimestralmente en SEGPLAN, verifica la información deacuerdo con las políticas y requisitos del sistema, así como la coherencia de la información a través de la comparación y análisis de los reportes de ejecución presupuestal y magnitudes físicas de las metas.. Capacitar en formulación, evaluación y seguimiento a proyectos a las gerencias de proyecto, dependencias involucradas en los mismos y sus equipos técnicos y cualificación de los mismos dos (2) veces al año, una por semestre.</t>
  </si>
  <si>
    <t>1. Definir perfiles adecuados para la gestión de proyectos a nivel de gerencia, gestores y analistas de proyecto.
2. Promover la Implementación de la contratación del recurso humano con los perfiles definidos.
3. Realizar la evaluación de cumplimiento de requisitos de la gestión de información (Tiempo y alcance).</t>
  </si>
  <si>
    <t>SUBDIRECCION DE PROYECTOS Y COOPERACION INTERNACIONAL</t>
  </si>
  <si>
    <t>1. No. De perfiles definidos
2. No. De reuniones con los gerentes de promoción de perfiles.
3.% de proyectos que envían información con el lleno de requisitos.</t>
  </si>
  <si>
    <t>PARTICIPACION Y EDUCACION AMBIENTAL</t>
  </si>
  <si>
    <t>Falta de continuidad en los procesos de participación liderados por la SDA</t>
  </si>
  <si>
    <t xml:space="preserve">Realizar seguimiento a las actividades realizadas en torno a los procesos ambientales locales </t>
  </si>
  <si>
    <t>OFICINA DE PARTICIPACION, EDUCACION Y LOCALIDADES</t>
  </si>
  <si>
    <t>No de actividades con seguimientos realizados/No actividades realizadas</t>
  </si>
  <si>
    <t>Bajos conocimientos adquiridos a partir de las acciones de educación ambiental</t>
  </si>
  <si>
    <t>Realizar el análisis y la evaluación de las evaluaciones del conocimientos aplicadas en las actividades de educación ambiental</t>
  </si>
  <si>
    <t>% de ciudadanos con aumento de conocimiento frente al cuidado y protección de los bienes y servicios ambientales.</t>
  </si>
  <si>
    <t>Pérdida o daño de Bienes</t>
  </si>
  <si>
    <t>Reportar  a la aseguradora para hacer la reposiciòn del bien, o se solicita al reponsable realizar la reposiciòn.</t>
  </si>
  <si>
    <t>GESTIÓN DOCUMENTAL</t>
  </si>
  <si>
    <t>Daño, perdida o deterioro de la documentación en el archivo central y del archivo de gestión de la SDA</t>
  </si>
  <si>
    <t xml:space="preserve">La Directora de Gestiòn corporativa programa Fumigaciones a las áreas de archivo y a la documentación una vez al año Se tienen instalados Extintores en las áreas de archivo, a los cuales el profesional de PIGA  realiza revisiòn cada seis 6 meses y mantenimiento cadas año segùn el contrato. El profesional del proceso de gestiòn documental solicita visita de inspecciòn a la SDA una vez al año al Archivo Distrital  El profesional responsasble del archivo realiza verificación anual del inventario documental del archivo central
</t>
  </si>
  <si>
    <t xml:space="preserve">1. Dotación equipos control humedad y temperatura y detectores de humo.
2. Fumigación y mantenimiento de condiciones ambientales del espacio destinado a la conservación de la documentación.                             </t>
  </si>
  <si>
    <t xml:space="preserve">Inventario documental y bases de datos.   -   Inducción al personal del puesto de trabajo (Registro de inducción).   
</t>
  </si>
  <si>
    <t>CONTROL Y MEJORA</t>
  </si>
  <si>
    <t xml:space="preserve">
Manipulación indebida de los informes de auditoria
</t>
  </si>
  <si>
    <t>GESTIÓN DISCIPLINARIA</t>
  </si>
  <si>
    <t>SUBSECRETARIA GENERAL Y DE CONTROL DISCIPLINARIO</t>
  </si>
  <si>
    <t>Violación de la reserva legal de los procesos
disciplinarios para obtener un beneficio ecocnomico o beneficio al disciplinado.</t>
  </si>
  <si>
    <t>Registro inadecuado de los hechos económicos, sociales y ambientales</t>
  </si>
  <si>
    <t xml:space="preserve">
El profesional responsable elabora conciliaciones de la información contable ya sea con periodicidad mensual o trimestral, para hacer el seguimiento a la información y revisión de saldos. En caso de detectar diferencias en la información registrada en los Estados Financieros, el profesional efectúa el requerimiento de información al área responsable o identifica los documentos requeridos para el ajuste.. </t>
  </si>
  <si>
    <t xml:space="preserve">Elaborar conciliaciones de la información contable ya sea con periodicidad mensual o trimestral.
</t>
  </si>
  <si>
    <t>SUBDIRECCION FINANCIERA</t>
  </si>
  <si>
    <t>El profesional responsable socializa al inicio de la vigencia el cronograma interno pare el registro de las transacciones en el sistema contable de la entidad, para que los profesionales integrantes del equipo contable realicen oportunamente los reconocimientos contables requeridos. En el caso de no reportar información contable en los plazos establecidos, la SDA se ve expuesta a sanciones disciplinarias y/o pecuniarias.</t>
  </si>
  <si>
    <t>GESTIÓN DE TALENTO HUMANO</t>
  </si>
  <si>
    <t>Revisar cumplimiento de los requisitos exigidos en el Manual de Funciones y Competencias Laborales.</t>
  </si>
  <si>
    <t>Hacer firmar acta de compromiso y autorización de actividades</t>
  </si>
  <si>
    <t>EVALUACIÓN, CONTROL Y SEGUIMIENTO</t>
  </si>
  <si>
    <t>DIRECCION DE CONTROL AMBIENTAL</t>
  </si>
  <si>
    <t>Actualizar el procedimiento 126PM04-PR82 Proceso Sancionatorio y los demás que se requieran del proceso ECyS.</t>
  </si>
  <si>
    <t>Realizar divulgación trimestral del avance de la actualización de los procedimientos a los funcionarios y contratistas que intervienen en el proceso ECyS en el cual se encontrará los cambios realizados a cada uno de ellos.</t>
  </si>
  <si>
    <t>PARTICIPACIÓN Y EDUCACIÓN AMBIENTAL</t>
  </si>
  <si>
    <t xml:space="preserve">Todos los conceptos jurídicos y/o conceptos de viabilidad jurídica proyectados por los abogados asignados son revisados y aprobados por el Coordinador del grupo y la Directora Legal Ambiental, con el fin de identificar facultades, vigencia de las normas, redacción, ortografía y la legalidad del mismo, en caso detectar algún error, se devuelve mediante el aplicativo de correspondencia al abogado para su corrección.
Periódicamente (mensual o bimensual) la Directora Legal Ambiental asigna a un abogado del grupo de conceptos y regulación normativa para que estudie y exponga el análisis de alguna norma, especialmente las que tienen mayor impacto en la Entidad.   </t>
  </si>
  <si>
    <t xml:space="preserve">
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
Gestión del abogado para obtener la información o documentos requeridos mediante memorandos, requerimientos  y seguimiento personalizado</t>
  </si>
  <si>
    <t>Para la elaboración de los contratos vigencia 2019, el coordinador del Grupo de Procesos Judiciales solicitara al enlace de contractual - DLA, agregar una cláusula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</si>
  <si>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Para la elaboración de los contratos vigencia 2019, el coordinador del Grupo de Procesos Judiciales solicitara al enlace de contractual - DLA, agregar una cláusula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menduales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</si>
  <si>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Posibilidad de no lograr la coordinación interna e interinstitucional para formulación y orientación de Políticas e instrumentos de planeación ambiental, que favorezca la adecuada implementación en el Distrito Capital que aseguren la gestión y sostenibilidad ambiental del Distrito Capital.</t>
  </si>
  <si>
    <t>Los profesionales de la Subdirección de Políticas y Planes Ambientales, aplican cada vez que se requiera los mecanismos de interlocución dispuestos por la Entidad, los cuales quedan documentados en comunicaciones oficiales, correos electrónicos, actas de reunión, herramienta STORM, actas de concertación, documento CONPES D.C . En el apoyo de las diferentes etapas de formulación y/o ajuste y/o seguimiento y orientación de Políticas e instrumentos de planeación ambiental. que aseguren una correcta gestión y sostenibilidad ambiental del Distrito Capital. En caso de encontrar que un proceso de formulación, ajuste y orientación de políticas e instrumentos de planeación ambiental no cuenta con el respaldo documental necesario, no se oficializa hasta tanto se consulte interna o externamente para su consecución.
Los profesionales de la Subdirección de Políticas y Planes Ambientales, cargan trimestralmente en el DRIVE de la SPPA, la información de los productos y resultados de la aplicación de cada procedimiento con los que cuenta la dependencia,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t>
  </si>
  <si>
    <t xml:space="preserve">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a publicar en el OAB se recibe a través de comunicación oficial interna o externa o, través de correo electrónico previamente validada por los responsables de las dependencias que la producen. Si se detecta información no confiable, inconsistente o irrelevante se inactiva el indicador en el observatorio y se deja registro en el repositorio historial del OAB.
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El equipo administrador del OAB revisa y verifica toda creación, actualización, modificación y/o finalización de los indicadores ambientales  ingresados en el OAB mediante el historial de información  de la plataforma de administrador del Observatorio Ambiental de Bogotá, y mediante la alerta sobre la modificación, actualización o introducción de un dato que se genera con un correo electrónico, cada vez que se realice un registro. En el caso de requerir alguna precisión sobre el Metadato del indicador se gestiona con el responsable para su ajuste mediante comunicación oficial interna o externa o, correo institucional. Si se encuentra una inconsistencia en la información del indicador, este queda inactivo en la plataforma del OAB, y se deja registro en el repositorio historial del OAB.
El equipo administrador del OAB revisa todas las actualizaciones y ajustes realizados, y los documenta de forma mensual en una bitácora en formato Excel, para llevar un control de las actualizaciones y tener un historial del cambio o actualización del metadato o indicador en el OAB. Si se encuentra una inconsistencia en la información del indicador, este queda inactivo en la plataforma del OAB y se registra en observaciones en la bitácora. 
</t>
  </si>
  <si>
    <t xml:space="preserve">Los profesionales de la Subdirección de Políticas y Planes Ambientales realizaran las verificaciones y validaciones de la información reportada por los diferentes actores, de acuerdo con la aplicación de los procedimientos para formulación y seguimiento de política pública conforme a la Guía para la formulación e implementación de políticas públicas del Distrito, con el fin de contar con información completa y coherente que permita la elaboración y aprobación del documento CONPES D.C. En caso de encontrar información inconsistente reportada por los actores se realiza comunicación oficial donde se solicitará la verificación de la información reportada.  
Los profesionales responsables de las instancias de coordinación cada vez que se requiera  revisan, proyectan y gestionan la adopción de los reglamentos y lineamientos operativos para el funcionamiento y operatividad de las instancias de coordinación del sector ambiente, en las que participa la SDA o ejerce secretaria técnica, a fin de ser más efectivas, conforme al cronograma de la secretaria general, participando con incidencia en las mesas de trabajo convocadas, y publicando el reglamento interno, actos administrativos de creación, actas, informes, y los demás documentos que se requieran en la página web de la entidad, en cumplimiento de la Resolución No. 233 de 2018. En caso de encontrar información inconsistente se realiza comunicación oficial informado y solicitando su corrección al responsable de las instancias de coordinación.
Cada vez que se requiera el equipo interdisciplinario de la SPPA emitirá el concepto de valoración para iniciar la formulación o ajuste de la Política o Instrumento de Planeación Ambiental, considerando la integración de la normatividad distrital, nacional e internacional y la jurisprudencia existente, así como la coherencia entre las acciones reportadas en los seguimientos frente a las metas establecidas en el plan de acción según las responsabilidades de cada entidad. Si se encuentra inconsistencia en la información se comunica mediante oficio al Comité Sectorial de Ambiente para que revise las observaciones y se pronuncie sobre ellas para dar o no continuidad con la formulación o ajuste de la política o del instrumento de planeación.
</t>
  </si>
  <si>
    <t>Actualizar la caracterización del proceso de Planeación Ambiental Código: 126PM02-CP01, completando las interacciones con los proveedores y clientes tanto interno como externo, las entradas y salidas con sus actividades claves y responsables.
Actualizar el procedimiento 126PM02-PR13 Formulación y/o ajustes de Políticas y/o Instrumentos de planeación ambiental con los nuevos lineamientos del Decreto 668 de 2017 y de las guías y procedimientos del CONPES D.C.</t>
  </si>
  <si>
    <t xml:space="preserve">
Realizar valoración de la información de los indicadores cargados en el Observatorio Ambiental de Bogotá, que hayan presentando alguna inconsistencia y que hayan sido desactivados y documentar la finalización del mismo en la plataforma de la administración de indicadores"
"Mantener disponible en el módulo de documentos e investigaciones del Observatorio Ambiental de Bogotá para consulta del público, la información  del indicador finalizado", </t>
  </si>
  <si>
    <t>Instrumentos de planeación que permiten identificar desviaciones de la gestión con relación a lo programado en las políticas publicas o instrumentos de planeación ambiental.
Dar a conocer a las autoridades competentes sobre la conducta, presión o desviación presentada.</t>
  </si>
  <si>
    <t>El gestor local ambiental adelanta la secretaria técnica de la Comisión Ambiental Local, que es la instancia de coordinación que articulará las acciones de los actores estratégicos de la localidad hacia el fortalecimiento de la gestión ambiental local, buscando el mejoramiento de las condiciones ambientales y, por lo tanto, el mejoramiento de la calidad de vida de los habitantes. Esta CAL se desarrollará mínimo 6 veces al año en  las 20 localidades del D.C. y se diligenciará acta de reunión en el formato 126PM01-PR05-M-2, en donde quedan establecidos los compormisos y los resultados de las acciones adelantadas. Se convocará a los actores sociales mediante correo electrónico. En caso de no contar con el quorum requerido, se convocará a una nueva reunión.</t>
  </si>
  <si>
    <t>El educador ambiental recibe la solicitud de acciones de educación ambiental a través del formato "126PM01-PR10-F-1 Solicitud de acciones de educación ambiental"  la cual es recibida por la Jefe de la Oficina de Participación, Educación y Localidadesy asignadaal coordinador para su programación y ejecución. Durante el desarrollo de la acción de educación ambiental se realiza la evaluación del proceso para determinar el nivel de conocimientos alcanzado. Semestralmente se realiza el análisis de los resultados obtenidos en la evaluación.  En el caso de detectar fallas o insuficiencia en el nivel de adquisición de  conocimientos, se refuerza mediante acciones complementarias</t>
  </si>
  <si>
    <t>El responsable del proceso y los coordinadores de los equipos dan  a sus equipos los lineamientos claros en caso de presentarse proselitismo político en alguna de las actividades programadas. Este lineamiento se dará de manera semestral en las reuniones de equipo. De esta forma, en caso de evidenciar que en alguna de las acciones de participación o educación ambiental liderada por la Secretaria Distrital de Ambiente, se esta desarrollando actividades relacionadas con campañas electorales o proselitismo político, se deberá cancelar la participación de la entidad aduciendo ante el solicitante, la imposibilidad de continuar con la acción de participación o educación ambiental, dado que se está desviando el objetivo de la actividad. Este control se aplicará cada vez que se presente la situación y se diligenciará memoria de reunión como registro de la acción.</t>
  </si>
  <si>
    <t>Posibilidad de utilizar los espacios de participación ciudadana y educación ambiental con fines políticos para favorecimiento de intereses particulares.</t>
  </si>
  <si>
    <t>Dar lineamiento al equipo de trabajo de la OPEL en caso de presentarse campañas electorales o proselitismo político dentro de las acciones de participación y educación ambiental.</t>
  </si>
  <si>
    <t>Cada vez que se requiere la consulta, préstamo o devolución de expedientes, el grupo de expedientes diligencia el formato “Solicitud de consulta, préstamo o devolución de expedientes” así como la actualización del módulo de expedientes del aplicativo FOREST con el propósito de dejar el registro trazable de las personas que han consultado cada expediente. Al momento de la devolución se realiza la verificación de la tipología documental del expediente y en caso de encontrarlo incompleto se devuelve al servidor público para que entregue completa la documentación, de lo cual se deja el registro correspondiente.</t>
  </si>
  <si>
    <t>Pérdida intencionada parcial o total, manipulación o alteración de los expedientes o de la información para favorecer a un tercero.</t>
  </si>
  <si>
    <t>Hacer caso omiso a daños o cambios en el componente ambiental que se derivan de lo encontrado en el desarrollo de operativos o visitas realizadas o elaborar informes o conceptos técnicos sin el rigor técnico necesario con el fin de obtener beneficios particulares o favorecer un tercero.</t>
  </si>
  <si>
    <t xml:space="preserve">Incumplimiento parcial o total de los procedimientos o regulaciones legales ambientales aplicables </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</si>
  <si>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Si los registros no se encuentran conformes se devuelven a los profesionales que realizaron la visita o proyectaron las actuaciones admininistrativas para su corrección, lo cual queda registrado en Sistema de Informacion Ambiental Forest.</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</si>
  <si>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Los actos administrativos proyectados son revisados por el abogado asignado para su posterior aprobación por parte del Subdirector o Director. En caso de encontrar inconsistencias en el acto administrativo, se devuelve al profesional que proyectó para la corrección correspondiente, lo cual queda registrado en Sistema de Informacion Ambiental Forest.</t>
  </si>
  <si>
    <t>METROLOGÍA, MONITOREO Y MODELACIÓN.</t>
  </si>
  <si>
    <t>Manipulación de los datos, muestras y análisis de fuentes fijas</t>
  </si>
  <si>
    <t>Interrupción de la actividad de monitoreo.</t>
  </si>
  <si>
    <t>Suministro de información errónea a las partes interesadas sobre los datos metrológicos que suministra el Laboratorio Ambiental de la SDA o terceros contratados para tal fin</t>
  </si>
  <si>
    <t>El Profesional  Técnico de Apoyo de fuentes fijas diligencia la "Carta Control Medición de emisiones atmosféricas en fuentes fijas" cada vez que se utiliza el equipo isocinético para realizar el análisis de tendencias empleando gráficos de control para los análisis. Si se detecta la existencia de puntos que exceden los límites de control se interrumpe el análisis hasta resolver el problema que puede incluir la calibración del equipo.
Cada vez que se realiza la actividad de control, el Profesional Técnico Responsable revisa los conceptos técnicos resultantes para verificar el cumplimiento de la norma de emisión. En caso de detectar incumplimientos de la norma, se da inicio al proceso sancionatorio correspondiente.
Cada vez que se utiliza el equipo isocinético, el Profesional Técnico de Apoyo de fuentes fijas codifica las muestras de manera que no involucren los datos del tercero para evitar conflicto de intereses o favorecimiento del tercero. Si se detecta que el tercero fue favorecido con información privilegiada se adelantan los trámites para interponer los procesos disciplinarios correspondientes.</t>
  </si>
  <si>
    <t>Cada vez que se identifica una falla en el monitoreo, el Profesional Técnico de Apoyo del RMCAB realiza el reporte y seguimiento en el Software Gestor. Los Profesionales Técnicos de Apoyo realizan la verificación correspondiente y determinan la necesidad de realizar actividades de mantenimiento correctivo necesarias para restablecer el monitoreo.</t>
  </si>
  <si>
    <t>El Profesional Técnico de Apoyo del RMCAB elabora el informe de porcentaje de captura y validación de datos mensual con fin de confirmar si los datos resultantes del monitoreo son confiables, representativos y de calidad. En caso contrario, dentro del mismo informe se incorporan las revisiones de los datos que pueden ser invalidados o puestos en revisión para un análisis más profundo.</t>
  </si>
  <si>
    <t>SISTEMA INTEGRADO DE GESTIÓN</t>
  </si>
  <si>
    <t>Posibilidad de perder las certificaciones de los estándares ISO 9001:2015, OHSAS 18001:2017 e ISO 14001:2015</t>
  </si>
  <si>
    <t>Posibilidad de que la Implementación de MIPG no contribuya al  cumplimiento de los objetivos estratégicos de la Entidad.</t>
  </si>
  <si>
    <t>No registro oportuno y eficaz de información para  el maximo aprovechamiento de la capacidad del aplicativo.</t>
  </si>
  <si>
    <t>La subsecretaria General y de Control Disciplinario a traves de su grupo del Sistema Integrado de Gestión-SIG, convoca mensualmente a los Servidores Públicos y Contratistas de la Entidad a jornadas de sensibilización y capacitación para fortalacer, mantener y mejorar la implementación de los sistemas de Gestión adoptados en el marco de MIPG.
Cuando se detectan debilidades en la implementación a traves de auditorías internas, externas o de los seguimientos de la segunda línea de defensa, se formulan acciones que se documentan en el aplicativo Isolución y que son objeto de evaluación.</t>
  </si>
  <si>
    <t>La Subsecretaria General y de Control Disciplinario a traves de su grupo del Sistema Integrado de Gestión-SIG, realiza de manera mensual y trimestral el seguimiento a las acciones planteadas en el  Plan de adecuación y sostenibilidad del MIPG de la SDA 2019 (publicado 28022019).  La primera linea de defensa realiza el segumiento a traves de una reunión mensual con todo el euipo de trabajo, verificando las acciones asociadas al proceso del SIG y Subsecretaria. La segunda linea defensa es ejecutada por cada uno de los profesionales del SIG, según el proceso a cargo, mediante mesas de trabajo con cada uno de los enlaces de los procesos asignados.  Adicionalmente, mediante las revisiones en comite Institucuional de Gestión y Desempeño al cual asisten los directivos de la Secretaria de manera periodica, se realiza la verificación del estado de avance de las metas institucionales que aportan al cumplimiento de los objetivos estrategicos lo cual se documenta mediante actas de reunión.
En caso de presentarse una desviación o rezago.</t>
  </si>
  <si>
    <t>Los enlaces Sig de cada uno de los procesos registran la información documental de los avances de la gestión operacional en el módulo correspondiente del aplicativo cada vez que se requiera, con el propósito de contar con la información insumo para el seguimiento, monitoreo y evaluación por parte de la SGCD y la OCI.
En el caso de presentarse errores, necesidades de ajuste o cambios en la información registrada el usuario o enlace SIG registra la novedad o el caso a través de la mesa de ayuda, el cual es asignado a un responsable para su gestión y trámite correspondiente; a través del correo electrónico el usuario recibe el registro de la novedad y el avance de la solución que culmina con una encuesta de percepción del servicio tecnológico.</t>
  </si>
  <si>
    <t xml:space="preserve">El Ingeniero desarrollador en conjunto con el usuario, realiza pruebas y validación del procedimiento o nuevas funcionalidades sistematizadas en el sistema de información ambiental Forest, conforme a los requerimientos de TI solicitados a demanda por los usuarios de las dependencias misionales de la SDA.
El equipo administrador de infraestructura monitorear diariamente la capacidad y disponibilidad de la infraestructura tecnológica de la entidad mediante herramientas de CACTI, NAGIOSXI, y reporta un informe mensual de la disponibilidad de los servicios de TI.
El equipo de soporte técnico, realiza el mantenimiento preventivo de hardware, partiendo de una programación y socialización del cronograma, ejecutando las actividades propias de mantenimiento de hardware con base en una lista de chequeo y posterior registro del mantenimiento realizado en las hojas de vida de los equipos.
El coordinador del sistema de información realiza el registro de incidencias o de requerimientos para el soporte y mantenimiento por parte de los proveedores de los Sistemas de Información y desarrolladores, de acuerdo con la presentación de una falla que requiera incidencia, para solucionar los errores de los sistemas de Información presentados conforme a los acuerdos de nivel de servicios.
El administrador de bases de datos (DBA) realizar revisión y mantenimiento del motor de base de datos ORACLE y otros almacenes de datos de los sistemas de información de la entidad, con una periodiciada diaria y realizando las respectivas copias de respaldo en las cintas de almacenamiento magnéticas.
El gestor de requerimientos administrador de la Mesa de servicios evalua y clasifica las solicitudes de servicios de TI diariamente, y designa un responsable para su escalamiento del nivel de servicio a fin de solucionar o atender el requerimiento o incidente,  conforme al registro de requerimientos de TI por parte de los usuarios.
El equipo de infraestructura y de comunicaciones verifica diariamente, el procesamiento de los diferentes servicios de TI y la disponibilidad del canal de la ETB.
La herramienta Mesa de Servicios Aranda aplica automáticamente una encuesta de percepción, en donde su diligenciamiento es voluntario por el usuario. Con los resultados de la encuesta, el gestor de requerimientos administrador de la mesa realiza análisis de los resultados y elabora un informe semestral de encuesta de percepción de la mesa de servicios, incluyendo el análisis de la ocurrencia de incidentes y requerimientos de TI, documentación de acciones de mejora.
</t>
  </si>
  <si>
    <t xml:space="preserve">El oficial de seguridad de la información gestiona la adopción y apropiación de politicas especificas de gestión de seguridad de la información, conforme al plan de trabajo.
El administrador de backup ejecuta, maneja y verifica las copias de respaldo a los datos relevantes de la Secretaría Distrital de Ambiente, tanto de la base de datos como de las máquinas virtuales de los servidores, mediante la programación de tareas de respaldo en la Herramienta de Symantec, el respaldo de los datos y la clonación a la máquina virtual, según la periodicidad de acuerdo a su contenido, ya sea diario, semanal, mensual, semestral.
El oficial de seguridad gestiona los incidentes que afecten la operación de los servicios de tecnologías de la información- servicios TI y la seguridad de los activos de información de la Secretaría Distrital de Ambiente - SDA, conforme al registro de incidentes y requerimiento de seguridad de la información, reportadas a través de la Mesa de Servicios o 
El oficial de seguridad de la información implementa los lineamientos o controles del anexo A de la norma ISO27001 priorizados, conforme al plan de trabajo y  según criticidad e impacto para la entidad.
El oficial de seguridad realizar monitoreo permanente de posibles vulnerabilidad y fallas de red y en los  equipos móviles de la SDA , a través de herramientas tecnológicas (Tenable y Airwatch), monitoreo y verificación de elementos de información a través de la herramienta SandBox, con una periodicidad semanal.
ELIMINAR porque eliminar este control ya que esta incluido en la línea de abajo, monitoreo permanente de posibles vulnerabilidad y fallas de red, a través de herramientas tecnológicas (Tenable) 
</t>
  </si>
  <si>
    <t xml:space="preserve">El coordinador temático promueve el uso y apropiación mediante capacitación y socialización de  manejo y funcionamiento de los sistemas de información, de acuerdo con las necesidades identificadas o  a lo programado, realizando una evaluación aleatoriamente sobre la capacitación.
El equipo de seguridad de información desarrolla las acciones comprendidas de acuerdo con la necesidades identificadas o  a lo programado en el plan de capacitación y sensibilización en seguridad de la información de la SDA para la vigencia.
</t>
  </si>
  <si>
    <t>El coordinador de base de datos de terceros en forest con el apoyo de técnicos de servicio al ciudadano  realizan ajuste y actualización de la base de datos de terceros del Sistema de Información Ambiental - Forest, de acuerdo con las solicitudes allegadas o requerimientos registrados en mesa o por pagina web.</t>
  </si>
  <si>
    <t xml:space="preserve">El Director de Planeación y Sistemas de Información aprueba o rechaza los conceptos técnicos de viabilidad y factibilidad que involucren soluciones de Tecnologías de Información y Comunicaciones teniendo en cuenta los conceptos de cada una mesas técnicas que operan en TI, en el cual se evaluan criterios como capacidad de infraestructura de TI, funcionalidad, interoperabilidad con otros sistemas de información, criterios de seguridad de la información, mantenibilidad y soporte, conforme al procedimiento PA03-PR13 y las solicitudes que a demandan registren en la Mesa de servicios de la SDA.
El equipo asesor de TI diseña y aplica herramientas de autoevaluación y seguimiento trimestral al Plan Estratégico de Tecnologías de la Información - PETI.
El equipo asesor de TI reformula y actualiza el Plan Estratégico de Tecnologías de la información y las comunicaciones, ajustandolo a las necesidades estratégicas en TI, la disponibilidad presupuestal y la politica de gobierno digital, conforme a una necesidad normativa o ajuste presupuestal.
El Director de Planeación y Sistemas de Información Ambiental adelanta acciones para implementar gradualmente el procedimiento de Arquitectura Empresarial en la entidad, mediante la vinculación del perfil profesional que realice la definición y documentación del proceso de Arquitectura empresarial, así como la realización de ejercicios de arquitectura empresarial en la Entidad con el fin de alinear procesos, datos, aplicaciones e infraestructura tecnológica con los objetivos estratégicos de la SDA y su respectiva articulación con el PETI. 
</t>
  </si>
  <si>
    <t xml:space="preserve">El Coordinador del sistema de información en conjunto con el abogado de la DPSIA diseña, documenta en los estudios previos y documentos técnicos de soporte de las adquisiciones o actualizaciones de componentes de TI,  los acuerdos de confidencialidad, conforme al plan anual de adquisiciones del proyecto de TI y los lineamientos de seguridad de la información.
El grupo de infraestructura de TI mantiene la regla de cambio de contraseña automáticamente cada 30 días con el directorio activo de la entidad, a fin de que garantizar la autenticación del usuario que accesa al Sistema de información ambiental.
Contar con el log o historial de log o registro del sistema de información Forest, para verificar los eventos de trazabilidad de las actividades ejecutadas  y demás acciones realizadas por cada usuario, como lo son participación o consulta de procesos y proyección de documentos.
El Coordinador del Sistema de información forest verifica el estado de los procesos activos en el sistema, antes de dar el paz y salvo del servidor público, conforme al procedimiento PA08-PR05 de gestión contractual, así mismo se basa en el ultimo reporte de las actividades ejecutadas en el último mes por el usuario y verifica los procesos trasladados, a fin de determinar su cumplimiento de las tareas asignadas en el Forest y si estan cuentan con autorización de traslado por el jefe inmediato.
El grupo administrador de forest finaliza o desactiva un proceso creado en este sistema, con la verificación previa de un registro de solicitud en la mesa de servicios y una  evaluación de la justificación informada en el ticket, para determinar si procede o no el cierre del proceso.
</t>
  </si>
  <si>
    <t xml:space="preserve">Monitorear los aplicativos y sistemas de información.
Contar con el soporte y asistencia para el mantenimiento de red eléctrica, planta diésel, UPS y sistema de aire acondicionado.
Mantener vigente y con cobertura 7x24 los servicios integrales de Datacenter con el </t>
  </si>
  <si>
    <t>Implementar paulatimante los controles del Anexo A de la Norma ISO27001 priorizados, de acuerdo con el grado de mandurez de la entidad, los lineamientos dados por el MINTIC y Alta Consejería para las TIC, para el Subsistema de Seguridad de la Información SGSI.</t>
  </si>
  <si>
    <t>Desarrollar los instrumentos de percepción y medición de los niveles de adopción y apropiación de servicios de TI</t>
  </si>
  <si>
    <t>Adopción e implementacion del gobierno y gestión de datos</t>
  </si>
  <si>
    <t xml:space="preserve">Adopción e implementación del procedimiento de arquitectura empresarial para la SDA </t>
  </si>
  <si>
    <t>Adelantar las investigaciones preliminares de manera preventiva relacionado con el uso indebido de la información, teniendo en cuenta las pruebas que se puedan presentar, entre ellas la trazabilidad de los sistemas de información.</t>
  </si>
  <si>
    <t>El auxiliar administrativo de la Subdirección Contractual hace firmar la Planilla de control al entregar actos administrativos para elaborar CRP, cada vez que entrega uno , en caso de verificar que alguno no se ha relacionado, se realiza su inclusión.</t>
  </si>
  <si>
    <t>Socializar al inicio de la vigencia el cronograma interno pare el registro de las transacciones en el sistema contable de la entidad, para que los profesionales integrantes del equipo contable realicen oportunamente los reconocimientos contables requeridos.</t>
  </si>
  <si>
    <t>Llevar un control de los actos administrativos entregados a la Subdirección Financiera para el Registro presupuestal.</t>
  </si>
  <si>
    <t>SERVICIO A LA CIUDADNÍA</t>
  </si>
  <si>
    <t>Manejo de informacion privilegiada para beneficio de un tercero</t>
  </si>
  <si>
    <t>Incumplimiento con los estándares establecidos, tales como, calidad, oportunidad, confiabilidad y veracidad, en lo que respecta a la atención a la ciudadania y la Política Pública Distrital de Servicio a la Ciudadaní</t>
  </si>
  <si>
    <t xml:space="preserve">Incumplimiento en la oportunidad, claridad, calidez y coherencia en las respuestas emitidas por las diferentes areas misionales  a los derechos de petición. </t>
  </si>
  <si>
    <t xml:space="preserve">El profesional de coordinacion del proceso de Servicio a la Ciudadanía y su profesional de apoyo a la coordinacion,  realiza seguimiento y control  diario mediante base de datos Excel en el formato Registro y Control de Atencion, en el que se regtistran todos los ciudadanos atendidos y el tramite que vino a realizar a la Sala de Servicio a la Ciudadanía,  con el fin de tener los regisatros de cada ciudadano atendido y la razón de su visita. </t>
  </si>
  <si>
    <t>El gurpo de Servicio a la Ciudadanía, realiza capacitaciones mensuales  a todos sus servidores, con el fin de minimizar errores en la atención y de afianzar el conocimiento. Asi mismo realiza controles mediante evaluaciones de conocimientos en temas especificos de los que han sido capacitados. En el caso de que se presente alguna desviación, es decir, si algunas de las personas evaluadas no pasan la evcaluación se le aplica nuevamente.</t>
  </si>
  <si>
    <t>El Grupo de Servicio a la Ciudadania y PQRSF, realiza seguimiento a reportes mensuales  a las repuestas de PQRSF por parte de la Secretaria General, los cuales son remitidos por correo electronico institucional a los lideres de grupo y enlaces de Quejas. Igualmente, se realiza el informe de claridad, calidez, coherencia y oportunidad de las respuestas de las PQRSF</t>
  </si>
  <si>
    <t>COMUNICACIONES</t>
  </si>
  <si>
    <t>Divulgación de información errada, inoportuna o no autorizada sobre la gestión de la SDA a los públicos de interés internos y/o externos.</t>
  </si>
  <si>
    <t>El profesional de la OAC responsable de elaborar un comunicado de prensa, un documento, una pieza audiovisual, gráfica o una campaña, revisa cada vez que se requiere el contenido, datos e información conjuntamente con la dependencia solicitante para la aprobación de su publicación en los canales de comunicación con los que cuenta la SDA (internos o externos), medios de comunicación, periodistas  y redes sociales. Si se generan documentos periodísticos o piezas con información errada, inmediatamente se corrige el error y se envían nuevamente a las dependencias para recibir un aprobado final para la difusión. La ejecución del control se realiza a través de registros documentales de sorporte como correos electrónicos y plataformas de mensajería como Whatsapp y Hangouts (Gmail).</t>
  </si>
  <si>
    <t>D</t>
  </si>
  <si>
    <t xml:space="preserve">Realizar una prueba piloto para verificar la eficacia del control, en la que se evidencie la trazabilidad de las acciones establecidas.
Definir criterios de calidad y oportunidad en los productos periodísticos con destino a los públicos externos, como herramienta adicional de control para los profesionales de la OAC. </t>
  </si>
  <si>
    <t>OFICINA ASESORA DE COMUNICACIONES</t>
  </si>
  <si>
    <t>GESTIÓN ADMINISTRATIVA</t>
  </si>
  <si>
    <t>GESTIÓN TECNÓLOGICA</t>
  </si>
  <si>
    <t>GESTIÓN CONTRACTUAL</t>
  </si>
  <si>
    <t>"El profesional o técnico de la Dirección de Gestión Corporativa efectúa la toma física de inventario anualmente de los bienes de la entidad, la cual se registra en el formato 126PA04-PR06-F-1, y coloca una marca en cada bien, posteriormente se coteja la toma física de inventario contra los registros del software de almacén. Si existen diferencias, se realiza un segundo conteo y se efectúa la conciliación para determinar los elementos faltantes y verificar en dónde se encuentran o por qué no fueron ubicados."</t>
  </si>
  <si>
    <t>GESTIÓN FINANCIERA</t>
  </si>
  <si>
    <t>TIPOLOGIA DEL RIESGO</t>
  </si>
  <si>
    <t>CUMPLIMIENTO</t>
  </si>
  <si>
    <t>CORRUPCION</t>
  </si>
  <si>
    <t>CORRUPCIÓN</t>
  </si>
  <si>
    <t>TECNOLOGICO</t>
  </si>
  <si>
    <t>SEGURIDAD DIGITAL</t>
  </si>
  <si>
    <t>OPERATIVO</t>
  </si>
  <si>
    <t>GERENCIAL</t>
  </si>
  <si>
    <t>GESTIÓN</t>
  </si>
  <si>
    <t>ESTRATEGICO</t>
  </si>
  <si>
    <t>IMAGEN</t>
  </si>
  <si>
    <t>"El abogado de la Subsecretaría General y de Control Disciplinario que lleva el proceso, mensualmente realiza el conteo físico de los expedientes activos y los compara contra la base de datos que contiene la información de cada uno de ellos para asegurarse que las actuaciones se encuentran actualizadas, documentado en actas de autocontrol evidenciado. En caso de no encontrarse un expediente, carpeta o folio, se procede a registrar la novedad y la reconstrucción del mismo con la ayuda del aplicativo SIDD3  y formular un plan de manejo para evitar que otros expedientes presenten la misma situación.</t>
  </si>
  <si>
    <t xml:space="preserve">Los  abogados designados para la custodia y tramite de los expedientes mensualmnete realizan el conteo fisico de los expedientes y su contenido para asegurarsen que no hallan faltantes dentro de los mismos, dejando resgistro en las actas de autocontrol. Una vez terminada la actividad estos expedientes quedan guardados dentro de un archivo fijo, bajo llave y custodiado por una camara de seguridad.
En caso de que halla un faltante se procede a realizar el denuncio respetivo ante la fiscalia y se incia con la reconstrucción del expediente. </t>
  </si>
  <si>
    <t>Seguimiento mensual a la base de datos, a los expedientes disciplinarios, para verificar que las actuaciones se cumplan conformen a la ley 734 de 2002.</t>
  </si>
  <si>
    <t>Se deja registro del personal externo que ingresa ala oficina a realizar consulta de expedientes, dejando constancia dentro del expediente revisado.</t>
  </si>
  <si>
    <t>FINANCIERO</t>
  </si>
  <si>
    <t>Incumplimiento de  requisitos y competencias  establecidos para  la vinculación de personal</t>
  </si>
  <si>
    <t>SERVICIO A LA CIUDADANÍA</t>
  </si>
  <si>
    <t>Incumplimiento en la planeaciòn y ejecuciòn de la Evaluación del desempeño Laboral (EDL) por parte de los evaluadores y evaluados</t>
  </si>
  <si>
    <t>Inasistencia o baja cobertura de las capacitaciones programadas.</t>
  </si>
  <si>
    <t>ZONA DE RIESGO ALTA</t>
  </si>
  <si>
    <t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El  caso de presentar una deviación se constituye incumplimiento de este deber, siendo esto una  falta grave y será sancionable disciplinariamente, sin perjuicio de que se cumpla con la obligación de evaluar y aplicar rigurosamente el procedimiento señalado, por lo que la Dirección de Gestión Corporativa requerirá al evaluador justificación del incumplimiento de la misma y debera informar a la SGCD para el debido proceso.      </t>
  </si>
  <si>
    <t>La Guía para la Formulación del Plan Institucional de Capacitación –PIC- con base en el Aprendizaje Organizacional.- establece las pautas para que la formulación de los Planes Institucionales de Capacitación PIC se aborden de manera integral: Proporciona pasos, instrumentos, formatos para entender el aprendizaje organizacional y el enfoque de capacitación por competencias, con esta herramiento la profecional de Bienestar y Capacitación de la  DGC  formula el plan Institucional y la profesional de Bienestar y Capacitación realiza verificación al Plan de Capacitaciones y seguimiento trimestral al indicador de cumplimiento y  establece revisión periódica de los resultados arrojados por el indicador de capacitacion. En caso de desviaciones dentro del procedimiento: Elaboración y ejecución de los Planes Institucionales de Capacitación y Estímulos Código: 126PA01-PR32, se establece en politicas y lineamientos de operación lo siguiente:  La Administración enviará copias al área disciplinaria del organismo, ante un posible detrimento patrimonial, si se denota la inasistencia de los servidores públicos inscritos a las actividades de bienestar y capacitación programadas, sin justificación escrita y bien soportada.</t>
  </si>
  <si>
    <t>La DGC establece el procedimiento  para el cumplimiento legal en la vinculación de personal. Previo a la vinculación de un servidor, el profesional  de la DGC, realiza aplicación de criterios de evaluación técnico juridicos sobre experiencia e idoneidad  conforme lo establece el Manual de funciones y requisitos adoptado por la entidad. En caso de presentarse una desviación en la vinculación de un servidor, sera falta grave y disciplinaria para las personas intervinientes en proceso de vinculación, en tal caso se informará a la Subsecretaría General y de Control Disciplinario para el debido proceso.</t>
  </si>
  <si>
    <t>Realizar campañas de sensibilización Tema: Entregas oportunas de las EDL, asi como el diligenciamiento de los formatos y la importancia del cumplimiento en la entrega de la EDL.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</si>
</sst>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9"/>
      <name val="Tahoma"/>
      <family val="2"/>
    </font>
    <font>
      <b/>
      <sz val="12"/>
      <name val="Arial"/>
      <family val="2"/>
    </font>
    <font>
      <sz val="11"/>
      <color theme="0"/>
      <name val="Arial"/>
      <family val="2"/>
    </font>
    <font>
      <b/>
      <sz val="11"/>
      <name val="Arial"/>
      <family val="2"/>
    </font>
    <font>
      <sz val="10"/>
      <color theme="0"/>
      <name val="Arial"/>
      <family val="2"/>
    </font>
    <font>
      <sz val="10"/>
      <color theme="3" tint="-0.499984740745262"/>
      <name val="Arial"/>
      <family val="2"/>
    </font>
    <font>
      <b/>
      <sz val="12"/>
      <color theme="3" tint="-0.499984740745262"/>
      <name val="Arial"/>
      <family val="2"/>
    </font>
    <font>
      <sz val="12"/>
      <color theme="3" tint="-0.499984740745262"/>
      <name val="Arial"/>
      <family val="2"/>
    </font>
    <font>
      <sz val="12"/>
      <color theme="0"/>
      <name val="Arial"/>
      <family val="2"/>
    </font>
    <font>
      <sz val="12"/>
      <name val="Arial"/>
      <family val="2"/>
    </font>
    <font>
      <b/>
      <sz val="9"/>
      <color indexed="81"/>
      <name val="Tahoma"/>
      <family val="2"/>
    </font>
    <font>
      <sz val="9"/>
      <color indexed="81"/>
      <name val="Tahoma"/>
      <family val="2"/>
    </font>
    <font>
      <sz val="11"/>
      <color indexed="81"/>
      <name val="Tahoma"/>
      <family val="2"/>
    </font>
  </fonts>
  <fills count="11">
    <fill>
      <patternFill patternType="none"/>
    </fill>
    <fill>
      <patternFill patternType="gray125"/>
    </fill>
    <fill>
      <patternFill patternType="solid">
        <fgColor theme="3" tint="-0.499984740745262"/>
        <bgColor indexed="64"/>
      </patternFill>
    </fill>
    <fill>
      <patternFill patternType="solid">
        <fgColor indexed="22"/>
        <bgColor indexed="64"/>
      </patternFill>
    </fill>
    <fill>
      <patternFill patternType="solid">
        <fgColor theme="8" tint="0.59999389629810485"/>
        <bgColor indexed="64"/>
      </patternFill>
    </fill>
    <fill>
      <patternFill patternType="solid">
        <fgColor theme="6" tint="-0.249977111117893"/>
        <bgColor indexed="64"/>
      </patternFill>
    </fill>
    <fill>
      <patternFill patternType="solid">
        <fgColor theme="0"/>
        <bgColor indexed="64"/>
      </patternFill>
    </fill>
    <fill>
      <patternFill patternType="solid">
        <fgColor theme="9"/>
        <bgColor indexed="64"/>
      </patternFill>
    </fill>
    <fill>
      <patternFill patternType="solid">
        <fgColor theme="5"/>
        <bgColor indexed="64"/>
      </patternFill>
    </fill>
    <fill>
      <patternFill patternType="solid">
        <fgColor rgb="FFFF0000"/>
        <bgColor indexed="64"/>
      </patternFill>
    </fill>
    <fill>
      <patternFill patternType="solid">
        <fgColor rgb="FFFFC000"/>
        <bgColor indexed="64"/>
      </patternFill>
    </fill>
  </fills>
  <borders count="12">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3" borderId="2"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horizontal="center" vertical="center"/>
    </xf>
    <xf numFmtId="0" fontId="4" fillId="0" borderId="2" xfId="0" applyFont="1" applyFill="1" applyBorder="1" applyAlignment="1" applyProtection="1">
      <alignment horizontal="center" vertical="center" wrapText="1"/>
    </xf>
    <xf numFmtId="0" fontId="5" fillId="2" borderId="2" xfId="0" applyFont="1" applyFill="1" applyBorder="1" applyAlignment="1">
      <alignment horizontal="justify" vertical="center"/>
    </xf>
    <xf numFmtId="0" fontId="5" fillId="2" borderId="2" xfId="0" applyFont="1" applyFill="1" applyBorder="1" applyAlignment="1" applyProtection="1">
      <alignment horizontal="center" vertical="center"/>
      <protection locked="0"/>
    </xf>
    <xf numFmtId="0" fontId="5" fillId="2" borderId="2" xfId="0" applyFont="1" applyFill="1" applyBorder="1" applyAlignment="1">
      <alignment horizontal="center" vertical="center"/>
    </xf>
    <xf numFmtId="0" fontId="3" fillId="2" borderId="8" xfId="0" applyFont="1" applyFill="1" applyBorder="1" applyAlignment="1" applyProtection="1">
      <alignment vertical="center" wrapText="1"/>
      <protection locked="0"/>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0" borderId="9" xfId="0" applyFont="1" applyFill="1" applyBorder="1" applyAlignment="1" applyProtection="1">
      <alignment horizontal="center" vertical="center" wrapText="1"/>
    </xf>
    <xf numFmtId="0" fontId="6" fillId="0" borderId="0" xfId="0" applyFont="1"/>
    <xf numFmtId="0" fontId="0" fillId="5" borderId="9" xfId="0" applyFill="1" applyBorder="1" applyAlignment="1" applyProtection="1">
      <alignment horizontal="center" vertical="center" wrapText="1"/>
      <protection locked="0"/>
    </xf>
    <xf numFmtId="0" fontId="8" fillId="0" borderId="0" xfId="0" applyFont="1"/>
    <xf numFmtId="0" fontId="9" fillId="0" borderId="0" xfId="0" applyFont="1"/>
    <xf numFmtId="0" fontId="5" fillId="2" borderId="11" xfId="0" applyFont="1" applyFill="1" applyBorder="1" applyAlignment="1">
      <alignment horizontal="center" vertical="center" wrapText="1"/>
    </xf>
    <xf numFmtId="0" fontId="9" fillId="0" borderId="2" xfId="0" applyFont="1" applyBorder="1"/>
    <xf numFmtId="0" fontId="10" fillId="0" borderId="2" xfId="0" applyFont="1" applyBorder="1" applyAlignment="1">
      <alignment vertical="center" wrapText="1"/>
    </xf>
    <xf numFmtId="0" fontId="10" fillId="0" borderId="2" xfId="0" applyFont="1" applyBorder="1" applyAlignment="1">
      <alignment horizontal="center" vertical="center" wrapText="1"/>
    </xf>
    <xf numFmtId="0" fontId="8" fillId="0" borderId="2" xfId="0" applyFont="1" applyBorder="1"/>
    <xf numFmtId="49" fontId="0" fillId="7" borderId="2" xfId="0" applyNumberFormat="1" applyFill="1" applyBorder="1" applyAlignment="1" applyProtection="1">
      <alignment horizontal="center" vertical="center"/>
    </xf>
    <xf numFmtId="49" fontId="0" fillId="7" borderId="2" xfId="0" applyNumberFormat="1" applyFill="1" applyBorder="1" applyAlignment="1" applyProtection="1">
      <alignment horizontal="center" vertical="center" wrapText="1"/>
    </xf>
    <xf numFmtId="0" fontId="2" fillId="4" borderId="2" xfId="0" applyFont="1" applyFill="1" applyBorder="1" applyAlignment="1">
      <alignment horizontal="left" vertical="center" wrapText="1"/>
    </xf>
    <xf numFmtId="0" fontId="7" fillId="4" borderId="2" xfId="0" applyFont="1" applyFill="1" applyBorder="1" applyAlignment="1">
      <alignment horizontal="left" vertical="center" wrapText="1"/>
    </xf>
    <xf numFmtId="0" fontId="0" fillId="0" borderId="0" xfId="0" applyAlignment="1">
      <alignment horizontal="center"/>
    </xf>
    <xf numFmtId="0" fontId="5" fillId="2" borderId="2" xfId="0" applyFont="1" applyFill="1" applyBorder="1" applyAlignment="1">
      <alignment horizontal="justify" vertical="top" wrapText="1"/>
    </xf>
    <xf numFmtId="0" fontId="5" fillId="2" borderId="2" xfId="0" applyFont="1" applyFill="1" applyBorder="1" applyAlignment="1">
      <alignment horizontal="justify" vertical="center" wrapText="1"/>
    </xf>
    <xf numFmtId="0" fontId="4" fillId="8" borderId="2" xfId="0" applyFont="1" applyFill="1" applyBorder="1" applyAlignment="1" applyProtection="1">
      <alignment horizontal="center" vertical="center" wrapText="1"/>
    </xf>
    <xf numFmtId="0" fontId="5" fillId="2" borderId="2" xfId="0" applyFont="1" applyFill="1" applyBorder="1" applyAlignment="1">
      <alignment horizontal="left" vertical="top" wrapText="1"/>
    </xf>
    <xf numFmtId="0" fontId="5" fillId="2" borderId="2"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5" fillId="2" borderId="0"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vertical="center" wrapText="1"/>
    </xf>
    <xf numFmtId="0" fontId="7" fillId="6" borderId="10" xfId="0" applyFont="1" applyFill="1" applyBorder="1" applyAlignment="1">
      <alignment horizontal="center"/>
    </xf>
    <xf numFmtId="0" fontId="1" fillId="3" borderId="6" xfId="0" applyFont="1" applyFill="1" applyBorder="1" applyAlignment="1">
      <alignment horizontal="center" vertical="center" wrapText="1"/>
    </xf>
    <xf numFmtId="0" fontId="0" fillId="0" borderId="0" xfId="0" applyAlignment="1">
      <alignment horizontal="left" vertical="center"/>
    </xf>
    <xf numFmtId="0" fontId="4" fillId="9" borderId="2" xfId="0" applyFont="1" applyFill="1" applyBorder="1" applyAlignment="1" applyProtection="1">
      <alignment horizontal="justify" vertical="center" wrapText="1"/>
    </xf>
    <xf numFmtId="0" fontId="5" fillId="2" borderId="2" xfId="0" applyFont="1" applyFill="1" applyBorder="1" applyAlignment="1" applyProtection="1">
      <alignment horizontal="justify" vertical="center" wrapText="1"/>
      <protection locked="0"/>
    </xf>
    <xf numFmtId="0" fontId="4" fillId="10" borderId="9" xfId="0" applyFont="1" applyFill="1" applyBorder="1" applyAlignment="1" applyProtection="1">
      <alignment horizontal="center" vertical="center" wrapText="1"/>
    </xf>
    <xf numFmtId="0" fontId="3" fillId="2" borderId="3" xfId="0" quotePrefix="1" applyFont="1" applyFill="1" applyBorder="1" applyAlignment="1">
      <alignment horizontal="left" vertical="center" wrapText="1"/>
    </xf>
    <xf numFmtId="0" fontId="3" fillId="2" borderId="3" xfId="0" applyFont="1" applyFill="1" applyBorder="1" applyAlignment="1">
      <alignment horizontal="left" vertical="center" wrapText="1"/>
    </xf>
    <xf numFmtId="0" fontId="5" fillId="2" borderId="2" xfId="0" applyFont="1" applyFill="1" applyBorder="1" applyAlignment="1">
      <alignment vertical="center" wrapText="1"/>
    </xf>
    <xf numFmtId="0" fontId="0" fillId="0" borderId="0" xfId="0" applyAlignment="1">
      <alignment vertical="center"/>
    </xf>
    <xf numFmtId="0" fontId="3" fillId="2" borderId="3" xfId="0" quotePrefix="1" applyFont="1" applyFill="1" applyBorder="1" applyAlignment="1">
      <alignment horizontal="center" vertical="center" wrapText="1"/>
    </xf>
    <xf numFmtId="0" fontId="0" fillId="0" borderId="0" xfId="0" applyAlignment="1">
      <alignment horizontal="center" vertical="center"/>
    </xf>
    <xf numFmtId="0" fontId="7" fillId="6" borderId="0" xfId="0" applyFont="1" applyFill="1" applyBorder="1" applyAlignment="1"/>
    <xf numFmtId="0" fontId="7" fillId="6" borderId="1" xfId="0" applyFont="1" applyFill="1" applyBorder="1" applyAlignment="1"/>
    <xf numFmtId="0" fontId="1" fillId="3" borderId="2" xfId="0" applyFont="1" applyFill="1" applyBorder="1" applyAlignment="1" applyProtection="1">
      <alignment vertical="center" wrapText="1"/>
    </xf>
    <xf numFmtId="0" fontId="1" fillId="3" borderId="3" xfId="0" applyFont="1" applyFill="1" applyBorder="1" applyAlignment="1" applyProtection="1">
      <alignment vertical="center" wrapText="1"/>
    </xf>
    <xf numFmtId="0" fontId="1" fillId="3" borderId="4" xfId="0" applyFont="1" applyFill="1" applyBorder="1" applyAlignment="1" applyProtection="1">
      <alignment vertical="center" wrapText="1"/>
    </xf>
    <xf numFmtId="0" fontId="1" fillId="3" borderId="5" xfId="0" applyFont="1" applyFill="1" applyBorder="1" applyAlignment="1">
      <alignment vertical="center" wrapText="1"/>
    </xf>
  </cellXfs>
  <cellStyles count="1">
    <cellStyle name="Normal" xfId="0" builtinId="0"/>
  </cellStyles>
  <dxfs count="194">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FF00"/>
        </patternFill>
      </fill>
    </dxf>
    <dxf>
      <fill>
        <patternFill>
          <bgColor rgb="FFFFCC00"/>
        </patternFill>
      </fill>
    </dxf>
    <dxf>
      <fill>
        <patternFill>
          <bgColor rgb="FFFF0000"/>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bernal/Desktop/RIESGOS%202019/MATRIZ%20CONSOLIDADA-RIESGOS%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carolina.bernal/Downloads/RIESGOS%20PROCESO%20GESTION%20FINANCIERA%20CON%20SEGUIMIENTO%202&#176;%20TRIMESTRE%202019%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rolina.bernal/Downloads/HERRAMIENTA%20DE%20RIESGOS%20GR%20FINANICEROS%20ENE-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carolina.bernal/Desktop/RIESGOS%202019/SEGUIMIENTOS%20RIESGOS/SEGUIMIENTO%202/MAPAS%20DE%20RIESGO/Herramienta%20de%20riesgos%20Evaluaci&#243;n%20Control%20y%20Seguimient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arolina.bernal/Downloads/HERRAMIENTA%20DE%20RIESGOS%20ECS%2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carolina.bernal/Desktop/RIESGOS%202019/SEGUIMIENTOS%20RIESGOS/SEGUIMIENTO%202/MAPAS%20DE%20RIESGO/Herramienta%20de%20riesgos%20Metrolog&#237;a%20Monitoreo%20y%20Modelaci&#243;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carolina.bernal/Desktop/RIESGOS%202019/SEGUIMIENTOS%20RIESGOS/SEGUIMIENTO%202/MAPAS%20DE%20RIESGO/RIESGOS%20SIG%202019-1-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carolina.bernal/Desktop/RIESGOS%202019/SERVICIO%20A%20LA%20CIUDADANIA.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carolina.bernal/Desktop/RIESGOS%202019/Riesgos%20COMUNICACIONES%202019%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bernal/Downloads/sgto%20II-2019%20HERRAMIENTA%20DE%20RIESGOS%20proceso%20RECURSOS%20TECNOLOGICOS%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olina.bernal/Desktop/RIESGOS%202019/replica%20Riesgos%20GRIT%2005092018%20-%2017102018%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olina.bernal/Desktop/RIESGOS%202019/HERRAMIENTA%20DE%20RIESGOS%20GRF-SC%20REVISADO%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rolina.bernal/Desktop/RIESGOS%202019/VFDGA.2018.HERRAMIENTA%20DE%20RIESGOS%20GADR%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arolina.bernal/Downloads/Riesgos%20PLANEACI&#211;N%20AMBIENTAL%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rolina.bernal/Downloads/HERRAMIENTA%20DE%20RIESGOS%20GD%20REVISADO%2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rolina.bernal/Desktop/RIESGOS%202019/Riesgos%20Control%20y%20Mejora%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arolina.bernal/Downloads/HERRAMIENTA%20DE%20RIESGOS%20CI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2">
          <cell r="J12" t="str">
            <v>Emisión de conceptos jurídicos basados en normativa desactualizada o no aplicable.</v>
          </cell>
        </row>
        <row r="13">
          <cell r="J13" t="str">
            <v xml:space="preserve">Perdida de procesos judiciales por falta de oportunidad en la atención de los mismos </v>
          </cell>
        </row>
        <row r="14">
          <cell r="J14" t="str">
            <v xml:space="preserve">Posibilidad de que algún proceso judicial sea representado por un apoderado de la SDA que se encuentre incurso en un conflicto de interés. </v>
          </cell>
        </row>
      </sheetData>
      <sheetData sheetId="1" refreshError="1">
        <row r="12">
          <cell r="A12" t="str">
            <v>R1</v>
          </cell>
        </row>
        <row r="13">
          <cell r="A13" t="str">
            <v>R2</v>
          </cell>
        </row>
        <row r="14">
          <cell r="A14" t="str">
            <v>R3</v>
          </cell>
        </row>
      </sheetData>
      <sheetData sheetId="2" refreshError="1">
        <row r="11">
          <cell r="C11">
            <v>2</v>
          </cell>
          <cell r="D11">
            <v>3</v>
          </cell>
          <cell r="H11" t="str">
            <v>ZONA RIESGO MODERADA</v>
          </cell>
          <cell r="I11" t="str">
            <v>REDUCIR EL RIESGO</v>
          </cell>
          <cell r="J11" t="str">
            <v>El enlace del Sistema Integrado de Gestión verifica el 5 % de los conceptos emitidos por parte de la DLA para definir si los mismos se encuentran acordes a la normatividad legal vigente (Trimestral)</v>
          </cell>
        </row>
        <row r="12">
          <cell r="C12">
            <v>3</v>
          </cell>
          <cell r="D12">
            <v>3</v>
          </cell>
          <cell r="H12" t="str">
            <v>ZONA RIESGO ALTA</v>
          </cell>
          <cell r="I12" t="str">
            <v>REDUCIR EL RIESGO</v>
          </cell>
          <cell r="J12" t="str">
            <v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v>
          </cell>
        </row>
        <row r="13">
          <cell r="C13">
            <v>1</v>
          </cell>
          <cell r="D13">
            <v>3</v>
          </cell>
          <cell r="H13" t="str">
            <v>ZONA RIESGO MODERADA</v>
          </cell>
          <cell r="I13" t="str">
            <v>REDUCIR EL RIESGO</v>
          </cell>
        </row>
      </sheetData>
      <sheetData sheetId="3" refreshError="1"/>
      <sheetData sheetId="4" refreshError="1"/>
      <sheetData sheetId="5" refreshError="1">
        <row r="11">
          <cell r="F11" t="str">
            <v>PROBABILIDAD</v>
          </cell>
          <cell r="J11">
            <v>85</v>
          </cell>
        </row>
        <row r="12">
          <cell r="F12" t="str">
            <v>PROBABILIDAD</v>
          </cell>
          <cell r="J12">
            <v>56.666666666666664</v>
          </cell>
        </row>
        <row r="13">
          <cell r="F13" t="str">
            <v>PROBABILIDAD</v>
          </cell>
          <cell r="J13">
            <v>56.666666666666664</v>
          </cell>
        </row>
      </sheetData>
      <sheetData sheetId="6" refreshError="1"/>
      <sheetData sheetId="7" refreshError="1"/>
      <sheetData sheetId="8" refreshError="1"/>
      <sheetData sheetId="9" refreshError="1">
        <row r="13">
          <cell r="D13">
            <v>2</v>
          </cell>
          <cell r="E13">
            <v>3</v>
          </cell>
        </row>
        <row r="14">
          <cell r="D14">
            <v>3</v>
          </cell>
          <cell r="E14">
            <v>3</v>
          </cell>
        </row>
        <row r="15">
          <cell r="D15">
            <v>1</v>
          </cell>
          <cell r="E15">
            <v>3</v>
          </cell>
        </row>
      </sheetData>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3</v>
          </cell>
          <cell r="D13">
            <v>3</v>
          </cell>
          <cell r="E13" t="str">
            <v>ZONA RIESGO ALTA</v>
          </cell>
          <cell r="G13" t="str">
            <v>PROBABILIDAD</v>
          </cell>
          <cell r="H13">
            <v>3</v>
          </cell>
          <cell r="I13">
            <v>3</v>
          </cell>
          <cell r="J13">
            <v>36</v>
          </cell>
          <cell r="K13" t="str">
            <v>ZONA RIESGO ALTA</v>
          </cell>
          <cell r="L13" t="str">
            <v>REDUCIR EL RIESGO</v>
          </cell>
        </row>
        <row r="14">
          <cell r="C14">
            <v>3</v>
          </cell>
          <cell r="D14">
            <v>1</v>
          </cell>
          <cell r="E14" t="str">
            <v>ZONA RIESGO BAJA</v>
          </cell>
          <cell r="G14" t="str">
            <v>PROBABILIDAD</v>
          </cell>
          <cell r="H14">
            <v>3</v>
          </cell>
          <cell r="I14">
            <v>1</v>
          </cell>
          <cell r="J14">
            <v>12</v>
          </cell>
          <cell r="K14" t="str">
            <v>ZONA RIESGO BAJA</v>
          </cell>
          <cell r="L14" t="str">
            <v>ASUMIR EL RIESGO</v>
          </cell>
        </row>
        <row r="15">
          <cell r="C15">
            <v>2</v>
          </cell>
          <cell r="D15">
            <v>3</v>
          </cell>
          <cell r="E15" t="str">
            <v>ZONA RIESGO MODERADA</v>
          </cell>
          <cell r="G15" t="str">
            <v>PROBABILIDAD</v>
          </cell>
          <cell r="H15">
            <v>2</v>
          </cell>
          <cell r="I15">
            <v>3</v>
          </cell>
          <cell r="J15">
            <v>24</v>
          </cell>
          <cell r="K15" t="str">
            <v>ZONA RIESGO MODERADA</v>
          </cell>
          <cell r="L15" t="str">
            <v>ASUMIR EL RIESGO</v>
          </cell>
        </row>
      </sheetData>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4">
          <cell r="A14" t="str">
            <v>R2</v>
          </cell>
          <cell r="B14" t="str">
            <v xml:space="preserve">Presentación extemporánea de informes a la Secretaría de Hacienda Distrital </v>
          </cell>
          <cell r="N14" t="str">
            <v>SUBDIRECCION FINANCIERA</v>
          </cell>
          <cell r="O14">
            <v>0</v>
          </cell>
        </row>
        <row r="15">
          <cell r="A15" t="str">
            <v>R3</v>
          </cell>
          <cell r="B15" t="str">
            <v>Elaboración inoportuna  del registro presupuestal de un compromiso o contrato suscrito por la SDA.</v>
          </cell>
          <cell r="N15" t="str">
            <v>SUBDIRECCION FINANCIERA</v>
          </cell>
          <cell r="O15">
            <v>0</v>
          </cell>
        </row>
      </sheetData>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E13" t="str">
            <v>ZONA RIESGO EXTREMA</v>
          </cell>
          <cell r="H13">
            <v>1</v>
          </cell>
          <cell r="I13">
            <v>4</v>
          </cell>
          <cell r="J13">
            <v>16</v>
          </cell>
          <cell r="L13" t="str">
            <v>EVITAR EL RIESGO</v>
          </cell>
          <cell r="M13" t="str">
            <v>Actualizar el procedimiento 126PM04-PR53 Administración de Expedientes con el fin de establecer controles y lineamientos de préstamo.</v>
          </cell>
        </row>
        <row r="14">
          <cell r="C14">
            <v>2</v>
          </cell>
          <cell r="D14">
            <v>4</v>
          </cell>
        </row>
        <row r="15">
          <cell r="E15" t="str">
            <v>ZONA RIESGO EXTREMA</v>
          </cell>
        </row>
      </sheetData>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A13" t="str">
            <v>R1</v>
          </cell>
        </row>
        <row r="14">
          <cell r="A14" t="str">
            <v>R2</v>
          </cell>
          <cell r="D14">
            <v>4</v>
          </cell>
        </row>
        <row r="15">
          <cell r="A15" t="str">
            <v>R3</v>
          </cell>
        </row>
      </sheetData>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C13">
            <v>2</v>
          </cell>
          <cell r="D13">
            <v>4</v>
          </cell>
          <cell r="E13" t="str">
            <v>ZONA RIESGO ALTA</v>
          </cell>
          <cell r="G13" t="str">
            <v>PROBABILIDAD</v>
          </cell>
          <cell r="H13">
            <v>1</v>
          </cell>
          <cell r="I13">
            <v>4</v>
          </cell>
          <cell r="J13">
            <v>16</v>
          </cell>
          <cell r="K13" t="str">
            <v>ZONA RIESGO ALTA</v>
          </cell>
          <cell r="L13" t="str">
            <v>EVITAR EL RIESGO</v>
          </cell>
          <cell r="M13" t="str">
            <v>Realizar capacitaciones semestrales sobre los procedimientos de Aseguramiento de Calidad de los Resultados emitidos por el Laboratorio Ambiental SDA y Muestreo de contaminantes en fuentes fijas de emisión</v>
          </cell>
          <cell r="N13" t="str">
            <v>DIRECCION DE CONTROL AMBIENTAL</v>
          </cell>
        </row>
        <row r="14">
          <cell r="C14">
            <v>1</v>
          </cell>
          <cell r="D14">
            <v>3</v>
          </cell>
          <cell r="E14" t="str">
            <v>ZONA RIESGO MODERADA</v>
          </cell>
          <cell r="G14" t="str">
            <v>IMPACTO</v>
          </cell>
          <cell r="H14">
            <v>1</v>
          </cell>
          <cell r="I14">
            <v>2</v>
          </cell>
          <cell r="J14">
            <v>8</v>
          </cell>
          <cell r="K14" t="str">
            <v>ZONA RIESGO BAJA</v>
          </cell>
          <cell r="L14" t="str">
            <v>REDUCIR EL RIESGO</v>
          </cell>
          <cell r="M14" t="str">
            <v>Realizar capacitaciones semestrales sobre el procedimiento Validación de datos de la RMCAB</v>
          </cell>
          <cell r="N14" t="str">
            <v>DIRECCION DE CONTROL AMBIENTAL</v>
          </cell>
        </row>
        <row r="15">
          <cell r="C15">
            <v>2</v>
          </cell>
          <cell r="D15">
            <v>3</v>
          </cell>
          <cell r="E15" t="str">
            <v>ZONA RIESGO MODERADA</v>
          </cell>
          <cell r="G15" t="str">
            <v>IMPACTO</v>
          </cell>
          <cell r="H15">
            <v>2</v>
          </cell>
          <cell r="I15">
            <v>3</v>
          </cell>
          <cell r="J15">
            <v>24</v>
          </cell>
          <cell r="K15" t="str">
            <v>ZONA RIESGO MODERADA</v>
          </cell>
          <cell r="L15" t="str">
            <v>REDUCIR EL RIESGO</v>
          </cell>
          <cell r="M15" t="str">
            <v>Realizar capacitaciones semestrales sobre el procedimiento Validación de datos de la RMCAB</v>
          </cell>
          <cell r="N15" t="str">
            <v>SUBDIRECCION DE CALIDAD DEL AIRE, AUDITIVA Y VISUAL</v>
          </cell>
        </row>
      </sheetData>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C13">
            <v>2</v>
          </cell>
          <cell r="D13">
            <v>3</v>
          </cell>
          <cell r="E13" t="str">
            <v>ZONA RIESGO MODERADA</v>
          </cell>
          <cell r="G13" t="str">
            <v>IMPACTO</v>
          </cell>
          <cell r="H13">
            <v>2</v>
          </cell>
          <cell r="I13">
            <v>1</v>
          </cell>
          <cell r="J13">
            <v>8</v>
          </cell>
          <cell r="K13" t="str">
            <v>ZONA RIESGO BAJA</v>
          </cell>
          <cell r="L13" t="str">
            <v>ASUMIR EL RIESGO</v>
          </cell>
          <cell r="M13" t="str">
            <v>Sensibilizar y capacitar a los servidores públicos en los sistemas integrados de gestión certificados en la Entidad para difundir y dar cumplimiento a los requisitos de la norma.|</v>
          </cell>
          <cell r="N13" t="str">
            <v>SUBSECRETARIA GENERAL Y DE CONTROL DISCIPLINARIO</v>
          </cell>
        </row>
        <row r="14">
          <cell r="C14">
            <v>2</v>
          </cell>
          <cell r="D14">
            <v>5</v>
          </cell>
          <cell r="E14" t="str">
            <v>ZONA RIESGO EXTREMA</v>
          </cell>
          <cell r="G14" t="str">
            <v>PROBABILIDAD</v>
          </cell>
          <cell r="H14">
            <v>1</v>
          </cell>
          <cell r="I14">
            <v>5</v>
          </cell>
          <cell r="J14">
            <v>20</v>
          </cell>
          <cell r="K14" t="str">
            <v>ZONA RIESGO ALTA</v>
          </cell>
          <cell r="L14" t="str">
            <v>REDUCIR EL RIESGO</v>
          </cell>
          <cell r="M14" t="str">
            <v>Realizar socialización, seguimiento y monitoreo de las acciones planteadas en el plan de adecuación y sostenibilidad de MIPG.</v>
          </cell>
          <cell r="N14" t="str">
            <v>SUBSECRETARIA GENERAL Y DE CONTROL DISCIPLINARIO</v>
          </cell>
        </row>
        <row r="15">
          <cell r="C15">
            <v>5</v>
          </cell>
          <cell r="D15">
            <v>4</v>
          </cell>
          <cell r="E15" t="str">
            <v>ZONA RIESGO EXTREMA</v>
          </cell>
          <cell r="G15" t="str">
            <v>PROBABILIDAD</v>
          </cell>
          <cell r="H15">
            <v>3</v>
          </cell>
          <cell r="I15">
            <v>4</v>
          </cell>
          <cell r="J15">
            <v>48</v>
          </cell>
          <cell r="K15" t="str">
            <v>ZONA RIESGO EXTREMA</v>
          </cell>
          <cell r="L15" t="str">
            <v>REDUCIR EL RIESGO</v>
          </cell>
          <cell r="M15" t="str">
            <v>Requerir al proveedor de manera oportuna las actualización, ajustes, parametrizaciones y adecuaciones necesarias para el máximo aprovechamiento de la capacidad del aplicativo.</v>
          </cell>
          <cell r="N15" t="str">
            <v>SUBSECRETARIA GENERAL Y DE CONTROL DISCIPLINARIO</v>
          </cell>
        </row>
      </sheetData>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C13">
            <v>5</v>
          </cell>
          <cell r="D13">
            <v>3</v>
          </cell>
          <cell r="E13" t="str">
            <v>ZONA RIESGO EXTREMA</v>
          </cell>
          <cell r="G13" t="str">
            <v>PROBABILIDAD</v>
          </cell>
          <cell r="H13">
            <v>4</v>
          </cell>
          <cell r="I13">
            <v>3</v>
          </cell>
          <cell r="J13">
            <v>48</v>
          </cell>
          <cell r="K13" t="str">
            <v>ZONA RIESGO ALTA</v>
          </cell>
          <cell r="L13" t="str">
            <v>REDUCIR EL RIESGO</v>
          </cell>
          <cell r="M13" t="str">
            <v>Realizar capacitaciones de sensibilización con los funcionarios y/o contratistas en temas relacionados con privacidad de la informacion, ley de transparencia y anticorrupcion</v>
          </cell>
          <cell r="N13" t="str">
            <v>SUBSECRETARIA GENERAL Y DE CONTROL DISCIPLINARIO</v>
          </cell>
        </row>
        <row r="14">
          <cell r="C14">
            <v>4</v>
          </cell>
          <cell r="D14">
            <v>2</v>
          </cell>
          <cell r="E14" t="str">
            <v>ZONA RIESGO ALTA</v>
          </cell>
          <cell r="G14" t="str">
            <v>PROBABILIDAD</v>
          </cell>
          <cell r="H14">
            <v>4</v>
          </cell>
          <cell r="I14">
            <v>2</v>
          </cell>
          <cell r="J14">
            <v>32</v>
          </cell>
          <cell r="K14" t="str">
            <v>ZONA RIESGO ALTA</v>
          </cell>
          <cell r="L14" t="str">
            <v>EVITAR EL RIESGO</v>
          </cell>
          <cell r="M14" t="str">
            <v>Realizar campaña y capacitacion que busquen la sensibilizacion de los servidores públicos y el cumplimiento a cabalidad de la Política Pública distrital de Servicio a la Ciudadanía</v>
          </cell>
          <cell r="N14" t="str">
            <v>SUBSECRETARIA GENERAL Y DE CONTROL DISCIPLINARIO</v>
          </cell>
        </row>
        <row r="15">
          <cell r="C15">
            <v>4</v>
          </cell>
          <cell r="D15">
            <v>3</v>
          </cell>
          <cell r="E15" t="str">
            <v>ZONA RIESGO ALTA</v>
          </cell>
          <cell r="G15" t="str">
            <v>PROBABILIDAD</v>
          </cell>
          <cell r="H15">
            <v>4</v>
          </cell>
          <cell r="I15">
            <v>3</v>
          </cell>
          <cell r="J15">
            <v>48</v>
          </cell>
          <cell r="K15" t="str">
            <v>ZONA RIESGO ALTA</v>
          </cell>
          <cell r="L15" t="str">
            <v>REDUCIR EL RIESGO</v>
          </cell>
          <cell r="M15" t="str">
            <v>Capacitaciones y/o reuniones de sensibilizacion con las diferentes areas misionales con el fin de sensibilizar a todos los servidores acerca de prestar un servicio de calidad, oportuno y confiable en lo que respecta a las respuestas emitidas de la peticiones radicadas por los ciudadanos</v>
          </cell>
          <cell r="N15" t="str">
            <v>SUBSECRETARIA GENERAL Y DE CONTROL DISCIPLINARIO</v>
          </cell>
        </row>
      </sheetData>
      <sheetData sheetId="1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C13">
            <v>1</v>
          </cell>
          <cell r="D13">
            <v>3</v>
          </cell>
          <cell r="E13" t="str">
            <v>ZONA RIESGO MODERADA</v>
          </cell>
          <cell r="G13" t="str">
            <v>PROBABILIDAD</v>
          </cell>
          <cell r="H13">
            <v>1</v>
          </cell>
          <cell r="I13">
            <v>3</v>
          </cell>
          <cell r="J13">
            <v>12</v>
          </cell>
          <cell r="K13" t="str">
            <v>ZONA RIESGO MODERADA</v>
          </cell>
          <cell r="L13" t="str">
            <v>REDUCIR EL RIESGO</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C13">
            <v>5</v>
          </cell>
          <cell r="D13">
            <v>3</v>
          </cell>
          <cell r="E13" t="str">
            <v>ZONA RIESGO EXTREMA</v>
          </cell>
          <cell r="G13" t="str">
            <v>PROBABILIDAD</v>
          </cell>
          <cell r="H13">
            <v>3</v>
          </cell>
          <cell r="I13">
            <v>3</v>
          </cell>
          <cell r="J13">
            <v>36</v>
          </cell>
          <cell r="K13" t="str">
            <v>ZONA RIESGO ALTA</v>
          </cell>
          <cell r="L13" t="str">
            <v>REDUCIR EL RIESGO</v>
          </cell>
        </row>
        <row r="14">
          <cell r="C14">
            <v>4</v>
          </cell>
          <cell r="D14">
            <v>3</v>
          </cell>
          <cell r="E14" t="str">
            <v>ZONA RIESGO ALTA</v>
          </cell>
          <cell r="G14" t="str">
            <v>PROBABILIDAD</v>
          </cell>
          <cell r="H14">
            <v>2</v>
          </cell>
          <cell r="I14">
            <v>3</v>
          </cell>
          <cell r="J14">
            <v>24</v>
          </cell>
          <cell r="K14" t="str">
            <v>ZONA RIESGO MODERADA</v>
          </cell>
          <cell r="L14" t="str">
            <v>REDUCIR EL RIESGO</v>
          </cell>
        </row>
        <row r="15">
          <cell r="C15">
            <v>4</v>
          </cell>
          <cell r="D15">
            <v>2</v>
          </cell>
          <cell r="E15" t="str">
            <v>ZONA RIESGO ALTA</v>
          </cell>
          <cell r="G15" t="str">
            <v>IMPACTO</v>
          </cell>
          <cell r="H15">
            <v>4</v>
          </cell>
          <cell r="I15">
            <v>1</v>
          </cell>
          <cell r="J15">
            <v>16</v>
          </cell>
          <cell r="K15" t="str">
            <v>ZONA RIESGO MODERADA</v>
          </cell>
          <cell r="L15" t="str">
            <v>COMPARTIR O TRANSFERIR EL RIESGO</v>
          </cell>
        </row>
        <row r="16">
          <cell r="C16">
            <v>5</v>
          </cell>
          <cell r="D16">
            <v>4</v>
          </cell>
          <cell r="E16" t="str">
            <v>ZONA RIESGO EXTREMA</v>
          </cell>
          <cell r="G16" t="str">
            <v>PROBABILIDAD</v>
          </cell>
          <cell r="H16">
            <v>4</v>
          </cell>
          <cell r="I16">
            <v>4</v>
          </cell>
          <cell r="J16">
            <v>64</v>
          </cell>
          <cell r="K16" t="str">
            <v>ZONA RIESGO EXTREMA</v>
          </cell>
          <cell r="L16" t="str">
            <v>COMPARTIR O TRANSFERIR EL RIESGO</v>
          </cell>
        </row>
        <row r="17">
          <cell r="C17">
            <v>2</v>
          </cell>
          <cell r="D17">
            <v>3</v>
          </cell>
          <cell r="E17" t="str">
            <v>ZONA RIESGO MODERADA</v>
          </cell>
          <cell r="H17">
            <v>2</v>
          </cell>
          <cell r="J17">
            <v>8</v>
          </cell>
          <cell r="K17" t="str">
            <v>ZONA RIESGO BAJA</v>
          </cell>
          <cell r="L17" t="str">
            <v>REDUCIR EL RIESGO</v>
          </cell>
        </row>
        <row r="18">
          <cell r="C18">
            <v>4</v>
          </cell>
          <cell r="D18">
            <v>4</v>
          </cell>
          <cell r="E18" t="str">
            <v>ZONA RIESGO EXTREMA</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cell r="G13" t="str">
            <v>PROBABILIDAD</v>
          </cell>
          <cell r="H13">
            <v>3</v>
          </cell>
          <cell r="I13">
            <v>3</v>
          </cell>
          <cell r="J13">
            <v>36</v>
          </cell>
          <cell r="K13" t="str">
            <v>ZONA RIESGO ALTA</v>
          </cell>
          <cell r="L13" t="str">
            <v>REDUCIR EL RIESGO</v>
          </cell>
        </row>
      </sheetData>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B13" t="str">
            <v xml:space="preserve">Adelantar un proceso contractual (licitación pública, concurso de méritos, selección abreviada o contratación directa diferente a la prestación de servicios profesionale sy de apoyo a la gestión) sin tener la aprobación correspondiente por parte del comité de contratación </v>
          </cell>
        </row>
        <row r="15">
          <cell r="B15" t="str">
            <v>Posibilidad de direccionar la Contratación y/o vinculación en favor de un tercero</v>
          </cell>
          <cell r="C15">
            <v>1</v>
          </cell>
          <cell r="D15">
            <v>4</v>
          </cell>
          <cell r="E15" t="str">
            <v>ZONA RIESGO ALTA</v>
          </cell>
          <cell r="G15" t="str">
            <v>IMPACTO</v>
          </cell>
          <cell r="H15">
            <v>1</v>
          </cell>
          <cell r="I15">
            <v>2</v>
          </cell>
          <cell r="J15">
            <v>8</v>
          </cell>
          <cell r="K15" t="str">
            <v>ZONA RIESGO BAJA</v>
          </cell>
          <cell r="L15" t="str">
            <v>EVITAR EL RIESGO</v>
          </cell>
          <cell r="M15" t="str">
            <v>Devolver a quien estructure el proceso para ajustar los criterios que no corresponada o limiten la participación</v>
          </cell>
        </row>
      </sheetData>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1">
          <cell r="E11">
            <v>0</v>
          </cell>
        </row>
        <row r="13">
          <cell r="B13" t="str">
            <v>Pérdida o daño de los bienes o servicios ecosistémicos de las áreas áreas de interés ambiental del D.C. (Incluye áreas  protegidas administradas por la SDA)</v>
          </cell>
          <cell r="C13">
            <v>5</v>
          </cell>
          <cell r="D13">
            <v>5</v>
          </cell>
          <cell r="E13" t="str">
            <v>ZONA RIESGO EXTREMA</v>
          </cell>
          <cell r="F13" t="str">
            <v xml:space="preserve">Los Administradores (PEDH y PEDM) realizan periódicamente en cada visita de las áreas de la Estructura Ecológica Principal administradas, análisis de tensionantes donde identifican ocupaciones y factores que puedan afectar los bienes o servicios ecosistémicos de las áreas de interés ambiental.
Los Administradores (PEDH y PEDM) de acuerdo a la necesidad realizan reporte y seguimiento de la situación a las autoridades competentes (Alcaldías Locales)
Los Administradores (PEDH y PEDM) según se presente, realizan acciones iniciales de control (levantamiento de cambuches)
Los Profesionales de incendios forestales continuamente, según las actividades correspondientes descritas en el plan de acción de la Comisión de Distrital para la Prevención y Mitigación de Incendios Forestales, realizan prevención y mitigación de incendios forestales.
Los profesionales de emergencias ambientales de la DGA, realizan la gestión de atención de las emergencias ambientales mediante la implementación del Plan Institucional de Respuesta a Emergencias
</v>
          </cell>
          <cell r="G13" t="str">
            <v>IMPACTO</v>
          </cell>
          <cell r="H13">
            <v>3</v>
          </cell>
          <cell r="I13">
            <v>3</v>
          </cell>
          <cell r="J13">
            <v>36</v>
          </cell>
          <cell r="K13" t="str">
            <v>ZONA RIESGO ALTA</v>
          </cell>
          <cell r="L13" t="str">
            <v>REDUCIR EL RIESGO</v>
          </cell>
        </row>
        <row r="14">
          <cell r="C14">
            <v>5</v>
          </cell>
          <cell r="D14">
            <v>4</v>
          </cell>
          <cell r="E14" t="str">
            <v>ZONA RIESGO EXTREMA</v>
          </cell>
          <cell r="F14" t="str">
            <v xml:space="preserve">Los profesionales líderes de cada grupo del Proceso de Gestión Amiental y Dearrollo Rural, periódicamente mantienen actualizada la información en el DRIVE o en su archivo de trazabilidad  predeterminado de acuerdo a sus tiempos de retención, clasificación y tipología definida; en los procedimientos de cada equipo de trabajo. </v>
          </cell>
          <cell r="G14" t="str">
            <v>IMPACTO</v>
          </cell>
          <cell r="H14">
            <v>2</v>
          </cell>
          <cell r="I14">
            <v>2</v>
          </cell>
          <cell r="J14">
            <v>16</v>
          </cell>
          <cell r="K14" t="str">
            <v>ZONA RIESGO BAJA</v>
          </cell>
          <cell r="L14" t="str">
            <v>REDUCIR EL RIESGO</v>
          </cell>
        </row>
      </sheetData>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C13">
            <v>2</v>
          </cell>
          <cell r="D13">
            <v>4</v>
          </cell>
          <cell r="E13" t="str">
            <v>ZONA RIESGO ALTA</v>
          </cell>
          <cell r="G13" t="str">
            <v>PROBABILIDAD</v>
          </cell>
          <cell r="L13" t="str">
            <v>REDUCIR EL RIESGO</v>
          </cell>
          <cell r="N13" t="str">
            <v>SUBDIRECCION DE POLITICA Y PPLANES AMBIENTALES</v>
          </cell>
          <cell r="O13">
            <v>0</v>
          </cell>
        </row>
        <row r="14">
          <cell r="C14">
            <v>3</v>
          </cell>
          <cell r="D14">
            <v>3</v>
          </cell>
          <cell r="E14" t="str">
            <v>ZONA RIESGO ALTA</v>
          </cell>
          <cell r="G14" t="str">
            <v>PROBABILIDAD</v>
          </cell>
          <cell r="L14" t="str">
            <v>REDUCIR EL RIESGO</v>
          </cell>
          <cell r="N14" t="str">
            <v>DIRECCION DE PLANEACION Y SISTEMAS DE INFORMACION AMBIENTAL</v>
          </cell>
          <cell r="O14">
            <v>0</v>
          </cell>
        </row>
        <row r="15">
          <cell r="C15">
            <v>3</v>
          </cell>
          <cell r="D15">
            <v>5</v>
          </cell>
          <cell r="E15" t="str">
            <v>ZONA RIESGO EXTREMA</v>
          </cell>
          <cell r="G15" t="str">
            <v>PROBABILIDAD</v>
          </cell>
          <cell r="L15" t="str">
            <v>REDUCIR EL RIESGO</v>
          </cell>
          <cell r="N15" t="str">
            <v>SUBDIRECCION DE POLITICA Y PPLANES AMBIENTALES</v>
          </cell>
          <cell r="O15">
            <v>0</v>
          </cell>
        </row>
      </sheetData>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row r="13">
          <cell r="G13" t="str">
            <v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El profesional del proceso de gestiòn documental de la Direciòn de Gestiòn Corporativa envia Reporte anual del inventario  documental del archivo de gestión de cada área.  
 </v>
          </cell>
        </row>
      </sheetData>
      <sheetData sheetId="6"/>
      <sheetData sheetId="7"/>
      <sheetData sheetId="8"/>
      <sheetData sheetId="9">
        <row r="15">
          <cell r="A15" t="str">
            <v>R3</v>
          </cell>
          <cell r="B15" t="str">
            <v>Alteración y perdida de la información en el Archivo de la SDA</v>
          </cell>
          <cell r="C15">
            <v>3</v>
          </cell>
          <cell r="D15">
            <v>4</v>
          </cell>
          <cell r="E15" t="str">
            <v>ZONA RIESGO EXTREMA</v>
          </cell>
        </row>
      </sheetData>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B13" t="str">
            <v>Inoportunidad en la entrega de informes, alertas y recomendaciones para el mejoramiento de la gestión institucional</v>
          </cell>
          <cell r="C13">
            <v>5</v>
          </cell>
          <cell r="D13">
            <v>4</v>
          </cell>
          <cell r="E13" t="str">
            <v>ZONA RIESGO EXTREMA</v>
          </cell>
          <cell r="F13" t="str">
            <v>Cada auditor al inicio de una auditoría proyecta la comunicación de notificación para la firma de la Jefe de Control Interno e incluye en ella la información requerida concediendo un plazo prudencial. Si la información no es allegada en el plazo concedido, o se presentan retrasos, desatención del proceso a auditor o solicitudes de aplazamiento, se realiza un ajuste al plan especifico de auditoria y se notifica nuevamente a la dependencia objeto de auditoria. . Cada auditor prepara el plan específico de auditoria el cual se somete a al revisión y aprobación de la Jefe de la oficina de Control Interno y se remite al área objeto de auditoria. A su vez, el plan se discute en la reunión de apertura y, de ser necesario, se ajusta cuando se requiere, notificándolo nuevamente y documentándolo en el aplicativo ISOLUCION.. Los auditores de la Oficina de Control Interno realizan visitas y se contactan con los enlaces de las diferentes  dependencias para reconocer el funcionamiento y operación de cada proceso. En caso de desconocimiento de aspectos institucionales, se consulta con los funcionarios de planta de la Oficina o en las reuniones de autocontrol</v>
          </cell>
          <cell r="G13" t="str">
            <v>PROBABILIDAD</v>
          </cell>
          <cell r="H13">
            <v>3</v>
          </cell>
          <cell r="I13">
            <v>4</v>
          </cell>
          <cell r="J13">
            <v>48</v>
          </cell>
          <cell r="K13" t="str">
            <v>ZONA RIESGO EXTREMA</v>
          </cell>
          <cell r="L13" t="str">
            <v>REDUCIR EL RIESGO</v>
          </cell>
          <cell r="M13" t="str">
            <v>Realizar capacitaciones en la aplicación de los procedimientos de auditoria</v>
          </cell>
          <cell r="N13" t="str">
            <v>OFICINA DE CONTROL INTERNO</v>
          </cell>
          <cell r="O13" t="str">
            <v>Capacitaciones realizadas / 2 capacitaciones programadas</v>
          </cell>
        </row>
        <row r="14">
          <cell r="C14">
            <v>3</v>
          </cell>
          <cell r="D14">
            <v>5</v>
          </cell>
          <cell r="E14" t="str">
            <v>ZONA RIESGO EXTREMA</v>
          </cell>
          <cell r="F14" t="str">
            <v>Cada informe preliminar de auditoría es revisado conjuntamente entre el auditor y la jefe de Control Interno discutiendo los ajustes o cambios cuando hay lugar a ello antes de la remisión al área auditada. Una vez oficiializado el área auditada puede ejercer el derecho de la contradicción y defensa dentro del plazo establecido y luego de recibidas las observaciones con los respectivos soportes, el informe se somete nuevamente a la evaluación y se remite el documento definitivo, cuyos cambios quedan documentados en la reunión de cierre y en comunicación oficial interna radicada.</v>
          </cell>
          <cell r="G14" t="str">
            <v>PROBABILIDAD</v>
          </cell>
          <cell r="H14">
            <v>1</v>
          </cell>
          <cell r="I14">
            <v>5</v>
          </cell>
          <cell r="J14">
            <v>20</v>
          </cell>
          <cell r="K14" t="str">
            <v>ZONA RIESGO ALTA</v>
          </cell>
          <cell r="L14" t="str">
            <v>EVITAR EL RIESGO</v>
          </cell>
          <cell r="M14" t="str">
            <v>Realizar revisiones de informes preliminares por otro auditor</v>
          </cell>
          <cell r="N14" t="str">
            <v>OFICINA DE CONTROL INTERNO</v>
          </cell>
          <cell r="O14" t="str">
            <v>Número de auditorías revisadas / Número de auditorias ejecutadas</v>
          </cell>
        </row>
      </sheetData>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sheetData sheetId="1"/>
      <sheetData sheetId="2"/>
      <sheetData sheetId="3"/>
      <sheetData sheetId="4"/>
      <sheetData sheetId="5"/>
      <sheetData sheetId="6"/>
      <sheetData sheetId="7"/>
      <sheetData sheetId="8"/>
      <sheetData sheetId="9">
        <row r="13">
          <cell r="B13" t="str">
            <v xml:space="preserve"> Violación al Debido Proceso</v>
          </cell>
          <cell r="G13" t="str">
            <v>PROBABILIDAD</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2"/>
  <sheetViews>
    <sheetView tabSelected="1" zoomScale="70" zoomScaleNormal="70" workbookViewId="0">
      <selection activeCell="E2" sqref="E2"/>
    </sheetView>
  </sheetViews>
  <sheetFormatPr baseColWidth="10" defaultRowHeight="15" x14ac:dyDescent="0.25"/>
  <cols>
    <col min="1" max="1" width="24.5703125" style="39" customWidth="1"/>
    <col min="2" max="2" width="12.85546875" customWidth="1"/>
    <col min="3" max="3" width="43.85546875" style="46" customWidth="1"/>
    <col min="4" max="4" width="21.140625" style="48" customWidth="1"/>
    <col min="5" max="5" width="14.5703125" style="27" customWidth="1"/>
    <col min="6" max="6" width="10.7109375" customWidth="1"/>
    <col min="7" max="7" width="25.28515625" customWidth="1"/>
    <col min="8" max="8" width="43.85546875" customWidth="1"/>
    <col min="9" max="9" width="29.28515625" customWidth="1"/>
    <col min="10" max="10" width="17.5703125" customWidth="1"/>
    <col min="12" max="12" width="16.140625" customWidth="1"/>
    <col min="13" max="13" width="23" customWidth="1"/>
    <col min="14" max="14" width="27" customWidth="1"/>
    <col min="15" max="15" width="40.5703125" customWidth="1"/>
    <col min="16" max="16" width="33.7109375" customWidth="1"/>
    <col min="17" max="17" width="19.42578125" hidden="1" customWidth="1"/>
  </cols>
  <sheetData>
    <row r="1" spans="1:17" ht="54.75" customHeight="1" x14ac:dyDescent="0.25">
      <c r="A1" s="53" t="s">
        <v>0</v>
      </c>
      <c r="B1" s="53" t="s">
        <v>1</v>
      </c>
      <c r="C1" s="51" t="s">
        <v>2</v>
      </c>
      <c r="D1" s="52" t="s">
        <v>160</v>
      </c>
      <c r="E1" s="1" t="s">
        <v>7</v>
      </c>
      <c r="F1" s="1" t="s">
        <v>8</v>
      </c>
      <c r="G1" s="1" t="s">
        <v>9</v>
      </c>
      <c r="H1" s="1" t="s">
        <v>10</v>
      </c>
      <c r="I1" s="1" t="s">
        <v>11</v>
      </c>
      <c r="J1" s="1" t="s">
        <v>12</v>
      </c>
      <c r="K1" s="1" t="s">
        <v>13</v>
      </c>
      <c r="L1" s="1" t="s">
        <v>14</v>
      </c>
      <c r="M1" s="54" t="s">
        <v>3</v>
      </c>
      <c r="N1" s="54" t="s">
        <v>4</v>
      </c>
      <c r="O1" s="54" t="s">
        <v>5</v>
      </c>
      <c r="P1" s="54" t="s">
        <v>6</v>
      </c>
      <c r="Q1" s="38"/>
    </row>
    <row r="2" spans="1:17" ht="220.5" customHeight="1" x14ac:dyDescent="0.25">
      <c r="A2" s="25" t="s">
        <v>15</v>
      </c>
      <c r="B2" s="2" t="str">
        <f>[1]IDENTIFICACIÓN!A12</f>
        <v>R1</v>
      </c>
      <c r="C2" s="3" t="str">
        <f>'[1]CONTEXTO ESTRATEGICO'!J12</f>
        <v>Emisión de conceptos jurídicos basados en normativa desactualizada o no aplicable.</v>
      </c>
      <c r="D2" s="11" t="s">
        <v>161</v>
      </c>
      <c r="E2" s="4">
        <f>[1]ANALISIS!C11</f>
        <v>2</v>
      </c>
      <c r="F2" s="4">
        <f>[1]ANALISIS!D11</f>
        <v>3</v>
      </c>
      <c r="G2" s="5" t="str">
        <f>[1]ANALISIS!H11</f>
        <v>ZONA RIESGO MODERADA</v>
      </c>
      <c r="H2" s="28" t="s">
        <v>91</v>
      </c>
      <c r="I2" s="7" t="str">
        <f>'[1]VALORACIÓN DEL RIESGO'!F11</f>
        <v>PROBABILIDAD</v>
      </c>
      <c r="J2" s="8">
        <f>IF(C2="",0,(IF('[1]VALORACIÓN DEL RIESGO'!J11&lt;50,'[1]MAPA DE RIESGO'!D13,(IF(AND('[1]VALORACIÓN DEL RIESGO'!J11&gt;=51,I2="IMPACTO"),E2,(IF(AND('[1]VALORACIÓN DEL RIESGO'!J11&gt;=51,'[1]VALORACIÓN DEL RIESGO'!J11&lt;=75,I2="PROBABILIDAD"),(IF(E2-1&lt;=0,1,E2-1)),(IF(AND('[1]VALORACIÓN DEL RIESGO'!J11&gt;=76,'[1]VALORACIÓN DEL RIESGO'!J11&lt;=100,I2="PROBABILIDAD"),(IF(E2-2&lt;=0,1,E2-2)))))))))))</f>
        <v>1</v>
      </c>
      <c r="K2" s="8">
        <f>IF(C2="",0,(IF('[1]VALORACIÓN DEL RIESGO'!J11&lt;50,'[1]MAPA DE RIESGO'!E13,(IF(AND('[1]VALORACIÓN DEL RIESGO'!J11&gt;=51,I2="PROBABILIDAD"),F2,(IF(AND('[1]VALORACIÓN DEL RIESGO'!J11&gt;=51,'[1]VALORACIÓN DEL RIESGO'!J11&lt;=75,I2="IMPACTO"),(IF(F2-1&lt;=0,1,F2-1)),(IF(AND('[1]VALORACIÓN DEL RIESGO'!J11&gt;=76,'[1]VALORACIÓN DEL RIESGO'!J11&lt;=100,I2="IMPACTO"),(IF(F2-2&lt;=0,1,F2-2)))))))))))</f>
        <v>3</v>
      </c>
      <c r="L2" s="8">
        <f>(J2*K2)*4</f>
        <v>12</v>
      </c>
      <c r="M2" s="5" t="str">
        <f>IF(OR(AND(J2=3,K2=4),AND(J2=2,K2=5),AND(L2&gt;=52,L2&lt;=100)),"ZONA RIESGO EXTREMA",IF(OR(AND(J2=5,K2=2),AND(J2=4,K2=3),AND(J2=1,K2=4),AND(L2=20),AND(L2&gt;=28,L2&lt;=48)),"ZONA RIESGO ALTA",IF(OR(AND(J2=1,K2=3),AND(J2=4,K2=1),AND(L2=24)),"ZONA RIESGO MODERADA",IF(AND(L2&gt;=4,L2&lt;=16),"ZONA RIESGO BAJA"))))</f>
        <v>ZONA RIESGO MODERADA</v>
      </c>
      <c r="N2" s="8" t="str">
        <f>[1]ANALISIS!I11</f>
        <v>REDUCIR EL RIESGO</v>
      </c>
      <c r="O2" s="6" t="str">
        <f>[1]ANALISIS!J11</f>
        <v>El enlace del Sistema Integrado de Gestión verifica el 5 % de los conceptos emitidos por parte de la DLA para definir si los mismos se encuentran acordes a la normatividad legal vigente (Trimestral)</v>
      </c>
      <c r="P2" s="23" t="s">
        <v>16</v>
      </c>
      <c r="Q2" s="9"/>
    </row>
    <row r="3" spans="1:17" ht="219" customHeight="1" x14ac:dyDescent="0.25">
      <c r="A3" s="25" t="s">
        <v>15</v>
      </c>
      <c r="B3" s="2" t="str">
        <f>[1]IDENTIFICACIÓN!A13</f>
        <v>R2</v>
      </c>
      <c r="C3" s="3" t="str">
        <f>'[1]CONTEXTO ESTRATEGICO'!J13</f>
        <v xml:space="preserve">Perdida de procesos judiciales por falta de oportunidad en la atención de los mismos </v>
      </c>
      <c r="D3" s="11" t="s">
        <v>161</v>
      </c>
      <c r="E3" s="4">
        <f>[1]ANALISIS!C12</f>
        <v>3</v>
      </c>
      <c r="F3" s="4">
        <f>[1]ANALISIS!D12</f>
        <v>3</v>
      </c>
      <c r="G3" s="30" t="str">
        <f>[1]ANALISIS!H12</f>
        <v>ZONA RIESGO ALTA</v>
      </c>
      <c r="H3" s="29" t="s">
        <v>92</v>
      </c>
      <c r="I3" s="7" t="str">
        <f>'[1]VALORACIÓN DEL RIESGO'!F12</f>
        <v>PROBABILIDAD</v>
      </c>
      <c r="J3" s="8">
        <f>IF(C3="",0,(IF('[1]VALORACIÓN DEL RIESGO'!J12&lt;50,'[1]MAPA DE RIESGO'!D14,(IF(AND('[1]VALORACIÓN DEL RIESGO'!J12&gt;=51,I3="IMPACTO"),E3,(IF(AND('[1]VALORACIÓN DEL RIESGO'!J12&gt;=51,'[1]VALORACIÓN DEL RIESGO'!J12&lt;=75,I3="PROBABILIDAD"),(IF(E3-1&lt;=0,1,E3-1)),(IF(AND('[1]VALORACIÓN DEL RIESGO'!J12&gt;=76,'[1]VALORACIÓN DEL RIESGO'!J12&lt;=100,I3="PROBABILIDAD"),(IF(E3-2&lt;=0,1,E3-2)))))))))))</f>
        <v>2</v>
      </c>
      <c r="K3" s="8">
        <f>IF(C3="",0,(IF('[1]VALORACIÓN DEL RIESGO'!J12&lt;50,'[1]MAPA DE RIESGO'!E14,(IF(AND('[1]VALORACIÓN DEL RIESGO'!J12&gt;=51,I3="PROBABILIDAD"),F3,(IF(AND('[1]VALORACIÓN DEL RIESGO'!J12&gt;=51,'[1]VALORACIÓN DEL RIESGO'!J12&lt;=75,I3="IMPACTO"),(IF(F3-1&lt;=0,1,F3-1)),(IF(AND('[1]VALORACIÓN DEL RIESGO'!J12&gt;=76,'[1]VALORACIÓN DEL RIESGO'!J12&lt;=100,I3="IMPACTO"),(IF(F3-2&lt;=0,1,F3-2)))))))))))</f>
        <v>3</v>
      </c>
      <c r="L3" s="8">
        <f t="shared" ref="L3:L4" si="0">(J3*K3)*4</f>
        <v>24</v>
      </c>
      <c r="M3" s="5" t="str">
        <f>IF(OR(AND(J3=3,K3=4),AND(J3=2,K3=5),AND(L3&gt;=52,L3&lt;=100)),"ZONA RIESGO EXTREMA",IF(OR(AND(J3=5,K3=2),AND(J3=4,K3=3),AND(J3=1,K3=4),AND(L3=20),AND(L3&gt;=28,L3&lt;=48)),"ZONA RIESGO ALTA",IF(OR(AND(J3=1,K3=3),AND(J3=4,K3=1),AND(L3=24)),"ZONA RIESGO MODERADA",IF(AND(L3&gt;=4,L3&lt;=16),"ZONA RIESGO BAJA"))))</f>
        <v>ZONA RIESGO MODERADA</v>
      </c>
      <c r="N3" s="8" t="str">
        <f>[1]ANALISIS!I12</f>
        <v>REDUCIR EL RIESGO</v>
      </c>
      <c r="O3" s="6" t="str">
        <f>[1]ANALISIS!J12</f>
        <v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v>
      </c>
      <c r="P3" s="23" t="s">
        <v>16</v>
      </c>
      <c r="Q3" s="9"/>
    </row>
    <row r="4" spans="1:17" ht="318.75" customHeight="1" x14ac:dyDescent="0.25">
      <c r="A4" s="25" t="s">
        <v>15</v>
      </c>
      <c r="B4" s="2" t="str">
        <f>[1]IDENTIFICACIÓN!A14</f>
        <v>R3</v>
      </c>
      <c r="C4" s="3" t="str">
        <f>'[1]CONTEXTO ESTRATEGICO'!J14</f>
        <v xml:space="preserve">Posibilidad de que algún proceso judicial sea representado por un apoderado de la SDA que se encuentre incurso en un conflicto de interés. </v>
      </c>
      <c r="D4" s="11" t="s">
        <v>163</v>
      </c>
      <c r="E4" s="4">
        <f>[1]ANALISIS!C13</f>
        <v>1</v>
      </c>
      <c r="F4" s="4">
        <f>[1]ANALISIS!D13</f>
        <v>3</v>
      </c>
      <c r="G4" s="5" t="str">
        <f>[1]ANALISIS!H13</f>
        <v>ZONA RIESGO MODERADA</v>
      </c>
      <c r="H4" s="28" t="s">
        <v>93</v>
      </c>
      <c r="I4" s="7" t="str">
        <f>'[1]VALORACIÓN DEL RIESGO'!F13</f>
        <v>PROBABILIDAD</v>
      </c>
      <c r="J4" s="8">
        <f>IF(C4="",0,(IF('[1]VALORACIÓN DEL RIESGO'!J13&lt;50,'[1]MAPA DE RIESGO'!D15,(IF(AND('[1]VALORACIÓN DEL RIESGO'!J13&gt;=51,I4="IMPACTO"),E4,(IF(AND('[1]VALORACIÓN DEL RIESGO'!J13&gt;=51,'[1]VALORACIÓN DEL RIESGO'!J13&lt;=75,I4="PROBABILIDAD"),(IF(E4-1&lt;=0,1,E4-1)),(IF(AND('[1]VALORACIÓN DEL RIESGO'!J13&gt;=76,'[1]VALORACIÓN DEL RIESGO'!J13&lt;=100,I4="PROBABILIDAD"),(IF(E4-2&lt;=0,1,E4-2)))))))))))</f>
        <v>1</v>
      </c>
      <c r="K4" s="8">
        <f>IF(C4="",0,(IF('[1]VALORACIÓN DEL RIESGO'!J13&lt;50,'[1]MAPA DE RIESGO'!E15,(IF(AND('[1]VALORACIÓN DEL RIESGO'!J13&gt;=51,I4="PROBABILIDAD"),F4,(IF(AND('[1]VALORACIÓN DEL RIESGO'!J13&gt;=51,'[1]VALORACIÓN DEL RIESGO'!J13&lt;=75,I4="IMPACTO"),(IF(F4-1&lt;=0,1,F4-1)),(IF(AND('[1]VALORACIÓN DEL RIESGO'!J13&gt;=76,'[1]VALORACIÓN DEL RIESGO'!J13&lt;=100,I4="IMPACTO"),(IF(F4-2&lt;=0,1,F4-2)))))))))))</f>
        <v>3</v>
      </c>
      <c r="L4" s="8">
        <f t="shared" si="0"/>
        <v>12</v>
      </c>
      <c r="M4" s="5" t="str">
        <f t="shared" ref="M4" si="1">IF(OR(AND(J4=3,K4=4),AND(J4=2,K4=5),AND(L4&gt;=52,L4&lt;=100)),"ZONA RIESGO EXTREMA",IF(OR(AND(J4=5,K4=2),AND(J4=4,K4=3),AND(J4=1,K4=4),AND(L4=20),AND(L4&gt;=28,L4&lt;=48)),"ZONA RIESGO ALTA",IF(OR(AND(J4=1,K4=3),AND(J4=4,K4=1),AND(L4=24)),"ZONA RIESGO MODERADA",IF(AND(L4&gt;=4,L4&lt;=16),"ZONA RIESGO BAJA"))))</f>
        <v>ZONA RIESGO MODERADA</v>
      </c>
      <c r="N4" s="8" t="str">
        <f>[1]ANALISIS!I13</f>
        <v>REDUCIR EL RIESGO</v>
      </c>
      <c r="O4" s="29" t="s">
        <v>94</v>
      </c>
      <c r="P4" s="23" t="s">
        <v>16</v>
      </c>
      <c r="Q4" s="9"/>
    </row>
    <row r="5" spans="1:17" ht="166.5" customHeight="1" x14ac:dyDescent="0.25">
      <c r="A5" s="25" t="s">
        <v>156</v>
      </c>
      <c r="B5" s="10" t="s">
        <v>18</v>
      </c>
      <c r="C5" s="43" t="s">
        <v>19</v>
      </c>
      <c r="D5" s="47" t="s">
        <v>164</v>
      </c>
      <c r="E5" s="11">
        <f>'[2]MAPA DE RIESGO'!C13</f>
        <v>5</v>
      </c>
      <c r="F5" s="11">
        <f>'[2]MAPA DE RIESGO'!D13</f>
        <v>3</v>
      </c>
      <c r="G5" s="5" t="str">
        <f>'[2]MAPA DE RIESGO'!E13</f>
        <v>ZONA RIESGO EXTREMA</v>
      </c>
      <c r="H5" s="29" t="s">
        <v>127</v>
      </c>
      <c r="I5" s="8" t="str">
        <f>'[3]MAPA DE RIESGO'!G13</f>
        <v>PROBABILIDAD</v>
      </c>
      <c r="J5" s="8">
        <f>'[3]MAPA DE RIESGO'!H13</f>
        <v>3</v>
      </c>
      <c r="K5" s="8">
        <f>'[3]MAPA DE RIESGO'!I13</f>
        <v>3</v>
      </c>
      <c r="L5" s="8">
        <f>'[3]MAPA DE RIESGO'!J13</f>
        <v>36</v>
      </c>
      <c r="M5" s="5" t="str">
        <f>'[3]MAPA DE RIESGO'!K13</f>
        <v>ZONA RIESGO ALTA</v>
      </c>
      <c r="N5" s="8" t="str">
        <f>'[3]MAPA DE RIESGO'!L13</f>
        <v>REDUCIR EL RIESGO</v>
      </c>
      <c r="O5" s="31" t="s">
        <v>133</v>
      </c>
      <c r="P5" s="24" t="s">
        <v>17</v>
      </c>
      <c r="Q5" s="9"/>
    </row>
    <row r="6" spans="1:17" ht="168" customHeight="1" x14ac:dyDescent="0.25">
      <c r="A6" s="25" t="s">
        <v>156</v>
      </c>
      <c r="B6" s="10" t="s">
        <v>20</v>
      </c>
      <c r="C6" s="44" t="s">
        <v>21</v>
      </c>
      <c r="D6" s="11" t="s">
        <v>165</v>
      </c>
      <c r="E6" s="11">
        <f>'[2]MAPA DE RIESGO'!C14</f>
        <v>4</v>
      </c>
      <c r="F6" s="11">
        <f>'[2]MAPA DE RIESGO'!D14</f>
        <v>3</v>
      </c>
      <c r="G6" s="5" t="str">
        <f>'[2]MAPA DE RIESGO'!E14</f>
        <v>ZONA RIESGO ALTA</v>
      </c>
      <c r="H6" s="31" t="s">
        <v>128</v>
      </c>
      <c r="I6" s="8" t="str">
        <f>'[2]MAPA DE RIESGO'!G13</f>
        <v>PROBABILIDAD</v>
      </c>
      <c r="J6" s="6">
        <f>'[2]MAPA DE RIESGO'!H13</f>
        <v>3</v>
      </c>
      <c r="K6" s="6">
        <f>'[2]MAPA DE RIESGO'!I13</f>
        <v>3</v>
      </c>
      <c r="L6" s="6">
        <f>'[2]MAPA DE RIESGO'!J13</f>
        <v>36</v>
      </c>
      <c r="M6" s="5" t="str">
        <f>'[2]MAPA DE RIESGO'!K13</f>
        <v>ZONA RIESGO ALTA</v>
      </c>
      <c r="N6" s="8" t="str">
        <f>'[2]MAPA DE RIESGO'!L13</f>
        <v>REDUCIR EL RIESGO</v>
      </c>
      <c r="O6" s="31" t="s">
        <v>134</v>
      </c>
      <c r="P6" s="24" t="s">
        <v>17</v>
      </c>
      <c r="Q6" s="9" t="s">
        <v>23</v>
      </c>
    </row>
    <row r="7" spans="1:17" ht="185.25" customHeight="1" x14ac:dyDescent="0.25">
      <c r="A7" s="25" t="s">
        <v>156</v>
      </c>
      <c r="B7" s="10" t="s">
        <v>24</v>
      </c>
      <c r="C7" s="44" t="s">
        <v>25</v>
      </c>
      <c r="D7" s="11" t="s">
        <v>166</v>
      </c>
      <c r="E7" s="11">
        <f>'[2]MAPA DE RIESGO'!C15</f>
        <v>4</v>
      </c>
      <c r="F7" s="11">
        <f>'[2]MAPA DE RIESGO'!D15</f>
        <v>2</v>
      </c>
      <c r="G7" s="5" t="str">
        <f>'[2]MAPA DE RIESGO'!E15</f>
        <v>ZONA RIESGO ALTA</v>
      </c>
      <c r="H7" s="31" t="s">
        <v>129</v>
      </c>
      <c r="I7" s="8" t="str">
        <f>'[2]MAPA DE RIESGO'!G14</f>
        <v>PROBABILIDAD</v>
      </c>
      <c r="J7" s="6">
        <f>'[2]MAPA DE RIESGO'!H14</f>
        <v>2</v>
      </c>
      <c r="K7" s="6">
        <f>'[2]MAPA DE RIESGO'!I14</f>
        <v>3</v>
      </c>
      <c r="L7" s="6">
        <f>'[2]MAPA DE RIESGO'!J14</f>
        <v>24</v>
      </c>
      <c r="M7" s="5" t="str">
        <f>'[2]MAPA DE RIESGO'!K14</f>
        <v>ZONA RIESGO MODERADA</v>
      </c>
      <c r="N7" s="8" t="str">
        <f>'[2]MAPA DE RIESGO'!L14</f>
        <v>REDUCIR EL RIESGO</v>
      </c>
      <c r="O7" s="31" t="s">
        <v>135</v>
      </c>
      <c r="P7" s="24" t="s">
        <v>17</v>
      </c>
      <c r="Q7" s="9" t="s">
        <v>23</v>
      </c>
    </row>
    <row r="8" spans="1:17" ht="108.75" customHeight="1" thickBot="1" x14ac:dyDescent="0.3">
      <c r="A8" s="25" t="s">
        <v>156</v>
      </c>
      <c r="B8" s="10" t="s">
        <v>26</v>
      </c>
      <c r="C8" s="44" t="s">
        <v>27</v>
      </c>
      <c r="D8" s="11" t="s">
        <v>166</v>
      </c>
      <c r="E8" s="11">
        <f>'[2]MAPA DE RIESGO'!C16</f>
        <v>5</v>
      </c>
      <c r="F8" s="11">
        <f>'[2]MAPA DE RIESGO'!D16</f>
        <v>4</v>
      </c>
      <c r="G8" s="13" t="str">
        <f>'[2]MAPA DE RIESGO'!E16</f>
        <v>ZONA RIESGO EXTREMA</v>
      </c>
      <c r="H8" s="31" t="s">
        <v>130</v>
      </c>
      <c r="I8" s="8" t="str">
        <f>'[2]MAPA DE RIESGO'!G15</f>
        <v>IMPACTO</v>
      </c>
      <c r="J8" s="8">
        <f>'[2]MAPA DE RIESGO'!H15</f>
        <v>4</v>
      </c>
      <c r="K8" s="8">
        <f>'[2]MAPA DE RIESGO'!I15</f>
        <v>1</v>
      </c>
      <c r="L8" s="8">
        <f>'[2]MAPA DE RIESGO'!J15</f>
        <v>16</v>
      </c>
      <c r="M8" s="5" t="str">
        <f>'[2]MAPA DE RIESGO'!K15</f>
        <v>ZONA RIESGO MODERADA</v>
      </c>
      <c r="N8" s="8" t="str">
        <f>'[2]MAPA DE RIESGO'!L15</f>
        <v>COMPARTIR O TRANSFERIR EL RIESGO</v>
      </c>
      <c r="O8" s="31" t="s">
        <v>136</v>
      </c>
      <c r="P8" s="24" t="s">
        <v>17</v>
      </c>
      <c r="Q8" s="9" t="s">
        <v>23</v>
      </c>
    </row>
    <row r="9" spans="1:17" s="14" customFormat="1" ht="133.5" customHeight="1" thickBot="1" x14ac:dyDescent="0.25">
      <c r="A9" s="25" t="s">
        <v>156</v>
      </c>
      <c r="B9" s="10" t="s">
        <v>28</v>
      </c>
      <c r="C9" s="44" t="s">
        <v>29</v>
      </c>
      <c r="D9" s="11" t="s">
        <v>167</v>
      </c>
      <c r="E9" s="11">
        <f>'[2]MAPA DE RIESGO'!C17</f>
        <v>2</v>
      </c>
      <c r="F9" s="11">
        <f>'[2]MAPA DE RIESGO'!D17</f>
        <v>3</v>
      </c>
      <c r="G9" s="13" t="str">
        <f>'[2]MAPA DE RIESGO'!E17</f>
        <v>ZONA RIESGO MODERADA</v>
      </c>
      <c r="H9" s="29" t="s">
        <v>131</v>
      </c>
      <c r="I9" s="8" t="str">
        <f>'[2]MAPA DE RIESGO'!G16</f>
        <v>PROBABILIDAD</v>
      </c>
      <c r="J9" s="8">
        <f>'[2]MAPA DE RIESGO'!H16</f>
        <v>4</v>
      </c>
      <c r="K9" s="8">
        <f>'[2]MAPA DE RIESGO'!I16</f>
        <v>4</v>
      </c>
      <c r="L9" s="8">
        <f>'[2]MAPA DE RIESGO'!J16</f>
        <v>64</v>
      </c>
      <c r="M9" s="5" t="str">
        <f>'[2]MAPA DE RIESGO'!K16</f>
        <v>ZONA RIESGO EXTREMA</v>
      </c>
      <c r="N9" s="8" t="str">
        <f>'[2]MAPA DE RIESGO'!L16</f>
        <v>COMPARTIR O TRANSFERIR EL RIESGO</v>
      </c>
      <c r="O9" s="31" t="s">
        <v>137</v>
      </c>
      <c r="P9" s="24" t="s">
        <v>17</v>
      </c>
      <c r="Q9" s="9" t="s">
        <v>23</v>
      </c>
    </row>
    <row r="10" spans="1:17" s="14" customFormat="1" ht="148.5" customHeight="1" thickBot="1" x14ac:dyDescent="0.25">
      <c r="A10" s="25" t="s">
        <v>156</v>
      </c>
      <c r="B10" s="10" t="s">
        <v>30</v>
      </c>
      <c r="C10" s="44" t="s">
        <v>31</v>
      </c>
      <c r="D10" s="11" t="s">
        <v>163</v>
      </c>
      <c r="E10" s="11">
        <f>'[2]MAPA DE RIESGO'!C18</f>
        <v>4</v>
      </c>
      <c r="F10" s="11">
        <f>'[2]MAPA DE RIESGO'!D18</f>
        <v>4</v>
      </c>
      <c r="G10" s="13" t="str">
        <f>'[2]MAPA DE RIESGO'!E18</f>
        <v>ZONA RIESGO EXTREMA</v>
      </c>
      <c r="H10" s="31" t="s">
        <v>132</v>
      </c>
      <c r="I10" s="8" t="s">
        <v>12</v>
      </c>
      <c r="J10" s="8">
        <f>'[2]MAPA DE RIESGO'!H17</f>
        <v>2</v>
      </c>
      <c r="K10" s="8">
        <v>4</v>
      </c>
      <c r="L10" s="8">
        <f>'[2]MAPA DE RIESGO'!J17</f>
        <v>8</v>
      </c>
      <c r="M10" s="5" t="str">
        <f>'[2]MAPA DE RIESGO'!K17</f>
        <v>ZONA RIESGO BAJA</v>
      </c>
      <c r="N10" s="8" t="str">
        <f>'[2]MAPA DE RIESGO'!L17</f>
        <v>REDUCIR EL RIESGO</v>
      </c>
      <c r="O10" s="31" t="s">
        <v>138</v>
      </c>
      <c r="P10" s="24" t="s">
        <v>17</v>
      </c>
      <c r="Q10" s="9" t="s">
        <v>23</v>
      </c>
    </row>
    <row r="11" spans="1:17" s="14" customFormat="1" ht="21.75" hidden="1" customHeight="1" x14ac:dyDescent="0.25">
      <c r="A11" s="37"/>
      <c r="B11" s="49"/>
      <c r="C11" s="49"/>
      <c r="D11" s="49"/>
      <c r="E11" s="49"/>
      <c r="F11" s="49"/>
      <c r="G11" s="49"/>
      <c r="H11" s="49"/>
      <c r="I11" s="49"/>
      <c r="J11" s="49"/>
      <c r="K11" s="49"/>
      <c r="L11" s="49"/>
      <c r="M11" s="49"/>
      <c r="N11" s="49"/>
      <c r="O11" s="49"/>
      <c r="P11" s="49"/>
      <c r="Q11" s="50"/>
    </row>
    <row r="12" spans="1:17" s="14" customFormat="1" ht="119.25" customHeight="1" thickBot="1" x14ac:dyDescent="0.25">
      <c r="A12" s="25" t="s">
        <v>157</v>
      </c>
      <c r="B12" s="10" t="s">
        <v>18</v>
      </c>
      <c r="C12" s="3" t="str">
        <f>'[4]MAPA DE RIESGO'!$B$13</f>
        <v xml:space="preserve">Adelantar un proceso contractual (licitación pública, concurso de méritos, selección abreviada o contratación directa diferente a la prestación de servicios profesionale sy de apoyo a la gestión) sin tener la aprobación correspondiente por parte del comité de contratación </v>
      </c>
      <c r="D12" s="11" t="s">
        <v>161</v>
      </c>
      <c r="E12" s="11">
        <v>2</v>
      </c>
      <c r="F12" s="11">
        <v>3</v>
      </c>
      <c r="G12" s="13" t="s">
        <v>32</v>
      </c>
      <c r="H12" s="12" t="s">
        <v>33</v>
      </c>
      <c r="I12" s="8" t="s">
        <v>13</v>
      </c>
      <c r="J12" s="8">
        <v>2</v>
      </c>
      <c r="K12" s="8">
        <v>1</v>
      </c>
      <c r="L12" s="8">
        <v>8</v>
      </c>
      <c r="M12" s="13" t="s">
        <v>34</v>
      </c>
      <c r="N12" s="8" t="s">
        <v>35</v>
      </c>
      <c r="O12" s="12" t="s">
        <v>36</v>
      </c>
      <c r="P12" s="24" t="s">
        <v>37</v>
      </c>
      <c r="Q12" s="8"/>
    </row>
    <row r="13" spans="1:17" s="14" customFormat="1" ht="111.75" customHeight="1" thickBot="1" x14ac:dyDescent="0.25">
      <c r="A13" s="25" t="s">
        <v>157</v>
      </c>
      <c r="B13" s="10" t="s">
        <v>20</v>
      </c>
      <c r="C13" s="3" t="str">
        <f>'[4]MAPA DE RIESGO'!B15</f>
        <v>Posibilidad de direccionar la Contratación y/o vinculación en favor de un tercero</v>
      </c>
      <c r="D13" s="11" t="s">
        <v>163</v>
      </c>
      <c r="E13" s="11">
        <f>'[4]MAPA DE RIESGO'!C15</f>
        <v>1</v>
      </c>
      <c r="F13" s="11">
        <f>'[4]MAPA DE RIESGO'!D15</f>
        <v>4</v>
      </c>
      <c r="G13" s="13" t="str">
        <f>'[4]MAPA DE RIESGO'!E15</f>
        <v>ZONA RIESGO ALTA</v>
      </c>
      <c r="H13" s="12" t="s">
        <v>38</v>
      </c>
      <c r="I13" s="8" t="str">
        <f>'[4]MAPA DE RIESGO'!G15</f>
        <v>IMPACTO</v>
      </c>
      <c r="J13" s="8">
        <f>'[4]MAPA DE RIESGO'!H15</f>
        <v>1</v>
      </c>
      <c r="K13" s="8">
        <f>'[4]MAPA DE RIESGO'!I15</f>
        <v>2</v>
      </c>
      <c r="L13" s="8">
        <f>'[4]MAPA DE RIESGO'!J15</f>
        <v>8</v>
      </c>
      <c r="M13" s="13" t="str">
        <f>'[4]MAPA DE RIESGO'!K15</f>
        <v>ZONA RIESGO BAJA</v>
      </c>
      <c r="N13" s="8" t="str">
        <f>'[4]MAPA DE RIESGO'!L15</f>
        <v>EVITAR EL RIESGO</v>
      </c>
      <c r="O13" s="12" t="str">
        <f>'[4]MAPA DE RIESGO'!M15</f>
        <v>Devolver a quien estructure el proceso para ajustar los criterios que no corresponada o limiten la participación</v>
      </c>
      <c r="P13" s="24" t="s">
        <v>37</v>
      </c>
      <c r="Q13" s="8"/>
    </row>
    <row r="14" spans="1:17" s="14" customFormat="1" ht="162.75" customHeight="1" thickBot="1" x14ac:dyDescent="0.25">
      <c r="A14" s="33" t="s">
        <v>155</v>
      </c>
      <c r="B14" s="35" t="s">
        <v>18</v>
      </c>
      <c r="C14" s="36" t="s">
        <v>66</v>
      </c>
      <c r="D14" s="35" t="s">
        <v>166</v>
      </c>
      <c r="E14" s="35">
        <v>4</v>
      </c>
      <c r="F14" s="35">
        <v>4</v>
      </c>
      <c r="G14" s="13" t="s">
        <v>42</v>
      </c>
      <c r="H14" s="12" t="s">
        <v>158</v>
      </c>
      <c r="I14" s="8" t="s">
        <v>13</v>
      </c>
      <c r="J14" s="4">
        <v>3</v>
      </c>
      <c r="K14" s="4">
        <v>3</v>
      </c>
      <c r="L14" s="8">
        <v>36</v>
      </c>
      <c r="M14" s="13" t="str">
        <f>$M$15</f>
        <v>ZONA RIESGO ALTA</v>
      </c>
      <c r="N14" s="8" t="s">
        <v>35</v>
      </c>
      <c r="O14" s="12" t="s">
        <v>67</v>
      </c>
      <c r="P14" s="24" t="s">
        <v>37</v>
      </c>
      <c r="Q14" s="34"/>
    </row>
    <row r="15" spans="1:17" s="16" customFormat="1" ht="128.25" customHeight="1" thickBot="1" x14ac:dyDescent="0.25">
      <c r="A15" s="25" t="s">
        <v>39</v>
      </c>
      <c r="B15" s="10" t="s">
        <v>18</v>
      </c>
      <c r="C15" s="3" t="str">
        <f>'[5]MAPA DE RIESGO'!B13</f>
        <v>Pérdida o daño de los bienes o servicios ecosistémicos de las áreas áreas de interés ambiental del D.C. (Incluye áreas  protegidas administradas por la SDA)</v>
      </c>
      <c r="D15" s="11" t="s">
        <v>168</v>
      </c>
      <c r="E15" s="11">
        <f>'[5]MAPA DE RIESGO'!C13</f>
        <v>5</v>
      </c>
      <c r="F15" s="11">
        <f>'[5]MAPA DE RIESGO'!D13</f>
        <v>5</v>
      </c>
      <c r="G15" s="13" t="str">
        <f>'[5]MAPA DE RIESGO'!E13</f>
        <v>ZONA RIESGO EXTREMA</v>
      </c>
      <c r="H15" s="12" t="str">
        <f>'[5]MAPA DE RIESGO'!F13</f>
        <v xml:space="preserve">Los Administradores (PEDH y PEDM) realizan periódicamente en cada visita de las áreas de la Estructura Ecológica Principal administradas, análisis de tensionantes donde identifican ocupaciones y factores que puedan afectar los bienes o servicios ecosistémicos de las áreas de interés ambiental.
Los Administradores (PEDH y PEDM) de acuerdo a la necesidad realizan reporte y seguimiento de la situación a las autoridades competentes (Alcaldías Locales)
Los Administradores (PEDH y PEDM) según se presente, realizan acciones iniciales de control (levantamiento de cambuches)
Los Profesionales de incendios forestales continuamente, según las actividades correspondientes descritas en el plan de acción de la Comisión de Distrital para la Prevención y Mitigación de Incendios Forestales, realizan prevención y mitigación de incendios forestales.
Los profesionales de emergencias ambientales de la DGA, realizan la gestión de atención de las emergencias ambientales mediante la implementación del Plan Institucional de Respuesta a Emergencias
</v>
      </c>
      <c r="I15" s="8" t="str">
        <f>'[5]MAPA DE RIESGO'!G13</f>
        <v>IMPACTO</v>
      </c>
      <c r="J15" s="8">
        <f>'[5]MAPA DE RIESGO'!H13</f>
        <v>3</v>
      </c>
      <c r="K15" s="8">
        <f>'[5]MAPA DE RIESGO'!I13</f>
        <v>3</v>
      </c>
      <c r="L15" s="8">
        <f>'[5]MAPA DE RIESGO'!J13</f>
        <v>36</v>
      </c>
      <c r="M15" s="13" t="str">
        <f>'[5]MAPA DE RIESGO'!K13</f>
        <v>ZONA RIESGO ALTA</v>
      </c>
      <c r="N15" s="8" t="str">
        <f>'[5]MAPA DE RIESGO'!L13</f>
        <v>REDUCIR EL RIESGO</v>
      </c>
      <c r="O15" s="12"/>
      <c r="P15" s="24" t="s">
        <v>39</v>
      </c>
      <c r="Q15" s="9"/>
    </row>
    <row r="16" spans="1:17" s="16" customFormat="1" ht="131.25" customHeight="1" thickBot="1" x14ac:dyDescent="0.25">
      <c r="A16" s="25" t="s">
        <v>39</v>
      </c>
      <c r="B16" s="10" t="s">
        <v>20</v>
      </c>
      <c r="C16" s="3" t="s">
        <v>40</v>
      </c>
      <c r="D16" s="11" t="s">
        <v>168</v>
      </c>
      <c r="E16" s="11">
        <f>'[5]MAPA DE RIESGO'!C14</f>
        <v>5</v>
      </c>
      <c r="F16" s="11">
        <f>'[5]MAPA DE RIESGO'!D14</f>
        <v>4</v>
      </c>
      <c r="G16" s="13" t="str">
        <f>'[5]MAPA DE RIESGO'!E14</f>
        <v>ZONA RIESGO EXTREMA</v>
      </c>
      <c r="H16" s="12" t="str">
        <f>'[5]MAPA DE RIESGO'!F14</f>
        <v xml:space="preserve">Los profesionales líderes de cada grupo del Proceso de Gestión Amiental y Dearrollo Rural, periódicamente mantienen actualizada la información en el DRIVE o en su archivo de trazabilidad  predeterminado de acuerdo a sus tiempos de retención, clasificación y tipología definida; en los procedimientos de cada equipo de trabajo. </v>
      </c>
      <c r="I16" s="8" t="str">
        <f>'[5]MAPA DE RIESGO'!G14</f>
        <v>IMPACTO</v>
      </c>
      <c r="J16" s="8">
        <f>'[5]MAPA DE RIESGO'!H14</f>
        <v>2</v>
      </c>
      <c r="K16" s="8">
        <f>'[5]MAPA DE RIESGO'!I14</f>
        <v>2</v>
      </c>
      <c r="L16" s="8">
        <f>'[5]MAPA DE RIESGO'!J14</f>
        <v>16</v>
      </c>
      <c r="M16" s="13" t="str">
        <f>'[5]MAPA DE RIESGO'!K14</f>
        <v>ZONA RIESGO BAJA</v>
      </c>
      <c r="N16" s="8" t="str">
        <f>'[5]MAPA DE RIESGO'!L14</f>
        <v>REDUCIR EL RIESGO</v>
      </c>
      <c r="O16" s="12"/>
      <c r="P16" s="24" t="s">
        <v>39</v>
      </c>
      <c r="Q16" s="9"/>
    </row>
    <row r="17" spans="1:17" s="16" customFormat="1" ht="141" thickBot="1" x14ac:dyDescent="0.25">
      <c r="A17" s="25" t="s">
        <v>39</v>
      </c>
      <c r="B17" s="10" t="s">
        <v>24</v>
      </c>
      <c r="C17" s="3" t="s">
        <v>41</v>
      </c>
      <c r="D17" s="11" t="s">
        <v>168</v>
      </c>
      <c r="E17" s="11">
        <v>5</v>
      </c>
      <c r="F17" s="11">
        <v>5</v>
      </c>
      <c r="G17" s="13" t="s">
        <v>42</v>
      </c>
      <c r="H17" s="12" t="s">
        <v>43</v>
      </c>
      <c r="I17" s="8" t="s">
        <v>13</v>
      </c>
      <c r="J17" s="8">
        <v>2</v>
      </c>
      <c r="K17" s="8">
        <v>2</v>
      </c>
      <c r="L17" s="8">
        <v>16</v>
      </c>
      <c r="M17" s="13" t="s">
        <v>34</v>
      </c>
      <c r="N17" s="8" t="s">
        <v>35</v>
      </c>
      <c r="O17" s="12"/>
      <c r="P17" s="24" t="s">
        <v>39</v>
      </c>
      <c r="Q17" s="9"/>
    </row>
    <row r="18" spans="1:17" s="16" customFormat="1" ht="117.75" customHeight="1" thickBot="1" x14ac:dyDescent="0.25">
      <c r="A18" s="25" t="s">
        <v>39</v>
      </c>
      <c r="B18" s="10" t="s">
        <v>26</v>
      </c>
      <c r="C18" s="3" t="s">
        <v>44</v>
      </c>
      <c r="D18" s="11" t="s">
        <v>168</v>
      </c>
      <c r="E18" s="11">
        <v>5</v>
      </c>
      <c r="F18" s="11">
        <v>5</v>
      </c>
      <c r="G18" s="13" t="s">
        <v>42</v>
      </c>
      <c r="H18" s="12" t="s">
        <v>45</v>
      </c>
      <c r="I18" s="8" t="s">
        <v>13</v>
      </c>
      <c r="J18" s="8">
        <v>2</v>
      </c>
      <c r="K18" s="8">
        <v>2</v>
      </c>
      <c r="L18" s="8">
        <v>16</v>
      </c>
      <c r="M18" s="13" t="s">
        <v>34</v>
      </c>
      <c r="N18" s="8" t="s">
        <v>46</v>
      </c>
      <c r="O18" s="12"/>
      <c r="P18" s="24" t="s">
        <v>39</v>
      </c>
      <c r="Q18" s="9"/>
    </row>
    <row r="19" spans="1:17" s="16" customFormat="1" ht="115.5" thickBot="1" x14ac:dyDescent="0.25">
      <c r="A19" s="25" t="s">
        <v>39</v>
      </c>
      <c r="B19" s="10" t="s">
        <v>28</v>
      </c>
      <c r="C19" s="3" t="s">
        <v>47</v>
      </c>
      <c r="D19" s="11" t="s">
        <v>163</v>
      </c>
      <c r="E19" s="11">
        <v>4</v>
      </c>
      <c r="F19" s="11">
        <v>3</v>
      </c>
      <c r="G19" s="13" t="s">
        <v>22</v>
      </c>
      <c r="H19" s="12" t="s">
        <v>48</v>
      </c>
      <c r="I19" s="8" t="s">
        <v>12</v>
      </c>
      <c r="J19" s="8">
        <v>2</v>
      </c>
      <c r="K19" s="8">
        <v>3</v>
      </c>
      <c r="L19" s="8">
        <v>16</v>
      </c>
      <c r="M19" s="13" t="s">
        <v>32</v>
      </c>
      <c r="N19" s="8" t="s">
        <v>46</v>
      </c>
      <c r="O19" s="12"/>
      <c r="P19" s="24" t="s">
        <v>39</v>
      </c>
      <c r="Q19" s="9"/>
    </row>
    <row r="20" spans="1:17" s="16" customFormat="1" ht="334.5" customHeight="1" thickBot="1" x14ac:dyDescent="0.25">
      <c r="A20" s="26" t="s">
        <v>49</v>
      </c>
      <c r="B20" s="10" t="s">
        <v>18</v>
      </c>
      <c r="C20" s="44" t="s">
        <v>95</v>
      </c>
      <c r="D20" s="11" t="s">
        <v>169</v>
      </c>
      <c r="E20" s="11">
        <f>'[6]MAPA DE RIESGO'!C13</f>
        <v>2</v>
      </c>
      <c r="F20" s="11">
        <f>'[6]MAPA DE RIESGO'!D13</f>
        <v>4</v>
      </c>
      <c r="G20" s="13" t="str">
        <f>'[6]MAPA DE RIESGO'!E13</f>
        <v>ZONA RIESGO ALTA</v>
      </c>
      <c r="H20" s="31" t="s">
        <v>96</v>
      </c>
      <c r="I20" s="12" t="str">
        <f>'[6]MAPA DE RIESGO'!G13</f>
        <v>PROBABILIDAD</v>
      </c>
      <c r="J20" s="8">
        <v>2</v>
      </c>
      <c r="K20" s="8">
        <v>2</v>
      </c>
      <c r="L20" s="8">
        <v>16</v>
      </c>
      <c r="M20" s="13" t="s">
        <v>34</v>
      </c>
      <c r="N20" s="8" t="str">
        <f>'[6]MAPA DE RIESGO'!L13</f>
        <v>REDUCIR EL RIESGO</v>
      </c>
      <c r="O20" s="31" t="s">
        <v>99</v>
      </c>
      <c r="P20" s="24" t="str">
        <f>'[6]MAPA DE RIESGO'!N13</f>
        <v>SUBDIRECCION DE POLITICA Y PPLANES AMBIENTALES</v>
      </c>
      <c r="Q20" s="9">
        <f>'[6]MAPA DE RIESGO'!O13</f>
        <v>0</v>
      </c>
    </row>
    <row r="21" spans="1:17" s="16" customFormat="1" ht="409.6" customHeight="1" thickBot="1" x14ac:dyDescent="0.25">
      <c r="A21" s="26" t="s">
        <v>49</v>
      </c>
      <c r="B21" s="10" t="s">
        <v>20</v>
      </c>
      <c r="C21" s="3" t="s">
        <v>50</v>
      </c>
      <c r="D21" s="11" t="s">
        <v>166</v>
      </c>
      <c r="E21" s="11">
        <f>'[6]MAPA DE RIESGO'!C14</f>
        <v>3</v>
      </c>
      <c r="F21" s="11">
        <f>'[6]MAPA DE RIESGO'!D14</f>
        <v>3</v>
      </c>
      <c r="G21" s="13" t="str">
        <f>'[6]MAPA DE RIESGO'!E14</f>
        <v>ZONA RIESGO ALTA</v>
      </c>
      <c r="H21" s="31" t="s">
        <v>97</v>
      </c>
      <c r="I21" s="12" t="str">
        <f>'[6]MAPA DE RIESGO'!G14</f>
        <v>PROBABILIDAD</v>
      </c>
      <c r="J21" s="8">
        <v>2</v>
      </c>
      <c r="K21" s="8">
        <v>2</v>
      </c>
      <c r="L21" s="8">
        <v>16</v>
      </c>
      <c r="M21" s="13" t="s">
        <v>34</v>
      </c>
      <c r="N21" s="8" t="str">
        <f>'[6]MAPA DE RIESGO'!L14</f>
        <v>REDUCIR EL RIESGO</v>
      </c>
      <c r="O21" s="31" t="s">
        <v>100</v>
      </c>
      <c r="P21" s="24" t="str">
        <f>'[6]MAPA DE RIESGO'!N14</f>
        <v>DIRECCION DE PLANEACION Y SISTEMAS DE INFORMACION AMBIENTAL</v>
      </c>
      <c r="Q21" s="9">
        <f>'[6]MAPA DE RIESGO'!O14</f>
        <v>0</v>
      </c>
    </row>
    <row r="22" spans="1:17" s="16" customFormat="1" ht="409.5" customHeight="1" thickBot="1" x14ac:dyDescent="0.25">
      <c r="A22" s="26" t="s">
        <v>49</v>
      </c>
      <c r="B22" s="10" t="s">
        <v>24</v>
      </c>
      <c r="C22" s="3" t="s">
        <v>51</v>
      </c>
      <c r="D22" s="11" t="s">
        <v>163</v>
      </c>
      <c r="E22" s="11">
        <f>'[6]MAPA DE RIESGO'!C15</f>
        <v>3</v>
      </c>
      <c r="F22" s="11">
        <f>'[6]MAPA DE RIESGO'!D15</f>
        <v>5</v>
      </c>
      <c r="G22" s="13" t="str">
        <f>'[6]MAPA DE RIESGO'!E15</f>
        <v>ZONA RIESGO EXTREMA</v>
      </c>
      <c r="H22" s="31" t="s">
        <v>98</v>
      </c>
      <c r="I22" s="12" t="str">
        <f>'[6]MAPA DE RIESGO'!G15</f>
        <v>PROBABILIDAD</v>
      </c>
      <c r="J22" s="12">
        <v>2</v>
      </c>
      <c r="K22" s="12">
        <v>2</v>
      </c>
      <c r="L22" s="12">
        <v>16</v>
      </c>
      <c r="M22" s="13" t="s">
        <v>34</v>
      </c>
      <c r="N22" s="8" t="str">
        <f>'[6]MAPA DE RIESGO'!L15</f>
        <v>REDUCIR EL RIESGO</v>
      </c>
      <c r="O22" s="31" t="s">
        <v>101</v>
      </c>
      <c r="P22" s="24" t="str">
        <f>'[6]MAPA DE RIESGO'!N15</f>
        <v>SUBDIRECCION DE POLITICA Y PPLANES AMBIENTALES</v>
      </c>
      <c r="Q22" s="9">
        <f>'[6]MAPA DE RIESGO'!O15</f>
        <v>0</v>
      </c>
    </row>
    <row r="23" spans="1:17" s="17" customFormat="1" ht="306.75" thickBot="1" x14ac:dyDescent="0.25">
      <c r="A23" s="25" t="s">
        <v>52</v>
      </c>
      <c r="B23" s="10" t="s">
        <v>18</v>
      </c>
      <c r="C23" s="3" t="s">
        <v>53</v>
      </c>
      <c r="D23" s="11" t="s">
        <v>167</v>
      </c>
      <c r="E23" s="11">
        <v>3</v>
      </c>
      <c r="F23" s="3">
        <v>3</v>
      </c>
      <c r="G23" s="13" t="s">
        <v>22</v>
      </c>
      <c r="H23" s="12" t="s">
        <v>54</v>
      </c>
      <c r="I23" s="12" t="s">
        <v>12</v>
      </c>
      <c r="J23" s="12">
        <v>1</v>
      </c>
      <c r="K23" s="12">
        <v>3</v>
      </c>
      <c r="L23" s="12">
        <v>12</v>
      </c>
      <c r="M23" s="13" t="s">
        <v>32</v>
      </c>
      <c r="N23" s="12" t="s">
        <v>35</v>
      </c>
      <c r="O23" s="12" t="s">
        <v>55</v>
      </c>
      <c r="P23" s="24" t="s">
        <v>56</v>
      </c>
      <c r="Q23" s="9" t="s">
        <v>57</v>
      </c>
    </row>
    <row r="24" spans="1:17" s="17" customFormat="1" ht="230.25" customHeight="1" thickBot="1" x14ac:dyDescent="0.25">
      <c r="A24" s="25" t="s">
        <v>58</v>
      </c>
      <c r="B24" s="18" t="s">
        <v>18</v>
      </c>
      <c r="C24" s="12" t="s">
        <v>59</v>
      </c>
      <c r="D24" s="12" t="s">
        <v>170</v>
      </c>
      <c r="E24" s="12">
        <v>3</v>
      </c>
      <c r="F24" s="12">
        <v>4</v>
      </c>
      <c r="G24" s="13" t="s">
        <v>42</v>
      </c>
      <c r="H24" s="31" t="s">
        <v>102</v>
      </c>
      <c r="I24" s="12" t="s">
        <v>12</v>
      </c>
      <c r="J24" s="12">
        <v>1</v>
      </c>
      <c r="K24" s="12">
        <v>4</v>
      </c>
      <c r="L24" s="12">
        <v>16</v>
      </c>
      <c r="M24" s="13" t="s">
        <v>32</v>
      </c>
      <c r="N24" s="9" t="s">
        <v>35</v>
      </c>
      <c r="O24" s="9" t="s">
        <v>60</v>
      </c>
      <c r="P24" s="15" t="s">
        <v>61</v>
      </c>
      <c r="Q24" s="9" t="s">
        <v>62</v>
      </c>
    </row>
    <row r="25" spans="1:17" s="17" customFormat="1" ht="230.25" customHeight="1" thickBot="1" x14ac:dyDescent="0.25">
      <c r="A25" s="25" t="s">
        <v>90</v>
      </c>
      <c r="B25" s="18" t="s">
        <v>20</v>
      </c>
      <c r="C25" s="32" t="s">
        <v>63</v>
      </c>
      <c r="D25" s="12" t="s">
        <v>170</v>
      </c>
      <c r="E25" s="12">
        <v>1</v>
      </c>
      <c r="F25" s="12">
        <v>4</v>
      </c>
      <c r="G25" s="13" t="s">
        <v>22</v>
      </c>
      <c r="H25" s="31" t="s">
        <v>103</v>
      </c>
      <c r="I25" s="12" t="s">
        <v>13</v>
      </c>
      <c r="J25" s="12">
        <v>1</v>
      </c>
      <c r="K25" s="12">
        <v>2</v>
      </c>
      <c r="L25" s="12">
        <v>8</v>
      </c>
      <c r="M25" s="13" t="s">
        <v>34</v>
      </c>
      <c r="N25" s="9" t="s">
        <v>35</v>
      </c>
      <c r="O25" s="9" t="s">
        <v>64</v>
      </c>
      <c r="P25" s="24" t="s">
        <v>61</v>
      </c>
      <c r="Q25" s="9"/>
    </row>
    <row r="26" spans="1:17" s="17" customFormat="1" ht="224.25" customHeight="1" thickBot="1" x14ac:dyDescent="0.25">
      <c r="A26" s="25" t="s">
        <v>90</v>
      </c>
      <c r="B26" s="18" t="s">
        <v>24</v>
      </c>
      <c r="C26" s="32" t="s">
        <v>105</v>
      </c>
      <c r="D26" s="12" t="s">
        <v>162</v>
      </c>
      <c r="E26" s="12">
        <v>2</v>
      </c>
      <c r="F26" s="12">
        <v>4</v>
      </c>
      <c r="G26" s="13" t="s">
        <v>22</v>
      </c>
      <c r="H26" s="31" t="s">
        <v>104</v>
      </c>
      <c r="I26" s="12" t="s">
        <v>12</v>
      </c>
      <c r="J26" s="12">
        <v>2</v>
      </c>
      <c r="K26" s="12">
        <v>4</v>
      </c>
      <c r="L26" s="12">
        <v>32</v>
      </c>
      <c r="M26" s="13" t="s">
        <v>22</v>
      </c>
      <c r="N26" s="9" t="s">
        <v>35</v>
      </c>
      <c r="O26" s="9" t="s">
        <v>106</v>
      </c>
      <c r="P26" s="24" t="s">
        <v>61</v>
      </c>
      <c r="Q26" s="9" t="s">
        <v>65</v>
      </c>
    </row>
    <row r="27" spans="1:17" s="17" customFormat="1" ht="104.25" customHeight="1" thickBot="1" x14ac:dyDescent="0.25">
      <c r="A27" s="25" t="s">
        <v>68</v>
      </c>
      <c r="B27" s="18" t="s">
        <v>18</v>
      </c>
      <c r="C27" s="18" t="s">
        <v>69</v>
      </c>
      <c r="D27" s="18" t="s">
        <v>166</v>
      </c>
      <c r="E27" s="18">
        <v>3</v>
      </c>
      <c r="F27" s="18">
        <v>4</v>
      </c>
      <c r="G27" s="13" t="s">
        <v>42</v>
      </c>
      <c r="H27" s="12" t="s">
        <v>70</v>
      </c>
      <c r="I27" s="12" t="s">
        <v>13</v>
      </c>
      <c r="J27" s="12">
        <v>3</v>
      </c>
      <c r="K27" s="12">
        <v>3</v>
      </c>
      <c r="L27" s="12">
        <v>36</v>
      </c>
      <c r="M27" s="13" t="s">
        <v>22</v>
      </c>
      <c r="N27" s="9" t="s">
        <v>35</v>
      </c>
      <c r="O27" s="6" t="s">
        <v>71</v>
      </c>
      <c r="P27" s="24" t="s">
        <v>37</v>
      </c>
      <c r="Q27" s="19"/>
    </row>
    <row r="28" spans="1:17" s="17" customFormat="1" ht="141" thickBot="1" x14ac:dyDescent="0.25">
      <c r="A28" s="25" t="s">
        <v>68</v>
      </c>
      <c r="B28" s="18" t="s">
        <v>20</v>
      </c>
      <c r="C28" s="18" t="str">
        <f>'[7]MAPA DE RIESGO'!B15</f>
        <v>Alteración y perdida de la información en el Archivo de la SDA</v>
      </c>
      <c r="D28" s="18" t="s">
        <v>163</v>
      </c>
      <c r="E28" s="18">
        <f>'[7]MAPA DE RIESGO'!C15</f>
        <v>3</v>
      </c>
      <c r="F28" s="18">
        <f>'[7]MAPA DE RIESGO'!D15</f>
        <v>4</v>
      </c>
      <c r="G28" s="13" t="str">
        <f>'[7]MAPA DE RIESGO'!E15</f>
        <v>ZONA RIESGO EXTREMA</v>
      </c>
      <c r="H28" s="12" t="str">
        <f>'[7]VALORACIÓN DEL RIESGO'!$G$13</f>
        <v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El profesional del proceso de gestiòn documental de la Direciòn de Gestiòn Corporativa envia Reporte anual del inventario  documental del archivo de gestión de cada área.  
 </v>
      </c>
      <c r="I28" s="12" t="s">
        <v>13</v>
      </c>
      <c r="J28" s="12">
        <v>3</v>
      </c>
      <c r="K28" s="12">
        <v>3</v>
      </c>
      <c r="L28" s="12">
        <v>36</v>
      </c>
      <c r="M28" s="13" t="s">
        <v>22</v>
      </c>
      <c r="N28" s="9" t="s">
        <v>35</v>
      </c>
      <c r="O28" s="6" t="s">
        <v>72</v>
      </c>
      <c r="P28" s="24" t="s">
        <v>37</v>
      </c>
      <c r="Q28" s="19"/>
    </row>
    <row r="29" spans="1:17" s="17" customFormat="1" ht="210.75" customHeight="1" thickBot="1" x14ac:dyDescent="0.25">
      <c r="A29" s="25" t="s">
        <v>73</v>
      </c>
      <c r="B29" s="18" t="s">
        <v>18</v>
      </c>
      <c r="C29" s="12" t="str">
        <f>'[8]MAPA DE RIESGO'!B13</f>
        <v>Inoportunidad en la entrega de informes, alertas y recomendaciones para el mejoramiento de la gestión institucional</v>
      </c>
      <c r="D29" s="12" t="s">
        <v>166</v>
      </c>
      <c r="E29" s="12">
        <f>'[8]MAPA DE RIESGO'!C13</f>
        <v>5</v>
      </c>
      <c r="F29" s="12">
        <f>'[8]MAPA DE RIESGO'!D13</f>
        <v>4</v>
      </c>
      <c r="G29" s="13" t="str">
        <f>'[8]MAPA DE RIESGO'!E13</f>
        <v>ZONA RIESGO EXTREMA</v>
      </c>
      <c r="H29" s="12" t="str">
        <f>'[8]MAPA DE RIESGO'!F13</f>
        <v>Cada auditor al inicio de una auditoría proyecta la comunicación de notificación para la firma de la Jefe de Control Interno e incluye en ella la información requerida concediendo un plazo prudencial. Si la información no es allegada en el plazo concedido, o se presentan retrasos, desatención del proceso a auditor o solicitudes de aplazamiento, se realiza un ajuste al plan especifico de auditoria y se notifica nuevamente a la dependencia objeto de auditoria. . Cada auditor prepara el plan específico de auditoria el cual se somete a al revisión y aprobación de la Jefe de la oficina de Control Interno y se remite al área objeto de auditoria. A su vez, el plan se discute en la reunión de apertura y, de ser necesario, se ajusta cuando se requiere, notificándolo nuevamente y documentándolo en el aplicativo ISOLUCION.. Los auditores de la Oficina de Control Interno realizan visitas y se contactan con los enlaces de las diferentes  dependencias para reconocer el funcionamiento y operación de cada proceso. En caso de desconocimiento de aspectos institucionales, se consulta con los funcionarios de planta de la Oficina o en las reuniones de autocontrol</v>
      </c>
      <c r="I29" s="12" t="str">
        <f>'[8]MAPA DE RIESGO'!G13</f>
        <v>PROBABILIDAD</v>
      </c>
      <c r="J29" s="12">
        <f>'[8]MAPA DE RIESGO'!H13</f>
        <v>3</v>
      </c>
      <c r="K29" s="12">
        <f>'[8]MAPA DE RIESGO'!I13</f>
        <v>4</v>
      </c>
      <c r="L29" s="12">
        <f>'[8]MAPA DE RIESGO'!J13</f>
        <v>48</v>
      </c>
      <c r="M29" s="13" t="str">
        <f>'[8]MAPA DE RIESGO'!K13</f>
        <v>ZONA RIESGO EXTREMA</v>
      </c>
      <c r="N29" s="9" t="str">
        <f>'[8]MAPA DE RIESGO'!L13</f>
        <v>REDUCIR EL RIESGO</v>
      </c>
      <c r="O29" s="9" t="str">
        <f>'[8]MAPA DE RIESGO'!M13</f>
        <v>Realizar capacitaciones en la aplicación de los procedimientos de auditoria</v>
      </c>
      <c r="P29" s="24" t="str">
        <f>'[8]MAPA DE RIESGO'!N13</f>
        <v>OFICINA DE CONTROL INTERNO</v>
      </c>
      <c r="Q29" s="6" t="str">
        <f>'[8]MAPA DE RIESGO'!O13</f>
        <v>Capacitaciones realizadas / 2 capacitaciones programadas</v>
      </c>
    </row>
    <row r="30" spans="1:17" s="17" customFormat="1" ht="57" customHeight="1" thickBot="1" x14ac:dyDescent="0.25">
      <c r="A30" s="25" t="s">
        <v>73</v>
      </c>
      <c r="B30" s="18" t="s">
        <v>20</v>
      </c>
      <c r="C30" s="12" t="s">
        <v>74</v>
      </c>
      <c r="D30" s="12" t="s">
        <v>163</v>
      </c>
      <c r="E30" s="12">
        <f>'[8]MAPA DE RIESGO'!C14</f>
        <v>3</v>
      </c>
      <c r="F30" s="12">
        <f>'[8]MAPA DE RIESGO'!D14</f>
        <v>5</v>
      </c>
      <c r="G30" s="13" t="str">
        <f>'[8]MAPA DE RIESGO'!E14</f>
        <v>ZONA RIESGO EXTREMA</v>
      </c>
      <c r="H30" s="12" t="str">
        <f>'[8]MAPA DE RIESGO'!F14</f>
        <v>Cada informe preliminar de auditoría es revisado conjuntamente entre el auditor y la jefe de Control Interno discutiendo los ajustes o cambios cuando hay lugar a ello antes de la remisión al área auditada. Una vez oficiializado el área auditada puede ejercer el derecho de la contradicción y defensa dentro del plazo establecido y luego de recibidas las observaciones con los respectivos soportes, el informe se somete nuevamente a la evaluación y se remite el documento definitivo, cuyos cambios quedan documentados en la reunión de cierre y en comunicación oficial interna radicada.</v>
      </c>
      <c r="I30" s="12" t="str">
        <f>'[8]MAPA DE RIESGO'!G14</f>
        <v>PROBABILIDAD</v>
      </c>
      <c r="J30" s="12">
        <f>'[8]MAPA DE RIESGO'!H14</f>
        <v>1</v>
      </c>
      <c r="K30" s="12">
        <f>'[8]MAPA DE RIESGO'!I14</f>
        <v>5</v>
      </c>
      <c r="L30" s="12">
        <f>'[8]MAPA DE RIESGO'!J14</f>
        <v>20</v>
      </c>
      <c r="M30" s="13" t="str">
        <f>'[8]MAPA DE RIESGO'!K14</f>
        <v>ZONA RIESGO ALTA</v>
      </c>
      <c r="N30" s="9" t="str">
        <f>'[8]MAPA DE RIESGO'!L14</f>
        <v>EVITAR EL RIESGO</v>
      </c>
      <c r="O30" s="9" t="str">
        <f>'[8]MAPA DE RIESGO'!M14</f>
        <v>Realizar revisiones de informes preliminares por otro auditor</v>
      </c>
      <c r="P30" s="24" t="str">
        <f>'[8]MAPA DE RIESGO'!N14</f>
        <v>OFICINA DE CONTROL INTERNO</v>
      </c>
      <c r="Q30" s="9" t="str">
        <f>'[8]MAPA DE RIESGO'!O14</f>
        <v>Número de auditorías revisadas / Número de auditorias ejecutadas</v>
      </c>
    </row>
    <row r="31" spans="1:17" s="17" customFormat="1" ht="62.25" customHeight="1" x14ac:dyDescent="0.2">
      <c r="A31" s="25" t="s">
        <v>75</v>
      </c>
      <c r="B31" s="12" t="s">
        <v>18</v>
      </c>
      <c r="C31" s="12" t="str">
        <f>'[9]MAPA DE RIESGO'!B13</f>
        <v xml:space="preserve"> Violación al Debido Proceso</v>
      </c>
      <c r="D31" s="12" t="s">
        <v>161</v>
      </c>
      <c r="E31" s="12">
        <v>5</v>
      </c>
      <c r="F31" s="12">
        <v>4</v>
      </c>
      <c r="G31" s="5" t="s">
        <v>42</v>
      </c>
      <c r="H31" s="31" t="s">
        <v>171</v>
      </c>
      <c r="I31" s="12" t="str">
        <f>'[9]MAPA DE RIESGO'!G13</f>
        <v>PROBABILIDAD</v>
      </c>
      <c r="J31" s="12">
        <v>3</v>
      </c>
      <c r="K31" s="12">
        <v>4</v>
      </c>
      <c r="L31" s="12">
        <v>48</v>
      </c>
      <c r="M31" s="40" t="str">
        <f>IF(OR(AND(J31=3,K31=4),AND(J31=2,K31=5),AND(L31&gt;=52,L31&lt;=100)),"ZONA RIESGO EXTREMA",IF(OR(AND(J31=5,K31=2),AND(J31=4,K31=3),AND(J31=1,K31=4),AND(L31=20),AND(L31&gt;=28,L31&lt;=48)),"ZONA RIESGO ALTA",IF(OR(AND(J31=1,K31=3),AND(J31=4,K31=1),AND(L31=24)),"ZONA RIESGO MODERADA",IF(AND(L31&gt;=4,L31&lt;=16),"ZONA RIESGO BAJA"))))</f>
        <v>ZONA RIESGO EXTREMA</v>
      </c>
      <c r="N31" s="29" t="s">
        <v>35</v>
      </c>
      <c r="O31" s="9" t="s">
        <v>173</v>
      </c>
      <c r="P31" s="24" t="s">
        <v>76</v>
      </c>
      <c r="Q31" s="20"/>
    </row>
    <row r="32" spans="1:17" s="17" customFormat="1" ht="57.75" customHeight="1" x14ac:dyDescent="0.2">
      <c r="A32" s="25" t="s">
        <v>75</v>
      </c>
      <c r="B32" s="12" t="s">
        <v>20</v>
      </c>
      <c r="C32" s="12" t="s">
        <v>77</v>
      </c>
      <c r="D32" s="12" t="s">
        <v>161</v>
      </c>
      <c r="E32" s="12">
        <v>3</v>
      </c>
      <c r="F32" s="12">
        <v>5</v>
      </c>
      <c r="G32" s="5" t="s">
        <v>42</v>
      </c>
      <c r="H32" s="31" t="s">
        <v>172</v>
      </c>
      <c r="I32" s="12" t="s">
        <v>12</v>
      </c>
      <c r="J32" s="12">
        <v>3</v>
      </c>
      <c r="K32" s="12">
        <v>5</v>
      </c>
      <c r="L32" s="12">
        <v>60</v>
      </c>
      <c r="M32" s="5" t="str">
        <f t="shared" ref="M32" si="2">IF(OR(AND(J32=3,K32=4),AND(J32=2,K32=5),AND(L32&gt;=52,L32&lt;=100)),"ZONA RIESGO EXTREMA",IF(OR(AND(J32=5,K32=2),AND(J32=4,K32=3),AND(J32=1,K32=4),AND(L32=20),AND(L32&gt;=28,L32&lt;=48)),"ZONA RIESGO ALTA",IF(OR(AND(J32=1,K32=3),AND(J32=4,K32=1),AND(L32=24)),"ZONA RIESGO MODERADA",IF(AND(L32&gt;=4,L32&lt;=16),"ZONA RIESGO BAJA"))))</f>
        <v>ZONA RIESGO EXTREMA</v>
      </c>
      <c r="N32" s="41" t="s">
        <v>46</v>
      </c>
      <c r="O32" s="6" t="s">
        <v>174</v>
      </c>
      <c r="P32" s="24" t="s">
        <v>76</v>
      </c>
      <c r="Q32" s="19"/>
    </row>
    <row r="33" spans="1:17" s="17" customFormat="1" ht="130.5" customHeight="1" thickBot="1" x14ac:dyDescent="0.25">
      <c r="A33" s="25" t="s">
        <v>159</v>
      </c>
      <c r="B33" s="12" t="s">
        <v>18</v>
      </c>
      <c r="C33" s="12" t="s">
        <v>78</v>
      </c>
      <c r="D33" s="12" t="s">
        <v>175</v>
      </c>
      <c r="E33" s="12">
        <f>'[10]MAPA DE RIESGO'!C13</f>
        <v>3</v>
      </c>
      <c r="F33" s="12">
        <f>'[10]MAPA DE RIESGO'!D13</f>
        <v>3</v>
      </c>
      <c r="G33" s="13" t="str">
        <f>'[10]MAPA DE RIESGO'!E13</f>
        <v>ZONA RIESGO ALTA</v>
      </c>
      <c r="H33" s="31" t="s">
        <v>79</v>
      </c>
      <c r="I33" s="12" t="str">
        <f>'[10]MAPA DE RIESGO'!G13</f>
        <v>PROBABILIDAD</v>
      </c>
      <c r="J33" s="12">
        <f>'[10]MAPA DE RIESGO'!H13</f>
        <v>3</v>
      </c>
      <c r="K33" s="12">
        <f>'[10]MAPA DE RIESGO'!I13</f>
        <v>3</v>
      </c>
      <c r="L33" s="12">
        <f>'[10]MAPA DE RIESGO'!J13</f>
        <v>36</v>
      </c>
      <c r="M33" s="13" t="str">
        <f>'[10]MAPA DE RIESGO'!K13</f>
        <v>ZONA RIESGO ALTA</v>
      </c>
      <c r="N33" s="12" t="str">
        <f>'[10]MAPA DE RIESGO'!L13</f>
        <v>REDUCIR EL RIESGO</v>
      </c>
      <c r="O33" s="31" t="s">
        <v>80</v>
      </c>
      <c r="P33" s="24" t="s">
        <v>81</v>
      </c>
      <c r="Q33" s="21"/>
    </row>
    <row r="34" spans="1:17" s="17" customFormat="1" ht="140.25" customHeight="1" thickBot="1" x14ac:dyDescent="0.25">
      <c r="A34" s="25" t="s">
        <v>159</v>
      </c>
      <c r="B34" s="12" t="str">
        <f>'[11]MAPA DE RIESGO'!A14</f>
        <v>R2</v>
      </c>
      <c r="C34" s="12" t="str">
        <f>'[11]MAPA DE RIESGO'!B14</f>
        <v xml:space="preserve">Presentación extemporánea de informes a la Secretaría de Hacienda Distrital </v>
      </c>
      <c r="D34" s="12" t="s">
        <v>175</v>
      </c>
      <c r="E34" s="12">
        <f>'[10]MAPA DE RIESGO'!C14</f>
        <v>3</v>
      </c>
      <c r="F34" s="12">
        <f>'[10]MAPA DE RIESGO'!D14</f>
        <v>1</v>
      </c>
      <c r="G34" s="13" t="str">
        <f>'[10]MAPA DE RIESGO'!E14</f>
        <v>ZONA RIESGO BAJA</v>
      </c>
      <c r="H34" s="31" t="s">
        <v>82</v>
      </c>
      <c r="I34" s="12" t="str">
        <f>'[10]MAPA DE RIESGO'!G14</f>
        <v>PROBABILIDAD</v>
      </c>
      <c r="J34" s="12">
        <f>'[10]MAPA DE RIESGO'!H14</f>
        <v>3</v>
      </c>
      <c r="K34" s="12">
        <f>'[10]MAPA DE RIESGO'!I14</f>
        <v>1</v>
      </c>
      <c r="L34" s="12">
        <f>'[10]MAPA DE RIESGO'!J14</f>
        <v>12</v>
      </c>
      <c r="M34" s="13" t="str">
        <f>'[10]MAPA DE RIESGO'!K14</f>
        <v>ZONA RIESGO BAJA</v>
      </c>
      <c r="N34" s="12" t="str">
        <f>'[10]MAPA DE RIESGO'!L14</f>
        <v>ASUMIR EL RIESGO</v>
      </c>
      <c r="O34" s="31" t="s">
        <v>140</v>
      </c>
      <c r="P34" s="24" t="str">
        <f>'[11]MAPA DE RIESGO'!N14</f>
        <v>SUBDIRECCION FINANCIERA</v>
      </c>
      <c r="Q34" s="21">
        <f>'[11]MAPA DE RIESGO'!O14</f>
        <v>0</v>
      </c>
    </row>
    <row r="35" spans="1:17" s="17" customFormat="1" ht="93.75" customHeight="1" thickBot="1" x14ac:dyDescent="0.25">
      <c r="A35" s="25" t="s">
        <v>159</v>
      </c>
      <c r="B35" s="12" t="str">
        <f>'[11]MAPA DE RIESGO'!A15</f>
        <v>R3</v>
      </c>
      <c r="C35" s="12" t="str">
        <f>'[11]MAPA DE RIESGO'!B15</f>
        <v>Elaboración inoportuna  del registro presupuestal de un compromiso o contrato suscrito por la SDA.</v>
      </c>
      <c r="D35" s="12" t="s">
        <v>175</v>
      </c>
      <c r="E35" s="12">
        <f>'[10]MAPA DE RIESGO'!C15</f>
        <v>2</v>
      </c>
      <c r="F35" s="12">
        <f>'[10]MAPA DE RIESGO'!D15</f>
        <v>3</v>
      </c>
      <c r="G35" s="13" t="str">
        <f>'[10]MAPA DE RIESGO'!E15</f>
        <v>ZONA RIESGO MODERADA</v>
      </c>
      <c r="H35" s="31" t="s">
        <v>139</v>
      </c>
      <c r="I35" s="12" t="str">
        <f>'[10]MAPA DE RIESGO'!G15</f>
        <v>PROBABILIDAD</v>
      </c>
      <c r="J35" s="12">
        <f>'[10]MAPA DE RIESGO'!H15</f>
        <v>2</v>
      </c>
      <c r="K35" s="12">
        <f>'[10]MAPA DE RIESGO'!I15</f>
        <v>3</v>
      </c>
      <c r="L35" s="12">
        <f>'[10]MAPA DE RIESGO'!J15</f>
        <v>24</v>
      </c>
      <c r="M35" s="13" t="str">
        <f>'[10]MAPA DE RIESGO'!K15</f>
        <v>ZONA RIESGO MODERADA</v>
      </c>
      <c r="N35" s="12" t="str">
        <f>'[10]MAPA DE RIESGO'!L15</f>
        <v>ASUMIR EL RIESGO</v>
      </c>
      <c r="O35" s="31" t="s">
        <v>141</v>
      </c>
      <c r="P35" s="24" t="str">
        <f>'[11]MAPA DE RIESGO'!N15</f>
        <v>SUBDIRECCION FINANCIERA</v>
      </c>
      <c r="Q35" s="21">
        <f>'[11]MAPA DE RIESGO'!O15</f>
        <v>0</v>
      </c>
    </row>
    <row r="36" spans="1:17" s="17" customFormat="1" ht="55.5" customHeight="1" thickBot="1" x14ac:dyDescent="0.25">
      <c r="A36" s="25" t="s">
        <v>83</v>
      </c>
      <c r="B36" s="12" t="s">
        <v>18</v>
      </c>
      <c r="C36" s="12" t="s">
        <v>178</v>
      </c>
      <c r="D36" s="12" t="s">
        <v>166</v>
      </c>
      <c r="E36" s="12">
        <v>4</v>
      </c>
      <c r="F36" s="12">
        <v>3</v>
      </c>
      <c r="G36" s="42" t="s">
        <v>180</v>
      </c>
      <c r="H36" s="12" t="s">
        <v>181</v>
      </c>
      <c r="I36" s="12" t="s">
        <v>12</v>
      </c>
      <c r="J36" s="12">
        <v>2</v>
      </c>
      <c r="K36" s="12">
        <v>3</v>
      </c>
      <c r="L36" s="12">
        <v>48</v>
      </c>
      <c r="M36" s="13" t="s">
        <v>32</v>
      </c>
      <c r="N36" s="12" t="s">
        <v>35</v>
      </c>
      <c r="O36" s="12" t="s">
        <v>184</v>
      </c>
      <c r="P36" s="24" t="s">
        <v>37</v>
      </c>
      <c r="Q36" s="19"/>
    </row>
    <row r="37" spans="1:17" s="17" customFormat="1" ht="78.75" customHeight="1" thickBot="1" x14ac:dyDescent="0.25">
      <c r="A37" s="25" t="s">
        <v>83</v>
      </c>
      <c r="B37" s="12" t="s">
        <v>20</v>
      </c>
      <c r="C37" s="12" t="s">
        <v>176</v>
      </c>
      <c r="D37" s="12" t="s">
        <v>163</v>
      </c>
      <c r="E37" s="12">
        <v>1</v>
      </c>
      <c r="F37" s="12">
        <v>5</v>
      </c>
      <c r="G37" s="42" t="s">
        <v>180</v>
      </c>
      <c r="H37" s="12" t="s">
        <v>182</v>
      </c>
      <c r="I37" s="12" t="s">
        <v>12</v>
      </c>
      <c r="J37" s="12">
        <v>1</v>
      </c>
      <c r="K37" s="12">
        <v>5</v>
      </c>
      <c r="L37" s="12">
        <v>20</v>
      </c>
      <c r="M37" s="42" t="s">
        <v>180</v>
      </c>
      <c r="N37" s="12" t="s">
        <v>46</v>
      </c>
      <c r="O37" s="12" t="s">
        <v>84</v>
      </c>
      <c r="P37" s="24" t="s">
        <v>37</v>
      </c>
      <c r="Q37" s="19"/>
    </row>
    <row r="38" spans="1:17" s="17" customFormat="1" ht="60.75" customHeight="1" thickBot="1" x14ac:dyDescent="0.25">
      <c r="A38" s="25" t="s">
        <v>83</v>
      </c>
      <c r="B38" s="12" t="s">
        <v>24</v>
      </c>
      <c r="C38" s="12" t="s">
        <v>179</v>
      </c>
      <c r="D38" s="12" t="s">
        <v>166</v>
      </c>
      <c r="E38" s="12">
        <v>3</v>
      </c>
      <c r="F38" s="12">
        <v>4</v>
      </c>
      <c r="G38" s="13" t="str">
        <f>'[12]MAPA DE RIESGO'!$E$13</f>
        <v>ZONA RIESGO EXTREMA</v>
      </c>
      <c r="H38" s="12" t="s">
        <v>183</v>
      </c>
      <c r="I38" s="12" t="s">
        <v>12</v>
      </c>
      <c r="J38" s="12">
        <v>3</v>
      </c>
      <c r="K38" s="12">
        <v>4</v>
      </c>
      <c r="L38" s="12">
        <v>48</v>
      </c>
      <c r="M38" s="13" t="str">
        <f>'[12]MAPA DE RIESGO'!$E$13</f>
        <v>ZONA RIESGO EXTREMA</v>
      </c>
      <c r="N38" s="12" t="s">
        <v>35</v>
      </c>
      <c r="O38" s="12" t="s">
        <v>85</v>
      </c>
      <c r="P38" s="24" t="s">
        <v>37</v>
      </c>
      <c r="Q38" s="19"/>
    </row>
    <row r="39" spans="1:17" s="17" customFormat="1" ht="201.75" customHeight="1" thickBot="1" x14ac:dyDescent="0.25">
      <c r="A39" s="25" t="s">
        <v>86</v>
      </c>
      <c r="B39" s="12" t="str">
        <f>'[13]MAPA DE RIESGO'!A13</f>
        <v>R1</v>
      </c>
      <c r="C39" s="32" t="s">
        <v>108</v>
      </c>
      <c r="D39" s="12" t="s">
        <v>163</v>
      </c>
      <c r="E39" s="12">
        <v>3</v>
      </c>
      <c r="F39" s="12">
        <v>4</v>
      </c>
      <c r="G39" s="13" t="str">
        <f>'[12]MAPA DE RIESGO'!$E$13</f>
        <v>ZONA RIESGO EXTREMA</v>
      </c>
      <c r="H39" s="31" t="s">
        <v>107</v>
      </c>
      <c r="I39" s="12" t="s">
        <v>12</v>
      </c>
      <c r="J39" s="12">
        <f>'[12]MAPA DE RIESGO'!H13</f>
        <v>1</v>
      </c>
      <c r="K39" s="12">
        <f>'[12]MAPA DE RIESGO'!I13</f>
        <v>4</v>
      </c>
      <c r="L39" s="12">
        <f>'[12]MAPA DE RIESGO'!J13</f>
        <v>16</v>
      </c>
      <c r="M39" s="42" t="s">
        <v>180</v>
      </c>
      <c r="N39" s="12" t="str">
        <f>'[12]MAPA DE RIESGO'!L13</f>
        <v>EVITAR EL RIESGO</v>
      </c>
      <c r="O39" s="12" t="str">
        <f>'[12]MAPA DE RIESGO'!M13</f>
        <v>Actualizar el procedimiento 126PM04-PR53 Administración de Expedientes con el fin de establecer controles y lineamientos de préstamo.</v>
      </c>
      <c r="P39" s="24" t="s">
        <v>87</v>
      </c>
      <c r="Q39" s="19"/>
    </row>
    <row r="40" spans="1:17" s="16" customFormat="1" ht="111" customHeight="1" thickBot="1" x14ac:dyDescent="0.25">
      <c r="A40" s="25" t="s">
        <v>86</v>
      </c>
      <c r="B40" s="12" t="str">
        <f>'[13]MAPA DE RIESGO'!A14</f>
        <v>R2</v>
      </c>
      <c r="C40" s="32" t="s">
        <v>109</v>
      </c>
      <c r="D40" s="12" t="s">
        <v>163</v>
      </c>
      <c r="E40" s="12">
        <v>3</v>
      </c>
      <c r="F40" s="12">
        <f>'[13]MAPA DE RIESGO'!D14</f>
        <v>4</v>
      </c>
      <c r="G40" s="13" t="str">
        <f>'[12]MAPA DE RIESGO'!$E$15</f>
        <v>ZONA RIESGO EXTREMA</v>
      </c>
      <c r="H40" s="31" t="s">
        <v>111</v>
      </c>
      <c r="I40" s="12" t="s">
        <v>12</v>
      </c>
      <c r="J40" s="12">
        <v>1</v>
      </c>
      <c r="K40" s="12">
        <v>4</v>
      </c>
      <c r="L40" s="12">
        <v>20</v>
      </c>
      <c r="M40" s="13" t="s">
        <v>22</v>
      </c>
      <c r="N40" s="12" t="s">
        <v>35</v>
      </c>
      <c r="O40" s="12" t="s">
        <v>88</v>
      </c>
      <c r="P40" s="24" t="s">
        <v>87</v>
      </c>
      <c r="Q40" s="22"/>
    </row>
    <row r="41" spans="1:17" s="16" customFormat="1" ht="177" customHeight="1" thickBot="1" x14ac:dyDescent="0.25">
      <c r="A41" s="25" t="s">
        <v>86</v>
      </c>
      <c r="B41" s="12" t="str">
        <f>'[13]MAPA DE RIESGO'!A15</f>
        <v>R3</v>
      </c>
      <c r="C41" s="32" t="s">
        <v>110</v>
      </c>
      <c r="D41" s="12" t="s">
        <v>166</v>
      </c>
      <c r="E41" s="12">
        <f>'[12]MAPA DE RIESGO'!C14</f>
        <v>2</v>
      </c>
      <c r="F41" s="12">
        <f>'[12]MAPA DE RIESGO'!D14</f>
        <v>4</v>
      </c>
      <c r="G41" s="13" t="s">
        <v>22</v>
      </c>
      <c r="H41" s="31" t="s">
        <v>112</v>
      </c>
      <c r="I41" s="12" t="s">
        <v>12</v>
      </c>
      <c r="J41" s="12">
        <v>75</v>
      </c>
      <c r="K41" s="12">
        <v>10</v>
      </c>
      <c r="L41" s="12">
        <v>85</v>
      </c>
      <c r="M41" s="13" t="s">
        <v>42</v>
      </c>
      <c r="N41" s="12" t="s">
        <v>35</v>
      </c>
      <c r="O41" s="12" t="s">
        <v>89</v>
      </c>
      <c r="P41" s="24" t="s">
        <v>87</v>
      </c>
    </row>
    <row r="42" spans="1:17" s="16" customFormat="1" ht="334.5" customHeight="1" thickBot="1" x14ac:dyDescent="0.25">
      <c r="A42" s="25" t="s">
        <v>113</v>
      </c>
      <c r="B42" s="12" t="s">
        <v>18</v>
      </c>
      <c r="C42" s="32" t="s">
        <v>114</v>
      </c>
      <c r="D42" s="12" t="s">
        <v>163</v>
      </c>
      <c r="E42" s="12">
        <f>'[14]MAPA DE RIESGO'!C13</f>
        <v>2</v>
      </c>
      <c r="F42" s="12">
        <f>'[14]MAPA DE RIESGO'!D13</f>
        <v>4</v>
      </c>
      <c r="G42" s="42" t="str">
        <f>'[14]MAPA DE RIESGO'!E13</f>
        <v>ZONA RIESGO ALTA</v>
      </c>
      <c r="H42" s="31" t="s">
        <v>117</v>
      </c>
      <c r="I42" s="12" t="str">
        <f>'[14]MAPA DE RIESGO'!G13</f>
        <v>PROBABILIDAD</v>
      </c>
      <c r="J42" s="12">
        <f>'[14]MAPA DE RIESGO'!H13</f>
        <v>1</v>
      </c>
      <c r="K42" s="12">
        <f>'[14]MAPA DE RIESGO'!I13</f>
        <v>4</v>
      </c>
      <c r="L42" s="12">
        <f>'[14]MAPA DE RIESGO'!J13</f>
        <v>16</v>
      </c>
      <c r="M42" s="13" t="str">
        <f>'[14]MAPA DE RIESGO'!K13</f>
        <v>ZONA RIESGO ALTA</v>
      </c>
      <c r="N42" s="12" t="str">
        <f>'[14]MAPA DE RIESGO'!L13</f>
        <v>EVITAR EL RIESGO</v>
      </c>
      <c r="O42" s="31" t="str">
        <f>'[14]MAPA DE RIESGO'!M13</f>
        <v>Realizar capacitaciones semestrales sobre los procedimientos de Aseguramiento de Calidad de los Resultados emitidos por el Laboratorio Ambiental SDA y Muestreo de contaminantes en fuentes fijas de emisión</v>
      </c>
      <c r="P42" s="24" t="str">
        <f>'[14]MAPA DE RIESGO'!N13</f>
        <v>DIRECCION DE CONTROL AMBIENTAL</v>
      </c>
    </row>
    <row r="43" spans="1:17" s="16" customFormat="1" ht="66.75" customHeight="1" thickBot="1" x14ac:dyDescent="0.25">
      <c r="A43" s="25" t="s">
        <v>113</v>
      </c>
      <c r="B43" s="12" t="s">
        <v>20</v>
      </c>
      <c r="C43" s="12" t="s">
        <v>115</v>
      </c>
      <c r="D43" s="12" t="s">
        <v>166</v>
      </c>
      <c r="E43" s="12">
        <f>'[14]MAPA DE RIESGO'!C14</f>
        <v>1</v>
      </c>
      <c r="F43" s="12">
        <f>'[14]MAPA DE RIESGO'!D14</f>
        <v>3</v>
      </c>
      <c r="G43" s="13" t="str">
        <f>'[14]MAPA DE RIESGO'!E14</f>
        <v>ZONA RIESGO MODERADA</v>
      </c>
      <c r="H43" s="31" t="s">
        <v>118</v>
      </c>
      <c r="I43" s="12" t="str">
        <f>'[14]MAPA DE RIESGO'!G14</f>
        <v>IMPACTO</v>
      </c>
      <c r="J43" s="12">
        <f>'[14]MAPA DE RIESGO'!H14</f>
        <v>1</v>
      </c>
      <c r="K43" s="12">
        <f>'[14]MAPA DE RIESGO'!I14</f>
        <v>2</v>
      </c>
      <c r="L43" s="12">
        <f>'[14]MAPA DE RIESGO'!J14</f>
        <v>8</v>
      </c>
      <c r="M43" s="13" t="str">
        <f>'[14]MAPA DE RIESGO'!K14</f>
        <v>ZONA RIESGO BAJA</v>
      </c>
      <c r="N43" s="12" t="str">
        <f>'[14]MAPA DE RIESGO'!L14</f>
        <v>REDUCIR EL RIESGO</v>
      </c>
      <c r="O43" s="31" t="str">
        <f>'[14]MAPA DE RIESGO'!M14</f>
        <v>Realizar capacitaciones semestrales sobre el procedimiento Validación de datos de la RMCAB</v>
      </c>
      <c r="P43" s="24" t="str">
        <f>'[14]MAPA DE RIESGO'!N14</f>
        <v>DIRECCION DE CONTROL AMBIENTAL</v>
      </c>
    </row>
    <row r="44" spans="1:17" s="16" customFormat="1" ht="115.5" thickBot="1" x14ac:dyDescent="0.25">
      <c r="A44" s="25" t="s">
        <v>113</v>
      </c>
      <c r="B44" s="12" t="s">
        <v>24</v>
      </c>
      <c r="C44" s="32" t="s">
        <v>116</v>
      </c>
      <c r="D44" s="12" t="s">
        <v>166</v>
      </c>
      <c r="E44" s="12">
        <f>'[14]MAPA DE RIESGO'!C15</f>
        <v>2</v>
      </c>
      <c r="F44" s="12">
        <f>'[14]MAPA DE RIESGO'!D15</f>
        <v>3</v>
      </c>
      <c r="G44" s="13" t="str">
        <f>'[14]MAPA DE RIESGO'!E15</f>
        <v>ZONA RIESGO MODERADA</v>
      </c>
      <c r="H44" s="31" t="s">
        <v>119</v>
      </c>
      <c r="I44" s="12" t="str">
        <f>'[14]MAPA DE RIESGO'!G15</f>
        <v>IMPACTO</v>
      </c>
      <c r="J44" s="12">
        <f>'[14]MAPA DE RIESGO'!H15</f>
        <v>2</v>
      </c>
      <c r="K44" s="12">
        <f>'[14]MAPA DE RIESGO'!I15</f>
        <v>3</v>
      </c>
      <c r="L44" s="12">
        <f>'[14]MAPA DE RIESGO'!J15</f>
        <v>24</v>
      </c>
      <c r="M44" s="13" t="str">
        <f>'[14]MAPA DE RIESGO'!K15</f>
        <v>ZONA RIESGO MODERADA</v>
      </c>
      <c r="N44" s="12" t="str">
        <f>'[14]MAPA DE RIESGO'!L15</f>
        <v>REDUCIR EL RIESGO</v>
      </c>
      <c r="O44" s="31" t="str">
        <f>'[14]MAPA DE RIESGO'!M15</f>
        <v>Realizar capacitaciones semestrales sobre el procedimiento Validación de datos de la RMCAB</v>
      </c>
      <c r="P44" s="24" t="str">
        <f>'[14]MAPA DE RIESGO'!N15</f>
        <v>SUBDIRECCION DE CALIDAD DEL AIRE, AUDITIVA Y VISUAL</v>
      </c>
    </row>
    <row r="45" spans="1:17" s="16" customFormat="1" ht="179.25" thickBot="1" x14ac:dyDescent="0.25">
      <c r="A45" s="25" t="s">
        <v>120</v>
      </c>
      <c r="B45" s="12" t="s">
        <v>18</v>
      </c>
      <c r="C45" s="32" t="s">
        <v>121</v>
      </c>
      <c r="D45" s="12" t="s">
        <v>169</v>
      </c>
      <c r="E45" s="12">
        <f>'[15]MAPA DE RIESGO'!C13</f>
        <v>2</v>
      </c>
      <c r="F45" s="12">
        <f>'[15]MAPA DE RIESGO'!D13</f>
        <v>3</v>
      </c>
      <c r="G45" s="13" t="str">
        <f>'[15]MAPA DE RIESGO'!E13</f>
        <v>ZONA RIESGO MODERADA</v>
      </c>
      <c r="H45" s="31" t="s">
        <v>124</v>
      </c>
      <c r="I45" s="12" t="str">
        <f>'[15]MAPA DE RIESGO'!G13</f>
        <v>IMPACTO</v>
      </c>
      <c r="J45" s="12">
        <f>'[15]MAPA DE RIESGO'!H13</f>
        <v>2</v>
      </c>
      <c r="K45" s="12">
        <f>'[15]MAPA DE RIESGO'!I13</f>
        <v>1</v>
      </c>
      <c r="L45" s="12">
        <f>'[15]MAPA DE RIESGO'!J13</f>
        <v>8</v>
      </c>
      <c r="M45" s="13" t="str">
        <f>'[15]MAPA DE RIESGO'!K13</f>
        <v>ZONA RIESGO BAJA</v>
      </c>
      <c r="N45" s="12" t="str">
        <f>'[15]MAPA DE RIESGO'!L13</f>
        <v>ASUMIR EL RIESGO</v>
      </c>
      <c r="O45" s="31" t="str">
        <f>'[15]MAPA DE RIESGO'!M13</f>
        <v>Sensibilizar y capacitar a los servidores públicos en los sistemas integrados de gestión certificados en la Entidad para difundir y dar cumplimiento a los requisitos de la norma.|</v>
      </c>
      <c r="P45" s="24" t="str">
        <f>'[15]MAPA DE RIESGO'!N13</f>
        <v>SUBSECRETARIA GENERAL Y DE CONTROL DISCIPLINARIO</v>
      </c>
    </row>
    <row r="46" spans="1:17" s="16" customFormat="1" ht="294" thickBot="1" x14ac:dyDescent="0.25">
      <c r="A46" s="25" t="s">
        <v>120</v>
      </c>
      <c r="B46" s="12" t="s">
        <v>20</v>
      </c>
      <c r="C46" s="32" t="s">
        <v>122</v>
      </c>
      <c r="D46" s="12" t="s">
        <v>167</v>
      </c>
      <c r="E46" s="12">
        <f>'[15]MAPA DE RIESGO'!C14</f>
        <v>2</v>
      </c>
      <c r="F46" s="12">
        <f>'[15]MAPA DE RIESGO'!D14</f>
        <v>5</v>
      </c>
      <c r="G46" s="13" t="str">
        <f>'[15]MAPA DE RIESGO'!E14</f>
        <v>ZONA RIESGO EXTREMA</v>
      </c>
      <c r="H46" s="31" t="s">
        <v>125</v>
      </c>
      <c r="I46" s="12" t="str">
        <f>'[15]MAPA DE RIESGO'!G14</f>
        <v>PROBABILIDAD</v>
      </c>
      <c r="J46" s="12">
        <f>'[15]MAPA DE RIESGO'!H14</f>
        <v>1</v>
      </c>
      <c r="K46" s="12">
        <f>'[15]MAPA DE RIESGO'!I14</f>
        <v>5</v>
      </c>
      <c r="L46" s="12">
        <f>'[15]MAPA DE RIESGO'!J14</f>
        <v>20</v>
      </c>
      <c r="M46" s="13" t="str">
        <f>'[15]MAPA DE RIESGO'!K14</f>
        <v>ZONA RIESGO ALTA</v>
      </c>
      <c r="N46" s="12" t="str">
        <f>'[15]MAPA DE RIESGO'!L14</f>
        <v>REDUCIR EL RIESGO</v>
      </c>
      <c r="O46" s="31" t="str">
        <f>'[15]MAPA DE RIESGO'!M14</f>
        <v>Realizar socialización, seguimiento y monitoreo de las acciones planteadas en el plan de adecuación y sostenibilidad de MIPG.</v>
      </c>
      <c r="P46" s="24" t="str">
        <f>'[15]MAPA DE RIESGO'!N14</f>
        <v>SUBSECRETARIA GENERAL Y DE CONTROL DISCIPLINARIO</v>
      </c>
    </row>
    <row r="47" spans="1:17" ht="228.75" customHeight="1" thickBot="1" x14ac:dyDescent="0.3">
      <c r="A47" s="25" t="s">
        <v>120</v>
      </c>
      <c r="B47" s="12" t="s">
        <v>24</v>
      </c>
      <c r="C47" s="32" t="s">
        <v>123</v>
      </c>
      <c r="D47" s="12" t="s">
        <v>164</v>
      </c>
      <c r="E47" s="12">
        <f>'[15]MAPA DE RIESGO'!C15</f>
        <v>5</v>
      </c>
      <c r="F47" s="12">
        <f>'[15]MAPA DE RIESGO'!D15</f>
        <v>4</v>
      </c>
      <c r="G47" s="13" t="str">
        <f>'[15]MAPA DE RIESGO'!E15</f>
        <v>ZONA RIESGO EXTREMA</v>
      </c>
      <c r="H47" s="31" t="s">
        <v>126</v>
      </c>
      <c r="I47" s="12" t="str">
        <f>'[15]MAPA DE RIESGO'!G15</f>
        <v>PROBABILIDAD</v>
      </c>
      <c r="J47" s="12">
        <f>'[15]MAPA DE RIESGO'!H15</f>
        <v>3</v>
      </c>
      <c r="K47" s="12">
        <f>'[15]MAPA DE RIESGO'!I15</f>
        <v>4</v>
      </c>
      <c r="L47" s="12">
        <f>'[15]MAPA DE RIESGO'!J15</f>
        <v>48</v>
      </c>
      <c r="M47" s="13" t="str">
        <f>'[15]MAPA DE RIESGO'!K15</f>
        <v>ZONA RIESGO EXTREMA</v>
      </c>
      <c r="N47" s="12" t="str">
        <f>'[15]MAPA DE RIESGO'!L15</f>
        <v>REDUCIR EL RIESGO</v>
      </c>
      <c r="O47" s="31" t="str">
        <f>'[15]MAPA DE RIESGO'!M15</f>
        <v>Requerir al proveedor de manera oportuna las actualización, ajustes, parametrizaciones y adecuaciones necesarias para el máximo aprovechamiento de la capacidad del aplicativo.</v>
      </c>
      <c r="P47" s="24" t="str">
        <f>'[15]MAPA DE RIESGO'!N15</f>
        <v>SUBSECRETARIA GENERAL Y DE CONTROL DISCIPLINARIO</v>
      </c>
    </row>
    <row r="48" spans="1:17" ht="140.25" customHeight="1" thickBot="1" x14ac:dyDescent="0.3">
      <c r="A48" s="25" t="s">
        <v>142</v>
      </c>
      <c r="B48" s="12" t="s">
        <v>18</v>
      </c>
      <c r="C48" s="32" t="s">
        <v>143</v>
      </c>
      <c r="D48" s="12" t="s">
        <v>162</v>
      </c>
      <c r="E48" s="12">
        <f>'[16]MAPA DE RIESGO'!C13</f>
        <v>5</v>
      </c>
      <c r="F48" s="12">
        <f>'[16]MAPA DE RIESGO'!D13</f>
        <v>3</v>
      </c>
      <c r="G48" s="13" t="str">
        <f>'[16]MAPA DE RIESGO'!E13</f>
        <v>ZONA RIESGO EXTREMA</v>
      </c>
      <c r="H48" s="31" t="s">
        <v>146</v>
      </c>
      <c r="I48" s="12" t="str">
        <f>'[16]MAPA DE RIESGO'!G13</f>
        <v>PROBABILIDAD</v>
      </c>
      <c r="J48" s="12">
        <f>'[16]MAPA DE RIESGO'!H13</f>
        <v>4</v>
      </c>
      <c r="K48" s="12">
        <f>'[16]MAPA DE RIESGO'!I13</f>
        <v>3</v>
      </c>
      <c r="L48" s="12">
        <f>'[16]MAPA DE RIESGO'!J13</f>
        <v>48</v>
      </c>
      <c r="M48" s="13" t="str">
        <f>'[16]MAPA DE RIESGO'!K13</f>
        <v>ZONA RIESGO ALTA</v>
      </c>
      <c r="N48" s="12" t="str">
        <f>'[16]MAPA DE RIESGO'!L13</f>
        <v>REDUCIR EL RIESGO</v>
      </c>
      <c r="O48" s="31" t="str">
        <f>'[16]MAPA DE RIESGO'!M13</f>
        <v>Realizar capacitaciones de sensibilización con los funcionarios y/o contratistas en temas relacionados con privacidad de la informacion, ley de transparencia y anticorrupcion</v>
      </c>
      <c r="P48" s="24" t="str">
        <f>'[16]MAPA DE RIESGO'!N13</f>
        <v>SUBSECRETARIA GENERAL Y DE CONTROL DISCIPLINARIO</v>
      </c>
    </row>
    <row r="49" spans="1:16" ht="138" customHeight="1" thickBot="1" x14ac:dyDescent="0.3">
      <c r="A49" s="25" t="s">
        <v>177</v>
      </c>
      <c r="B49" s="12" t="s">
        <v>20</v>
      </c>
      <c r="C49" s="32" t="s">
        <v>144</v>
      </c>
      <c r="D49" s="12" t="s">
        <v>166</v>
      </c>
      <c r="E49" s="12">
        <f>'[16]MAPA DE RIESGO'!C14</f>
        <v>4</v>
      </c>
      <c r="F49" s="12">
        <f>'[16]MAPA DE RIESGO'!D14</f>
        <v>2</v>
      </c>
      <c r="G49" s="13" t="str">
        <f>'[16]MAPA DE RIESGO'!E14</f>
        <v>ZONA RIESGO ALTA</v>
      </c>
      <c r="H49" s="31" t="s">
        <v>147</v>
      </c>
      <c r="I49" s="12" t="str">
        <f>'[16]MAPA DE RIESGO'!G14</f>
        <v>PROBABILIDAD</v>
      </c>
      <c r="J49" s="12">
        <f>'[16]MAPA DE RIESGO'!H14</f>
        <v>4</v>
      </c>
      <c r="K49" s="12">
        <f>'[16]MAPA DE RIESGO'!I14</f>
        <v>2</v>
      </c>
      <c r="L49" s="12">
        <f>'[16]MAPA DE RIESGO'!J14</f>
        <v>32</v>
      </c>
      <c r="M49" s="13" t="str">
        <f>'[16]MAPA DE RIESGO'!K14</f>
        <v>ZONA RIESGO ALTA</v>
      </c>
      <c r="N49" s="12" t="str">
        <f>'[16]MAPA DE RIESGO'!L14</f>
        <v>EVITAR EL RIESGO</v>
      </c>
      <c r="O49" s="31" t="str">
        <f>'[16]MAPA DE RIESGO'!M14</f>
        <v>Realizar campaña y capacitacion que busquen la sensibilizacion de los servidores públicos y el cumplimiento a cabalidad de la Política Pública distrital de Servicio a la Ciudadanía</v>
      </c>
      <c r="P49" s="24" t="str">
        <f>'[16]MAPA DE RIESGO'!N14</f>
        <v>SUBSECRETARIA GENERAL Y DE CONTROL DISCIPLINARIO</v>
      </c>
    </row>
    <row r="50" spans="1:16" ht="123.75" customHeight="1" thickBot="1" x14ac:dyDescent="0.3">
      <c r="A50" s="25" t="s">
        <v>177</v>
      </c>
      <c r="B50" s="12" t="s">
        <v>24</v>
      </c>
      <c r="C50" s="32" t="s">
        <v>145</v>
      </c>
      <c r="D50" s="12" t="s">
        <v>161</v>
      </c>
      <c r="E50" s="12">
        <f>'[16]MAPA DE RIESGO'!C15</f>
        <v>4</v>
      </c>
      <c r="F50" s="12">
        <f>'[16]MAPA DE RIESGO'!D15</f>
        <v>3</v>
      </c>
      <c r="G50" s="13" t="str">
        <f>'[16]MAPA DE RIESGO'!E15</f>
        <v>ZONA RIESGO ALTA</v>
      </c>
      <c r="H50" s="31" t="s">
        <v>148</v>
      </c>
      <c r="I50" s="12" t="str">
        <f>'[16]MAPA DE RIESGO'!G15</f>
        <v>PROBABILIDAD</v>
      </c>
      <c r="J50" s="12">
        <f>'[16]MAPA DE RIESGO'!H15</f>
        <v>4</v>
      </c>
      <c r="K50" s="12">
        <f>'[16]MAPA DE RIESGO'!I15</f>
        <v>3</v>
      </c>
      <c r="L50" s="12">
        <f>'[16]MAPA DE RIESGO'!J15</f>
        <v>48</v>
      </c>
      <c r="M50" s="13" t="str">
        <f>'[16]MAPA DE RIESGO'!K15</f>
        <v>ZONA RIESGO ALTA</v>
      </c>
      <c r="N50" s="12" t="str">
        <f>'[16]MAPA DE RIESGO'!L15</f>
        <v>REDUCIR EL RIESGO</v>
      </c>
      <c r="O50" s="31" t="str">
        <f>'[16]MAPA DE RIESGO'!M15</f>
        <v>Capacitaciones y/o reuniones de sensibilizacion con las diferentes areas misionales con el fin de sensibilizar a todos los servidores acerca de prestar un servicio de calidad, oportuno y confiable en lo que respecta a las respuestas emitidas de la peticiones radicadas por los ciudadanos</v>
      </c>
      <c r="P50" s="24" t="str">
        <f>'[16]MAPA DE RIESGO'!N15</f>
        <v>SUBSECRETARIA GENERAL Y DE CONTROL DISCIPLINARIO</v>
      </c>
    </row>
    <row r="51" spans="1:16" ht="231.75" customHeight="1" thickBot="1" x14ac:dyDescent="0.3">
      <c r="A51" s="25" t="s">
        <v>149</v>
      </c>
      <c r="B51" s="12" t="s">
        <v>18</v>
      </c>
      <c r="C51" s="45" t="s">
        <v>150</v>
      </c>
      <c r="D51" s="12" t="s">
        <v>170</v>
      </c>
      <c r="E51" s="12">
        <f>'[17]MAPA DE RIESGO'!C13</f>
        <v>1</v>
      </c>
      <c r="F51" s="12">
        <f>'[17]MAPA DE RIESGO'!D13</f>
        <v>3</v>
      </c>
      <c r="G51" s="13" t="str">
        <f>'[17]MAPA DE RIESGO'!E13</f>
        <v>ZONA RIESGO MODERADA</v>
      </c>
      <c r="H51" s="31" t="s">
        <v>151</v>
      </c>
      <c r="I51" s="12" t="str">
        <f>'[17]MAPA DE RIESGO'!G13</f>
        <v>PROBABILIDAD</v>
      </c>
      <c r="J51" s="12">
        <f>'[17]MAPA DE RIESGO'!H13</f>
        <v>1</v>
      </c>
      <c r="K51" s="12">
        <f>'[17]MAPA DE RIESGO'!I13</f>
        <v>3</v>
      </c>
      <c r="L51" s="12">
        <f>'[17]MAPA DE RIESGO'!J13</f>
        <v>12</v>
      </c>
      <c r="M51" s="13" t="str">
        <f>'[17]MAPA DE RIESGO'!K13</f>
        <v>ZONA RIESGO MODERADA</v>
      </c>
      <c r="N51" s="12" t="str">
        <f>'[17]MAPA DE RIESGO'!L13</f>
        <v>REDUCIR EL RIESGO</v>
      </c>
      <c r="O51" s="31" t="s">
        <v>153</v>
      </c>
      <c r="P51" s="24" t="s">
        <v>154</v>
      </c>
    </row>
    <row r="52" spans="1:16" x14ac:dyDescent="0.25">
      <c r="O52" t="s">
        <v>152</v>
      </c>
    </row>
  </sheetData>
  <conditionalFormatting sqref="G2 M2:M4 G27:G30 M27:M30 G4:G10 G12:G24 M12:M24 G33:G42 M33:M42">
    <cfRule type="cellIs" dxfId="193" priority="212" stopIfTrue="1" operator="equal">
      <formula>"INACEPTABLE"</formula>
    </cfRule>
    <cfRule type="cellIs" dxfId="192" priority="213" stopIfTrue="1" operator="equal">
      <formula>"IMPORTANTE"</formula>
    </cfRule>
    <cfRule type="cellIs" dxfId="191" priority="214" stopIfTrue="1" operator="equal">
      <formula>"MODERADO"</formula>
    </cfRule>
  </conditionalFormatting>
  <conditionalFormatting sqref="G2 M2:M4 G27:G30 M27:M30 G4:G10 G12:G24 M12:M24 G33:G42 M33:M42">
    <cfRule type="cellIs" dxfId="190" priority="211" stopIfTrue="1" operator="equal">
      <formula>"TOLERABLE"</formula>
    </cfRule>
  </conditionalFormatting>
  <conditionalFormatting sqref="G2 M2:M4 G27:G30 M27:M30 G4:G10 G12:G24 M12:M24 G33:G42 M33:M42">
    <cfRule type="cellIs" dxfId="189" priority="209" stopIfTrue="1" operator="equal">
      <formula>"ZONA RIESGO ALTA"</formula>
    </cfRule>
    <cfRule type="cellIs" dxfId="188" priority="210" stopIfTrue="1" operator="equal">
      <formula>"ZONA RIESGO EXTREMA"</formula>
    </cfRule>
  </conditionalFormatting>
  <conditionalFormatting sqref="G2 M2:M4 G27:G30 M27:M30 G4:G10 G12:G24 M12:M24 G33:G42 M33:M42">
    <cfRule type="cellIs" dxfId="187" priority="207" stopIfTrue="1" operator="equal">
      <formula>"ZONA RIESGO BAJA"</formula>
    </cfRule>
    <cfRule type="cellIs" dxfId="186" priority="208" stopIfTrue="1" operator="equal">
      <formula>"ZONA RIESGO MODERADA"</formula>
    </cfRule>
  </conditionalFormatting>
  <conditionalFormatting sqref="G2 M2:M4 G27:G30 M27:M30 G4:G10 G12:G24 M12:M24 G33:G42 M33:M42">
    <cfRule type="cellIs" dxfId="185" priority="205" stopIfTrue="1" operator="equal">
      <formula>"ZONA RIESGO MODERADA"</formula>
    </cfRule>
    <cfRule type="cellIs" dxfId="184" priority="206" stopIfTrue="1" operator="equal">
      <formula>"ZONA RIESGO ALTA"</formula>
    </cfRule>
  </conditionalFormatting>
  <conditionalFormatting sqref="M5 M8:M10">
    <cfRule type="cellIs" dxfId="183" priority="195" stopIfTrue="1" operator="equal">
      <formula>"ZONA RIESGO MODERADA"</formula>
    </cfRule>
    <cfRule type="cellIs" dxfId="182" priority="196" stopIfTrue="1" operator="equal">
      <formula>"ZONA RIESGO ALTA"</formula>
    </cfRule>
  </conditionalFormatting>
  <conditionalFormatting sqref="M5 M8:M10">
    <cfRule type="cellIs" dxfId="181" priority="202" stopIfTrue="1" operator="equal">
      <formula>"INACEPTABLE"</formula>
    </cfRule>
    <cfRule type="cellIs" dxfId="180" priority="203" stopIfTrue="1" operator="equal">
      <formula>"IMPORTANTE"</formula>
    </cfRule>
    <cfRule type="cellIs" dxfId="179" priority="204" stopIfTrue="1" operator="equal">
      <formula>"MODERADO"</formula>
    </cfRule>
  </conditionalFormatting>
  <conditionalFormatting sqref="M5 M8:M10">
    <cfRule type="cellIs" dxfId="178" priority="201" stopIfTrue="1" operator="equal">
      <formula>"TOLERABLE"</formula>
    </cfRule>
  </conditionalFormatting>
  <conditionalFormatting sqref="M5 M8:M10">
    <cfRule type="cellIs" dxfId="177" priority="199" stopIfTrue="1" operator="equal">
      <formula>"ZONA RIESGO ALTA"</formula>
    </cfRule>
    <cfRule type="cellIs" dxfId="176" priority="200" stopIfTrue="1" operator="equal">
      <formula>"ZONA RIESGO EXTREMA"</formula>
    </cfRule>
  </conditionalFormatting>
  <conditionalFormatting sqref="M5 M8:M10">
    <cfRule type="cellIs" dxfId="175" priority="197" stopIfTrue="1" operator="equal">
      <formula>"ZONA RIESGO BAJA"</formula>
    </cfRule>
    <cfRule type="cellIs" dxfId="174" priority="198" stopIfTrue="1" operator="equal">
      <formula>"ZONA RIESGO MODERADA"</formula>
    </cfRule>
  </conditionalFormatting>
  <conditionalFormatting sqref="M7">
    <cfRule type="cellIs" dxfId="173" priority="192" stopIfTrue="1" operator="equal">
      <formula>"INACEPTABLE"</formula>
    </cfRule>
    <cfRule type="cellIs" dxfId="172" priority="193" stopIfTrue="1" operator="equal">
      <formula>"IMPORTANTE"</formula>
    </cfRule>
    <cfRule type="cellIs" dxfId="171" priority="194" stopIfTrue="1" operator="equal">
      <formula>"MODERADO"</formula>
    </cfRule>
  </conditionalFormatting>
  <conditionalFormatting sqref="M7">
    <cfRule type="cellIs" dxfId="170" priority="191" stopIfTrue="1" operator="equal">
      <formula>"TOLERABLE"</formula>
    </cfRule>
  </conditionalFormatting>
  <conditionalFormatting sqref="M7">
    <cfRule type="cellIs" dxfId="169" priority="189" stopIfTrue="1" operator="equal">
      <formula>"ZONA RIESGO ALTA"</formula>
    </cfRule>
    <cfRule type="cellIs" dxfId="168" priority="190" stopIfTrue="1" operator="equal">
      <formula>"ZONA RIESGO EXTREMA"</formula>
    </cfRule>
  </conditionalFormatting>
  <conditionalFormatting sqref="M7">
    <cfRule type="cellIs" dxfId="167" priority="187" stopIfTrue="1" operator="equal">
      <formula>"ZONA RIESGO BAJA"</formula>
    </cfRule>
    <cfRule type="cellIs" dxfId="166" priority="188" stopIfTrue="1" operator="equal">
      <formula>"ZONA RIESGO MODERADA"</formula>
    </cfRule>
  </conditionalFormatting>
  <conditionalFormatting sqref="M7">
    <cfRule type="cellIs" dxfId="165" priority="185" stopIfTrue="1" operator="equal">
      <formula>"ZONA RIESGO MODERADA"</formula>
    </cfRule>
    <cfRule type="cellIs" dxfId="164" priority="186" stopIfTrue="1" operator="equal">
      <formula>"ZONA RIESGO ALTA"</formula>
    </cfRule>
  </conditionalFormatting>
  <conditionalFormatting sqref="M6">
    <cfRule type="cellIs" dxfId="163" priority="182" stopIfTrue="1" operator="equal">
      <formula>"INACEPTABLE"</formula>
    </cfRule>
    <cfRule type="cellIs" dxfId="162" priority="183" stopIfTrue="1" operator="equal">
      <formula>"IMPORTANTE"</formula>
    </cfRule>
    <cfRule type="cellIs" dxfId="161" priority="184" stopIfTrue="1" operator="equal">
      <formula>"MODERADO"</formula>
    </cfRule>
  </conditionalFormatting>
  <conditionalFormatting sqref="M6">
    <cfRule type="cellIs" dxfId="160" priority="181" stopIfTrue="1" operator="equal">
      <formula>"TOLERABLE"</formula>
    </cfRule>
  </conditionalFormatting>
  <conditionalFormatting sqref="M6">
    <cfRule type="cellIs" dxfId="159" priority="179" stopIfTrue="1" operator="equal">
      <formula>"ZONA RIESGO ALTA"</formula>
    </cfRule>
    <cfRule type="cellIs" dxfId="158" priority="180" stopIfTrue="1" operator="equal">
      <formula>"ZONA RIESGO EXTREMA"</formula>
    </cfRule>
  </conditionalFormatting>
  <conditionalFormatting sqref="M6">
    <cfRule type="cellIs" dxfId="157" priority="177" stopIfTrue="1" operator="equal">
      <formula>"ZONA RIESGO BAJA"</formula>
    </cfRule>
    <cfRule type="cellIs" dxfId="156" priority="178" stopIfTrue="1" operator="equal">
      <formula>"ZONA RIESGO MODERADA"</formula>
    </cfRule>
  </conditionalFormatting>
  <conditionalFormatting sqref="M6">
    <cfRule type="cellIs" dxfId="155" priority="175" stopIfTrue="1" operator="equal">
      <formula>"ZONA RIESGO MODERADA"</formula>
    </cfRule>
    <cfRule type="cellIs" dxfId="154" priority="176" stopIfTrue="1" operator="equal">
      <formula>"ZONA RIESGO ALTA"</formula>
    </cfRule>
  </conditionalFormatting>
  <conditionalFormatting sqref="G3">
    <cfRule type="cellIs" dxfId="153" priority="172" stopIfTrue="1" operator="equal">
      <formula>"INACEPTABLE"</formula>
    </cfRule>
    <cfRule type="cellIs" dxfId="152" priority="173" stopIfTrue="1" operator="equal">
      <formula>"IMPORTANTE"</formula>
    </cfRule>
    <cfRule type="cellIs" dxfId="151" priority="174" stopIfTrue="1" operator="equal">
      <formula>"MODERADO"</formula>
    </cfRule>
  </conditionalFormatting>
  <conditionalFormatting sqref="G3">
    <cfRule type="cellIs" dxfId="150" priority="171" stopIfTrue="1" operator="equal">
      <formula>"TOLERABLE"</formula>
    </cfRule>
  </conditionalFormatting>
  <conditionalFormatting sqref="G3">
    <cfRule type="cellIs" dxfId="149" priority="169" stopIfTrue="1" operator="equal">
      <formula>"ZONA RIESGO ALTA"</formula>
    </cfRule>
    <cfRule type="cellIs" dxfId="148" priority="170" stopIfTrue="1" operator="equal">
      <formula>"ZONA RIESGO EXTREMA"</formula>
    </cfRule>
  </conditionalFormatting>
  <conditionalFormatting sqref="G3">
    <cfRule type="cellIs" dxfId="147" priority="167" stopIfTrue="1" operator="equal">
      <formula>"ZONA RIESGO BAJA"</formula>
    </cfRule>
    <cfRule type="cellIs" dxfId="146" priority="168" stopIfTrue="1" operator="equal">
      <formula>"ZONA RIESGO MODERADA"</formula>
    </cfRule>
  </conditionalFormatting>
  <conditionalFormatting sqref="G3">
    <cfRule type="cellIs" dxfId="145" priority="165" stopIfTrue="1" operator="equal">
      <formula>"ZONA RIESGO MODERADA"</formula>
    </cfRule>
    <cfRule type="cellIs" dxfId="144" priority="166" stopIfTrue="1" operator="equal">
      <formula>"ZONA RIESGO ALTA"</formula>
    </cfRule>
  </conditionalFormatting>
  <conditionalFormatting sqref="M25 G25:G26">
    <cfRule type="cellIs" dxfId="143" priority="162" stopIfTrue="1" operator="equal">
      <formula>"INACEPTABLE"</formula>
    </cfRule>
    <cfRule type="cellIs" dxfId="142" priority="163" stopIfTrue="1" operator="equal">
      <formula>"IMPORTANTE"</formula>
    </cfRule>
    <cfRule type="cellIs" dxfId="141" priority="164" stopIfTrue="1" operator="equal">
      <formula>"MODERADO"</formula>
    </cfRule>
  </conditionalFormatting>
  <conditionalFormatting sqref="M25 G25:G26">
    <cfRule type="cellIs" dxfId="140" priority="161" stopIfTrue="1" operator="equal">
      <formula>"TOLERABLE"</formula>
    </cfRule>
  </conditionalFormatting>
  <conditionalFormatting sqref="M25 G25:G26">
    <cfRule type="cellIs" dxfId="139" priority="159" stopIfTrue="1" operator="equal">
      <formula>"ZONA RIESGO ALTA"</formula>
    </cfRule>
    <cfRule type="cellIs" dxfId="138" priority="160" stopIfTrue="1" operator="equal">
      <formula>"ZONA RIESGO EXTREMA"</formula>
    </cfRule>
  </conditionalFormatting>
  <conditionalFormatting sqref="M25 G25:G26">
    <cfRule type="cellIs" dxfId="137" priority="157" stopIfTrue="1" operator="equal">
      <formula>"ZONA RIESGO BAJA"</formula>
    </cfRule>
    <cfRule type="cellIs" dxfId="136" priority="158" stopIfTrue="1" operator="equal">
      <formula>"ZONA RIESGO MODERADA"</formula>
    </cfRule>
  </conditionalFormatting>
  <conditionalFormatting sqref="M25 G25:G26">
    <cfRule type="cellIs" dxfId="135" priority="155" stopIfTrue="1" operator="equal">
      <formula>"ZONA RIESGO MODERADA"</formula>
    </cfRule>
    <cfRule type="cellIs" dxfId="134" priority="156" stopIfTrue="1" operator="equal">
      <formula>"ZONA RIESGO ALTA"</formula>
    </cfRule>
  </conditionalFormatting>
  <conditionalFormatting sqref="M26">
    <cfRule type="cellIs" dxfId="133" priority="152" stopIfTrue="1" operator="equal">
      <formula>"INACEPTABLE"</formula>
    </cfRule>
    <cfRule type="cellIs" dxfId="132" priority="153" stopIfTrue="1" operator="equal">
      <formula>"IMPORTANTE"</formula>
    </cfRule>
    <cfRule type="cellIs" dxfId="131" priority="154" stopIfTrue="1" operator="equal">
      <formula>"MODERADO"</formula>
    </cfRule>
  </conditionalFormatting>
  <conditionalFormatting sqref="M26">
    <cfRule type="cellIs" dxfId="130" priority="151" stopIfTrue="1" operator="equal">
      <formula>"TOLERABLE"</formula>
    </cfRule>
  </conditionalFormatting>
  <conditionalFormatting sqref="M26">
    <cfRule type="cellIs" dxfId="129" priority="149" stopIfTrue="1" operator="equal">
      <formula>"ZONA RIESGO ALTA"</formula>
    </cfRule>
    <cfRule type="cellIs" dxfId="128" priority="150" stopIfTrue="1" operator="equal">
      <formula>"ZONA RIESGO EXTREMA"</formula>
    </cfRule>
  </conditionalFormatting>
  <conditionalFormatting sqref="M26">
    <cfRule type="cellIs" dxfId="127" priority="147" stopIfTrue="1" operator="equal">
      <formula>"ZONA RIESGO BAJA"</formula>
    </cfRule>
    <cfRule type="cellIs" dxfId="126" priority="148" stopIfTrue="1" operator="equal">
      <formula>"ZONA RIESGO MODERADA"</formula>
    </cfRule>
  </conditionalFormatting>
  <conditionalFormatting sqref="M26">
    <cfRule type="cellIs" dxfId="125" priority="145" stopIfTrue="1" operator="equal">
      <formula>"ZONA RIESGO MODERADA"</formula>
    </cfRule>
    <cfRule type="cellIs" dxfId="124" priority="146" stopIfTrue="1" operator="equal">
      <formula>"ZONA RIESGO ALTA"</formula>
    </cfRule>
  </conditionalFormatting>
  <conditionalFormatting sqref="G44 M44">
    <cfRule type="cellIs" dxfId="123" priority="125" stopIfTrue="1" operator="equal">
      <formula>"ZONA RIESGO MODERADA"</formula>
    </cfRule>
    <cfRule type="cellIs" dxfId="122" priority="126" stopIfTrue="1" operator="equal">
      <formula>"ZONA RIESGO ALTA"</formula>
    </cfRule>
  </conditionalFormatting>
  <conditionalFormatting sqref="G43 M43">
    <cfRule type="cellIs" dxfId="121" priority="142" stopIfTrue="1" operator="equal">
      <formula>"INACEPTABLE"</formula>
    </cfRule>
    <cfRule type="cellIs" dxfId="120" priority="143" stopIfTrue="1" operator="equal">
      <formula>"IMPORTANTE"</formula>
    </cfRule>
    <cfRule type="cellIs" dxfId="119" priority="144" stopIfTrue="1" operator="equal">
      <formula>"MODERADO"</formula>
    </cfRule>
  </conditionalFormatting>
  <conditionalFormatting sqref="G43 M43">
    <cfRule type="cellIs" dxfId="118" priority="141" stopIfTrue="1" operator="equal">
      <formula>"TOLERABLE"</formula>
    </cfRule>
  </conditionalFormatting>
  <conditionalFormatting sqref="G43 M43">
    <cfRule type="cellIs" dxfId="117" priority="139" stopIfTrue="1" operator="equal">
      <formula>"ZONA RIESGO ALTA"</formula>
    </cfRule>
    <cfRule type="cellIs" dxfId="116" priority="140" stopIfTrue="1" operator="equal">
      <formula>"ZONA RIESGO EXTREMA"</formula>
    </cfRule>
  </conditionalFormatting>
  <conditionalFormatting sqref="G43 M43">
    <cfRule type="cellIs" dxfId="115" priority="137" stopIfTrue="1" operator="equal">
      <formula>"ZONA RIESGO BAJA"</formula>
    </cfRule>
    <cfRule type="cellIs" dxfId="114" priority="138" stopIfTrue="1" operator="equal">
      <formula>"ZONA RIESGO MODERADA"</formula>
    </cfRule>
  </conditionalFormatting>
  <conditionalFormatting sqref="G43 M43">
    <cfRule type="cellIs" dxfId="113" priority="135" stopIfTrue="1" operator="equal">
      <formula>"ZONA RIESGO MODERADA"</formula>
    </cfRule>
    <cfRule type="cellIs" dxfId="112" priority="136" stopIfTrue="1" operator="equal">
      <formula>"ZONA RIESGO ALTA"</formula>
    </cfRule>
  </conditionalFormatting>
  <conditionalFormatting sqref="G44 M44">
    <cfRule type="cellIs" dxfId="111" priority="132" stopIfTrue="1" operator="equal">
      <formula>"INACEPTABLE"</formula>
    </cfRule>
    <cfRule type="cellIs" dxfId="110" priority="133" stopIfTrue="1" operator="equal">
      <formula>"IMPORTANTE"</formula>
    </cfRule>
    <cfRule type="cellIs" dxfId="109" priority="134" stopIfTrue="1" operator="equal">
      <formula>"MODERADO"</formula>
    </cfRule>
  </conditionalFormatting>
  <conditionalFormatting sqref="G44 M44">
    <cfRule type="cellIs" dxfId="108" priority="131" stopIfTrue="1" operator="equal">
      <formula>"TOLERABLE"</formula>
    </cfRule>
  </conditionalFormatting>
  <conditionalFormatting sqref="G44 M44">
    <cfRule type="cellIs" dxfId="107" priority="129" stopIfTrue="1" operator="equal">
      <formula>"ZONA RIESGO ALTA"</formula>
    </cfRule>
    <cfRule type="cellIs" dxfId="106" priority="130" stopIfTrue="1" operator="equal">
      <formula>"ZONA RIESGO EXTREMA"</formula>
    </cfRule>
  </conditionalFormatting>
  <conditionalFormatting sqref="G44 M44">
    <cfRule type="cellIs" dxfId="105" priority="127" stopIfTrue="1" operator="equal">
      <formula>"ZONA RIESGO BAJA"</formula>
    </cfRule>
    <cfRule type="cellIs" dxfId="104" priority="128" stopIfTrue="1" operator="equal">
      <formula>"ZONA RIESGO MODERADA"</formula>
    </cfRule>
  </conditionalFormatting>
  <conditionalFormatting sqref="G45 M45">
    <cfRule type="cellIs" dxfId="103" priority="115" stopIfTrue="1" operator="equal">
      <formula>"ZONA RIESGO MODERADA"</formula>
    </cfRule>
    <cfRule type="cellIs" dxfId="102" priority="116" stopIfTrue="1" operator="equal">
      <formula>"ZONA RIESGO ALTA"</formula>
    </cfRule>
  </conditionalFormatting>
  <conditionalFormatting sqref="G45 M45">
    <cfRule type="cellIs" dxfId="101" priority="122" stopIfTrue="1" operator="equal">
      <formula>"INACEPTABLE"</formula>
    </cfRule>
    <cfRule type="cellIs" dxfId="100" priority="123" stopIfTrue="1" operator="equal">
      <formula>"IMPORTANTE"</formula>
    </cfRule>
    <cfRule type="cellIs" dxfId="99" priority="124" stopIfTrue="1" operator="equal">
      <formula>"MODERADO"</formula>
    </cfRule>
  </conditionalFormatting>
  <conditionalFormatting sqref="G45 M45">
    <cfRule type="cellIs" dxfId="98" priority="121" stopIfTrue="1" operator="equal">
      <formula>"TOLERABLE"</formula>
    </cfRule>
  </conditionalFormatting>
  <conditionalFormatting sqref="G45 M45">
    <cfRule type="cellIs" dxfId="97" priority="119" stopIfTrue="1" operator="equal">
      <formula>"ZONA RIESGO ALTA"</formula>
    </cfRule>
    <cfRule type="cellIs" dxfId="96" priority="120" stopIfTrue="1" operator="equal">
      <formula>"ZONA RIESGO EXTREMA"</formula>
    </cfRule>
  </conditionalFormatting>
  <conditionalFormatting sqref="G45 M45">
    <cfRule type="cellIs" dxfId="95" priority="117" stopIfTrue="1" operator="equal">
      <formula>"ZONA RIESGO BAJA"</formula>
    </cfRule>
    <cfRule type="cellIs" dxfId="94" priority="118" stopIfTrue="1" operator="equal">
      <formula>"ZONA RIESGO MODERADA"</formula>
    </cfRule>
  </conditionalFormatting>
  <conditionalFormatting sqref="G46 M46">
    <cfRule type="cellIs" dxfId="93" priority="105" stopIfTrue="1" operator="equal">
      <formula>"ZONA RIESGO MODERADA"</formula>
    </cfRule>
    <cfRule type="cellIs" dxfId="92" priority="106" stopIfTrue="1" operator="equal">
      <formula>"ZONA RIESGO ALTA"</formula>
    </cfRule>
  </conditionalFormatting>
  <conditionalFormatting sqref="G46 M46">
    <cfRule type="cellIs" dxfId="91" priority="112" stopIfTrue="1" operator="equal">
      <formula>"INACEPTABLE"</formula>
    </cfRule>
    <cfRule type="cellIs" dxfId="90" priority="113" stopIfTrue="1" operator="equal">
      <formula>"IMPORTANTE"</formula>
    </cfRule>
    <cfRule type="cellIs" dxfId="89" priority="114" stopIfTrue="1" operator="equal">
      <formula>"MODERADO"</formula>
    </cfRule>
  </conditionalFormatting>
  <conditionalFormatting sqref="G46 M46">
    <cfRule type="cellIs" dxfId="88" priority="111" stopIfTrue="1" operator="equal">
      <formula>"TOLERABLE"</formula>
    </cfRule>
  </conditionalFormatting>
  <conditionalFormatting sqref="G46 M46">
    <cfRule type="cellIs" dxfId="87" priority="109" stopIfTrue="1" operator="equal">
      <formula>"ZONA RIESGO ALTA"</formula>
    </cfRule>
    <cfRule type="cellIs" dxfId="86" priority="110" stopIfTrue="1" operator="equal">
      <formula>"ZONA RIESGO EXTREMA"</formula>
    </cfRule>
  </conditionalFormatting>
  <conditionalFormatting sqref="G46 M46">
    <cfRule type="cellIs" dxfId="85" priority="107" stopIfTrue="1" operator="equal">
      <formula>"ZONA RIESGO BAJA"</formula>
    </cfRule>
    <cfRule type="cellIs" dxfId="84" priority="108" stopIfTrue="1" operator="equal">
      <formula>"ZONA RIESGO MODERADA"</formula>
    </cfRule>
  </conditionalFormatting>
  <conditionalFormatting sqref="G47 M47">
    <cfRule type="cellIs" dxfId="83" priority="95" stopIfTrue="1" operator="equal">
      <formula>"ZONA RIESGO MODERADA"</formula>
    </cfRule>
    <cfRule type="cellIs" dxfId="82" priority="96" stopIfTrue="1" operator="equal">
      <formula>"ZONA RIESGO ALTA"</formula>
    </cfRule>
  </conditionalFormatting>
  <conditionalFormatting sqref="G47 M47">
    <cfRule type="cellIs" dxfId="81" priority="102" stopIfTrue="1" operator="equal">
      <formula>"INACEPTABLE"</formula>
    </cfRule>
    <cfRule type="cellIs" dxfId="80" priority="103" stopIfTrue="1" operator="equal">
      <formula>"IMPORTANTE"</formula>
    </cfRule>
    <cfRule type="cellIs" dxfId="79" priority="104" stopIfTrue="1" operator="equal">
      <formula>"MODERADO"</formula>
    </cfRule>
  </conditionalFormatting>
  <conditionalFormatting sqref="G47 M47">
    <cfRule type="cellIs" dxfId="78" priority="101" stopIfTrue="1" operator="equal">
      <formula>"TOLERABLE"</formula>
    </cfRule>
  </conditionalFormatting>
  <conditionalFormatting sqref="G47 M47">
    <cfRule type="cellIs" dxfId="77" priority="99" stopIfTrue="1" operator="equal">
      <formula>"ZONA RIESGO ALTA"</formula>
    </cfRule>
    <cfRule type="cellIs" dxfId="76" priority="100" stopIfTrue="1" operator="equal">
      <formula>"ZONA RIESGO EXTREMA"</formula>
    </cfRule>
  </conditionalFormatting>
  <conditionalFormatting sqref="G47 M47">
    <cfRule type="cellIs" dxfId="75" priority="97" stopIfTrue="1" operator="equal">
      <formula>"ZONA RIESGO BAJA"</formula>
    </cfRule>
    <cfRule type="cellIs" dxfId="74" priority="98" stopIfTrue="1" operator="equal">
      <formula>"ZONA RIESGO MODERADA"</formula>
    </cfRule>
  </conditionalFormatting>
  <conditionalFormatting sqref="G48 M48">
    <cfRule type="cellIs" dxfId="73" priority="85" stopIfTrue="1" operator="equal">
      <formula>"ZONA RIESGO MODERADA"</formula>
    </cfRule>
    <cfRule type="cellIs" dxfId="72" priority="86" stopIfTrue="1" operator="equal">
      <formula>"ZONA RIESGO ALTA"</formula>
    </cfRule>
  </conditionalFormatting>
  <conditionalFormatting sqref="G48 M48">
    <cfRule type="cellIs" dxfId="71" priority="92" stopIfTrue="1" operator="equal">
      <formula>"INACEPTABLE"</formula>
    </cfRule>
    <cfRule type="cellIs" dxfId="70" priority="93" stopIfTrue="1" operator="equal">
      <formula>"IMPORTANTE"</formula>
    </cfRule>
    <cfRule type="cellIs" dxfId="69" priority="94" stopIfTrue="1" operator="equal">
      <formula>"MODERADO"</formula>
    </cfRule>
  </conditionalFormatting>
  <conditionalFormatting sqref="G48 M48">
    <cfRule type="cellIs" dxfId="68" priority="91" stopIfTrue="1" operator="equal">
      <formula>"TOLERABLE"</formula>
    </cfRule>
  </conditionalFormatting>
  <conditionalFormatting sqref="G48 M48">
    <cfRule type="cellIs" dxfId="67" priority="89" stopIfTrue="1" operator="equal">
      <formula>"ZONA RIESGO ALTA"</formula>
    </cfRule>
    <cfRule type="cellIs" dxfId="66" priority="90" stopIfTrue="1" operator="equal">
      <formula>"ZONA RIESGO EXTREMA"</formula>
    </cfRule>
  </conditionalFormatting>
  <conditionalFormatting sqref="G48 M48">
    <cfRule type="cellIs" dxfId="65" priority="87" stopIfTrue="1" operator="equal">
      <formula>"ZONA RIESGO BAJA"</formula>
    </cfRule>
    <cfRule type="cellIs" dxfId="64" priority="88" stopIfTrue="1" operator="equal">
      <formula>"ZONA RIESGO MODERADA"</formula>
    </cfRule>
  </conditionalFormatting>
  <conditionalFormatting sqref="G49">
    <cfRule type="cellIs" dxfId="63" priority="75" stopIfTrue="1" operator="equal">
      <formula>"ZONA RIESGO MODERADA"</formula>
    </cfRule>
    <cfRule type="cellIs" dxfId="62" priority="76" stopIfTrue="1" operator="equal">
      <formula>"ZONA RIESGO ALTA"</formula>
    </cfRule>
  </conditionalFormatting>
  <conditionalFormatting sqref="G49">
    <cfRule type="cellIs" dxfId="61" priority="82" stopIfTrue="1" operator="equal">
      <formula>"INACEPTABLE"</formula>
    </cfRule>
    <cfRule type="cellIs" dxfId="60" priority="83" stopIfTrue="1" operator="equal">
      <formula>"IMPORTANTE"</formula>
    </cfRule>
    <cfRule type="cellIs" dxfId="59" priority="84" stopIfTrue="1" operator="equal">
      <formula>"MODERADO"</formula>
    </cfRule>
  </conditionalFormatting>
  <conditionalFormatting sqref="G49">
    <cfRule type="cellIs" dxfId="58" priority="81" stopIfTrue="1" operator="equal">
      <formula>"TOLERABLE"</formula>
    </cfRule>
  </conditionalFormatting>
  <conditionalFormatting sqref="G49">
    <cfRule type="cellIs" dxfId="57" priority="79" stopIfTrue="1" operator="equal">
      <formula>"ZONA RIESGO ALTA"</formula>
    </cfRule>
    <cfRule type="cellIs" dxfId="56" priority="80" stopIfTrue="1" operator="equal">
      <formula>"ZONA RIESGO EXTREMA"</formula>
    </cfRule>
  </conditionalFormatting>
  <conditionalFormatting sqref="G49">
    <cfRule type="cellIs" dxfId="55" priority="77" stopIfTrue="1" operator="equal">
      <formula>"ZONA RIESGO BAJA"</formula>
    </cfRule>
    <cfRule type="cellIs" dxfId="54" priority="78" stopIfTrue="1" operator="equal">
      <formula>"ZONA RIESGO MODERADA"</formula>
    </cfRule>
  </conditionalFormatting>
  <conditionalFormatting sqref="G50 M50">
    <cfRule type="cellIs" dxfId="53" priority="65" stopIfTrue="1" operator="equal">
      <formula>"ZONA RIESGO MODERADA"</formula>
    </cfRule>
    <cfRule type="cellIs" dxfId="52" priority="66" stopIfTrue="1" operator="equal">
      <formula>"ZONA RIESGO ALTA"</formula>
    </cfRule>
  </conditionalFormatting>
  <conditionalFormatting sqref="G50 M50">
    <cfRule type="cellIs" dxfId="51" priority="72" stopIfTrue="1" operator="equal">
      <formula>"INACEPTABLE"</formula>
    </cfRule>
    <cfRule type="cellIs" dxfId="50" priority="73" stopIfTrue="1" operator="equal">
      <formula>"IMPORTANTE"</formula>
    </cfRule>
    <cfRule type="cellIs" dxfId="49" priority="74" stopIfTrue="1" operator="equal">
      <formula>"MODERADO"</formula>
    </cfRule>
  </conditionalFormatting>
  <conditionalFormatting sqref="G50 M50">
    <cfRule type="cellIs" dxfId="48" priority="71" stopIfTrue="1" operator="equal">
      <formula>"TOLERABLE"</formula>
    </cfRule>
  </conditionalFormatting>
  <conditionalFormatting sqref="G50 M50">
    <cfRule type="cellIs" dxfId="47" priority="69" stopIfTrue="1" operator="equal">
      <formula>"ZONA RIESGO ALTA"</formula>
    </cfRule>
    <cfRule type="cellIs" dxfId="46" priority="70" stopIfTrue="1" operator="equal">
      <formula>"ZONA RIESGO EXTREMA"</formula>
    </cfRule>
  </conditionalFormatting>
  <conditionalFormatting sqref="G50 M50">
    <cfRule type="cellIs" dxfId="45" priority="67" stopIfTrue="1" operator="equal">
      <formula>"ZONA RIESGO BAJA"</formula>
    </cfRule>
    <cfRule type="cellIs" dxfId="44" priority="68" stopIfTrue="1" operator="equal">
      <formula>"ZONA RIESGO MODERADA"</formula>
    </cfRule>
  </conditionalFormatting>
  <conditionalFormatting sqref="M49">
    <cfRule type="cellIs" dxfId="43" priority="55" stopIfTrue="1" operator="equal">
      <formula>"ZONA RIESGO MODERADA"</formula>
    </cfRule>
    <cfRule type="cellIs" dxfId="42" priority="56" stopIfTrue="1" operator="equal">
      <formula>"ZONA RIESGO ALTA"</formula>
    </cfRule>
  </conditionalFormatting>
  <conditionalFormatting sqref="M49">
    <cfRule type="cellIs" dxfId="41" priority="62" stopIfTrue="1" operator="equal">
      <formula>"INACEPTABLE"</formula>
    </cfRule>
    <cfRule type="cellIs" dxfId="40" priority="63" stopIfTrue="1" operator="equal">
      <formula>"IMPORTANTE"</formula>
    </cfRule>
    <cfRule type="cellIs" dxfId="39" priority="64" stopIfTrue="1" operator="equal">
      <formula>"MODERADO"</formula>
    </cfRule>
  </conditionalFormatting>
  <conditionalFormatting sqref="M49">
    <cfRule type="cellIs" dxfId="38" priority="61" stopIfTrue="1" operator="equal">
      <formula>"TOLERABLE"</formula>
    </cfRule>
  </conditionalFormatting>
  <conditionalFormatting sqref="M49">
    <cfRule type="cellIs" dxfId="37" priority="59" stopIfTrue="1" operator="equal">
      <formula>"ZONA RIESGO ALTA"</formula>
    </cfRule>
    <cfRule type="cellIs" dxfId="36" priority="60" stopIfTrue="1" operator="equal">
      <formula>"ZONA RIESGO EXTREMA"</formula>
    </cfRule>
  </conditionalFormatting>
  <conditionalFormatting sqref="M49">
    <cfRule type="cellIs" dxfId="35" priority="57" stopIfTrue="1" operator="equal">
      <formula>"ZONA RIESGO BAJA"</formula>
    </cfRule>
    <cfRule type="cellIs" dxfId="34" priority="58" stopIfTrue="1" operator="equal">
      <formula>"ZONA RIESGO MODERADA"</formula>
    </cfRule>
  </conditionalFormatting>
  <conditionalFormatting sqref="G51 M51">
    <cfRule type="cellIs" dxfId="33" priority="45" stopIfTrue="1" operator="equal">
      <formula>"ZONA RIESGO MODERADA"</formula>
    </cfRule>
    <cfRule type="cellIs" dxfId="32" priority="46" stopIfTrue="1" operator="equal">
      <formula>"ZONA RIESGO ALTA"</formula>
    </cfRule>
  </conditionalFormatting>
  <conditionalFormatting sqref="G51 M51">
    <cfRule type="cellIs" dxfId="31" priority="52" stopIfTrue="1" operator="equal">
      <formula>"INACEPTABLE"</formula>
    </cfRule>
    <cfRule type="cellIs" dxfId="30" priority="53" stopIfTrue="1" operator="equal">
      <formula>"IMPORTANTE"</formula>
    </cfRule>
    <cfRule type="cellIs" dxfId="29" priority="54" stopIfTrue="1" operator="equal">
      <formula>"MODERADO"</formula>
    </cfRule>
  </conditionalFormatting>
  <conditionalFormatting sqref="G51 M51">
    <cfRule type="cellIs" dxfId="28" priority="51" stopIfTrue="1" operator="equal">
      <formula>"TOLERABLE"</formula>
    </cfRule>
  </conditionalFormatting>
  <conditionalFormatting sqref="G51 M51">
    <cfRule type="cellIs" dxfId="27" priority="49" stopIfTrue="1" operator="equal">
      <formula>"ZONA RIESGO ALTA"</formula>
    </cfRule>
    <cfRule type="cellIs" dxfId="26" priority="50" stopIfTrue="1" operator="equal">
      <formula>"ZONA RIESGO EXTREMA"</formula>
    </cfRule>
  </conditionalFormatting>
  <conditionalFormatting sqref="G51 M51">
    <cfRule type="cellIs" dxfId="25" priority="47" stopIfTrue="1" operator="equal">
      <formula>"ZONA RIESGO BAJA"</formula>
    </cfRule>
    <cfRule type="cellIs" dxfId="24" priority="48" stopIfTrue="1" operator="equal">
      <formula>"ZONA RIESGO MODERADA"</formula>
    </cfRule>
  </conditionalFormatting>
  <conditionalFormatting sqref="M32">
    <cfRule type="cellIs" dxfId="23" priority="11" stopIfTrue="1" operator="equal">
      <formula>"ZONA RIESGO MODERADA"</formula>
    </cfRule>
    <cfRule type="cellIs" dxfId="22" priority="12" stopIfTrue="1" operator="equal">
      <formula>"ZONA RIESGO ALTA"</formula>
    </cfRule>
  </conditionalFormatting>
  <conditionalFormatting sqref="G31:G32">
    <cfRule type="cellIs" dxfId="21" priority="31" stopIfTrue="1" operator="equal">
      <formula>"TOLERABLE"</formula>
    </cfRule>
  </conditionalFormatting>
  <conditionalFormatting sqref="G31:G32">
    <cfRule type="cellIs" dxfId="20" priority="32" stopIfTrue="1" operator="equal">
      <formula>"INACEPTABLE"</formula>
    </cfRule>
    <cfRule type="cellIs" dxfId="19" priority="33" stopIfTrue="1" operator="equal">
      <formula>"IMPORTANTE"</formula>
    </cfRule>
    <cfRule type="cellIs" dxfId="18" priority="34" stopIfTrue="1" operator="equal">
      <formula>"MODERADO"</formula>
    </cfRule>
  </conditionalFormatting>
  <conditionalFormatting sqref="G31:G32">
    <cfRule type="cellIs" dxfId="17" priority="29" stopIfTrue="1" operator="equal">
      <formula>"ZONA RIESGO ALTA"</formula>
    </cfRule>
    <cfRule type="cellIs" dxfId="16" priority="30" stopIfTrue="1" operator="equal">
      <formula>"ZONA RIESGO EXTREMA"</formula>
    </cfRule>
  </conditionalFormatting>
  <conditionalFormatting sqref="G31:G32">
    <cfRule type="cellIs" dxfId="15" priority="27" stopIfTrue="1" operator="equal">
      <formula>"ZONA RIESGO BAJA"</formula>
    </cfRule>
    <cfRule type="cellIs" dxfId="14" priority="28" stopIfTrue="1" operator="equal">
      <formula>"ZONA RIESGO MODERADA"</formula>
    </cfRule>
  </conditionalFormatting>
  <conditionalFormatting sqref="G31:G32">
    <cfRule type="cellIs" dxfId="13" priority="25" stopIfTrue="1" operator="equal">
      <formula>"ZONA RIESGO MODERADA"</formula>
    </cfRule>
    <cfRule type="cellIs" dxfId="12" priority="26" stopIfTrue="1" operator="equal">
      <formula>"ZONA RIESGO ALTA"</formula>
    </cfRule>
  </conditionalFormatting>
  <conditionalFormatting sqref="M31">
    <cfRule type="cellIs" dxfId="11" priority="22" stopIfTrue="1" operator="equal">
      <formula>"INACEPTABLE"</formula>
    </cfRule>
    <cfRule type="cellIs" dxfId="10" priority="23" stopIfTrue="1" operator="equal">
      <formula>"IMPORTANTE"</formula>
    </cfRule>
    <cfRule type="cellIs" dxfId="9" priority="24" stopIfTrue="1" operator="equal">
      <formula>"MODERADO"</formula>
    </cfRule>
  </conditionalFormatting>
  <conditionalFormatting sqref="M31">
    <cfRule type="cellIs" dxfId="8" priority="21" stopIfTrue="1" operator="equal">
      <formula>"TOLERABLE"</formula>
    </cfRule>
  </conditionalFormatting>
  <conditionalFormatting sqref="M32">
    <cfRule type="cellIs" dxfId="7" priority="18" stopIfTrue="1" operator="equal">
      <formula>"INACEPTABLE"</formula>
    </cfRule>
    <cfRule type="cellIs" dxfId="6" priority="19" stopIfTrue="1" operator="equal">
      <formula>"IMPORTANTE"</formula>
    </cfRule>
    <cfRule type="cellIs" dxfId="5" priority="20" stopIfTrue="1" operator="equal">
      <formula>"MODERADO"</formula>
    </cfRule>
  </conditionalFormatting>
  <conditionalFormatting sqref="M32">
    <cfRule type="cellIs" dxfId="4" priority="17" stopIfTrue="1" operator="equal">
      <formula>"TOLERABLE"</formula>
    </cfRule>
  </conditionalFormatting>
  <conditionalFormatting sqref="M32">
    <cfRule type="cellIs" dxfId="3" priority="15" stopIfTrue="1" operator="equal">
      <formula>"ZONA RIESGO ALTA"</formula>
    </cfRule>
    <cfRule type="cellIs" dxfId="2" priority="16" stopIfTrue="1" operator="equal">
      <formula>"ZONA RIESGO EXTREMA"</formula>
    </cfRule>
  </conditionalFormatting>
  <conditionalFormatting sqref="M32">
    <cfRule type="cellIs" dxfId="1" priority="13" stopIfTrue="1" operator="equal">
      <formula>"ZONA RIESGO BAJA"</formula>
    </cfRule>
    <cfRule type="cellIs" dxfId="0" priority="14" stopIfTrue="1" operator="equal">
      <formula>"ZONA RIESGO MODERADA"</formula>
    </cfRule>
  </conditionalFormatting>
  <dataValidations disablePrompts="1" count="6">
    <dataValidation type="list" allowBlank="1" showInputMessage="1" showErrorMessage="1" sqref="P39:P48 P50:P51" xr:uid="{00000000-0002-0000-0000-000000000000}">
      <formula1>$G$22:$G$34</formula1>
    </dataValidation>
    <dataValidation type="list" allowBlank="1" showInputMessage="1" showErrorMessage="1" sqref="P31:P32" xr:uid="{00000000-0002-0000-0000-000001000000}">
      <formula1>$G$24:$G$31</formula1>
    </dataValidation>
    <dataValidation allowBlank="1" showInputMessage="1" showErrorMessage="1" prompt="La probabilidad se encuentra determinada por una escala de 1 a 3, siendo 1 la menor probabilidad de ocurrencia del riesgo y 3 la mayor probabilidad de  ocurrencia." sqref="E1" xr:uid="{00000000-0002-0000-0000-000002000000}"/>
    <dataValidation allowBlank="1" showInputMessage="1" showErrorMessage="1" prompt="Es la materialización del riesgo y las consecuencias de su aparición. Su escala es: 5 bajo impacto, 10 medio, 20 alto impacto._x000a_" sqref="F1" xr:uid="{00000000-0002-0000-0000-000003000000}"/>
    <dataValidation type="list" allowBlank="1" showInputMessage="1" showErrorMessage="1" sqref="P5:P10" xr:uid="{00000000-0002-0000-0000-000004000000}">
      <formula1>$H$24:$H$32</formula1>
    </dataValidation>
    <dataValidation type="list" allowBlank="1" showInputMessage="1" showErrorMessage="1" sqref="P2:P4" xr:uid="{00000000-0002-0000-0000-000005000000}">
      <formula1>$H$24:$H$37</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RIESGOS CONSOLIDADO2019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CAROLINA.BERNAL</dc:creator>
  <cp:lastModifiedBy>MARCELA.REYES</cp:lastModifiedBy>
  <dcterms:created xsi:type="dcterms:W3CDTF">2019-04-05T16:28:31Z</dcterms:created>
  <dcterms:modified xsi:type="dcterms:W3CDTF">2019-11-21T15:29:21Z</dcterms:modified>
</cp:coreProperties>
</file>