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C:\Users\DEISY.SOLER.SDA\Documents\2024\PLANES\"/>
    </mc:Choice>
  </mc:AlternateContent>
  <xr:revisionPtr revIDLastSave="0" documentId="13_ncr:1_{C7A0D091-00C5-4944-86E6-CDADC39BA99B}" xr6:coauthVersionLast="47" xr6:coauthVersionMax="47" xr10:uidLastSave="{00000000-0000-0000-0000-000000000000}"/>
  <bookViews>
    <workbookView xWindow="-120" yWindow="-120" windowWidth="29040" windowHeight="15840" tabRatio="1000" firstSheet="2" activeTab="14" xr2:uid="{00000000-000D-0000-FFFF-FFFF00000000}"/>
  </bookViews>
  <sheets>
    <sheet name="INDICE" sheetId="51" r:id="rId1"/>
    <sheet name="IDENTIF ASPECTOS CRIT" sheetId="31" r:id="rId2"/>
    <sheet name="EVALUAC ASPECT CRIT" sheetId="22" r:id="rId3"/>
    <sheet name="SUMATORIA ASPECT CRIT" sheetId="28" r:id="rId4"/>
    <sheet name="ORDEN PRIORIZACION" sheetId="52" r:id="rId5"/>
    <sheet name="OBJETIVOS" sheetId="45" r:id="rId6"/>
    <sheet name="PROYECTO 1" sheetId="65" r:id="rId7"/>
    <sheet name="PROYECTO 2" sheetId="66" r:id="rId8"/>
    <sheet name="PROYECTO 3" sheetId="67" r:id="rId9"/>
    <sheet name="PROYECTO 4" sheetId="68" r:id="rId10"/>
    <sheet name="PROYECTO 5" sheetId="69" r:id="rId11"/>
    <sheet name="PROYECTO 6" sheetId="70" r:id="rId12"/>
    <sheet name="PROYECTO 7" sheetId="71" r:id="rId13"/>
    <sheet name="PROYECTO 8" sheetId="72" r:id="rId14"/>
    <sheet name="PROYECTO 9" sheetId="73" r:id="rId15"/>
    <sheet name="MAPA DE RUTA" sheetId="54" r:id="rId16"/>
  </sheets>
  <definedNames>
    <definedName name="_xlnm.Print_Area" localSheetId="6">'PROYECTO 1'!$A$1:$AG$115</definedName>
    <definedName name="_xlnm.Print_Area" localSheetId="7">'PROYECTO 2'!$A$1:$K$85</definedName>
    <definedName name="_xlnm.Print_Area" localSheetId="10">'PROYECTO 5'!$A$1:$K$78</definedName>
    <definedName name="_xlnm.Print_Area" localSheetId="11">'PROYECTO 6'!$A$1:$K$69</definedName>
    <definedName name="_xlnm.Print_Area" localSheetId="12">'PROYECTO 7'!$A$1:$K$83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4" i="73" l="1"/>
  <c r="G53" i="73"/>
  <c r="G52" i="73"/>
  <c r="F34" i="73"/>
  <c r="F33" i="73"/>
  <c r="F32" i="73"/>
  <c r="F31" i="73"/>
  <c r="F30" i="73"/>
  <c r="F29" i="73"/>
  <c r="F28" i="73"/>
  <c r="F27" i="73"/>
  <c r="F26" i="73"/>
  <c r="F25" i="73"/>
  <c r="F24" i="73"/>
  <c r="F23" i="73"/>
  <c r="F22" i="73"/>
  <c r="F21" i="73"/>
  <c r="F20" i="73"/>
  <c r="F19" i="73"/>
  <c r="F18" i="73"/>
  <c r="F17" i="73"/>
  <c r="F16" i="73"/>
  <c r="F15" i="73"/>
  <c r="G37" i="72"/>
  <c r="G36" i="72"/>
  <c r="G35" i="72"/>
  <c r="G34" i="72"/>
  <c r="F29" i="72"/>
  <c r="F28" i="72"/>
  <c r="F27" i="72"/>
  <c r="F26" i="72"/>
  <c r="F25" i="72"/>
  <c r="F24" i="72"/>
  <c r="F23" i="72"/>
  <c r="F22" i="72"/>
  <c r="F21" i="72"/>
  <c r="F20" i="72"/>
  <c r="F19" i="72"/>
  <c r="F18" i="72"/>
  <c r="F17" i="72"/>
  <c r="F16" i="72"/>
  <c r="F15" i="72"/>
  <c r="G52" i="71"/>
  <c r="G51" i="71"/>
  <c r="G50" i="71"/>
  <c r="F39" i="71"/>
  <c r="F38" i="71"/>
  <c r="F37" i="71"/>
  <c r="F36" i="71"/>
  <c r="F35" i="71"/>
  <c r="F34" i="71"/>
  <c r="F33" i="71"/>
  <c r="F32" i="71"/>
  <c r="F31" i="71"/>
  <c r="F30" i="71"/>
  <c r="F29" i="71"/>
  <c r="F28" i="71"/>
  <c r="F27" i="71"/>
  <c r="F26" i="71"/>
  <c r="F25" i="71"/>
  <c r="F24" i="71"/>
  <c r="F23" i="71"/>
  <c r="F22" i="71"/>
  <c r="F21" i="71"/>
  <c r="F20" i="71"/>
  <c r="F19" i="71"/>
  <c r="F18" i="71"/>
  <c r="F17" i="71"/>
  <c r="F16" i="71"/>
  <c r="F15" i="71"/>
  <c r="G38" i="70"/>
  <c r="G37" i="70"/>
  <c r="G36" i="70"/>
  <c r="G35" i="70"/>
  <c r="F24" i="70"/>
  <c r="F23" i="70"/>
  <c r="F22" i="70"/>
  <c r="F21" i="70"/>
  <c r="F20" i="70"/>
  <c r="F19" i="70"/>
  <c r="F18" i="70"/>
  <c r="F17" i="70"/>
  <c r="F16" i="70"/>
  <c r="F15" i="70"/>
  <c r="G47" i="69"/>
  <c r="G46" i="69"/>
  <c r="G45" i="69"/>
  <c r="G44" i="69"/>
  <c r="F33" i="69"/>
  <c r="F32" i="69"/>
  <c r="F31" i="69"/>
  <c r="F30" i="69"/>
  <c r="F29" i="69"/>
  <c r="F28" i="69"/>
  <c r="F27" i="69"/>
  <c r="F25" i="69"/>
  <c r="F24" i="69"/>
  <c r="F23" i="69"/>
  <c r="F22" i="69"/>
  <c r="F21" i="69"/>
  <c r="F20" i="69"/>
  <c r="F19" i="69"/>
  <c r="F18" i="69"/>
  <c r="F17" i="69"/>
  <c r="F16" i="69"/>
  <c r="F15" i="69"/>
  <c r="G50" i="68"/>
  <c r="G49" i="68"/>
  <c r="F49" i="68"/>
  <c r="F48" i="68"/>
  <c r="G48" i="68" s="1"/>
  <c r="F47" i="68"/>
  <c r="G47" i="68" s="1"/>
  <c r="F46" i="68"/>
  <c r="G46" i="68" s="1"/>
  <c r="T33" i="68"/>
  <c r="T32" i="68"/>
  <c r="T31" i="68"/>
  <c r="T30" i="68"/>
  <c r="T29" i="68"/>
  <c r="T28" i="68"/>
  <c r="T27" i="68"/>
  <c r="T26" i="68"/>
  <c r="T25" i="68"/>
  <c r="T24" i="68"/>
  <c r="T23" i="68"/>
  <c r="T22" i="68"/>
  <c r="T21" i="68"/>
  <c r="T20" i="68"/>
  <c r="T19" i="68"/>
  <c r="G37" i="67"/>
  <c r="G36" i="67"/>
  <c r="G38" i="67" s="1"/>
  <c r="F23" i="67"/>
  <c r="F22" i="67"/>
  <c r="F21" i="67"/>
  <c r="F20" i="67"/>
  <c r="F19" i="67"/>
  <c r="F18" i="67"/>
  <c r="F17" i="67"/>
  <c r="F16" i="67"/>
  <c r="G54" i="66"/>
  <c r="G56" i="66" s="1"/>
  <c r="G53" i="66"/>
  <c r="G52" i="66"/>
  <c r="F40" i="66"/>
  <c r="F39" i="66"/>
  <c r="F38" i="66"/>
  <c r="F37" i="66"/>
  <c r="F36" i="66"/>
  <c r="F35" i="66"/>
  <c r="F34" i="66"/>
  <c r="F33" i="66"/>
  <c r="F32" i="66"/>
  <c r="F31" i="66"/>
  <c r="F30" i="66"/>
  <c r="F29" i="66"/>
  <c r="F28" i="66"/>
  <c r="F27" i="66"/>
  <c r="F26" i="66"/>
  <c r="F25" i="66"/>
  <c r="F24" i="66"/>
  <c r="F23" i="66"/>
  <c r="F21" i="66"/>
  <c r="F20" i="66"/>
  <c r="F19" i="66"/>
  <c r="F18" i="66"/>
  <c r="F17" i="66"/>
  <c r="F16" i="66"/>
  <c r="G78" i="65"/>
  <c r="G77" i="65"/>
  <c r="G76" i="65"/>
  <c r="G75" i="65"/>
  <c r="G74" i="65"/>
  <c r="F70" i="65"/>
  <c r="F69" i="65"/>
  <c r="F68" i="65"/>
  <c r="F67" i="65"/>
  <c r="F66" i="65"/>
  <c r="F65" i="65"/>
  <c r="F64" i="65"/>
  <c r="F63" i="65"/>
  <c r="F62" i="65"/>
  <c r="F61" i="65"/>
  <c r="F60" i="65"/>
  <c r="F59" i="65"/>
  <c r="F58" i="65"/>
  <c r="F57" i="65"/>
  <c r="F56" i="65"/>
  <c r="F55" i="65"/>
  <c r="F54" i="65"/>
  <c r="F53" i="65"/>
  <c r="F52" i="65"/>
  <c r="F51" i="65"/>
  <c r="F50" i="65"/>
  <c r="F49" i="65"/>
  <c r="F48" i="65"/>
  <c r="F47" i="65"/>
  <c r="F46" i="65"/>
  <c r="F45" i="65"/>
  <c r="F43" i="65"/>
  <c r="F42" i="65"/>
  <c r="F41" i="65"/>
  <c r="F40" i="65"/>
  <c r="F38" i="65"/>
  <c r="F37" i="65"/>
  <c r="F36" i="65"/>
  <c r="F35" i="65"/>
  <c r="F34" i="65"/>
  <c r="F33" i="65"/>
  <c r="F31" i="65"/>
  <c r="F30" i="65"/>
  <c r="F29" i="65"/>
  <c r="F28" i="65"/>
  <c r="F25" i="65"/>
  <c r="F24" i="65"/>
  <c r="F23" i="65"/>
  <c r="F22" i="65"/>
  <c r="F21" i="65"/>
  <c r="F19" i="65"/>
  <c r="F18" i="65"/>
  <c r="F17" i="65"/>
  <c r="G48" i="69" l="1"/>
  <c r="G53" i="71"/>
  <c r="G55" i="73"/>
  <c r="G39" i="70"/>
  <c r="J13" i="28"/>
  <c r="J15" i="28"/>
  <c r="J14" i="28"/>
  <c r="K111" i="22"/>
  <c r="G111" i="22"/>
  <c r="E111" i="22"/>
  <c r="C111" i="22"/>
  <c r="K93" i="22"/>
  <c r="I93" i="22"/>
  <c r="G93" i="22"/>
  <c r="E93" i="22"/>
  <c r="C93" i="22"/>
  <c r="K57" i="22"/>
  <c r="G57" i="22"/>
  <c r="E57" i="22"/>
  <c r="C57" i="22"/>
  <c r="G21" i="22"/>
  <c r="K163" i="22"/>
  <c r="I163" i="22"/>
  <c r="G163" i="22"/>
  <c r="E163" i="22"/>
  <c r="C163" i="22"/>
  <c r="K146" i="22"/>
  <c r="I146" i="22"/>
  <c r="G146" i="22"/>
  <c r="E146" i="22"/>
  <c r="C146" i="22"/>
  <c r="K129" i="22"/>
  <c r="I129" i="22"/>
  <c r="G129" i="22"/>
  <c r="E129" i="22"/>
  <c r="C129" i="22"/>
  <c r="L111" i="22" l="1"/>
  <c r="L93" i="22"/>
  <c r="L163" i="22"/>
  <c r="L129" i="22"/>
  <c r="L57" i="22"/>
  <c r="L146" i="22"/>
  <c r="K75" i="22" l="1"/>
  <c r="I75" i="22"/>
  <c r="G75" i="22"/>
  <c r="E75" i="22"/>
  <c r="C75" i="22"/>
  <c r="K39" i="22"/>
  <c r="G39" i="22"/>
  <c r="E39" i="22"/>
  <c r="C39" i="22"/>
  <c r="K21" i="22"/>
  <c r="I21" i="22"/>
  <c r="E21" i="22"/>
  <c r="C21" i="22"/>
  <c r="L21" i="22" l="1"/>
  <c r="J12" i="28" l="1"/>
  <c r="L39" i="22" l="1"/>
  <c r="L75" i="22"/>
  <c r="G16" i="28"/>
  <c r="F16" i="28"/>
  <c r="E16" i="28"/>
  <c r="J11" i="28" l="1"/>
  <c r="J10" i="28"/>
  <c r="J9" i="28"/>
  <c r="J8" i="28"/>
  <c r="I16" i="28" l="1"/>
  <c r="H16" i="2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Fernanda Chaves</author>
  </authors>
  <commentList>
    <comment ref="T16" authorId="0" shapeId="0" xr:uid="{413DEBD7-757E-444F-817E-D576E856239D}">
      <text>
        <r>
          <rPr>
            <b/>
            <sz val="9"/>
            <color indexed="81"/>
            <rFont val="Tahoma"/>
            <family val="2"/>
          </rPr>
          <t>Maria Fernanda Chaves:</t>
        </r>
        <r>
          <rPr>
            <sz val="9"/>
            <color indexed="81"/>
            <rFont val="Tahoma"/>
            <family val="2"/>
          </rPr>
          <t xml:space="preserve">
No modificar es formula</t>
        </r>
      </text>
    </comment>
  </commentList>
</comments>
</file>

<file path=xl/sharedStrings.xml><?xml version="1.0" encoding="utf-8"?>
<sst xmlns="http://schemas.openxmlformats.org/spreadsheetml/2006/main" count="2066" uniqueCount="698">
  <si>
    <t>Administración de Archivos</t>
  </si>
  <si>
    <t>Acceso a la Información</t>
  </si>
  <si>
    <t>Tecnología y Seguridad</t>
  </si>
  <si>
    <t>Se tiene implementada la estrategia de gobierno el línea GEL</t>
  </si>
  <si>
    <t xml:space="preserve">Se encuentra estandarizada la administración y gestión de la información y los datos en herramientas tecnológicas articuladas con el sistema de gestión de seguridad de la información y los procesos archivísticos </t>
  </si>
  <si>
    <t>La gestión documental se encuentra implementada acorde con el modelo integrado de planeación y gestión</t>
  </si>
  <si>
    <t>Se cuenta con canales en línea de servicio, atención y orientación al ciudadano</t>
  </si>
  <si>
    <t>Se cuenta con los mecanismos técnicos que permitan mejorar la adquisición, uso y mantenimiento de las herramientas tecnológicas</t>
  </si>
  <si>
    <t>La alta dirección está comprometida con el desarrollo de la función archivística de la entidad</t>
  </si>
  <si>
    <t>Se cuenta con directrices de seguridad de la información con relación al recurso humano, al entorno físico y electrónico, el acceso y los sistemas de información</t>
  </si>
  <si>
    <t>Se tiene identificados los roles y responsabilidades del personal y las áreas frente a los documentos</t>
  </si>
  <si>
    <t>Se cuenta con un esquema de comunicación para la difusión de la importancia de la gestión documental</t>
  </si>
  <si>
    <t>Se cuenta con tecnología asociada al servicio al ciudadano, de modo que le permita una adecuada interacción y participación</t>
  </si>
  <si>
    <t>Se cuenta con alianzas estratégicas que permitan mejorar e innovar la función archivística de la entidad</t>
  </si>
  <si>
    <t>Se tiene establecida una política de gestión documental</t>
  </si>
  <si>
    <t>Se cuenta con política de disponibilidad y acceso a la información</t>
  </si>
  <si>
    <t>Cuenta con políticas asociadas a las herramientas tecnológicas que respaldan la seguridad, usabilidad, accesibilidad, integridad y autenticidad de la información</t>
  </si>
  <si>
    <t xml:space="preserve">Se tiene formulada y articulada  la política de gestión documental con los sistemas y modelos de gestión de la entidad </t>
  </si>
  <si>
    <t>Se tiene establecido un esquema de capacitación en gestión documental articulado con el plan de capacitación institucional</t>
  </si>
  <si>
    <t>Se cuenta con políticas que permitan adoptar tecnologías que contemplen servicios y contenidos orientados a la gestión de los documentos</t>
  </si>
  <si>
    <t>Se cuenta con indicadores y procesos de mejora continua</t>
  </si>
  <si>
    <t>Se cuenta con modelos para la identificación, evaluación y análisis de riesgos</t>
  </si>
  <si>
    <t>Se cuenta con instancias asesoras que formulen lineamientos para la aplicación de la función archivística en la entidad</t>
  </si>
  <si>
    <t>Se cuenta con procesos, procedimientos, instructivos normalizados y medibles</t>
  </si>
  <si>
    <t>Se cuenta con procesos, procedimientos o instructivos documentados y aprobados de valoración y disposición final de los documentos</t>
  </si>
  <si>
    <t>Se aplica el marco legal y normativo concerniente a la función archivística</t>
  </si>
  <si>
    <t>Se cuenta con personal idóneo y suficiente para atender las necesidades de archivo requeridas por los ciudadanos</t>
  </si>
  <si>
    <t>Se cuenta con acuerdos de confidencialidad y políticas de protección de datos a nivel interno y con terceros</t>
  </si>
  <si>
    <t>Se cuenta con presupuesto para atender las necesidades documentales y de archivo</t>
  </si>
  <si>
    <t>Se considera el ciclo de vida de los documentos integrando aspectos administrativos, legales, funcionales y técnicos.</t>
  </si>
  <si>
    <t>El personal de la entidad hace buen uso de las herramientas tecnológicas destinadas a la administración de la información</t>
  </si>
  <si>
    <t>Se cuenta con esquema de metadatos, integrado a otros sistemas de gestión</t>
  </si>
  <si>
    <t>Se cuenta con herramientas tecnológicas acordes a las necesidades de la entidad, las cuales permiten hacer buen uso de los documentos</t>
  </si>
  <si>
    <t>Se cuenta con sistema de gestión de documentos electrónicos basado en estándares nacionales e internacionales</t>
  </si>
  <si>
    <t>Se ha establecido la caracterización de usuarios de acuerdo con sus necesidades de información</t>
  </si>
  <si>
    <t>Se cuenta con esquemas de transferencia, migración, conversión, emulación, refreshing, de información, normalizados</t>
  </si>
  <si>
    <t>Las aplicaciones disponibles son capaces de generar y gestionar documentos de valor archivístico cumpliendo con los procesos establecidos</t>
  </si>
  <si>
    <t xml:space="preserve">Se tienen implementadas acciones para la gestión del cambio </t>
  </si>
  <si>
    <t>Se cuenta con archivo central e histórico</t>
  </si>
  <si>
    <t>Se cuenta con instrumentos archivísticos para la clasificación, ordenación y descripción de archivos</t>
  </si>
  <si>
    <t>Los instrumentos archivísticos involucran la documentación electrónica</t>
  </si>
  <si>
    <t xml:space="preserve">Se cuenta con iniciativas para fomentar el uso de nuevas tecnologías </t>
  </si>
  <si>
    <t>Se cuenta con procesos y herramientas normalizadas para la conservación y preservación a largo plazo de los documentos</t>
  </si>
  <si>
    <t>Cuenta con sistema integrado de conservación</t>
  </si>
  <si>
    <t>Se cuenta con modelos o esquemas para la continuidad del negocio</t>
  </si>
  <si>
    <t>Se cuenta con la infraestructura adecuada para el archivo de gestión y central</t>
  </si>
  <si>
    <t>Se cuenta con la infraestructura adecuada para almacenamiento, conservación y preservación de los documentos físicos y electrónicos</t>
  </si>
  <si>
    <t>Se cuenta con todos los instrumentos archivísticos y programas específicos socializados e implementados</t>
  </si>
  <si>
    <t>Se cuenta con procesos y se realiza seguimiento, evaluación y mejora de la gestión documental</t>
  </si>
  <si>
    <t>Preservación de la información</t>
  </si>
  <si>
    <t>La conservación y preservación de los documentos de archivo se basa en la normativa y requisitos técnicos y administrativos que aplican a la entidad</t>
  </si>
  <si>
    <t>Se tiene implementados estándares que garanticen la conservación y preservación de los documentos físicos y electrónicos</t>
  </si>
  <si>
    <t>Fortalecimiento y articulación</t>
  </si>
  <si>
    <t>PROMEDIO</t>
  </si>
  <si>
    <t>ASPECTO CRÍTICO</t>
  </si>
  <si>
    <t>ADMINISTRACIÓN DE ARCHIVOS</t>
  </si>
  <si>
    <t>ACCESO A LA INFORMACIÓN</t>
  </si>
  <si>
    <t>ASPECTOS TECNOLÓGICOS Y DE SEGURIDAD</t>
  </si>
  <si>
    <t>FORTALECIMIENTO Y ARTICULACIÓN</t>
  </si>
  <si>
    <t>EJES ARTICULADORES - TABLA PRIORIZACIÓN DE ASPECTOS CRÍTICOS</t>
  </si>
  <si>
    <t>No.</t>
  </si>
  <si>
    <t>** La pregunta es si la entidad cumpliera a cabalidad con el criterio de evaluación (los listados en este cuadro) en cuanto contribuye a solucionar el aspecto critico identificado)</t>
  </si>
  <si>
    <t>PRIORIDAD</t>
  </si>
  <si>
    <t>PRESERVACIÓN DE LA INFORMACIÓN</t>
  </si>
  <si>
    <t>RIESGO FRENTE A LA GESTIÓN DOCUMENTAL</t>
  </si>
  <si>
    <t>EJES ARTICULADORES</t>
  </si>
  <si>
    <t>Se documenta el desarrollo de procesos de gestión documental</t>
  </si>
  <si>
    <t>El personal de la entidad conoce e interioriza las políticas y directrices de gestión documental</t>
  </si>
  <si>
    <t>Se tienen implementados estándares que garanticen la conservación y preservación de los documentos físicos y electrónicos</t>
  </si>
  <si>
    <t>ASPECTOS CRITICOS</t>
  </si>
  <si>
    <t>Administración de archivos</t>
  </si>
  <si>
    <t>Fortalecimiento y Articulación</t>
  </si>
  <si>
    <t>Acceso a la información</t>
  </si>
  <si>
    <t>Aspectos tecnológicos y de seguridad</t>
  </si>
  <si>
    <t>Recursos de inversión</t>
  </si>
  <si>
    <t>Con experiencia en elaboración de TVD e implementación de la misma</t>
  </si>
  <si>
    <t>1 abogado</t>
  </si>
  <si>
    <t>1 archivista</t>
  </si>
  <si>
    <t>OBSERVACIONES</t>
  </si>
  <si>
    <t>CARACTERISTICAS</t>
  </si>
  <si>
    <t>TIPO</t>
  </si>
  <si>
    <t>RECURSOS</t>
  </si>
  <si>
    <t>META</t>
  </si>
  <si>
    <t>IMPACTO</t>
  </si>
  <si>
    <t>INDICE</t>
  </si>
  <si>
    <t>INDICADOR</t>
  </si>
  <si>
    <t>INDICADORES</t>
  </si>
  <si>
    <t>Remisión para convalidación ante el Consejo Distrital de Archivos</t>
  </si>
  <si>
    <t>Presentación ante el Comité Institucional de Gestión y Desempeño</t>
  </si>
  <si>
    <t>Elaboración de TVD</t>
  </si>
  <si>
    <t>Fichas de valoración documental</t>
  </si>
  <si>
    <t>Historia Institucional</t>
  </si>
  <si>
    <t>Entregable</t>
  </si>
  <si>
    <t>Fecha Final</t>
  </si>
  <si>
    <t>Fecha de Inicio</t>
  </si>
  <si>
    <t>Responsable</t>
  </si>
  <si>
    <t>ACTIVIDAD</t>
  </si>
  <si>
    <t>SECRETARIA DISTRITAL DE AMBIENTE
IDENTIFICACIÓN DE ASPECTOS CRÍTICOS Y RIESGOS</t>
  </si>
  <si>
    <t>EVALUACION ASPECTO CRITICO No. 2</t>
  </si>
  <si>
    <t>EVALUACION DE ASPECTO CRITICO No. 3</t>
  </si>
  <si>
    <t>EVALUACION ASPECTO CRÍTICO No. 1</t>
  </si>
  <si>
    <t>TOTAL</t>
  </si>
  <si>
    <t>OBJETIVOS</t>
  </si>
  <si>
    <t>Dirección Corporativa
Gestión Documental</t>
  </si>
  <si>
    <t>Dirección Corporativa
Gestión Documental
Subsecretaria General</t>
  </si>
  <si>
    <t>Conformación de equipo interdisciplinario</t>
  </si>
  <si>
    <t>N.A.</t>
  </si>
  <si>
    <t>inventarios documentales en estado natural</t>
  </si>
  <si>
    <t>Normativa compilada</t>
  </si>
  <si>
    <t>Clasificación documental</t>
  </si>
  <si>
    <t>Separación de inventarios por dependencias</t>
  </si>
  <si>
    <t>Cuadro de Clasificación documental</t>
  </si>
  <si>
    <t>Tabla de valoración documental</t>
  </si>
  <si>
    <t>acta de comité</t>
  </si>
  <si>
    <t>acto administrativo de convalidación</t>
  </si>
  <si>
    <t>1 profesional en historia, ciencias sociales o afines</t>
  </si>
  <si>
    <t>METODOLOGIA PARA ELABORACIÓN DEL PLAN INSTITUCIONAL DE ARCHIVOS - PINAR</t>
  </si>
  <si>
    <t>TIEMPO</t>
  </si>
  <si>
    <t>CORTO PLAZO</t>
  </si>
  <si>
    <t>MEDIANO PLAZO</t>
  </si>
  <si>
    <t>LARGO PLAZO</t>
  </si>
  <si>
    <t>EVALUACION DE ASPECTO CRITICO No. 4</t>
  </si>
  <si>
    <t>EVALUACION DE ASPECTO CRITICO No. 5</t>
  </si>
  <si>
    <t>MAPA DE RUTA PINAR</t>
  </si>
  <si>
    <t>Convenciones</t>
  </si>
  <si>
    <t>actividades avanzadas</t>
  </si>
  <si>
    <t>actividades a iniciar</t>
  </si>
  <si>
    <t>actividades culminadas</t>
  </si>
  <si>
    <t>Con experiencia en elaboración de TRD e implementación de este instrumentos</t>
  </si>
  <si>
    <t>PLAN / PROYECTO</t>
  </si>
  <si>
    <t>PROCESO GESTIÓN DOCUMENTAL</t>
  </si>
  <si>
    <t>Recopilación normativa</t>
  </si>
  <si>
    <t>Humano</t>
  </si>
  <si>
    <t>Tecnológico</t>
  </si>
  <si>
    <t>Financieros</t>
  </si>
  <si>
    <t>Revisión y ajuste de la caracterización del proceso de gestión documental</t>
  </si>
  <si>
    <t>Elaborar procedimiento de planeación</t>
  </si>
  <si>
    <t>RECURSO HUMANO</t>
  </si>
  <si>
    <t>perfil</t>
  </si>
  <si>
    <t>cantidad</t>
  </si>
  <si>
    <t>valor</t>
  </si>
  <si>
    <t>tiempo en meses</t>
  </si>
  <si>
    <t>costo aprox</t>
  </si>
  <si>
    <t>Archivista</t>
  </si>
  <si>
    <t>Auxiliares</t>
  </si>
  <si>
    <t>Profesional en historia, ciencias sociales o afines</t>
  </si>
  <si>
    <t>Técnicos</t>
  </si>
  <si>
    <t>Profesional en Derecho</t>
  </si>
  <si>
    <t>total</t>
  </si>
  <si>
    <t>EVALUACION DE ASPECTO CRITICO No. 6</t>
  </si>
  <si>
    <t>PROYECTO 7817</t>
  </si>
  <si>
    <t xml:space="preserve">Restaurador </t>
  </si>
  <si>
    <t xml:space="preserve">______1 al 3  Aspectos Manejables.    ______ 4 al 6 Aspectos Moderados . ______ 7 al 9 . Aspectos Importantes ______ 10 al 14 Aspectos críticos. </t>
  </si>
  <si>
    <t>Experto en documento electrónico</t>
  </si>
  <si>
    <t>Elaboración y/o actualización de Fichas de valoración documental</t>
  </si>
  <si>
    <t>ASPECTOS CRÍTICOS</t>
  </si>
  <si>
    <t>Porcentaje avance</t>
  </si>
  <si>
    <t>Porcentaje acumulado</t>
  </si>
  <si>
    <t>Observación</t>
  </si>
  <si>
    <t>Duración en días</t>
  </si>
  <si>
    <t>Porcentaje de avance</t>
  </si>
  <si>
    <t>Fecha Inicio</t>
  </si>
  <si>
    <t>Fecha final</t>
  </si>
  <si>
    <t>Actividades</t>
  </si>
  <si>
    <t>Responsables</t>
  </si>
  <si>
    <t>Productos</t>
  </si>
  <si>
    <t>Corto Plazo</t>
  </si>
  <si>
    <t>Mediano Plazo</t>
  </si>
  <si>
    <t>Largo Plazo</t>
  </si>
  <si>
    <t>Ene -Jun
2023</t>
  </si>
  <si>
    <t>Jul -Dic
2023</t>
  </si>
  <si>
    <t>Ene -Jun
2024</t>
  </si>
  <si>
    <t>Jul -Dic
2024</t>
  </si>
  <si>
    <t>Ene -Jun
2025</t>
  </si>
  <si>
    <t>Jul -Dic
2025</t>
  </si>
  <si>
    <t>Ene -Jun
2026</t>
  </si>
  <si>
    <t>Jul -Dic
2026</t>
  </si>
  <si>
    <t>Ene -Jun
2027</t>
  </si>
  <si>
    <t>Jul -Dic
2027</t>
  </si>
  <si>
    <t>Ene-Jun
2028</t>
  </si>
  <si>
    <t>Jul -Dic
2028</t>
  </si>
  <si>
    <t>PLAN DE CONSERVACIÓN DOCUMENTAL</t>
  </si>
  <si>
    <t>ESTRATEGIA 1</t>
  </si>
  <si>
    <t xml:space="preserve">Programa de Capacitación y Sensibilización </t>
  </si>
  <si>
    <t>Restaurador/a</t>
  </si>
  <si>
    <t>Presentación en power point/Evidencia de reunión</t>
  </si>
  <si>
    <t>x</t>
  </si>
  <si>
    <t>ESTRATEGIA 2</t>
  </si>
  <si>
    <t>Programa de Saneamiento Ambiental y Documental</t>
  </si>
  <si>
    <t>Responsables archivos de gestión y archivo central</t>
  </si>
  <si>
    <t>Informe de identificación de documentación contaminada/ registro en FUID
Informe de desinfección
Instructivo de limpieza
Formato de registro de limpieza/Correo electrónico evidencia de recibo del formato
Informe de saneamiento/. Cronograma de ejecución del saneamiento ambiental/. Correo electrónico informando a las áreas sobre la ejecución del proceso de saneamiento y el alistamiento de espacios
Evidencia de reunión con las acciones de mejora</t>
  </si>
  <si>
    <t>ESTRATEGIA 3</t>
  </si>
  <si>
    <t>Programa Almacenamiento y Re almacenamiento</t>
  </si>
  <si>
    <t>Archivista/Restaurador</t>
  </si>
  <si>
    <t>Justificación de la necesidad
Estudio de mercado.
Estudios previos.
Documentos de soporte de la compra.
Soporte de ingreso a almacén</t>
  </si>
  <si>
    <t>ESTRATEGIA 4</t>
  </si>
  <si>
    <t>Programa de Monitoreo de Condiciones Ambientales</t>
  </si>
  <si>
    <t>Evidencia del estado de los equipos
Evidencia de la instalación de los equipos y responsable.
Instructivo de Monitoreo de condiciones ambientales
Formato de monitoreo
Informe Anual de Condiciones Ambientales</t>
  </si>
  <si>
    <t>ESTRATEGIA 5</t>
  </si>
  <si>
    <t>Programa de Inspección y Mantenimiento de sistemas de almacenamiento e instalaciones físicas</t>
  </si>
  <si>
    <t>Profesional designado por la Dir corporativa</t>
  </si>
  <si>
    <t>Reporte de mantenimiento con las mejoras realizadas
Informe donde se relacionen los inmuebles buscados y las características del seleccionado.
Estudios técnicos y documentos asociados para la contratación del inmueble.
Estudio de mercado para adquisición de mobiliario
Documentos técnicos asociados al proceso de contratación</t>
  </si>
  <si>
    <t>ESTRATEGIA 6</t>
  </si>
  <si>
    <t>Programa de Prevención de emergencias y atención de desastres documentales</t>
  </si>
  <si>
    <t>Mapa de riesgos
Plan de trabajo acciones de mejora
Plan de prevención y atención de emergencias documentales
Formato de atención y prevención de emergencias
Documentos técnicos para la adquisición de los elementos para la atención de emergencias
Evidencia con el recibo de los elementos por parte del líder de gestión documental.
Evidencia con la entrega de los elementos a cada uno de los responsables de los espacios de archivo.</t>
  </si>
  <si>
    <t>ESTRATEGIA 7</t>
  </si>
  <si>
    <t>Programa de Intervención a nivel de conservación</t>
  </si>
  <si>
    <t>Informe con la proyección de documentación que requiere ser intervenida, tiempos y cantidad de materiales.
Documentos asociados a la adquisición.
Listado de asistencia
Formato o correo electrónico donde se evidencie la entrega del material
Evidencia o acta donde se consigne la cantidad de información intervenida.
Evidencia o acta con los hallazgos y compromisos.
FUID actualizado</t>
  </si>
  <si>
    <t>PLAN DE PRESERVACIÓN DIGITAL A LARGO PLAZO</t>
  </si>
  <si>
    <t>Contar con el Cuadro de clasificación Documental actualizado al Decreto 109 y 175 de 2009 e identificar la documentación a preservar</t>
  </si>
  <si>
    <t>Historiador y Archivista Profesional Documento electrónico</t>
  </si>
  <si>
    <t>Memoria Institucional
Cuadro de Clasificación Documental 
Evidencias de la socialización
Listado de Series y subseries a preservar
Comunidad designada</t>
  </si>
  <si>
    <t>Establecer y socializar los lineamientos para la organización de expedientes electrónicos de archivo en las carpetas compartidas asignadas por la entidad o drive de las dependencias.</t>
  </si>
  <si>
    <t>Archivista y Profesional Documento electrónico</t>
  </si>
  <si>
    <t>Programa de Documentos y expedientes Electrónicos
Programa de Reprografía
Procedimiento de Organización y demás procedimientos
Evidencias de la socialización
Evidencias de las mesas de trabajo y plan de trabajo
Evidencias de los seguimientos al plan de trabajo e implementación de lineamientos</t>
  </si>
  <si>
    <t>Identificar los formatos de producción de la información y estandarizar el uso de formatos con características longevas.</t>
  </si>
  <si>
    <t>Profesional Documento electrónico</t>
  </si>
  <si>
    <t>Informe de formatos utilizados
Caracterización de formatos
Evidencias de la socialización</t>
  </si>
  <si>
    <t>Contar con un SGDEA y un módulo de preservación</t>
  </si>
  <si>
    <t>Informe de Porcentaje de cumplimiento Sistema Actual
Modelo de Requisitos 
Proyecto de implementación SGDEA
Aprobación del proyecto
Socialización y aprobación del Proyecto
Presupuesto
Software
Evidencias de ejecución del Proyecto</t>
  </si>
  <si>
    <t xml:space="preserve">Elaboración de un Esquema de Metadatos </t>
  </si>
  <si>
    <t xml:space="preserve">Profesional Documento electrónico </t>
  </si>
  <si>
    <t>Esquema de metadatos
Esquema de metadatos de preservación</t>
  </si>
  <si>
    <t>Asegurar la autenticidad de los documentos a preservar</t>
  </si>
  <si>
    <t>Profesional Documento electrónico apoyo Profesional DPSIA</t>
  </si>
  <si>
    <t>Documento de identificación y selección de técnicas</t>
  </si>
  <si>
    <t>Garantizar la disponibilidad de la información a preservar</t>
  </si>
  <si>
    <t>Tablas de Control de Acceso
Plan de respuesta incidencias
Documento de justificación y resultados de la aplicación de las técnicas de preservación</t>
  </si>
  <si>
    <t>ESTRATEGIA 8</t>
  </si>
  <si>
    <t>Aplicación de técnicas de preservación digital y renovación de medios</t>
  </si>
  <si>
    <t>Evidencias de la aplicación de Técnicas de preservación</t>
  </si>
  <si>
    <t xml:space="preserve">NOTA: Este cronograma contempla cada una de las estrategias del Plan de Conservación documental y  Plan de preservación digital de manera general, el detalle de cada se encuentra en el Sistema Integrado de Conservación SIC </t>
  </si>
  <si>
    <t xml:space="preserve">Justificación: Se debe atender lo dispuesto en la normatividad legal vigente, relacionados con los procesos y/o operaciones de gestión documental, que como mínimo son: Planeación, producción, gestión y trámite, organización, transferencia, disposición de documentos, preservación a largo plazo y valoración. </t>
  </si>
  <si>
    <t>Trámite de revisión del procedimiento de planeación</t>
  </si>
  <si>
    <t>Procedimiento validado</t>
  </si>
  <si>
    <t>Alcance: Inicia con la revisión del proceso de gestión documental y culmina con la elaboración y/o actualización de los procedimientos establecidos en la normatividad legal vigente y su respectiva socialización e implementación.</t>
  </si>
  <si>
    <t>Campaña de socialización</t>
  </si>
  <si>
    <t>Procedimiento socializado</t>
  </si>
  <si>
    <t>Caracterización del proceso</t>
  </si>
  <si>
    <t xml:space="preserve">Elaborar procedimiento de producción documental </t>
  </si>
  <si>
    <t>Trámite de revisión del procedimiento de producción documental</t>
  </si>
  <si>
    <t>Incluye los ajustes</t>
  </si>
  <si>
    <t>No. días</t>
  </si>
  <si>
    <t>Elaborar procedimiento de gestión y trámite</t>
  </si>
  <si>
    <t>Trámite de revisión del procedimiento de gestión y trámite</t>
  </si>
  <si>
    <t>Revisar y ajustar procedimiento de organización documental</t>
  </si>
  <si>
    <t>Revisar y ajustar procedimiento de transferencia documental</t>
  </si>
  <si>
    <t>Trámite de revisión del procedimiento de organización documental</t>
  </si>
  <si>
    <t>Trámite de revisión del procedimiento de transferencia documental</t>
  </si>
  <si>
    <t>Revisar y ajustar procedimiento de disposición de documentos</t>
  </si>
  <si>
    <t>Trámite de revisión del procedimiento de disposición de documentos</t>
  </si>
  <si>
    <t>Elaborar procedimiento de preservación a largo plazo</t>
  </si>
  <si>
    <t xml:space="preserve">Se sugiere elaborar un procedimiento de conservación documental </t>
  </si>
  <si>
    <t>Trámite de revisión del procedimiento de preservación a largo plazo</t>
  </si>
  <si>
    <t>Revisar y ajustar procedimiento de valoración documental</t>
  </si>
  <si>
    <t>Trámite de revisión del procedimiento de valoración documental</t>
  </si>
  <si>
    <t xml:space="preserve">Responsable del Plan: Dirección de Gestión Corporativa - Subsecretaria General </t>
  </si>
  <si>
    <t>Procedimiento elaborado</t>
  </si>
  <si>
    <t xml:space="preserve">Objetivo: De acuerdo a las directrices de la Dirección Distrital de Archivo de Bogotá, ajustar las TVD del periodo DAMA de la entidad y remitir a la instancia respectiva para lograr su convalidación técnica. </t>
  </si>
  <si>
    <t xml:space="preserve">Alcance:  Inicia con la identificación de documentos del periodo comprendido 1990-2006 para definir las agrupaciones documentales faltantes, ajustar el instrumento archivístico con todos sus anexos, presentar a la Dirección de Gestión Corporativa, posteriormente al Comité Institucional de Gestión y Desempeño de la entidad, para luego remitir al Consejo Distrital de Archivos para su convalidación. </t>
  </si>
  <si>
    <t xml:space="preserve">Justificación: Dar cumplimiento a lo establecido en la normatividad legal vigente para tablas de valoración documental. </t>
  </si>
  <si>
    <t>Responsable del Plan: Dirección de Gestión  Corporativa</t>
  </si>
  <si>
    <t>Objetivo:  Elaborar y/o actualizar el proceso de gestión documental junto con sus procedimientos, garantizando la implementación de las operaciones de gestión documental por parte de los productores de manera sencilla y adecuada.</t>
  </si>
  <si>
    <t>Presentar TVD periodo DAMA a Comité Institucional de Gestión y Desempeño para aprobación</t>
  </si>
  <si>
    <t>Dirección de Gestión Corporativa</t>
  </si>
  <si>
    <t>TVD aprobadas y acta de Comité</t>
  </si>
  <si>
    <t>Remitir TVD y anexos al Consejo Distrital de Archivos para convalidación</t>
  </si>
  <si>
    <t>Comunicación oficial de radicación</t>
  </si>
  <si>
    <t>Acuerdo 04 de 2019. El Consejo Distrital de Archivos se puede tomar hasta 90 días hábiles para convalidación</t>
  </si>
  <si>
    <t>Convalidación técnica del instrumento archivístico</t>
  </si>
  <si>
    <t>Consejo Distrital de Archivos</t>
  </si>
  <si>
    <t xml:space="preserve">Concepto técnico de convalidación </t>
  </si>
  <si>
    <t>Ajustes al instrumento archivístico</t>
  </si>
  <si>
    <t>TVD ajustadas</t>
  </si>
  <si>
    <t>Acuerdo 04 de 2019. La entidad tiene 30 días hábiles para realizar estos ajustes. Incluye la presentación de la TVD al Comité Institucional de Gestión y Desempeño</t>
  </si>
  <si>
    <t>Acuerdo 04 de 2019. Se estima que el CDA puede tomar hasta 30 días hábiles</t>
  </si>
  <si>
    <t>No. dias</t>
  </si>
  <si>
    <t>Alcance: Inicia con la convalidación del instrumento archivístico por parte del Consejo Distrital de Archivos mediante concepto técnico, continúa con expedición de acto administrativo interno de adopción, seguido de su publicación en pagina web de la entidad y termina con el registro único de series y subseries documentales ante el Archivo General de la Nación.</t>
  </si>
  <si>
    <t xml:space="preserve">Justificación: Cumplimiento de lo establecido en el Acuerdo 04 de 2019 emitido por el Archivo General de la Nación o cualquier norma vigente que se expida en la materia. </t>
  </si>
  <si>
    <t>Responsable del Proyecto: Dirección de Gestión  Corporativa</t>
  </si>
  <si>
    <t>Elaboración, revisión y ajuste de acto administrativo de adopción de TVD</t>
  </si>
  <si>
    <t>Gestión de aprobación de acto administrativo interno de adopción</t>
  </si>
  <si>
    <t>Dirección de Gestión Corporativa - Despacho</t>
  </si>
  <si>
    <t>Acto administrativo</t>
  </si>
  <si>
    <t>Acto administrativo aprobado</t>
  </si>
  <si>
    <t xml:space="preserve">Gestión de solicitud la inscripción de las TVD en el registro único de series documentales </t>
  </si>
  <si>
    <t xml:space="preserve">Acuerdo 04 de 2019. Art. 19. La entidad cuenta con 30 días hábiles despues del concepto técnico de convalidación </t>
  </si>
  <si>
    <t>Comunicación oficinal de solicitud de inscripción en el registro único de series documentales</t>
  </si>
  <si>
    <t xml:space="preserve">Nombre: Ajuste de TVD periodo DAMA para lograr su convalidación </t>
  </si>
  <si>
    <t>Gestión de publicación de TVD en página web</t>
  </si>
  <si>
    <t>TVD publicadas en página web de la entidad</t>
  </si>
  <si>
    <t>Remitir TRD y anexos al Consejo Distrital de Archivos</t>
  </si>
  <si>
    <t>Comunicación oficial de remisión de TRD</t>
  </si>
  <si>
    <t>Convalidación del instrumento archivístico</t>
  </si>
  <si>
    <t>Concepto técnico de convalidación</t>
  </si>
  <si>
    <t>Acuerdo 04 de 2019. El CDA se puede tomar hasta 30 días hábiles</t>
  </si>
  <si>
    <t>Propuesta de acto administrativo de adopción de TRD</t>
  </si>
  <si>
    <t>Acto administrativo interno firmado</t>
  </si>
  <si>
    <t>1 Abogado</t>
  </si>
  <si>
    <t>Nombre: Divulgar e implementar TRD convalidada</t>
  </si>
  <si>
    <t>Objetivo: Realizar divulgación e implementación de TRD en los archivos de gestión y central de la entidad</t>
  </si>
  <si>
    <t xml:space="preserve">Justificación: Se requiere divulgar e implementar la TRD para apoyar en la descongestión de los archivos de gestión y central de la entidad. </t>
  </si>
  <si>
    <t xml:space="preserve">Alcance: Inicia con la divulgación de la TRD al interior de la entidad, seguido de su implementación en los archivos de gestión y central de la entidad y el seguimiento y evulación a dicha implementación. </t>
  </si>
  <si>
    <t xml:space="preserve">Responsable del Proyecto: Dirección de Gestión  Corporativa </t>
  </si>
  <si>
    <t>Gestión de la divulgación de la TRD convalidada</t>
  </si>
  <si>
    <t>Dirección de Gestión Corporativa
Oficina Asesora de Comunicaciones</t>
  </si>
  <si>
    <t xml:space="preserve">Gestión de solicitud la inscripción de las TRD en el registro único de series documentales </t>
  </si>
  <si>
    <t>Gestión de publicación de TRD en página web</t>
  </si>
  <si>
    <t>Piezas comunicaciones aprobadas</t>
  </si>
  <si>
    <t>Divulgación de las TRD convalidadas</t>
  </si>
  <si>
    <t>Piezas comunicaciones a través de los medios de divulgación de la entidad</t>
  </si>
  <si>
    <t>Nombre: Actualizar la TRD de la entidad y lograr su convalidación.</t>
  </si>
  <si>
    <t>Socializaciones para fortalecer la implementación de TRD</t>
  </si>
  <si>
    <t xml:space="preserve">Temas: implementación de CCD, TRD (físico y electrónico, inventario documental, hoja de control). </t>
  </si>
  <si>
    <t>Material de socialización
Registros de asistencia</t>
  </si>
  <si>
    <t>Acompañamiento en la organización de archivos mediante la implementación de TRD</t>
  </si>
  <si>
    <t>Actas de reunión y registros de asistencia</t>
  </si>
  <si>
    <t>Seguimiento de la implementación de TRD</t>
  </si>
  <si>
    <t xml:space="preserve">Informe de seguimiento </t>
  </si>
  <si>
    <t>Evaluación de la implementación de TRD</t>
  </si>
  <si>
    <t xml:space="preserve">Informe de evaluación </t>
  </si>
  <si>
    <t>Tecnológo</t>
  </si>
  <si>
    <t>Auxiliar de archivo</t>
  </si>
  <si>
    <t>Tecnológo de archivo</t>
  </si>
  <si>
    <t>Con experiencia en aplicación de TRD y organización de archivos de gestión</t>
  </si>
  <si>
    <t>Objetivo: Adelantar la organización archivística sobre la documentación que reposa en el archivo central de la entidad</t>
  </si>
  <si>
    <t xml:space="preserve">Alcance: Inicia con la identificación de la documentación que fue trasladada al archivo central y que aún esta pendiente de su intervención archivística, diagnósticar para luego formular el plan de trabajo y actividades a realizar sobre la documentación, según instrumento archivístico, iniciar con la ejecución de las actividades operativas de tipo archivístico, realizar el respectivo control de calidad y terminar con la legalización de la transferencia documental, mediante firma de inventarios documentales y acta de transferencia. </t>
  </si>
  <si>
    <t xml:space="preserve">Justificación: La SDA no debe mantener fondos documentales acumulados sin intervenir. El archivo central debe estar conformado por archivos organizados cuyas transferencias documentales primarias hayan sido legalizadas mediante la firma de inventarios documentales y las respectivas actas de transferencia documental. Lo anterior, según lo establecido en el  Acuerdo 042 de 2002 o cualquier norma vigente en la materia. </t>
  </si>
  <si>
    <t>Dirección de Gestión Corporativa - Responsable del archivo central</t>
  </si>
  <si>
    <t>La información se consolida en el Plan Operativo Anual</t>
  </si>
  <si>
    <t>Plan Operativo Anual - link "Organización"</t>
  </si>
  <si>
    <t>Aprobar la información para iniciar la elaboración del Plan Operativo Anual de gestión documental POA</t>
  </si>
  <si>
    <t>Informe</t>
  </si>
  <si>
    <t>Acta de reunión y relación de asistencia</t>
  </si>
  <si>
    <t>Dirección de Gestión Corporativa - Líder de Gestión Documental</t>
  </si>
  <si>
    <t>Ordenar la documentación a intervenir según nivel de prioridad basado en factores como "consulta y prestamo" entre otros</t>
  </si>
  <si>
    <t xml:space="preserve">Validar volumen documental de la documentación a intervenir y las actividades archivistas que requiere la documentación </t>
  </si>
  <si>
    <t xml:space="preserve">Definir indicadores de gestión de las actividades de tipo archivístico a realizar </t>
  </si>
  <si>
    <t>Definir el personal requerido para realizar la intervención archivística sobre la documentación</t>
  </si>
  <si>
    <t xml:space="preserve">Asignar el material de archivo a intervenir </t>
  </si>
  <si>
    <t>Hacer seguimiento a la intervención archivística de la documentación</t>
  </si>
  <si>
    <t xml:space="preserve">Reportar avance de la intervención </t>
  </si>
  <si>
    <t xml:space="preserve">Realizar control de calidad previo a la foliación </t>
  </si>
  <si>
    <t>Si da a lugar</t>
  </si>
  <si>
    <t xml:space="preserve">Realizar devolución de la documentación para corrección </t>
  </si>
  <si>
    <t xml:space="preserve">Realizar control de calidad </t>
  </si>
  <si>
    <t>Continuar con la intervención archivística</t>
  </si>
  <si>
    <t xml:space="preserve">Elaborar o ajustar inventario documental </t>
  </si>
  <si>
    <t xml:space="preserve">Proyectar acta de transferencia documental </t>
  </si>
  <si>
    <t xml:space="preserve">Elaborar y gestionar firma de acta de transferencia junto con el inventario documental </t>
  </si>
  <si>
    <t>Ajustar el Plan Operativo Anual</t>
  </si>
  <si>
    <t>Indicadores de gestión</t>
  </si>
  <si>
    <t>Deben ser aprobados por el Director de Gestión Corporativa</t>
  </si>
  <si>
    <t>Requerimiento de personal e insumos de archivo y oficina</t>
  </si>
  <si>
    <t xml:space="preserve">Socializar al personal en el desarrollo de las actividades de tipo archivístico sobre la documentación </t>
  </si>
  <si>
    <t>Material de socialización
Acta de reunión y relación de asistencia</t>
  </si>
  <si>
    <t>Actividad mensual</t>
  </si>
  <si>
    <t>Diagnósticar el archivo central en cuanto a las agrupaciones documentales que lo conforman para identificar series o asuntos aún sin legalizar transferencia y sin intervenir archivísticamente</t>
  </si>
  <si>
    <t>Acta de reunión y relación de asistencia
Inventario documental</t>
  </si>
  <si>
    <t>Acta de transferencia documental</t>
  </si>
  <si>
    <t>Acta de reunión y relación de asistencia o correo electrónico</t>
  </si>
  <si>
    <t xml:space="preserve">Objetivo: Elaborar las tablas de valoración documental TVD para la documentación del periodo 2006-2009 de la SDA junto con sus respectivos anexos según normatividad legal vigente y remitir al Consejo Distrital de Archivos para su convalidación técnica. </t>
  </si>
  <si>
    <t>Nombre: Elaborar tablas de valoración documental del periodo 2006-2009 de la SDA y remitir para convalidación técnica</t>
  </si>
  <si>
    <t xml:space="preserve">Alcance:Inicia con la revisión, validación y ajuste del inventario documental, la proyección del cuadro de clasificación documental, para seguir con la elaboración de las fichas de valoración que sean requeridas, la memoria descriptiva, historia institucional y demás anexos que establecidos en el Acuerdo 04 de 2019 o cualquier norma que exista en la materia. </t>
  </si>
  <si>
    <t>Responsable del Plan: Dirección Corporativa</t>
  </si>
  <si>
    <t xml:space="preserve">Justificación: La SDA no debe mantener fondos documentales acumulados sin intervenir. Es obligación de la entidad elaborar las TVD para intervenir este tipo de fondos, según lo establecido en el Acuerdo 02 de 2004, Acuerdo 04 de 2019 emitidos por el Archivo General de la Nación, entre otras. </t>
  </si>
  <si>
    <t>Recopilar y ajustar inventarios documentales en estado natural</t>
  </si>
  <si>
    <t>Elaborar demás anexos</t>
  </si>
  <si>
    <t>Elaborar historia institucional (definición de periodos institucionales, reconstrucción de organigramas, evolución orgánica funcional)</t>
  </si>
  <si>
    <t xml:space="preserve">Dirección Corporativa
Gestión Documental archivista - abogado - historiador </t>
  </si>
  <si>
    <t>Dirección Corporativa
Gestión Documental - archivista</t>
  </si>
  <si>
    <t>Dirección Corporativa - 
Gestión Documental archivista</t>
  </si>
  <si>
    <t>Dirección Corporativa -
Gestión Documental -  abogado</t>
  </si>
  <si>
    <t>Dirección Corporativa - 
Gestión Documental - historiador</t>
  </si>
  <si>
    <t>Dirección Corporativa - 
Gestión Documental archivista - abogado - historiador</t>
  </si>
  <si>
    <t>Anexos</t>
  </si>
  <si>
    <t xml:space="preserve">Acuerdo 04 de 2019. El Consejo Distrital de Archivos se puede tomar hasta 90 días hábiles. </t>
  </si>
  <si>
    <t xml:space="preserve">En este tiempo se debe celebrar nuevamente el Comité Institucional de Gestión y Desempeño y la respectiva acta de dicho Comité, la cual se debe adjuntar al CDA. </t>
  </si>
  <si>
    <t xml:space="preserve">Acuerdo 04 de 2019. El Consejo Distrital de Archivos se puede tomar hasta 30 días hábiles. </t>
  </si>
  <si>
    <t>1 técnicos</t>
  </si>
  <si>
    <t>Nombre:  Implementación del Sistema Integrado de Conservación - SIC</t>
  </si>
  <si>
    <t>Objetivo: Garantizar por medio de la implementación de acciones de conservación documental y preservación digital a largo plazo, la permanencia en el tiempo de los documentos producidos en la Secretaría Distrital de Ambiente, independiente de su forma de su soporte o forma de registro.</t>
  </si>
  <si>
    <t>Alcance: El sistema Integrado de Conservación es aplicable a todos los documentos que han sido creados por funcionarios y contratistas de la Secretaría Distrital de Ambiente que responden al ejercicio de la misionalidad y gestión de la entidad en función de los establecido en las tablas de retención y valoración documental.</t>
  </si>
  <si>
    <t>Justificación: Dar continuidad al Proyecto 1 del PINAR aprobado en enero de 2023, haciendo énfasis en la implementación de los planes, programas y estrategias planteadas en el Sistema Integrado de Conservación definidas para corto mediano y largo plazo con el fin de garantizar la conservación de los atributos de la documentación en cumplimiento de la normatividad archivística vigente.</t>
  </si>
  <si>
    <t>Responsable del Plan: Dirección de Gestión  Corporativa - Dirección de Planeación y Sistemas de Información Ambiental</t>
  </si>
  <si>
    <t>Nombre: Intervenir archivísticamente la documentación trasladada al archivo central que esta pendiente de legalización de la transferencia documental.</t>
  </si>
  <si>
    <t>días</t>
  </si>
  <si>
    <t>OBSERVACIÓN</t>
  </si>
  <si>
    <t>Responsable del Plan: Dirección Corporativa - Dirección de Planeación y Sistemas de Información Ambiental</t>
  </si>
  <si>
    <t>Nombre: Organización de archivos de gestión</t>
  </si>
  <si>
    <t xml:space="preserve">Objetivo: Asesorar la organización de archivos de gestión, mediante el acompañamiento permanente con el fin de realizar una eficiente identificación de la documentación que será objeto de organización archivística, mediante la aplicación del cuadro de clasificación y tabla de retención documental convalidada con el fin e liberar espacio en mobiliario de archivos. </t>
  </si>
  <si>
    <t xml:space="preserve">Justificación: El diagnóstico integral de archivos que se actualizó en la vigencia 2023 establece una gran acumulación de documentos en los archivos de gestión, los cuales ya cumplieron su tiempo de retención y que debieron ser transferidos al archivo central de la entidad. Se identificaron riesgos de conservación de la documentación por inadecuado almacenamiento de los documentos. </t>
  </si>
  <si>
    <t>Responsable del Plan: Dirección Corporativa - Todas las dependencias</t>
  </si>
  <si>
    <t>Elaborar informe de transferencias documentales primarias vigencia 2023</t>
  </si>
  <si>
    <t>Dirección de Gestión Corporativa
Gestión Documental</t>
  </si>
  <si>
    <t>Informe técnico</t>
  </si>
  <si>
    <t>Elaborar plan de transferencias documentales primarias vigencia 2024</t>
  </si>
  <si>
    <t>Plan de transferencias documentales primarias</t>
  </si>
  <si>
    <t xml:space="preserve">Realizar visita técnica de inspección visual para identificar las agrupaciones documentales que ya cumplieron su tiempo de retención y que son objeto de transferencia primaria al archivo central </t>
  </si>
  <si>
    <t>Dirección de Gestión Corporativa
Gestión Documental
Dependencias</t>
  </si>
  <si>
    <t>Comunicación oficial interna - Correo electrónico</t>
  </si>
  <si>
    <t xml:space="preserve">Informar a la dependencia sobre la(s) agrupaciones documentales que se evidencian en el archivo de gestión de la dependencia, el tiempo de retención, la disposición final y su volumetría con las actividades que debe adelantar lograr su organización y transferencia documental primaria al archivo central </t>
  </si>
  <si>
    <t xml:space="preserve">Asesorar en la ejecución de las actividades de tipo archivístico que se deben adelantar para la organización integral del archivo de gestión </t>
  </si>
  <si>
    <t>Acompañar en el desarrollo de las actividades de organización archivística a las dependencias</t>
  </si>
  <si>
    <t xml:space="preserve">Realizar el primer control de calidad sobre las actividades previas a la foliación. </t>
  </si>
  <si>
    <t>Retroalimentar sobre las novedades identificadas en las actividades objeto de control de calidad</t>
  </si>
  <si>
    <t xml:space="preserve">Realizar el primer control de calidad sobre las actividades a partir de la foliación. </t>
  </si>
  <si>
    <t>Programar mesas de trabajo para aquellas dependencias que no presentan avances en la organización de archivos de gestión e informar al jefe de la dependencia</t>
  </si>
  <si>
    <t>Acta de reunión y relación de asistencia
Comunicación oficial interna - Correo electrónico</t>
  </si>
  <si>
    <t>Validar inventarios documentales y actas de transferencia</t>
  </si>
  <si>
    <t xml:space="preserve">Validación aleatoria de la organización archivística de la documentación transferida al archivo central </t>
  </si>
  <si>
    <t xml:space="preserve">Dirección de Gestión Corporativa
Gestión Documental - Archivo Central </t>
  </si>
  <si>
    <t>Aprobar transferencia documental primaria mediante la gestión de firmas de actas de transferencia e inventarios documentales</t>
  </si>
  <si>
    <t>Dirección de Gestión Corporativa
Gestión Documental - Archivo Central 
Dependencias</t>
  </si>
  <si>
    <t>Realizar ajustes a que haya lugar</t>
  </si>
  <si>
    <t>Acta de transferencia e inventarios documentales firmados - correo electrónico</t>
  </si>
  <si>
    <t>Lo mismo se debe adelantar para la organización de archivos electrónicos</t>
  </si>
  <si>
    <t xml:space="preserve">Alcance: Inicia con la identificación de la documentación que según el instrumento archivístico ya cumplió su tiempo de retención en la fase de gestión y que requiere ser intervenida archivísticamente para lograr su organización total con el fin de transferir al archivo central y de esta manera liberar espacio en las dependencias, terminando con la firma del inventario documental y acta de transferencia. (Todas las actividades descritas son ciclicas, lo que quiere indicar, que todos los años se deben planear). </t>
  </si>
  <si>
    <t>Con Tarjeta profesional y experiencia certificada en elaboración e implementación de instrumentos archivísticos de más de 5 años</t>
  </si>
  <si>
    <t>Profesional en ingeneria de sistemas o industrial</t>
  </si>
  <si>
    <t>Con Tarjeta profesional y experiencia certificada en elaboración e implementación de instrumentos archivísticos en archivos electrónicos y digitales de más de 5 años</t>
  </si>
  <si>
    <t xml:space="preserve">Con más de 5 años de experiencia en elaboración e implementación de planes de conservación documental </t>
  </si>
  <si>
    <t xml:space="preserve">Con tarjeta expedida por el Colegio Colombiano de Archivístas y experiencia certificada en organización de archivos de gestión. </t>
  </si>
  <si>
    <t>Implementación del Sistema Integrado de Conservación - SIC</t>
  </si>
  <si>
    <t>Divulgar e implementar TRD convalidada</t>
  </si>
  <si>
    <t>Intervenir archivísticamente la documentación trasladada al archivo central que esta pendiente de legalización de la transferencia documental</t>
  </si>
  <si>
    <t>Elaborar tablas de valoración documental del periodo 2006-2009 de la SDA y remitir para convalidación técnica</t>
  </si>
  <si>
    <t xml:space="preserve"> Diseño y contratación del SGDEA</t>
  </si>
  <si>
    <t>Organización de archivos de gestión</t>
  </si>
  <si>
    <t>No se han elaborado Tablas de Valoración Documental TVD, para los documentos del Fondo Acumulado del al SDA (2006-2009)</t>
  </si>
  <si>
    <t>Las Tablas de Retención Documental ajustadas por requerimiento del Archivo de Bogotá, aun no se han convalidado.</t>
  </si>
  <si>
    <t>* Incumplimiento normativo
* Incumplimiento de metas organizacionales
* Falta de cultura archivística
* Desorganización de documentos
* Falta de optimización de espacios de almacenamiento de archivos físicos
* Perdida de información</t>
  </si>
  <si>
    <t>No se han convalidado las Tablas de Valoración Documental TVD, que fueron ajustadas para los documentos del Fondo Acumulado del DAMA (periodo 1990-2006)</t>
  </si>
  <si>
    <t>Los archivos de gestión trasladados al archivo central, no han sido organizados</t>
  </si>
  <si>
    <t>No se han elaborado y actualizado los procedimientos institucionales para la gestión documental y archivos</t>
  </si>
  <si>
    <t xml:space="preserve">* Gestión documental y administración de archivos sin estandares normalizados para su operación
* Incumplimiento de metas organizacionales
* Desarticulación de la gestión documental con otros procesos y procedimientos institucionalers y en general con el sistema integrado de gestión de calidad
* Falta de articulación con MIPG
* Dificultad en la construcción de indicadores 
* Dificultad en el control y seguimiento de actividades de la gestión documental
</t>
  </si>
  <si>
    <t>El Sistema Integrado de Conservación SIC no ha sido implementado</t>
  </si>
  <si>
    <t xml:space="preserve">* Incumplimiento normativo
* Incumplimiento de metas organizacionales
* Falta de cultura en la conservación y preservación de documentos de archivo independientemente del soporte
* Perdida de información 
* Vulneración de la memoria histórica y patrimonial del distrito y el país
* Perdida de información independientemente del soporte
</t>
  </si>
  <si>
    <t>Actualmente la entidad cuenta con un sistema de información que cumple parcialmente con los requerimientos necesarios para la gestión de documentos de archivos independientemente de su medio o soporte</t>
  </si>
  <si>
    <t>EVALUACION ASPECTO CRITICO No. 1</t>
  </si>
  <si>
    <t xml:space="preserve">
EVALUACION DE ASPECTOS CRITICOS
</t>
  </si>
  <si>
    <t>Las Tablas de Retención Documental ajustadas y convalidadas no han sido implementadas</t>
  </si>
  <si>
    <t>Los archivos de gestión se encuentran parcialmente organizados</t>
  </si>
  <si>
    <t>EVALUACION DE ASPECTO CRITICO No. 7</t>
  </si>
  <si>
    <t>EVALUACION DE ASPECTO CRITICO No. 8</t>
  </si>
  <si>
    <t>EVALUACION DE ASPECTO CRITICO No. 9</t>
  </si>
  <si>
    <t xml:space="preserve">* Incumplimiento normativo
* Incumplimiento de metas organizacionales
* Desorganización de documentos
</t>
  </si>
  <si>
    <t xml:space="preserve">* Incumplimiento normativo
* Incumplimiento de metas organizacionales
* Desorganización de documentos de archivo 
* Falta de optimización de espacios de almacenamiento de archivos físicos y electrónicos
* Demoras en tiempos de respuesta para consultas
* Perdida de información
* Riesgos en conservación y preservación
* Fraccionamiento de expedientes 
* Accesos no autorizados
* Falta de seguridad de información
</t>
  </si>
  <si>
    <t xml:space="preserve">* Incumplimiento normativo
* Incumplimiento de metas organizacionales
* Desorganización de documentos de archivo 
* Demoras en tiempos de respuesta para consultas
* Perdida de información
* Duplicidad documental
* Fragmentación de expedientes
* Falta de optimización de espacios de almacenamiento de archivos físicos
</t>
  </si>
  <si>
    <t xml:space="preserve">* Incumplimiento normativo
* Incumplimiento de metas organizacionales
* Desorganización de documentos de archivo 
* Demoras en tiempos de respuesta para consultas
* Perdida de información
* Duplicidad documental
* Fragmentación de expedientes
* Falta de optimización de espacios de almacenamiento de archivos físicos
* Riesgos en conservación y preservación
</t>
  </si>
  <si>
    <t xml:space="preserve">* Incumplimiento normativo
* Incumplimiento de metas organizacionales
* Desorganización de documentos de archivo (idependientemente del soporte)
* Sobreutilización de espacios de archivo físicos y electrónicos
* Demoras en tiempos de respuesta para consultas
* Perdida de información
* Riesgos en conservación y preservación </t>
  </si>
  <si>
    <t xml:space="preserve">* Incumplimiento normativo
* Incumplimiento de metas organizacionales
* Perdida de información 
* Fondo documental acumulado electrónico
* Sobrecostos frente a la inversión de recursos como papel, carton, tintas, mobiliarios, espacios fìsicos , programas de conservación de documentos fìsicos
* Fragmentación de expedientes
* No hay garantía frente a la integridad de los expedientes híbridos y demás atributos de los documentos electrónicos de archivos
* Falta de seguridad de la información
* Aumento en los tiempos de respuesta para consultas de información
* Falta de optimización de tiempo frente flujos de trabajo
* Aumento en los tiempos de trámites y servicios institucionales e interinstitucionales
* Preservación digital parcial
</t>
  </si>
  <si>
    <t>Ajuste de TVD periodo DAMA para lograr su convalidación</t>
  </si>
  <si>
    <t>Elaborar y/o actualizar el proceso de gestión documental junto con sus procedimientos, garantizando la implementación de las operaciones de gestión documental por parte de los productores de manera sencilla y adecuada.</t>
  </si>
  <si>
    <t xml:space="preserve">De acuerdo a las directrices de la Dirección Distrital de Archivo de Bogotá, ajustar las TVD del periodo DAMA de la entidad y remitir a la instancia respectiva para lograr su convalidación técnica. </t>
  </si>
  <si>
    <t>Realizar divulgación e implementación de TRD en los archivos de gestión y central de la entidad</t>
  </si>
  <si>
    <t>Adelantar la organización archivística sobre la documentación que reposa en el archivo central de la entidad</t>
  </si>
  <si>
    <t xml:space="preserve">Elaborar las tablas de valoración documental TVD para la documentación del periodo 2006-2009 de la SDA junto con sus respectivos anexos según normatividad legal vigente y remitir al Consejo Distrital de Archivos para su convalidación técnica. </t>
  </si>
  <si>
    <t xml:space="preserve">Asesorar la organización de archivos de gestión, mediante el acompañamiento permanente con el fin de realizar una eficiente identificación de la documentación que será objeto de organización archivística, mediante la aplicación del cuadro de clasificación y tabla de retención documental convalidada con el fin e liberar espacio en mobiliario de archivos. </t>
  </si>
  <si>
    <t xml:space="preserve">Actualizar la TRD de la entidad y lograr su convalidación
</t>
  </si>
  <si>
    <t>Elaboración y/o actualización de proceso y procedimientos de gestión documental</t>
  </si>
  <si>
    <t>Diseño y contratación del SGDEA</t>
  </si>
  <si>
    <t>La Secretaría debe implementar el Modelo de Requisitos para la Gestión de Documentos Electrónicos cuya finalidad se enfoca en el cumplimiento de las siguientes acciones: Controlar la producción, Administrar la creación de documentos, Definir los canales de comunicación, Distribuir y tramitar los documentos, Conformar agrupaciones documentales por trámites corporativos, Organizar los documentos de acuerdo con procedimientos preestablecidos, Aplicar reglas de archivo para valoración, retención y disposición final y Preservar por el tiempo requerido en un SGDEA</t>
  </si>
  <si>
    <t xml:space="preserve">Lograr la convalidación de la TRD versión 2 por parte del Consejo Distrital de Archivos para iniciar la elaboración de las TRD versión 3 periodo 2021 a la fecha. </t>
  </si>
  <si>
    <t>Administración de archivos / Fortalecimiento y Articulación</t>
  </si>
  <si>
    <t>Actualizar la TRD de la entidad y lograr su convalidación</t>
  </si>
  <si>
    <r>
      <rPr>
        <b/>
        <sz val="11"/>
        <color theme="1"/>
        <rFont val="Arial"/>
        <family val="2"/>
      </rPr>
      <t xml:space="preserve">ASPECTO CRÍTICO </t>
    </r>
    <r>
      <rPr>
        <sz val="11"/>
        <color theme="1"/>
        <rFont val="Arial"/>
        <family val="2"/>
      </rPr>
      <t xml:space="preserve">
Las Tablas de Retención Documental ajustadas por requerimiento del Archivo de Bogotá, aun no se han convalidado.</t>
    </r>
  </si>
  <si>
    <r>
      <rPr>
        <b/>
        <sz val="11"/>
        <color theme="1"/>
        <rFont val="Arial"/>
        <family val="2"/>
      </rPr>
      <t>RIESGOS</t>
    </r>
    <r>
      <rPr>
        <sz val="11"/>
        <color theme="1"/>
        <rFont val="Arial"/>
        <family val="2"/>
      </rPr>
      <t xml:space="preserve">
* Incumplimiento normativo
* Incumplimiento de metas organizacionales
* Documentos sin serie o subserie para su tratamiento archivístico (clasificación, ordenación y descripción)
* Desorganización de documentos
* Perdida de información</t>
    </r>
  </si>
  <si>
    <r>
      <rPr>
        <b/>
        <sz val="11"/>
        <color theme="1"/>
        <rFont val="Arial"/>
        <family val="2"/>
      </rPr>
      <t>ASPECTO CRÍTICO</t>
    </r>
    <r>
      <rPr>
        <sz val="11"/>
        <color theme="1"/>
        <rFont val="Arial"/>
        <family val="2"/>
      </rPr>
      <t xml:space="preserve">
Las Tablas de Retención Documental ajustadas y convalidadas no han sido implementadas</t>
    </r>
  </si>
  <si>
    <r>
      <rPr>
        <b/>
        <sz val="11"/>
        <color theme="1"/>
        <rFont val="Arial"/>
        <family val="2"/>
      </rPr>
      <t xml:space="preserve">RIESGOS
</t>
    </r>
    <r>
      <rPr>
        <sz val="11"/>
        <color theme="1"/>
        <rFont val="Arial"/>
        <family val="2"/>
      </rPr>
      <t xml:space="preserve">* Incumplimiento normativo
* Incumplimiento de metas organizacionales
* Falta de cultura archivística
* Desorganización de documentos
* Falta de optimización de espacios de almacenamiento de archivos físicos
* Perdida de información
</t>
    </r>
  </si>
  <si>
    <r>
      <rPr>
        <b/>
        <sz val="11"/>
        <color theme="1"/>
        <rFont val="Arial"/>
        <family val="2"/>
      </rPr>
      <t>ASPECTO CRÍTICO</t>
    </r>
    <r>
      <rPr>
        <sz val="11"/>
        <color theme="1"/>
        <rFont val="Arial"/>
        <family val="2"/>
      </rPr>
      <t xml:space="preserve">
Los archivos de gestión se encuentran parcialmente organizados</t>
    </r>
  </si>
  <si>
    <r>
      <t xml:space="preserve">RIESGOS
</t>
    </r>
    <r>
      <rPr>
        <sz val="11"/>
        <color theme="1"/>
        <rFont val="Arial"/>
        <family val="2"/>
      </rPr>
      <t>* Incumplimiento de metas organizacionales
* Desorganización de documentos de archivo (idependientemente del soporte)
* Falta de optimización de espacios de almacenamiento de archivos físicos
* Demoras en tiempos de respuesta para consultas
* Perdida de información
* Riesgos en conservación y preservación
* Fraccionamiento de expedientes 
* Accesos no autorizados
* Falta de seguridad de información</t>
    </r>
  </si>
  <si>
    <r>
      <rPr>
        <b/>
        <sz val="11"/>
        <color theme="1"/>
        <rFont val="Arial"/>
        <family val="2"/>
      </rPr>
      <t>ASPECTO CRÍTICO</t>
    </r>
    <r>
      <rPr>
        <sz val="11"/>
        <color theme="1"/>
        <rFont val="Arial"/>
        <family val="2"/>
      </rPr>
      <t xml:space="preserve">
No se han elaborado Tablas de Valoración Documental TVD, para los documentos del Fondo Acumulado del al SDA (2006-2009)</t>
    </r>
  </si>
  <si>
    <r>
      <rPr>
        <b/>
        <sz val="11"/>
        <color theme="1"/>
        <rFont val="Arial"/>
        <family val="2"/>
      </rPr>
      <t>RIESGOS</t>
    </r>
    <r>
      <rPr>
        <sz val="11"/>
        <color theme="1"/>
        <rFont val="Arial"/>
        <family val="2"/>
      </rPr>
      <t xml:space="preserve">
* Incumplimiento normativo
* Incumplimiento de metas organizacionales
* Desorganización de documentos de archivo (idependientemente del soporte)
* Demoras en tiempos de respuesta para consultas
* Perdida de información
* Duplicidad documental
* Fragmentación de expedientes
* Falta de optimización de espacios de almacenamiento de archivos físicos
* Perdida de la memoria institucional, del distrito y del pais</t>
    </r>
  </si>
  <si>
    <r>
      <rPr>
        <b/>
        <sz val="11"/>
        <color theme="1"/>
        <rFont val="Arial"/>
        <family val="2"/>
      </rPr>
      <t>ASPECTO CRÍTICO</t>
    </r>
    <r>
      <rPr>
        <sz val="11"/>
        <color theme="1"/>
        <rFont val="Arial"/>
        <family val="2"/>
      </rPr>
      <t xml:space="preserve">
No se han convalidado las Tablas de Valoración Documental TVD, que fueron ajustadas para los documentos del Fondo Acumulado del DAMA (periodo 1990-2006)</t>
    </r>
  </si>
  <si>
    <r>
      <rPr>
        <b/>
        <sz val="11"/>
        <color theme="1"/>
        <rFont val="Arial"/>
        <family val="2"/>
      </rPr>
      <t>ASPECTO CRÍTICO</t>
    </r>
    <r>
      <rPr>
        <sz val="11"/>
        <color theme="1"/>
        <rFont val="Arial"/>
        <family val="2"/>
      </rPr>
      <t xml:space="preserve">
Los archivos de gestión trasladados al archivo central, no han sido organizados</t>
    </r>
  </si>
  <si>
    <r>
      <rPr>
        <b/>
        <sz val="11"/>
        <color theme="1"/>
        <rFont val="Arial"/>
        <family val="2"/>
      </rPr>
      <t>RIESGOS</t>
    </r>
    <r>
      <rPr>
        <sz val="11"/>
        <color theme="1"/>
        <rFont val="Arial"/>
        <family val="2"/>
      </rPr>
      <t xml:space="preserve">
* Incumplimiento normativo
* Incumplimiento de metas organizacionales
* Desorganización de documentos de archivo (idependientemente del soporte)
* Subutilización de espacios de archivo físicos y electrónicos
* Demoras en tiempos de respuesta para consultas
* Perdida de información
* Riesgos en conservación y preservación </t>
    </r>
  </si>
  <si>
    <r>
      <rPr>
        <b/>
        <sz val="11"/>
        <color theme="1"/>
        <rFont val="Arial"/>
        <family val="2"/>
      </rPr>
      <t>ASPECTO CRÍTICO</t>
    </r>
    <r>
      <rPr>
        <sz val="11"/>
        <color theme="1"/>
        <rFont val="Arial"/>
        <family val="2"/>
      </rPr>
      <t xml:space="preserve">
No se han elaborado y actualizado los procedimientos institucionales para la gestión documental y archivos</t>
    </r>
  </si>
  <si>
    <r>
      <rPr>
        <b/>
        <sz val="11"/>
        <color theme="1"/>
        <rFont val="Arial"/>
        <family val="2"/>
      </rPr>
      <t>RIESGOS</t>
    </r>
    <r>
      <rPr>
        <sz val="11"/>
        <color theme="1"/>
        <rFont val="Arial"/>
        <family val="2"/>
      </rPr>
      <t xml:space="preserve">
* Gestión documental y administración de archivos sin estandares normalizados para su operación
* Incumplimiento de metas organizacionales
* Desarticulación de la gestión documental con otros procesos y procedimientos institucionalers y en general con el sistema integrado de gestión de calidad
* Falta de articulación con MIPG
* Dificultad en la construcción de indicadores 
* Dificultad en el control y seguimiento de actividades de la gestión documental</t>
    </r>
  </si>
  <si>
    <r>
      <rPr>
        <b/>
        <sz val="11"/>
        <color theme="1"/>
        <rFont val="Arial"/>
        <family val="2"/>
      </rPr>
      <t>ASPECTO CRÍTICO</t>
    </r>
    <r>
      <rPr>
        <sz val="11"/>
        <color theme="1"/>
        <rFont val="Arial"/>
        <family val="2"/>
      </rPr>
      <t xml:space="preserve">
El Sistema Integrado de Conservación SIC no ha sido implementado</t>
    </r>
  </si>
  <si>
    <r>
      <rPr>
        <b/>
        <sz val="11"/>
        <color theme="1"/>
        <rFont val="Arial"/>
        <family val="2"/>
      </rPr>
      <t>RIESGOS</t>
    </r>
    <r>
      <rPr>
        <sz val="11"/>
        <color theme="1"/>
        <rFont val="Arial"/>
        <family val="2"/>
      </rPr>
      <t xml:space="preserve">
* Incumplimiento normativo
* Incumplimiento de metas organizacionales
* Falta de cultura en la conservación y preservación de documentos de archivo independientemente del soporte
* Perdida de información 
* Vulneración de la memoria histórica y patrimonial del distrito y el país
* Perdida de información independientemente del soporte</t>
    </r>
  </si>
  <si>
    <r>
      <rPr>
        <b/>
        <sz val="11"/>
        <color theme="1"/>
        <rFont val="Arial"/>
        <family val="2"/>
      </rPr>
      <t>ASPECTO CRÍTICO</t>
    </r>
    <r>
      <rPr>
        <sz val="11"/>
        <color theme="1"/>
        <rFont val="Arial"/>
        <family val="2"/>
      </rPr>
      <t xml:space="preserve">
Actualmente la entidad cuenta con un sistema de información que cumple parcialmente con los requerimientos necesarios para la gestión de documentos de archivos independientemente de su medio o soporte</t>
    </r>
  </si>
  <si>
    <r>
      <rPr>
        <b/>
        <sz val="11"/>
        <color theme="1"/>
        <rFont val="Arial"/>
        <family val="2"/>
      </rPr>
      <t>RIESGOS</t>
    </r>
    <r>
      <rPr>
        <sz val="11"/>
        <color theme="1"/>
        <rFont val="Arial"/>
        <family val="2"/>
      </rPr>
      <t xml:space="preserve">
* Incumplimiento normativo
* Incumplimiento de metas organizacionales
* Perdida de información 
* Fondo documental acumulado electrónico
* Sobrecostos frente a la inversión de recursos como papel, carton, tintas, mobiliarios, espacios fìsicos , programas de conservación de documentos fìsicos
* Fragmentación de expedientes
* No hay garantía frente a la integridad de los expedientes híbridos y demás atributos de los documentos electrónicos de archivos
* Falta de seguridad de la información
* Aumento en los tiempos de respuesta para consultas de información
* Falta de optimización de tiempo frente flujos de trabajo
* Aumento en los tiempos de trámites y servicios institucionales e interinstitucionales</t>
    </r>
  </si>
  <si>
    <r>
      <t>Cada aspecto crítico es analizado frente a 5 ejes articuladores, que cuentan con 10 preguntas o cuestionamientos cada uno.  El incumplimiento frente a las preguntas o cuetionamientos se evaluará con uno (1), el cumplimiento con (0); los ejes articuladores que más sumen, seran tomados como referencia para la elaboración de la visión estratégica y el desarrollo de planes y proyectos.
1.Administración de archivos:</t>
    </r>
    <r>
      <rPr>
        <sz val="11"/>
        <color theme="1"/>
        <rFont val="Arial"/>
        <family val="2"/>
      </rPr>
      <t xml:space="preserve"> que incluye temas como infraestructura, personal, presupuesto, normatividad, políticas, procesos y procedimientos.
</t>
    </r>
    <r>
      <rPr>
        <b/>
        <sz val="11"/>
        <color theme="1"/>
        <rFont val="Arial"/>
        <family val="2"/>
      </rPr>
      <t>2. Acceso a la información:</t>
    </r>
    <r>
      <rPr>
        <sz val="11"/>
        <color theme="1"/>
        <rFont val="Arial"/>
        <family val="2"/>
      </rPr>
      <t xml:space="preserve"> incluye transparencia, servicio al ciudadano, participación y acceso.
</t>
    </r>
    <r>
      <rPr>
        <b/>
        <sz val="11"/>
        <color theme="1"/>
        <rFont val="Arial"/>
        <family val="2"/>
      </rPr>
      <t>3. Preservación de la información:</t>
    </r>
    <r>
      <rPr>
        <sz val="11"/>
        <color theme="1"/>
        <rFont val="Arial"/>
        <family val="2"/>
      </rPr>
      <t xml:space="preserve"> incluye conservación y almacenamiento.
</t>
    </r>
    <r>
      <rPr>
        <b/>
        <sz val="11"/>
        <color theme="1"/>
        <rFont val="Arial"/>
        <family val="2"/>
      </rPr>
      <t>4. Aspectos tecnológicos y de seguridad de la información:</t>
    </r>
    <r>
      <rPr>
        <sz val="11"/>
        <color theme="1"/>
        <rFont val="Arial"/>
        <family val="2"/>
      </rPr>
      <t xml:space="preserve"> Incluye infraestructura Tecnológica y seguridad informática.
</t>
    </r>
    <r>
      <rPr>
        <b/>
        <sz val="11"/>
        <color theme="1"/>
        <rFont val="Arial"/>
        <family val="2"/>
      </rPr>
      <t>5. Fortalecimiento y seguridad:</t>
    </r>
    <r>
      <rPr>
        <sz val="11"/>
        <color theme="1"/>
        <rFont val="Arial"/>
        <family val="2"/>
      </rPr>
      <t xml:space="preserve"> Relación con otros modelos de gestión
</t>
    </r>
  </si>
  <si>
    <t>Nombre: Planeación,Diseño, contratación e implementación del SGDEA</t>
  </si>
  <si>
    <t>Objetivo: La Secretaría debe implementar el Modelo de Requisitos para la Gestión de Documentos Electrónicos cuya finalidad se enfoca en el cumplimiento de las siguientes acciones: Controlar la producción, Administrar la creación de documentos, Definir los canales de comunicación, Distribuir y tramitar los documentos, Conformar agrupaciones documentales por trámites corporativos, Organizar los documentos de acuerdo con procedimientos preestablecidos, Aplicar reglas de archivo para valoración, retención y disposición final y Preservar por el tiempo requerido en un SGDEA</t>
  </si>
  <si>
    <t>Alcance: Inicia con la planeación del proyecto de un SGDEA y culmina con la implementación de estrategias de mejora al SGDEA implementado</t>
  </si>
  <si>
    <t>Justificación: La Secretaria Distrital de Ambiente – SDA no cuenta con un sistema de gestión de documentos electrónicos de archivo que garantice la autenticidad, integridad, fiabilidad y disponibilidad de los documentos electrónicos de archivo, así como la seguridad de la información.</t>
  </si>
  <si>
    <t>FASE</t>
  </si>
  <si>
    <t>1. PLENEACIÓN Y ANÁLISIS</t>
  </si>
  <si>
    <t>1.1. Planeación</t>
  </si>
  <si>
    <t>1.1.1. Elaboración del Plan de Alcance</t>
  </si>
  <si>
    <t>Dirección de Gestión Corporativa Líder SIGA, Archivista asignado al proyecto del SGDEA y Profesional asignado al proyecto SGDEA</t>
  </si>
  <si>
    <t>Plan de Alcance</t>
  </si>
  <si>
    <t>1.1.2.Definición de Objetivos</t>
  </si>
  <si>
    <t>1.1.3. Definición de Roles y responsabilidades (DGC Y DPSIA)</t>
  </si>
  <si>
    <t>Plan de Recursos Humanos</t>
  </si>
  <si>
    <t xml:space="preserve">1.1.4. Identificación de Riesgos </t>
  </si>
  <si>
    <t>1.1.4.1 Establecer la metodología de riesgos</t>
  </si>
  <si>
    <t xml:space="preserve"> Líder SIGA, Archivista asignado al proyecto del SGDEA,  Profesional asignado al proyecto SGDEA -  Profesional DPSIA asignado</t>
  </si>
  <si>
    <t>Matriz de riesgos</t>
  </si>
  <si>
    <t>1.1.4.2. Identificar los riesgos asociados a la implementación del SGDEA</t>
  </si>
  <si>
    <t>1.1.4.3. Categorizar y calificar probabilidad e impacto de los riesgos</t>
  </si>
  <si>
    <t>1.1.4.4. Definir los controles y seguimiento</t>
  </si>
  <si>
    <t>1.1.4.5 Articular la matriz de riesgos con el Sistema de Seguridad de la información</t>
  </si>
  <si>
    <t>1.2. Análisis</t>
  </si>
  <si>
    <t>1.2.1 Análisis Organizacional</t>
  </si>
  <si>
    <t>1.2.1.1. Identificación de fuentes de información a ingresar en el SGDEA</t>
  </si>
  <si>
    <t>Líder SIGA, Archivista asignado al proyecto del SGDEA y Profesional asignado al proyecto SGDEA</t>
  </si>
  <si>
    <t>Análisis Organizacional</t>
  </si>
  <si>
    <t>1.2.1.2. Análisis de Procesos y Procedimientos</t>
  </si>
  <si>
    <t>1.2.1.3. Priorización por nodos de complejidad</t>
  </si>
  <si>
    <t>1.2.1.4. Articulación con los demás sistemas de la SDA (Sistemas de Gestión organizacional)</t>
  </si>
  <si>
    <t>1.2.2. Análisis Tecnológico</t>
  </si>
  <si>
    <t>1.2.2.1 Diagnóstico de la infraestructura tecnológica - Inventario Software (catalogo sistemas de información)</t>
  </si>
  <si>
    <t>Líder SIGA y Profesional asignado al proyecto SGDEA -Profesional DPSIA asignado</t>
  </si>
  <si>
    <t>Análisis Tecnológico</t>
  </si>
  <si>
    <t>1.2.2.2. Evaluación de los sistemas frente a cuales de ellos deberán interoperar con el SGDEA por la producción de documentos electrónicos de archivo</t>
  </si>
  <si>
    <t>1.2.2.3. Análisis de Seguridad  FOREST y demás sistemas que deban ser interoperables con el SGDEA</t>
  </si>
  <si>
    <t xml:space="preserve">1.2.2.4. Análisis del Hardware existente en la entidad </t>
  </si>
  <si>
    <t>1.2.2.5. Análisis de necesidades adicionales para la implementación de un SGDEA</t>
  </si>
  <si>
    <t>1.2.2.6. Análisis de seguridad del Hardware que se utilizará en el SGDEA</t>
  </si>
  <si>
    <t>1.2.3. Análisis Documental</t>
  </si>
  <si>
    <t>1.2.3.1. Elaboración y/o actualización de las Tablas de Control de Acceso</t>
  </si>
  <si>
    <t>Líder SIGA - Archivista asignado al proyecto del SGDEA</t>
  </si>
  <si>
    <t>Tablas de control de Acceso</t>
  </si>
  <si>
    <t>Depende de la convalidación de las TRD</t>
  </si>
  <si>
    <t>1.2.3.2. Elaboración y/o actualización del Banco Terminológico</t>
  </si>
  <si>
    <t>Banco Terminológico</t>
  </si>
  <si>
    <t>1.2.3.3. Análisis funcional y secuencial de los flujos de trabajo constituidos en FOREST</t>
  </si>
  <si>
    <t>Líder SIGA - Archivista asignado al proyecto del SGDEA y Profesional asignado al proyecto SGDEA - Profesional DPSIA asignado</t>
  </si>
  <si>
    <t>Análisis funcional y secuencial</t>
  </si>
  <si>
    <t>1.2.3.4. Actualización de procedimientos en los que intervenga el SGDEA</t>
  </si>
  <si>
    <t>Procedimientos Aprobados</t>
  </si>
  <si>
    <t>Esta actividad se articula con el proyecto Elaboración y/o actualización de proceso y procedimientos de gestión documental</t>
  </si>
  <si>
    <t>2.DISEÑO</t>
  </si>
  <si>
    <t>2.1. Análisis de Alternativas</t>
  </si>
  <si>
    <t xml:space="preserve">2.1.1. Adaptación software existente </t>
  </si>
  <si>
    <t>Análisis Alternativas</t>
  </si>
  <si>
    <t>2.1.2. Análisis de las soluciones existentes en el mercado</t>
  </si>
  <si>
    <t>2.1.3. Análisis de un desarrollo desde cero a la medida</t>
  </si>
  <si>
    <t xml:space="preserve">2.1.4. Socialización de las alternativas y definición de una a implementar </t>
  </si>
  <si>
    <t>DGC- DPSIA</t>
  </si>
  <si>
    <t xml:space="preserve">Acta de aprobación de alternativa </t>
  </si>
  <si>
    <t>2.2.Desglose de actividades para la alternativa seleccionada</t>
  </si>
  <si>
    <t>2.2.1 Estimación de tiempo</t>
  </si>
  <si>
    <t>Líder SIGA -DGC- DPSIA</t>
  </si>
  <si>
    <t>Documentos necesarios para iniciar el proceso contractual</t>
  </si>
  <si>
    <t xml:space="preserve">2.2.2. Requerimientos económicos </t>
  </si>
  <si>
    <t xml:space="preserve">2.2.3. Proceso contractual </t>
  </si>
  <si>
    <t>Contratación SGDEA</t>
  </si>
  <si>
    <t>3. IMPLEMENTACIÓN</t>
  </si>
  <si>
    <t>3.1. Seguimiento a la Implementación del SGDEA según plan de trabajo a desarrollar según alternativa definida</t>
  </si>
  <si>
    <t>Evidencias de la ejecución contractual</t>
  </si>
  <si>
    <t>Tiempo estimado, el tiempo real se evidenciará al momento de la contratación del SGDEA</t>
  </si>
  <si>
    <t>4.EVALUACIÓN MONITOREO Y CONTROL</t>
  </si>
  <si>
    <t>4.1 Gestión de calidad</t>
  </si>
  <si>
    <t>4.1.1 Verificación de la conformidad con los requisitos y objetivos planeados.</t>
  </si>
  <si>
    <t>Líder SIGA y Profesional asignado al proyecto SGDEA</t>
  </si>
  <si>
    <t>Informes de Calidad Trimestrales</t>
  </si>
  <si>
    <t>4.1.2 Identificación de no conformidades en relación al cronograma de actividades programado y al resultado esperado.</t>
  </si>
  <si>
    <t>4.1.3. Mejora continua de la calidad de la dirección del
proyecto y del SGDEA como producto tecnológico</t>
  </si>
  <si>
    <t>4.1.4. Establecimiento y seguimientos indicadores</t>
  </si>
  <si>
    <t>4.1.5. Registro y seguimiento a la solución de problemas.</t>
  </si>
  <si>
    <t>4.1.6. Registro, seguimiento a incidencias detectadas</t>
  </si>
  <si>
    <t>4.1.7. Evaluación de rendimiento y funcionalidades.</t>
  </si>
  <si>
    <t>4.1.8. Identificación y documentación de mejoras o
adaptaciones</t>
  </si>
  <si>
    <t>5.2 Gestión de Cambio</t>
  </si>
  <si>
    <t>4.2.1. Plan de capacitaciones</t>
  </si>
  <si>
    <t>Evidencias de las capacitaciones</t>
  </si>
  <si>
    <t>4.2.2. Realización de entrevistas o encuestas de satisfacción y análisis de los datos obtenidos</t>
  </si>
  <si>
    <t>Informe de entrevistas o encuestas semestrales</t>
  </si>
  <si>
    <t>4.2.3. Seguimiento al proceso de aprendizaje y uso del SGDEA</t>
  </si>
  <si>
    <t>Evidencia de los seguimientos</t>
  </si>
  <si>
    <t>5.3. Estrategias de Mejora</t>
  </si>
  <si>
    <t>4.3.1. Registrar los cambios, ajustes y actualizaciones a los procesos, procedimientos o módulos implementados.</t>
  </si>
  <si>
    <t>Informe de Estrategias de Mejora, controles,  y priorización</t>
  </si>
  <si>
    <t>4.3.2. Establecer controles entre los cambios antes y después, para revisar su correcto funcionamiento y aceptación por parte del usuario.</t>
  </si>
  <si>
    <t>4.3.3. Definir responsables para la evaluación, aprobación y priorización de los cambios o mejoras sobre cada uno de los flujos electrónicos implementados.</t>
  </si>
  <si>
    <t>Perfil</t>
  </si>
  <si>
    <t>Cantidad</t>
  </si>
  <si>
    <t>Valor</t>
  </si>
  <si>
    <t>Tiempo en meses</t>
  </si>
  <si>
    <t>Costo aprox</t>
  </si>
  <si>
    <t>NOTA: Culminada la implementación e inicio de producción la SDA deberá contar con un profesional de planta que tienga las funciones de Administrador funcional del SGDEA</t>
  </si>
  <si>
    <t>Variación del Cronograma</t>
  </si>
  <si>
    <t xml:space="preserve">SV = EV – PV
</t>
  </si>
  <si>
    <t>Alto</t>
  </si>
  <si>
    <t>Mayor o igual a cero</t>
  </si>
  <si>
    <t>SV:= Schedule Variance Medida histórica para indicar el porcentaje de avance respecto del plan previsto
Frecuencia: trimestral
Momento de Medición: Primer día hábil del trimestre vencido</t>
  </si>
  <si>
    <t>Índice de rendimiento del cronograma</t>
  </si>
  <si>
    <t xml:space="preserve">SPI = EV / PV
</t>
  </si>
  <si>
    <t>Entre 1 y 0.95</t>
  </si>
  <si>
    <t>SPI= Schedule Performance Index Índice de eficiencia relativa a cuánto valor se ha conseguido realmente respecto del que está programado para ser llevado a cabo
Frecuencia: trimestral
Momento de Medición: Primer día hábil del trimestre vencido</t>
  </si>
  <si>
    <t xml:space="preserve">EV: valor ganado  
PV: valor planeado </t>
  </si>
  <si>
    <t>1 Archivista</t>
  </si>
  <si>
    <t>Archivista con experiencia en implementación de SGDEA</t>
  </si>
  <si>
    <t>1 Experto en documento electrónico</t>
  </si>
  <si>
    <t>Ingeniero con experiencia en planeación, ejecución, implementación y seguimiento de SGDEA</t>
  </si>
  <si>
    <t xml:space="preserve">Objetivo: Lograr la convalidación de la TRD versión 2 por parte del Consejo Distrital de Archivos para iniciar la elaboración de las TRD versión 3 periodo 2021 a la fecha. </t>
  </si>
  <si>
    <t>Elaboración, revisión y ajuste de acto administrativo de adopción de TRD</t>
  </si>
  <si>
    <t>TRD publicadas en página web de la entidad</t>
  </si>
  <si>
    <t>FASE II TRD según Decreto 450 de 2021</t>
  </si>
  <si>
    <t>El inicio de la fase II depende de la convalidación de las TRD periodo 16/03/2009-10/11/2021.</t>
  </si>
  <si>
    <t xml:space="preserve">Revisión y ajuste de cuadro de clasificación documental </t>
  </si>
  <si>
    <t xml:space="preserve">Cuadro de Clasificación Documental </t>
  </si>
  <si>
    <t xml:space="preserve">Elaborar TRD </t>
  </si>
  <si>
    <t>TRD</t>
  </si>
  <si>
    <t>Actualización de memoria descriptiva</t>
  </si>
  <si>
    <t>Memoria descriptiva</t>
  </si>
  <si>
    <t>Actualización de cuadro de control de cambios</t>
  </si>
  <si>
    <t>Cuadro de control de cambios</t>
  </si>
  <si>
    <t xml:space="preserve">Actualización de cuadro de caracterización </t>
  </si>
  <si>
    <t xml:space="preserve">Cuadro de caracterización documental </t>
  </si>
  <si>
    <t>Acta de comité</t>
  </si>
  <si>
    <t>TRD ajustadas</t>
  </si>
  <si>
    <t>Remitir TRD y anexos al Consejo Distrital de Archivos para convalidación</t>
  </si>
  <si>
    <t xml:space="preserve">OBSERVACIÓN </t>
  </si>
  <si>
    <t>Ajustes a TRD</t>
  </si>
  <si>
    <t>No. de ajustes solicitados a realizar sobre TRD y anexos / No. de ajustes realizados y atendidos según plazo establecido * 100</t>
  </si>
  <si>
    <t>alto</t>
  </si>
  <si>
    <t>Frecuencia: trimestral
Momento de Medición: Primera semana del trimestre vencido</t>
  </si>
  <si>
    <t>No. de TRD ajustadas / No. de TRD elaboradas * 100</t>
  </si>
  <si>
    <t xml:space="preserve">Inscripción de las TRD en el registro único de series documentales </t>
  </si>
  <si>
    <t>documento radicado ante el AGN según tiempos establecidos por norma</t>
  </si>
  <si>
    <t xml:space="preserve">Frecuencia: Una vez. </t>
  </si>
  <si>
    <t>Técnico</t>
  </si>
  <si>
    <t xml:space="preserve">Con experiencia certificada en elaboración de TRD e implementación de este tipo de instrumentos archivísticos no menor a 5 años. </t>
  </si>
  <si>
    <t>Con experiencia en elaboración de TRD y aplicación de procesos de selección documental con experiencia certificada no menor a 5 años</t>
  </si>
  <si>
    <t>Con experiencia en elaboración de TRD y aplicación de procesos de selección documental con experiencia certificada.</t>
  </si>
  <si>
    <t>Nota: Este proyecto se debe mantener y ejecutar en todas las vigencias</t>
  </si>
  <si>
    <t>Socialización TRD</t>
  </si>
  <si>
    <t>No. de dependencias a las que se realizó socialización / No. total de dependencias de la SDA * 100</t>
  </si>
  <si>
    <t>Frecuencia: Mensual
Momento de Medición: Primera semana mes vencido</t>
  </si>
  <si>
    <t>No. de personas de la dependencia a las que se realizó socialización / No. total de personas que forman parte de cada dependencia * 100</t>
  </si>
  <si>
    <t xml:space="preserve">Implementación de TRD en archivos de gestión </t>
  </si>
  <si>
    <t>No. de asesorias archivísticas realizadas a las dependencias / No. total de dependencias de la SDA * 100</t>
  </si>
  <si>
    <t>Volumen documental transferido al Archivo Central</t>
  </si>
  <si>
    <t>No. total de cajas y carpetas transferidas por parte de las dependencias /  No. de cajas y carpetas que las dependencias tienen acumuladas en sus archivos de gestión y que son objeto de transferencia documental primaria* 100</t>
  </si>
  <si>
    <t>Frecuencia: Cuatrimestral
Momento de Medición: Primera semana cuatrimestre vencido</t>
  </si>
  <si>
    <t>Archivista con experiencia en implementación de procesos de gestión documental</t>
  </si>
  <si>
    <t>Ingeniero con experiencia en documentos electrónicos y preservación digital</t>
  </si>
  <si>
    <t>Experiencia en formulación e implementación del SIC</t>
  </si>
  <si>
    <t>NA</t>
  </si>
  <si>
    <t>Ajustes a TVD</t>
  </si>
  <si>
    <t>No. de ajustes solicitados a realizar sobre TVD y anexos / No. de ajustes realizados y atendidos según plazo establecido * 100</t>
  </si>
  <si>
    <t>No. de TVD ajustadas / No. de TVD elaboradas * 100</t>
  </si>
  <si>
    <t xml:space="preserve">Inscripción de las TVD en el registro único de series documentales </t>
  </si>
  <si>
    <t>Con experiencia en elaboración de TVD e implementación de la misma con experiencia no menor a 5 años</t>
  </si>
  <si>
    <t xml:space="preserve">técnicos o tecnólogos en  gestión documental para apoyo de procesos técnicos de levantamiento y ajuste de inventario documental y experiencia certificada no menor a tres (3) años. </t>
  </si>
  <si>
    <t>Nombre: Elaboración y/o actualización de proceso y procedimientos de gestión documental</t>
  </si>
  <si>
    <t>Revisión proceso de gestión documental</t>
  </si>
  <si>
    <t>proceso revisado y gestionada su actualización</t>
  </si>
  <si>
    <t>Frecuencia: cuatrimestral
Momento de Medición: Primera semana del cuatrimestre vencido</t>
  </si>
  <si>
    <t>Actualización de procedimientos existentes de gestión documental</t>
  </si>
  <si>
    <t>No. procedimientos de gestión documental ya elaborados que requieren ser actualizados / No. de procedimientos de gestión documental revisados y actualizados * 100</t>
  </si>
  <si>
    <t>Elaboración de nuevos procedimientos nuevos de gestión documental</t>
  </si>
  <si>
    <t>No. procedimientos nuevos de gestión documental a elaborar / No. de procedimientos de gestión documental establecidos en la normatividad legal vigente * 100</t>
  </si>
  <si>
    <t>Restaurador - Conservador</t>
  </si>
  <si>
    <t>Archivista profesional con experiencia en elaboración de procedimientos</t>
  </si>
  <si>
    <t>1 profesional experto en documento electrónico</t>
  </si>
  <si>
    <t>Profesional con experiencia en documento electrónico</t>
  </si>
  <si>
    <t>1 Restaurador - Conservador</t>
  </si>
  <si>
    <t xml:space="preserve">Con experiencia certificada en elaboración de Sistemas Integrados de Conservación - Plan de Conservación Documental </t>
  </si>
  <si>
    <t xml:space="preserve">Volumetría documental </t>
  </si>
  <si>
    <t>No. de metros lineales intervenidos por la dependencia / No. de metros lineales identificados para transferir</t>
  </si>
  <si>
    <t>Organización de archivos organizados</t>
  </si>
  <si>
    <t>No. de metros lineales organizados en un periodo determinado por la dependencia / No. de metros lineales identificados para organizar en dicho periodo</t>
  </si>
  <si>
    <t>Transferencias documentales primarias</t>
  </si>
  <si>
    <t>No. de transferencias documentales realizadas / No. de dependencias de la SDA * 100</t>
  </si>
  <si>
    <t>Indicadores de gestión para actividades de tipo archivístico</t>
  </si>
  <si>
    <t xml:space="preserve">No. de indicadores de gestión /  No. de actividades de gestión documental a realizar en el archivo central </t>
  </si>
  <si>
    <t xml:space="preserve">Plan Operativo Anual </t>
  </si>
  <si>
    <t>Plan Operativo Anual elaborado, revisado y aprobado</t>
  </si>
  <si>
    <t xml:space="preserve">Reprocesos </t>
  </si>
  <si>
    <t>No. de cajas que no superaron el control de calidad / No. total de cajas corregidas * 100</t>
  </si>
  <si>
    <t>No. de carpetas que no superaron el control de calidad / No. total de carpetas corregidas * 100</t>
  </si>
  <si>
    <t>Volumen documental intervenido</t>
  </si>
  <si>
    <t>No. de cajas intervenidas archivísticamente / No. total de cajas definidas en el POA para intervenir * 100</t>
  </si>
  <si>
    <t>No. de carpetas intervenidas archivísticamente / No. total de  carpetas definidas en el POA para intervenir * 100</t>
  </si>
  <si>
    <t>Inventario documentales actualizados</t>
  </si>
  <si>
    <t>No. de inventarios documentales elaborados y/ actualizados / No. total de inventarios establecidos en el POA para elaborar y/o actualizar * 100</t>
  </si>
  <si>
    <t>Legalización de transferencias documentales primarias</t>
  </si>
  <si>
    <t>No. de agrupaciones documentales intervenidas por dependencia con inventario  firmadas / No. de transferencias documentales primarias definidas en el POA para legalizar * 100</t>
  </si>
  <si>
    <t>Frecuencia: Cuatrimestral
Momento de Medición: Primera semana del cuatrimestre  vencido</t>
  </si>
  <si>
    <t>No. de agrupaciones documentales intervenidas por dependencia con acta de transferencia firmada / No. de transferencias documentales primarias definidas en el POA para legalizar * 100</t>
  </si>
  <si>
    <t>Con experiencia en aplicación de TRD y organización de archivos de gestión con tarjeta expedida por el Colegio Colombiano de Archivistas.</t>
  </si>
  <si>
    <t>Auxiliar</t>
  </si>
  <si>
    <t>Con experiencia en organización de archivos de gestión.</t>
  </si>
  <si>
    <t>SUMATORIA DE LOS ASPECTOS CRÍTICOS HALLADOS</t>
  </si>
  <si>
    <t>N/A</t>
  </si>
  <si>
    <t>_</t>
  </si>
  <si>
    <t>PLANES O PROYECTOS ASOCIADOS</t>
  </si>
  <si>
    <t xml:space="preserve">ASPECTOS CRÍTICOS </t>
  </si>
  <si>
    <t xml:space="preserve">EJES ARTICULADORES </t>
  </si>
  <si>
    <t xml:space="preserve">Se identificaron nueve (9) aspectos críticos a los cuales se les identifican los riesgos más relevantes frente a la gestión documental, los cuales aún no esta priorizados. </t>
  </si>
  <si>
    <t>PLAN INSTITUCIONAL DE ARCHIVOS - PINAR</t>
  </si>
  <si>
    <t>Garantizar por medio de la implementación de acciones de conservación documental y preservación digital a largo plazo, la permanencia en el tiempo de los documentos producidos en la Secretaría Distrital de Ambiente, independiente de su medio o soporte.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</si>
</sst>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164" formatCode="mmm/yy"/>
    <numFmt numFmtId="165" formatCode="0.000"/>
    <numFmt numFmtId="166" formatCode="0.0"/>
    <numFmt numFmtId="167" formatCode="dd/mm/yyyy;@"/>
    <numFmt numFmtId="168" formatCode="#,##0;[Red]#,##0"/>
  </numFmts>
  <fonts count="19" x14ac:knownFonts="1">
    <font>
      <sz val="11"/>
      <color theme="1"/>
      <name val="Calibri"/>
      <family val="2"/>
      <scheme val="minor"/>
    </font>
    <font>
      <b/>
      <sz val="11"/>
      <color theme="1"/>
      <name val="Calibri"/>
      <family val="2"/>
      <scheme val="minor"/>
    </font>
    <font>
      <sz val="11"/>
      <color theme="1"/>
      <name val="Calibri"/>
      <family val="2"/>
      <scheme val="minor"/>
    </font>
    <font>
      <sz val="10"/>
      <color theme="1"/>
      <name val="Arial"/>
      <family val="2"/>
    </font>
    <font>
      <b/>
      <sz val="10"/>
      <color theme="1"/>
      <name val="Arial"/>
      <family val="2"/>
    </font>
    <font>
      <b/>
      <sz val="11"/>
      <color theme="1"/>
      <name val="Arial"/>
      <family val="2"/>
    </font>
    <font>
      <sz val="11"/>
      <color theme="1"/>
      <name val="Arial"/>
      <family val="2"/>
    </font>
    <font>
      <sz val="11"/>
      <name val="Arial"/>
      <family val="2"/>
    </font>
    <font>
      <b/>
      <sz val="11"/>
      <name val="Arial"/>
      <family val="2"/>
    </font>
    <font>
      <b/>
      <sz val="9"/>
      <color indexed="81"/>
      <name val="Tahoma"/>
      <family val="2"/>
    </font>
    <font>
      <sz val="9"/>
      <color indexed="81"/>
      <name val="Tahoma"/>
      <family val="2"/>
    </font>
    <font>
      <sz val="11"/>
      <color theme="0"/>
      <name val="Arial"/>
      <family val="2"/>
    </font>
    <font>
      <b/>
      <sz val="11"/>
      <color rgb="FF000000"/>
      <name val="Arial"/>
      <family val="2"/>
    </font>
    <font>
      <sz val="11"/>
      <color rgb="FF000000"/>
      <name val="Arial"/>
      <family val="2"/>
    </font>
    <font>
      <b/>
      <sz val="11"/>
      <color theme="0"/>
      <name val="Arial"/>
      <family val="2"/>
    </font>
    <font>
      <b/>
      <sz val="14"/>
      <color theme="0"/>
      <name val="Arial"/>
      <family val="2"/>
    </font>
    <font>
      <i/>
      <sz val="11"/>
      <color theme="1"/>
      <name val="Arial"/>
      <family val="2"/>
    </font>
    <font>
      <b/>
      <sz val="9"/>
      <color theme="0"/>
      <name val="Calibri"/>
      <family val="2"/>
      <scheme val="minor"/>
    </font>
    <font>
      <b/>
      <i/>
      <sz val="11"/>
      <color theme="1"/>
      <name val="Arial"/>
      <family val="2"/>
    </font>
  </fonts>
  <fills count="1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E2EFD9"/>
        <bgColor indexed="64"/>
      </patternFill>
    </fill>
    <fill>
      <patternFill patternType="solid">
        <fgColor theme="4"/>
        <bgColor indexed="64"/>
      </patternFill>
    </fill>
    <fill>
      <patternFill patternType="solid">
        <fgColor theme="9" tint="0.59999389629810485"/>
        <bgColor indexed="64"/>
      </patternFill>
    </fill>
    <fill>
      <patternFill patternType="solid">
        <fgColor rgb="FF92D050"/>
        <bgColor indexed="64"/>
      </patternFill>
    </fill>
    <fill>
      <patternFill patternType="solid">
        <fgColor theme="6"/>
        <bgColor indexed="64"/>
      </patternFill>
    </fill>
  </fills>
  <borders count="4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s>
  <cellStyleXfs count="4">
    <xf numFmtId="0" fontId="0" fillId="0" borderId="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cellStyleXfs>
  <cellXfs count="326">
    <xf numFmtId="0" fontId="0" fillId="0" borderId="0" xfId="0"/>
    <xf numFmtId="0" fontId="0" fillId="2" borderId="0" xfId="0" applyFill="1"/>
    <xf numFmtId="0" fontId="0" fillId="2" borderId="0" xfId="0" applyFill="1" applyAlignment="1">
      <alignment wrapText="1"/>
    </xf>
    <xf numFmtId="0" fontId="0" fillId="2" borderId="0" xfId="0" applyFill="1" applyAlignment="1">
      <alignment horizontal="center"/>
    </xf>
    <xf numFmtId="0" fontId="0" fillId="2" borderId="0" xfId="0" applyFill="1" applyAlignment="1">
      <alignment horizontal="center" vertical="center"/>
    </xf>
    <xf numFmtId="0" fontId="4" fillId="2"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5" xfId="0" applyFont="1" applyFill="1" applyBorder="1" applyAlignment="1">
      <alignment horizontal="center" vertical="center" wrapText="1"/>
    </xf>
    <xf numFmtId="0" fontId="6" fillId="7" borderId="5" xfId="0" applyFont="1" applyFill="1" applyBorder="1" applyAlignment="1">
      <alignment horizontal="center" vertical="center"/>
    </xf>
    <xf numFmtId="0" fontId="6" fillId="2" borderId="5" xfId="0" applyFont="1" applyFill="1" applyBorder="1" applyAlignment="1">
      <alignment horizontal="center" vertical="center" wrapText="1"/>
    </xf>
    <xf numFmtId="0" fontId="5" fillId="2" borderId="5" xfId="0" applyFont="1" applyFill="1" applyBorder="1" applyAlignment="1">
      <alignment horizontal="center"/>
    </xf>
    <xf numFmtId="0" fontId="5" fillId="6" borderId="5" xfId="0" applyFont="1" applyFill="1" applyBorder="1" applyAlignment="1">
      <alignment horizontal="center" vertical="center"/>
    </xf>
    <xf numFmtId="0" fontId="6" fillId="2" borderId="5" xfId="0" applyFont="1" applyFill="1" applyBorder="1"/>
    <xf numFmtId="0" fontId="6" fillId="2" borderId="0" xfId="0" applyFont="1" applyFill="1"/>
    <xf numFmtId="0" fontId="6" fillId="2" borderId="0" xfId="0" applyFont="1" applyFill="1" applyAlignment="1">
      <alignment horizontal="left" vertical="center"/>
    </xf>
    <xf numFmtId="0" fontId="6" fillId="2" borderId="0" xfId="0" applyFont="1" applyFill="1" applyAlignment="1">
      <alignment horizontal="left" vertical="center" wrapText="1"/>
    </xf>
    <xf numFmtId="0" fontId="6" fillId="0" borderId="5" xfId="0" applyFont="1" applyBorder="1" applyAlignment="1">
      <alignment horizontal="left" vertical="center" wrapText="1" indent="2"/>
    </xf>
    <xf numFmtId="0" fontId="6" fillId="2" borderId="5" xfId="0" applyFont="1" applyFill="1" applyBorder="1" applyAlignment="1">
      <alignment horizontal="left" vertical="center" wrapText="1" indent="2"/>
    </xf>
    <xf numFmtId="0" fontId="7" fillId="2" borderId="5" xfId="0" applyFont="1" applyFill="1" applyBorder="1" applyAlignment="1">
      <alignment horizontal="center" vertical="center" wrapText="1"/>
    </xf>
    <xf numFmtId="3" fontId="5" fillId="2" borderId="5" xfId="0" applyNumberFormat="1" applyFont="1" applyFill="1" applyBorder="1" applyAlignment="1">
      <alignment horizontal="center" vertical="center"/>
    </xf>
    <xf numFmtId="3" fontId="6" fillId="2" borderId="5" xfId="0" applyNumberFormat="1" applyFont="1" applyFill="1" applyBorder="1"/>
    <xf numFmtId="0" fontId="6" fillId="2" borderId="5" xfId="0" applyFont="1" applyFill="1" applyBorder="1" applyAlignment="1">
      <alignment wrapText="1"/>
    </xf>
    <xf numFmtId="0" fontId="6" fillId="2" borderId="0" xfId="0" applyFont="1" applyFill="1" applyAlignment="1">
      <alignment wrapText="1"/>
    </xf>
    <xf numFmtId="0" fontId="6" fillId="2" borderId="5" xfId="0" applyFont="1" applyFill="1" applyBorder="1" applyAlignment="1">
      <alignment horizontal="center" vertical="center"/>
    </xf>
    <xf numFmtId="9" fontId="6" fillId="2" borderId="5" xfId="0" applyNumberFormat="1" applyFont="1" applyFill="1" applyBorder="1" applyAlignment="1">
      <alignment horizontal="center" vertical="center" wrapText="1"/>
    </xf>
    <xf numFmtId="0" fontId="6" fillId="2" borderId="5" xfId="0" applyFont="1" applyFill="1" applyBorder="1" applyAlignment="1">
      <alignment horizontal="center" wrapText="1"/>
    </xf>
    <xf numFmtId="0" fontId="5" fillId="6" borderId="5" xfId="0" applyFont="1" applyFill="1" applyBorder="1" applyAlignment="1">
      <alignment horizontal="center" vertical="center" wrapText="1"/>
    </xf>
    <xf numFmtId="0" fontId="5" fillId="2" borderId="0" xfId="0" applyFont="1" applyFill="1" applyAlignment="1">
      <alignment horizontal="center"/>
    </xf>
    <xf numFmtId="0" fontId="6" fillId="2" borderId="0" xfId="0" applyFont="1" applyFill="1" applyAlignment="1">
      <alignment horizontal="center" wrapText="1"/>
    </xf>
    <xf numFmtId="41" fontId="6" fillId="2" borderId="0" xfId="1" applyFont="1" applyFill="1" applyBorder="1" applyAlignment="1">
      <alignment horizontal="left" vertical="top"/>
    </xf>
    <xf numFmtId="0" fontId="6" fillId="8" borderId="34" xfId="0" applyFont="1" applyFill="1" applyBorder="1" applyAlignment="1">
      <alignment vertical="center" wrapText="1"/>
    </xf>
    <xf numFmtId="0" fontId="6" fillId="2" borderId="35" xfId="0" applyFont="1" applyFill="1" applyBorder="1" applyAlignment="1">
      <alignment horizontal="center" vertical="center" wrapText="1"/>
    </xf>
    <xf numFmtId="0" fontId="6" fillId="2" borderId="34" xfId="0" applyFont="1" applyFill="1" applyBorder="1" applyAlignment="1">
      <alignment vertical="center" wrapText="1"/>
    </xf>
    <xf numFmtId="0" fontId="6" fillId="7" borderId="34" xfId="0" applyFont="1" applyFill="1" applyBorder="1" applyAlignment="1">
      <alignment vertical="center" wrapText="1"/>
    </xf>
    <xf numFmtId="0" fontId="6" fillId="2" borderId="34" xfId="0" applyFont="1" applyFill="1" applyBorder="1"/>
    <xf numFmtId="0" fontId="6" fillId="2" borderId="35" xfId="0" applyFont="1" applyFill="1" applyBorder="1"/>
    <xf numFmtId="0" fontId="6" fillId="2" borderId="32" xfId="0" applyFont="1" applyFill="1" applyBorder="1" applyAlignment="1">
      <alignment horizontal="center" vertical="center"/>
    </xf>
    <xf numFmtId="0" fontId="6" fillId="2" borderId="5" xfId="0" applyFont="1" applyFill="1" applyBorder="1" applyAlignment="1">
      <alignment horizontal="left" vertical="top" wrapText="1"/>
    </xf>
    <xf numFmtId="0" fontId="6" fillId="2" borderId="5" xfId="0" applyFont="1" applyFill="1" applyBorder="1" applyAlignment="1">
      <alignment horizontal="left" vertical="top"/>
    </xf>
    <xf numFmtId="0" fontId="6" fillId="0" borderId="5" xfId="0" applyFont="1" applyBorder="1" applyAlignment="1">
      <alignment horizontal="left" vertical="top"/>
    </xf>
    <xf numFmtId="0" fontId="6" fillId="2" borderId="5" xfId="0" applyFont="1" applyFill="1" applyBorder="1" applyAlignment="1">
      <alignment horizontal="left" vertical="center" wrapText="1"/>
    </xf>
    <xf numFmtId="0" fontId="6" fillId="2" borderId="5" xfId="0" applyFont="1" applyFill="1" applyBorder="1" applyAlignment="1">
      <alignment horizontal="center"/>
    </xf>
    <xf numFmtId="0" fontId="11" fillId="2" borderId="0" xfId="0" applyFont="1" applyFill="1"/>
    <xf numFmtId="0" fontId="5" fillId="2" borderId="0" xfId="0" applyFont="1" applyFill="1" applyAlignment="1">
      <alignment horizontal="left"/>
    </xf>
    <xf numFmtId="3" fontId="6" fillId="2" borderId="0" xfId="0" applyNumberFormat="1" applyFont="1" applyFill="1"/>
    <xf numFmtId="0" fontId="6" fillId="8" borderId="21" xfId="0" applyFont="1" applyFill="1" applyBorder="1" applyAlignment="1">
      <alignment vertical="center" wrapText="1"/>
    </xf>
    <xf numFmtId="0" fontId="6" fillId="2" borderId="20" xfId="0" applyFont="1" applyFill="1" applyBorder="1" applyAlignment="1">
      <alignment horizontal="center" vertical="center" wrapText="1"/>
    </xf>
    <xf numFmtId="0" fontId="6" fillId="2" borderId="21" xfId="0" applyFont="1" applyFill="1" applyBorder="1" applyAlignment="1">
      <alignment vertical="center" wrapText="1"/>
    </xf>
    <xf numFmtId="0" fontId="6" fillId="7" borderId="21" xfId="0" applyFont="1" applyFill="1" applyBorder="1" applyAlignment="1">
      <alignment vertical="center" wrapText="1"/>
    </xf>
    <xf numFmtId="0" fontId="6" fillId="2" borderId="21" xfId="0" applyFont="1" applyFill="1" applyBorder="1"/>
    <xf numFmtId="0" fontId="6" fillId="2" borderId="20" xfId="0" applyFont="1" applyFill="1" applyBorder="1"/>
    <xf numFmtId="0" fontId="6" fillId="2" borderId="28" xfId="0" applyFont="1" applyFill="1" applyBorder="1" applyAlignment="1">
      <alignment horizontal="center" vertical="center"/>
    </xf>
    <xf numFmtId="3" fontId="6" fillId="2" borderId="0" xfId="0" applyNumberFormat="1" applyFont="1" applyFill="1" applyAlignment="1">
      <alignment horizontal="right" vertical="center" wrapText="1"/>
    </xf>
    <xf numFmtId="0" fontId="6" fillId="2" borderId="0" xfId="0" applyFont="1" applyFill="1" applyAlignment="1">
      <alignment horizontal="justify" vertical="top"/>
    </xf>
    <xf numFmtId="0" fontId="6" fillId="2" borderId="0" xfId="0" applyFont="1" applyFill="1" applyAlignment="1">
      <alignment horizontal="justify" vertical="top" wrapText="1"/>
    </xf>
    <xf numFmtId="0" fontId="6" fillId="2" borderId="0" xfId="0" applyFont="1" applyFill="1" applyAlignment="1">
      <alignment vertical="top" wrapText="1"/>
    </xf>
    <xf numFmtId="166" fontId="6" fillId="2" borderId="0" xfId="0" applyNumberFormat="1" applyFont="1" applyFill="1" applyAlignment="1">
      <alignment vertical="top" wrapText="1"/>
    </xf>
    <xf numFmtId="166" fontId="5" fillId="2" borderId="5" xfId="0" applyNumberFormat="1" applyFont="1" applyFill="1" applyBorder="1" applyAlignment="1">
      <alignment horizontal="center" vertical="center" wrapText="1"/>
    </xf>
    <xf numFmtId="0" fontId="6" fillId="2" borderId="5" xfId="0" applyFont="1" applyFill="1" applyBorder="1" applyAlignment="1">
      <alignment horizontal="center" vertical="top" wrapText="1"/>
    </xf>
    <xf numFmtId="167" fontId="6" fillId="2" borderId="5" xfId="0" applyNumberFormat="1" applyFont="1" applyFill="1" applyBorder="1" applyAlignment="1">
      <alignment horizontal="center" vertical="center" wrapText="1"/>
    </xf>
    <xf numFmtId="3" fontId="6" fillId="2" borderId="5" xfId="0" applyNumberFormat="1" applyFont="1" applyFill="1" applyBorder="1" applyAlignment="1">
      <alignment horizontal="center" vertical="center" wrapText="1"/>
    </xf>
    <xf numFmtId="0" fontId="6" fillId="2" borderId="5" xfId="0" applyFont="1" applyFill="1" applyBorder="1" applyAlignment="1">
      <alignment vertical="top" wrapText="1"/>
    </xf>
    <xf numFmtId="166" fontId="6" fillId="2" borderId="5" xfId="0" applyNumberFormat="1" applyFont="1" applyFill="1" applyBorder="1" applyAlignment="1">
      <alignment vertical="top" wrapText="1"/>
    </xf>
    <xf numFmtId="2" fontId="6" fillId="2" borderId="0" xfId="0" applyNumberFormat="1" applyFont="1" applyFill="1" applyAlignment="1">
      <alignment vertical="top" wrapText="1"/>
    </xf>
    <xf numFmtId="166" fontId="5" fillId="2" borderId="0" xfId="0" applyNumberFormat="1" applyFont="1" applyFill="1" applyAlignment="1">
      <alignment vertical="top" wrapText="1"/>
    </xf>
    <xf numFmtId="165" fontId="6" fillId="2" borderId="0" xfId="0" applyNumberFormat="1" applyFont="1" applyFill="1" applyAlignment="1">
      <alignment vertical="top" wrapText="1"/>
    </xf>
    <xf numFmtId="3" fontId="5" fillId="2" borderId="5" xfId="0" applyNumberFormat="1" applyFont="1" applyFill="1" applyBorder="1" applyAlignment="1">
      <alignment horizontal="center" vertical="center" wrapText="1"/>
    </xf>
    <xf numFmtId="0" fontId="6" fillId="2" borderId="0" xfId="0" applyFont="1" applyFill="1" applyAlignment="1">
      <alignment horizontal="center"/>
    </xf>
    <xf numFmtId="0" fontId="6" fillId="0" borderId="5" xfId="0" applyFont="1" applyBorder="1" applyAlignment="1">
      <alignment horizontal="justify" vertical="top" wrapText="1"/>
    </xf>
    <xf numFmtId="0" fontId="5" fillId="0" borderId="5" xfId="0" applyFont="1" applyBorder="1" applyAlignment="1">
      <alignment horizontal="justify" vertical="top" wrapText="1"/>
    </xf>
    <xf numFmtId="0" fontId="6" fillId="2" borderId="0" xfId="0" applyFont="1" applyFill="1" applyAlignment="1">
      <alignment horizontal="center" vertical="center"/>
    </xf>
    <xf numFmtId="0" fontId="6" fillId="2" borderId="0" xfId="0" applyFont="1" applyFill="1" applyAlignment="1">
      <alignment horizontal="center" vertical="center" wrapText="1"/>
    </xf>
    <xf numFmtId="14" fontId="6" fillId="2" borderId="0" xfId="0" applyNumberFormat="1" applyFont="1" applyFill="1" applyAlignment="1">
      <alignment horizontal="center" vertical="center" wrapText="1"/>
    </xf>
    <xf numFmtId="0" fontId="6" fillId="2" borderId="5" xfId="0" applyFont="1" applyFill="1" applyBorder="1" applyAlignment="1">
      <alignment vertical="center" wrapText="1"/>
    </xf>
    <xf numFmtId="166" fontId="6" fillId="2" borderId="5" xfId="0" applyNumberFormat="1" applyFont="1" applyFill="1" applyBorder="1" applyAlignment="1">
      <alignment horizontal="center" vertical="center" wrapText="1"/>
    </xf>
    <xf numFmtId="14" fontId="6" fillId="2" borderId="5" xfId="0" applyNumberFormat="1" applyFont="1" applyFill="1" applyBorder="1" applyAlignment="1">
      <alignment horizontal="center" vertical="center" wrapText="1"/>
    </xf>
    <xf numFmtId="0" fontId="5" fillId="2" borderId="0" xfId="0" applyFont="1" applyFill="1" applyAlignment="1">
      <alignment horizontal="left" vertical="center"/>
    </xf>
    <xf numFmtId="0" fontId="5" fillId="2" borderId="0" xfId="0" applyFont="1" applyFill="1" applyAlignment="1">
      <alignment horizontal="left" vertical="center" wrapText="1"/>
    </xf>
    <xf numFmtId="0" fontId="6" fillId="0" borderId="5" xfId="0" applyFont="1" applyBorder="1" applyAlignment="1">
      <alignment vertical="center" wrapText="1"/>
    </xf>
    <xf numFmtId="3" fontId="6" fillId="0" borderId="5" xfId="0" applyNumberFormat="1" applyFont="1" applyBorder="1" applyAlignment="1">
      <alignment horizontal="center" vertical="center" wrapText="1"/>
    </xf>
    <xf numFmtId="0" fontId="5" fillId="2" borderId="0" xfId="0" applyFont="1" applyFill="1" applyAlignment="1">
      <alignment horizontal="center" vertical="center" wrapText="1"/>
    </xf>
    <xf numFmtId="0" fontId="6" fillId="0" borderId="5" xfId="0" applyFont="1" applyBorder="1" applyAlignment="1">
      <alignment horizontal="center" vertical="center" wrapText="1"/>
    </xf>
    <xf numFmtId="0" fontId="7" fillId="0" borderId="5" xfId="0" applyFont="1" applyBorder="1" applyAlignment="1">
      <alignment horizontal="left" vertical="center" wrapText="1"/>
    </xf>
    <xf numFmtId="164" fontId="6" fillId="0" borderId="5" xfId="0" applyNumberFormat="1" applyFont="1" applyBorder="1" applyAlignment="1">
      <alignment horizontal="center" vertical="center" wrapText="1"/>
    </xf>
    <xf numFmtId="14" fontId="5" fillId="2" borderId="0" xfId="0" applyNumberFormat="1" applyFont="1" applyFill="1" applyAlignment="1">
      <alignment horizontal="center" vertical="center" wrapText="1"/>
    </xf>
    <xf numFmtId="3" fontId="5" fillId="2" borderId="0" xfId="0" applyNumberFormat="1" applyFont="1" applyFill="1" applyAlignment="1">
      <alignment horizontal="center" vertical="center" wrapText="1"/>
    </xf>
    <xf numFmtId="0" fontId="5" fillId="2" borderId="0" xfId="0" applyFont="1" applyFill="1" applyAlignment="1">
      <alignment horizontal="center" vertical="center"/>
    </xf>
    <xf numFmtId="0" fontId="5" fillId="2" borderId="0" xfId="0" applyFont="1" applyFill="1"/>
    <xf numFmtId="9" fontId="5" fillId="2" borderId="0" xfId="0" applyNumberFormat="1" applyFont="1" applyFill="1" applyAlignment="1">
      <alignment horizontal="center" vertical="center" wrapText="1"/>
    </xf>
    <xf numFmtId="0" fontId="6" fillId="8" borderId="0" xfId="0" applyFont="1" applyFill="1" applyAlignment="1">
      <alignment vertical="center" wrapText="1"/>
    </xf>
    <xf numFmtId="0" fontId="6" fillId="2" borderId="0" xfId="0" applyFont="1" applyFill="1" applyAlignment="1">
      <alignment vertical="center" wrapText="1"/>
    </xf>
    <xf numFmtId="0" fontId="6" fillId="7" borderId="0" xfId="0" applyFont="1" applyFill="1" applyAlignment="1">
      <alignment vertical="center" wrapText="1"/>
    </xf>
    <xf numFmtId="0" fontId="6" fillId="2" borderId="0" xfId="0" applyFont="1" applyFill="1" applyAlignment="1">
      <alignment horizontal="left" vertical="top"/>
    </xf>
    <xf numFmtId="0" fontId="6" fillId="2" borderId="0" xfId="0" applyFont="1" applyFill="1" applyAlignment="1">
      <alignment horizontal="left" vertical="top" wrapText="1"/>
    </xf>
    <xf numFmtId="0" fontId="5" fillId="2" borderId="0" xfId="0" applyFont="1" applyFill="1" applyAlignment="1">
      <alignment horizontal="left" vertical="top"/>
    </xf>
    <xf numFmtId="0" fontId="5" fillId="2" borderId="0" xfId="0" applyFont="1" applyFill="1" applyAlignment="1">
      <alignment horizontal="left" vertical="top" wrapText="1"/>
    </xf>
    <xf numFmtId="167" fontId="6" fillId="0" borderId="5" xfId="0" applyNumberFormat="1" applyFont="1" applyBorder="1" applyAlignment="1">
      <alignment vertical="center" wrapText="1"/>
    </xf>
    <xf numFmtId="0" fontId="6" fillId="0" borderId="17" xfId="0" applyFont="1" applyBorder="1" applyAlignment="1">
      <alignment horizontal="center" vertical="center" wrapText="1"/>
    </xf>
    <xf numFmtId="0" fontId="6" fillId="0" borderId="17" xfId="0" applyFont="1" applyBorder="1" applyAlignment="1">
      <alignment vertical="center" wrapText="1"/>
    </xf>
    <xf numFmtId="0" fontId="6" fillId="0" borderId="5" xfId="0" applyFont="1" applyBorder="1" applyAlignment="1">
      <alignment horizontal="left" vertical="center" wrapText="1"/>
    </xf>
    <xf numFmtId="0" fontId="6" fillId="14" borderId="11" xfId="0" applyFont="1" applyFill="1" applyBorder="1"/>
    <xf numFmtId="0" fontId="6" fillId="14" borderId="5" xfId="0" applyFont="1" applyFill="1" applyBorder="1" applyAlignment="1">
      <alignment horizontal="center" vertical="center" wrapText="1"/>
    </xf>
    <xf numFmtId="0" fontId="7" fillId="0" borderId="5" xfId="0" applyFont="1" applyBorder="1" applyAlignment="1">
      <alignment horizontal="left" vertical="top" wrapText="1"/>
    </xf>
    <xf numFmtId="0" fontId="6" fillId="10" borderId="5" xfId="0" applyFont="1" applyFill="1" applyBorder="1" applyAlignment="1">
      <alignment horizontal="center" vertical="center" wrapText="1"/>
    </xf>
    <xf numFmtId="0" fontId="6" fillId="15" borderId="5" xfId="0" applyFont="1" applyFill="1" applyBorder="1" applyAlignment="1">
      <alignment horizontal="center" vertical="center" wrapText="1"/>
    </xf>
    <xf numFmtId="167" fontId="6" fillId="0" borderId="5" xfId="0" applyNumberFormat="1" applyFont="1" applyBorder="1" applyAlignment="1">
      <alignment horizontal="right" vertical="center" wrapText="1"/>
    </xf>
    <xf numFmtId="0" fontId="5" fillId="2" borderId="5" xfId="0" applyFont="1" applyFill="1" applyBorder="1"/>
    <xf numFmtId="0" fontId="6" fillId="7" borderId="5" xfId="0" applyFont="1" applyFill="1" applyBorder="1" applyAlignment="1">
      <alignment horizontal="center" vertical="center" wrapText="1"/>
    </xf>
    <xf numFmtId="168" fontId="6" fillId="0" borderId="5" xfId="0" applyNumberFormat="1" applyFont="1" applyBorder="1" applyAlignment="1">
      <alignment horizontal="center" vertical="center" wrapText="1"/>
    </xf>
    <xf numFmtId="0" fontId="6" fillId="0" borderId="0" xfId="0" applyFont="1"/>
    <xf numFmtId="0" fontId="12" fillId="13" borderId="5" xfId="0" applyFont="1" applyFill="1" applyBorder="1" applyAlignment="1">
      <alignment horizontal="center" vertical="center" wrapText="1"/>
    </xf>
    <xf numFmtId="0" fontId="5" fillId="12" borderId="5" xfId="0" applyFont="1" applyFill="1" applyBorder="1" applyAlignment="1">
      <alignment horizontal="center" wrapText="1"/>
    </xf>
    <xf numFmtId="0" fontId="5" fillId="0" borderId="5" xfId="0" applyFont="1" applyBorder="1" applyAlignment="1">
      <alignment horizontal="center" vertical="center"/>
    </xf>
    <xf numFmtId="0" fontId="13" fillId="0" borderId="5" xfId="0" applyFont="1" applyBorder="1" applyAlignment="1">
      <alignment horizontal="left" vertical="center" wrapText="1"/>
    </xf>
    <xf numFmtId="0" fontId="13" fillId="0" borderId="5" xfId="0" applyFont="1" applyBorder="1" applyAlignment="1">
      <alignment horizontal="center" vertical="center" wrapText="1"/>
    </xf>
    <xf numFmtId="14" fontId="6" fillId="0" borderId="5" xfId="0" applyNumberFormat="1" applyFont="1" applyBorder="1" applyAlignment="1">
      <alignment horizontal="center" vertical="center"/>
    </xf>
    <xf numFmtId="1" fontId="6" fillId="11" borderId="5" xfId="1" applyNumberFormat="1" applyFont="1" applyFill="1" applyBorder="1" applyAlignment="1">
      <alignment horizontal="center" vertical="center"/>
    </xf>
    <xf numFmtId="0" fontId="6" fillId="0" borderId="5" xfId="0" applyFont="1" applyBorder="1" applyAlignment="1">
      <alignment horizontal="center" vertical="center"/>
    </xf>
    <xf numFmtId="0" fontId="6" fillId="0" borderId="5" xfId="0" applyFont="1" applyBorder="1"/>
    <xf numFmtId="0" fontId="13" fillId="0" borderId="5" xfId="0" applyFont="1" applyBorder="1" applyAlignment="1">
      <alignment horizontal="justify" vertical="center" wrapText="1"/>
    </xf>
    <xf numFmtId="0" fontId="6" fillId="0" borderId="5" xfId="0" applyFont="1" applyBorder="1" applyAlignment="1">
      <alignment horizontal="justify" vertical="center" wrapText="1"/>
    </xf>
    <xf numFmtId="0" fontId="5" fillId="0" borderId="37" xfId="0" applyFont="1" applyBorder="1" applyAlignment="1">
      <alignment horizontal="center" vertical="center"/>
    </xf>
    <xf numFmtId="0" fontId="6" fillId="0" borderId="37" xfId="0" applyFont="1" applyBorder="1" applyAlignment="1">
      <alignment horizontal="justify" vertical="center" wrapText="1"/>
    </xf>
    <xf numFmtId="0" fontId="6" fillId="0" borderId="0" xfId="0" applyFont="1" applyAlignment="1">
      <alignment horizontal="center" vertical="center"/>
    </xf>
    <xf numFmtId="0" fontId="6" fillId="14" borderId="36" xfId="0" applyFont="1" applyFill="1" applyBorder="1"/>
    <xf numFmtId="0" fontId="6" fillId="10" borderId="5" xfId="0" applyFont="1" applyFill="1" applyBorder="1" applyAlignment="1">
      <alignment horizontal="center" vertical="center"/>
    </xf>
    <xf numFmtId="0" fontId="6" fillId="2" borderId="0" xfId="0" applyFont="1" applyFill="1" applyAlignment="1">
      <alignment horizontal="left" vertical="center" wrapText="1" indent="2"/>
    </xf>
    <xf numFmtId="167" fontId="6" fillId="2" borderId="0" xfId="0" applyNumberFormat="1" applyFont="1" applyFill="1" applyAlignment="1">
      <alignment horizontal="center" vertical="center" wrapText="1"/>
    </xf>
    <xf numFmtId="3" fontId="6" fillId="0" borderId="0" xfId="0" applyNumberFormat="1" applyFont="1" applyAlignment="1">
      <alignment horizontal="center" vertical="center" wrapText="1"/>
    </xf>
    <xf numFmtId="0" fontId="6" fillId="2" borderId="5" xfId="0" applyFont="1" applyFill="1" applyBorder="1" applyAlignment="1">
      <alignment vertical="top"/>
    </xf>
    <xf numFmtId="0" fontId="6" fillId="2" borderId="5" xfId="0" applyFont="1" applyFill="1" applyBorder="1" applyAlignment="1">
      <alignment horizontal="center" vertical="top"/>
    </xf>
    <xf numFmtId="0" fontId="5" fillId="2" borderId="18"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16" borderId="5" xfId="0" applyFont="1" applyFill="1" applyBorder="1" applyAlignment="1">
      <alignment horizontal="left" vertical="top"/>
    </xf>
    <xf numFmtId="0" fontId="6" fillId="10" borderId="5" xfId="0" applyFont="1" applyFill="1" applyBorder="1" applyAlignment="1">
      <alignment horizontal="left" vertical="top"/>
    </xf>
    <xf numFmtId="0" fontId="6" fillId="2" borderId="5" xfId="0" applyFont="1" applyFill="1" applyBorder="1" applyAlignment="1">
      <alignment horizontal="justify" vertical="top" wrapText="1"/>
    </xf>
    <xf numFmtId="0" fontId="6" fillId="2" borderId="5" xfId="0" applyFont="1" applyFill="1" applyBorder="1" applyAlignment="1">
      <alignment horizontal="justify" vertical="top"/>
    </xf>
    <xf numFmtId="0" fontId="12" fillId="2" borderId="5" xfId="0" applyFont="1" applyFill="1" applyBorder="1" applyAlignment="1">
      <alignment horizontal="center" vertical="center" wrapText="1"/>
    </xf>
    <xf numFmtId="0" fontId="13" fillId="2" borderId="5" xfId="0" applyFont="1" applyFill="1" applyBorder="1" applyAlignment="1">
      <alignment horizontal="left" vertical="top"/>
    </xf>
    <xf numFmtId="0" fontId="6" fillId="2" borderId="5" xfId="0" applyFont="1" applyFill="1" applyBorder="1" applyAlignment="1">
      <alignment horizontal="justify" vertical="center" wrapText="1"/>
    </xf>
    <xf numFmtId="0" fontId="6" fillId="2" borderId="5" xfId="0" applyFont="1" applyFill="1" applyBorder="1" applyAlignment="1">
      <alignment horizontal="justify" vertical="center"/>
    </xf>
    <xf numFmtId="0" fontId="8" fillId="6" borderId="5" xfId="0" applyFont="1" applyFill="1" applyBorder="1" applyAlignment="1">
      <alignment horizontal="center" vertical="center" wrapText="1"/>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3" fillId="2" borderId="4" xfId="0" applyFont="1" applyFill="1" applyBorder="1" applyAlignment="1">
      <alignment horizontal="justify" vertical="center" wrapText="1"/>
    </xf>
    <xf numFmtId="0" fontId="3" fillId="2" borderId="5" xfId="0" applyFont="1" applyFill="1" applyBorder="1" applyAlignment="1">
      <alignment horizontal="justify" vertical="center" wrapText="1"/>
    </xf>
    <xf numFmtId="0" fontId="6" fillId="2" borderId="7" xfId="0" applyFont="1" applyFill="1" applyBorder="1"/>
    <xf numFmtId="1" fontId="6" fillId="2" borderId="8" xfId="0" applyNumberFormat="1" applyFont="1" applyFill="1" applyBorder="1" applyAlignment="1">
      <alignment horizontal="center"/>
    </xf>
    <xf numFmtId="0" fontId="6" fillId="2" borderId="8" xfId="0" applyFont="1" applyFill="1" applyBorder="1" applyAlignment="1">
      <alignment horizontal="center"/>
    </xf>
    <xf numFmtId="1" fontId="6" fillId="2" borderId="0" xfId="0" applyNumberFormat="1" applyFont="1" applyFill="1"/>
    <xf numFmtId="0" fontId="4" fillId="2" borderId="4" xfId="0" applyFont="1" applyFill="1" applyBorder="1" applyAlignment="1">
      <alignment horizontal="center" vertical="center" wrapText="1"/>
    </xf>
    <xf numFmtId="0" fontId="6" fillId="2" borderId="7" xfId="0" applyFont="1" applyFill="1" applyBorder="1" applyAlignment="1">
      <alignment horizontal="center"/>
    </xf>
    <xf numFmtId="0" fontId="16" fillId="2" borderId="0" xfId="0" applyFont="1" applyFill="1" applyAlignment="1">
      <alignment horizontal="center"/>
    </xf>
    <xf numFmtId="0" fontId="15" fillId="2" borderId="14" xfId="0" applyFont="1" applyFill="1" applyBorder="1" applyAlignment="1">
      <alignment vertical="center" wrapText="1"/>
    </xf>
    <xf numFmtId="1" fontId="6" fillId="2" borderId="8" xfId="0" applyNumberFormat="1" applyFont="1" applyFill="1" applyBorder="1"/>
    <xf numFmtId="0" fontId="6" fillId="2" borderId="8" xfId="0" applyFont="1" applyFill="1" applyBorder="1"/>
    <xf numFmtId="0" fontId="5" fillId="2" borderId="6" xfId="0" applyFont="1" applyFill="1" applyBorder="1" applyAlignment="1">
      <alignment horizontal="center" vertical="center" wrapText="1"/>
    </xf>
    <xf numFmtId="0" fontId="6" fillId="2" borderId="6" xfId="0" applyFont="1" applyFill="1" applyBorder="1" applyAlignment="1">
      <alignment vertical="top" wrapText="1"/>
    </xf>
    <xf numFmtId="0" fontId="6" fillId="2" borderId="6" xfId="0" applyFont="1" applyFill="1" applyBorder="1" applyAlignment="1">
      <alignment horizontal="justify" vertical="center" wrapText="1"/>
    </xf>
    <xf numFmtId="1" fontId="8" fillId="2" borderId="9" xfId="0" applyNumberFormat="1" applyFont="1" applyFill="1" applyBorder="1" applyAlignment="1">
      <alignment horizontal="center"/>
    </xf>
    <xf numFmtId="0" fontId="14" fillId="2" borderId="15" xfId="0" applyFont="1" applyFill="1" applyBorder="1" applyAlignment="1">
      <alignment vertical="center" wrapText="1"/>
    </xf>
    <xf numFmtId="0" fontId="5" fillId="5" borderId="5" xfId="0" applyFont="1" applyFill="1" applyBorder="1" applyAlignment="1">
      <alignment horizontal="center" vertical="center" wrapText="1"/>
    </xf>
    <xf numFmtId="1" fontId="6" fillId="2" borderId="5" xfId="0" applyNumberFormat="1" applyFont="1" applyFill="1" applyBorder="1" applyAlignment="1">
      <alignment horizontal="center" vertical="center" wrapText="1"/>
    </xf>
    <xf numFmtId="1" fontId="7" fillId="2" borderId="5" xfId="0" applyNumberFormat="1" applyFont="1" applyFill="1" applyBorder="1" applyAlignment="1">
      <alignment horizontal="center" vertical="center" wrapText="1"/>
    </xf>
    <xf numFmtId="0" fontId="5" fillId="2" borderId="0" xfId="0" applyFont="1" applyFill="1" applyAlignment="1">
      <alignment vertical="center"/>
    </xf>
    <xf numFmtId="0" fontId="17" fillId="0" borderId="0" xfId="0" applyFont="1" applyAlignment="1">
      <alignment vertical="center" wrapText="1"/>
    </xf>
    <xf numFmtId="0" fontId="5" fillId="0" borderId="5" xfId="0" applyFont="1" applyBorder="1" applyAlignment="1">
      <alignment vertical="center" wrapText="1"/>
    </xf>
    <xf numFmtId="0" fontId="6" fillId="0" borderId="0" xfId="0" applyFont="1" applyAlignment="1">
      <alignment horizontal="center" vertical="center" wrapText="1"/>
    </xf>
    <xf numFmtId="0" fontId="0" fillId="0" borderId="0" xfId="0" applyAlignment="1">
      <alignment horizontal="center" vertical="center" wrapText="1"/>
    </xf>
    <xf numFmtId="14" fontId="6" fillId="0" borderId="5" xfId="0" applyNumberFormat="1" applyFont="1" applyBorder="1" applyAlignment="1">
      <alignment horizontal="center" vertical="center" wrapText="1"/>
    </xf>
    <xf numFmtId="1" fontId="6" fillId="0" borderId="5" xfId="0" applyNumberFormat="1" applyFont="1" applyBorder="1" applyAlignment="1">
      <alignment horizontal="center" vertical="center" wrapText="1"/>
    </xf>
    <xf numFmtId="0" fontId="18" fillId="0" borderId="5" xfId="0" applyFont="1" applyBorder="1" applyAlignment="1">
      <alignment horizontal="left" vertical="center" wrapText="1"/>
    </xf>
    <xf numFmtId="0" fontId="6" fillId="0" borderId="0" xfId="0" applyFont="1" applyAlignment="1">
      <alignment vertical="center" wrapText="1"/>
    </xf>
    <xf numFmtId="0" fontId="5" fillId="0" borderId="17" xfId="0" applyFont="1" applyBorder="1" applyAlignment="1">
      <alignment vertical="center" wrapText="1"/>
    </xf>
    <xf numFmtId="0" fontId="5" fillId="0" borderId="5" xfId="0" applyFont="1" applyBorder="1" applyAlignment="1">
      <alignment horizontal="center" vertical="center" wrapText="1"/>
    </xf>
    <xf numFmtId="0" fontId="5" fillId="0" borderId="17" xfId="0" applyFont="1" applyBorder="1" applyAlignment="1">
      <alignment horizontal="center" vertical="center" wrapText="1"/>
    </xf>
    <xf numFmtId="0" fontId="1" fillId="0" borderId="0" xfId="0" applyFont="1" applyAlignment="1">
      <alignment horizontal="center" vertical="center" wrapText="1"/>
    </xf>
    <xf numFmtId="0" fontId="5" fillId="0" borderId="17" xfId="0" applyFont="1" applyBorder="1" applyAlignment="1">
      <alignment vertical="center"/>
    </xf>
    <xf numFmtId="0" fontId="5" fillId="0" borderId="17" xfId="0" applyFont="1" applyBorder="1" applyAlignment="1">
      <alignment horizontal="center" vertical="center"/>
    </xf>
    <xf numFmtId="0" fontId="1" fillId="0" borderId="0" xfId="0" applyFont="1" applyAlignment="1">
      <alignment horizontal="center" vertical="center"/>
    </xf>
    <xf numFmtId="0" fontId="6" fillId="0" borderId="17" xfId="0" applyFont="1" applyBorder="1" applyAlignment="1">
      <alignment horizontal="center" vertical="center"/>
    </xf>
    <xf numFmtId="0" fontId="0" fillId="0" borderId="0" xfId="0" applyAlignment="1">
      <alignment horizontal="center" vertical="center"/>
    </xf>
    <xf numFmtId="0" fontId="6" fillId="0" borderId="5" xfId="0" applyFont="1" applyBorder="1" applyAlignment="1">
      <alignment vertical="center"/>
    </xf>
    <xf numFmtId="0" fontId="5" fillId="10" borderId="5" xfId="0" applyFont="1" applyFill="1" applyBorder="1" applyAlignment="1">
      <alignment horizontal="center" vertical="center" textRotation="90"/>
    </xf>
    <xf numFmtId="0" fontId="5" fillId="0" borderId="5" xfId="0" applyFont="1" applyBorder="1" applyAlignment="1">
      <alignment vertical="center"/>
    </xf>
    <xf numFmtId="0" fontId="6" fillId="0" borderId="17" xfId="0" applyFont="1" applyBorder="1" applyAlignment="1">
      <alignment vertical="center"/>
    </xf>
    <xf numFmtId="0" fontId="6" fillId="2" borderId="5" xfId="0" applyFont="1" applyFill="1" applyBorder="1" applyAlignment="1">
      <alignment vertical="center"/>
    </xf>
    <xf numFmtId="3" fontId="6" fillId="2" borderId="5" xfId="0" applyNumberFormat="1" applyFont="1" applyFill="1" applyBorder="1" applyAlignment="1">
      <alignment vertical="center"/>
    </xf>
    <xf numFmtId="9" fontId="6" fillId="0" borderId="5" xfId="0" applyNumberFormat="1" applyFont="1" applyBorder="1" applyAlignment="1">
      <alignment horizontal="center" vertical="center" wrapText="1"/>
    </xf>
    <xf numFmtId="9" fontId="6" fillId="0" borderId="0" xfId="0" applyNumberFormat="1" applyFont="1" applyAlignment="1">
      <alignment horizontal="center" vertical="center" wrapText="1"/>
    </xf>
    <xf numFmtId="0" fontId="6" fillId="2" borderId="5" xfId="0" applyFont="1" applyFill="1" applyBorder="1" applyAlignment="1">
      <alignment horizontal="left" vertical="center"/>
    </xf>
    <xf numFmtId="41" fontId="6" fillId="0" borderId="0" xfId="1" applyFont="1" applyFill="1" applyBorder="1" applyAlignment="1">
      <alignment horizontal="left" vertical="top"/>
    </xf>
    <xf numFmtId="0" fontId="6" fillId="17" borderId="17" xfId="0" applyFont="1" applyFill="1" applyBorder="1"/>
    <xf numFmtId="0" fontId="6" fillId="17" borderId="14" xfId="0" applyFont="1" applyFill="1" applyBorder="1" applyAlignment="1">
      <alignment horizontal="left" vertical="top"/>
    </xf>
    <xf numFmtId="0" fontId="6" fillId="17" borderId="14" xfId="0" applyFont="1" applyFill="1" applyBorder="1" applyAlignment="1">
      <alignment horizontal="center" vertical="center" wrapText="1"/>
    </xf>
    <xf numFmtId="14" fontId="5" fillId="17" borderId="14" xfId="0" applyNumberFormat="1" applyFont="1" applyFill="1" applyBorder="1" applyAlignment="1">
      <alignment horizontal="right" vertical="center" wrapText="1"/>
    </xf>
    <xf numFmtId="14" fontId="5" fillId="17" borderId="14" xfId="0" applyNumberFormat="1" applyFont="1" applyFill="1" applyBorder="1" applyAlignment="1">
      <alignment horizontal="center" vertical="center" wrapText="1"/>
    </xf>
    <xf numFmtId="0" fontId="5" fillId="17" borderId="14" xfId="0" applyFont="1" applyFill="1" applyBorder="1" applyAlignment="1">
      <alignment horizontal="center" vertical="center" wrapText="1"/>
    </xf>
    <xf numFmtId="0" fontId="5" fillId="17" borderId="18" xfId="0" applyFont="1" applyFill="1" applyBorder="1" applyAlignment="1">
      <alignment horizontal="center" vertical="center" wrapText="1"/>
    </xf>
    <xf numFmtId="14" fontId="6" fillId="2" borderId="5" xfId="0" applyNumberFormat="1" applyFont="1" applyFill="1" applyBorder="1" applyAlignment="1">
      <alignment horizontal="right" vertical="center" wrapText="1"/>
    </xf>
    <xf numFmtId="9" fontId="6" fillId="2" borderId="5" xfId="0" applyNumberFormat="1" applyFont="1" applyFill="1" applyBorder="1" applyAlignment="1">
      <alignment horizontal="center" vertical="center"/>
    </xf>
    <xf numFmtId="9" fontId="6" fillId="2" borderId="0" xfId="0" applyNumberFormat="1" applyFont="1" applyFill="1" applyAlignment="1">
      <alignment horizontal="center" vertical="center" wrapText="1"/>
    </xf>
    <xf numFmtId="3" fontId="6" fillId="2" borderId="5" xfId="0" applyNumberFormat="1" applyFont="1" applyFill="1" applyBorder="1" applyAlignment="1">
      <alignment horizontal="right"/>
    </xf>
    <xf numFmtId="0" fontId="6" fillId="2" borderId="35" xfId="0" applyFont="1" applyFill="1" applyBorder="1" applyAlignment="1">
      <alignment wrapText="1"/>
    </xf>
    <xf numFmtId="0" fontId="6" fillId="14" borderId="39" xfId="0" applyFont="1" applyFill="1" applyBorder="1"/>
    <xf numFmtId="0" fontId="6" fillId="2" borderId="32" xfId="0" applyFont="1" applyFill="1" applyBorder="1" applyAlignment="1">
      <alignment horizontal="center" wrapText="1"/>
    </xf>
    <xf numFmtId="0" fontId="6" fillId="10" borderId="4" xfId="0" applyFont="1" applyFill="1" applyBorder="1" applyAlignment="1">
      <alignment horizontal="center" vertical="center" textRotation="90" wrapText="1"/>
    </xf>
    <xf numFmtId="0" fontId="6" fillId="0" borderId="0" xfId="0" applyFont="1" applyAlignment="1">
      <alignment horizontal="left" vertical="top" wrapText="1"/>
    </xf>
    <xf numFmtId="0" fontId="6" fillId="9" borderId="36" xfId="0" applyFont="1" applyFill="1" applyBorder="1"/>
    <xf numFmtId="0" fontId="6" fillId="2" borderId="32" xfId="0" applyFont="1" applyFill="1" applyBorder="1" applyAlignment="1">
      <alignment horizontal="center" vertical="center" wrapText="1"/>
    </xf>
    <xf numFmtId="0" fontId="6" fillId="2" borderId="35" xfId="0" applyFont="1" applyFill="1" applyBorder="1" applyAlignment="1">
      <alignment horizontal="center" wrapText="1"/>
    </xf>
    <xf numFmtId="16" fontId="6" fillId="2" borderId="0" xfId="0" applyNumberFormat="1" applyFont="1" applyFill="1"/>
    <xf numFmtId="0" fontId="6" fillId="2" borderId="5" xfId="0" applyFont="1" applyFill="1" applyBorder="1" applyAlignment="1">
      <alignment horizontal="left" wrapText="1"/>
    </xf>
    <xf numFmtId="0" fontId="6" fillId="2" borderId="0" xfId="0" applyFont="1" applyFill="1" applyAlignment="1">
      <alignment horizontal="center" vertical="top" wrapText="1"/>
    </xf>
    <xf numFmtId="0" fontId="8" fillId="6" borderId="18" xfId="0" applyFont="1" applyFill="1" applyBorder="1" applyAlignment="1">
      <alignment horizontal="center" vertical="center" wrapText="1"/>
    </xf>
    <xf numFmtId="0" fontId="6" fillId="0" borderId="5" xfId="0" applyFont="1" applyBorder="1" applyAlignment="1">
      <alignment horizontal="justify" vertical="top"/>
    </xf>
    <xf numFmtId="0" fontId="6" fillId="0" borderId="37" xfId="0" applyFont="1" applyBorder="1" applyAlignment="1">
      <alignment horizontal="center" vertical="center" wrapText="1"/>
    </xf>
    <xf numFmtId="0" fontId="6" fillId="0" borderId="37" xfId="0" applyFont="1" applyBorder="1" applyAlignment="1">
      <alignment horizontal="center" vertical="center"/>
    </xf>
    <xf numFmtId="0" fontId="6" fillId="2" borderId="37" xfId="0" applyFont="1" applyFill="1" applyBorder="1" applyAlignment="1">
      <alignment horizontal="justify" vertical="center" wrapText="1"/>
    </xf>
    <xf numFmtId="0" fontId="6" fillId="2" borderId="5" xfId="0" applyFont="1" applyFill="1" applyBorder="1" applyAlignment="1">
      <alignment horizontal="center"/>
    </xf>
    <xf numFmtId="0" fontId="5" fillId="2" borderId="5" xfId="0" applyFont="1" applyFill="1" applyBorder="1" applyAlignment="1">
      <alignment horizontal="center" vertical="center"/>
    </xf>
    <xf numFmtId="0" fontId="5" fillId="2" borderId="5" xfId="0" applyFont="1" applyFill="1" applyBorder="1" applyAlignment="1">
      <alignment horizontal="center" vertical="center" wrapText="1"/>
    </xf>
    <xf numFmtId="0" fontId="0" fillId="2" borderId="0" xfId="0" applyFill="1" applyAlignment="1">
      <alignment horizontal="center"/>
    </xf>
    <xf numFmtId="0" fontId="8" fillId="4" borderId="5" xfId="0" applyFont="1" applyFill="1" applyBorder="1" applyAlignment="1">
      <alignment horizontal="center" vertical="center" wrapText="1"/>
    </xf>
    <xf numFmtId="0" fontId="6" fillId="2" borderId="5" xfId="0" applyFont="1" applyFill="1" applyBorder="1" applyAlignment="1">
      <alignment horizontal="center" vertical="center"/>
    </xf>
    <xf numFmtId="0" fontId="6" fillId="2" borderId="5" xfId="0" applyFont="1" applyFill="1" applyBorder="1" applyAlignment="1">
      <alignment horizontal="center" vertical="center" wrapText="1"/>
    </xf>
    <xf numFmtId="0" fontId="0" fillId="2" borderId="0" xfId="0" applyFill="1" applyAlignment="1">
      <alignment horizontal="center" vertical="center"/>
    </xf>
    <xf numFmtId="0" fontId="5" fillId="4" borderId="26" xfId="0" applyFont="1" applyFill="1" applyBorder="1" applyAlignment="1">
      <alignment horizontal="center" vertical="center"/>
    </xf>
    <xf numFmtId="0" fontId="5" fillId="4" borderId="25" xfId="0" applyFont="1" applyFill="1" applyBorder="1" applyAlignment="1">
      <alignment horizontal="center" vertical="center"/>
    </xf>
    <xf numFmtId="0" fontId="5" fillId="4" borderId="24" xfId="0" applyFont="1" applyFill="1" applyBorder="1" applyAlignment="1">
      <alignment horizontal="center" vertical="center"/>
    </xf>
    <xf numFmtId="0" fontId="6" fillId="5" borderId="1" xfId="0" applyFont="1" applyFill="1" applyBorder="1" applyAlignment="1">
      <alignment horizontal="center" vertical="top" wrapText="1"/>
    </xf>
    <xf numFmtId="0" fontId="6" fillId="5" borderId="2" xfId="0" applyFont="1" applyFill="1" applyBorder="1" applyAlignment="1">
      <alignment horizontal="center" vertical="top" wrapText="1"/>
    </xf>
    <xf numFmtId="0" fontId="6" fillId="5" borderId="2" xfId="0" applyFont="1" applyFill="1" applyBorder="1" applyAlignment="1">
      <alignment horizontal="center" vertical="top"/>
    </xf>
    <xf numFmtId="0" fontId="6" fillId="5" borderId="3" xfId="0" applyFont="1" applyFill="1" applyBorder="1" applyAlignment="1">
      <alignment horizontal="center" vertical="top"/>
    </xf>
    <xf numFmtId="0" fontId="15" fillId="2" borderId="13"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6" fillId="2" borderId="10" xfId="0" applyFont="1" applyFill="1" applyBorder="1" applyAlignment="1">
      <alignment horizontal="center"/>
    </xf>
    <xf numFmtId="0" fontId="6" fillId="2" borderId="10" xfId="0" applyFont="1" applyFill="1" applyBorder="1" applyAlignment="1">
      <alignment horizontal="center"/>
    </xf>
    <xf numFmtId="0" fontId="15" fillId="2" borderId="15" xfId="0" applyFont="1" applyFill="1" applyBorder="1" applyAlignment="1">
      <alignment horizontal="center" vertical="center" wrapText="1"/>
    </xf>
    <xf numFmtId="0" fontId="14" fillId="2" borderId="12" xfId="0" applyFont="1" applyFill="1" applyBorder="1" applyAlignment="1">
      <alignment horizontal="center" wrapText="1"/>
    </xf>
    <xf numFmtId="0" fontId="14" fillId="2" borderId="12" xfId="0" applyFont="1" applyFill="1" applyBorder="1" applyAlignment="1">
      <alignment horizontal="center"/>
    </xf>
    <xf numFmtId="0" fontId="15" fillId="2" borderId="38" xfId="0" applyFont="1" applyFill="1" applyBorder="1" applyAlignment="1">
      <alignment horizontal="center" vertical="center" wrapText="1"/>
    </xf>
    <xf numFmtId="0" fontId="15" fillId="2" borderId="39" xfId="0" applyFont="1" applyFill="1" applyBorder="1" applyAlignment="1">
      <alignment horizontal="center" vertical="center" wrapText="1"/>
    </xf>
    <xf numFmtId="0" fontId="15" fillId="2" borderId="40" xfId="0" applyFont="1" applyFill="1" applyBorder="1" applyAlignment="1">
      <alignment horizontal="center" vertical="center" wrapText="1"/>
    </xf>
    <xf numFmtId="0" fontId="5" fillId="2" borderId="4" xfId="0" applyFont="1" applyFill="1" applyBorder="1" applyAlignment="1">
      <alignment horizontal="left" vertical="center" wrapText="1"/>
    </xf>
    <xf numFmtId="0" fontId="5" fillId="2" borderId="5" xfId="0" applyFont="1" applyFill="1" applyBorder="1" applyAlignment="1">
      <alignment horizontal="left" vertical="center" wrapText="1"/>
    </xf>
    <xf numFmtId="0" fontId="6" fillId="5" borderId="27" xfId="0" applyFont="1" applyFill="1" applyBorder="1" applyAlignment="1">
      <alignment horizontal="center" vertical="top" wrapText="1"/>
    </xf>
    <xf numFmtId="0" fontId="6" fillId="5" borderId="30" xfId="0" applyFont="1" applyFill="1" applyBorder="1" applyAlignment="1">
      <alignment horizontal="center" vertical="top"/>
    </xf>
    <xf numFmtId="0" fontId="6" fillId="5" borderId="30" xfId="0" applyFont="1" applyFill="1" applyBorder="1" applyAlignment="1">
      <alignment horizontal="center" vertical="top" wrapText="1"/>
    </xf>
    <xf numFmtId="0" fontId="6" fillId="5" borderId="29" xfId="0" applyFont="1" applyFill="1" applyBorder="1" applyAlignment="1">
      <alignment horizontal="center" vertical="top"/>
    </xf>
    <xf numFmtId="0" fontId="5" fillId="4" borderId="26" xfId="0" applyFont="1" applyFill="1" applyBorder="1" applyAlignment="1">
      <alignment horizontal="center"/>
    </xf>
    <xf numFmtId="0" fontId="5" fillId="4" borderId="25" xfId="0" applyFont="1" applyFill="1" applyBorder="1" applyAlignment="1">
      <alignment horizontal="center"/>
    </xf>
    <xf numFmtId="0" fontId="5" fillId="4" borderId="24" xfId="0" applyFont="1" applyFill="1" applyBorder="1" applyAlignment="1">
      <alignment horizontal="center"/>
    </xf>
    <xf numFmtId="0" fontId="5" fillId="5" borderId="2" xfId="0" applyFont="1" applyFill="1" applyBorder="1" applyAlignment="1">
      <alignment horizontal="center" vertical="top" wrapText="1"/>
    </xf>
    <xf numFmtId="0" fontId="5" fillId="4" borderId="5" xfId="0" applyFont="1" applyFill="1" applyBorder="1" applyAlignment="1">
      <alignment horizontal="center" vertical="center" wrapText="1"/>
    </xf>
    <xf numFmtId="0" fontId="5" fillId="4" borderId="5" xfId="0" applyFont="1" applyFill="1" applyBorder="1" applyAlignment="1">
      <alignment horizontal="center" vertical="center"/>
    </xf>
    <xf numFmtId="0" fontId="5" fillId="5" borderId="5"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17" xfId="0" applyFont="1" applyFill="1" applyBorder="1" applyAlignment="1">
      <alignment horizontal="left" vertical="top" wrapText="1"/>
    </xf>
    <xf numFmtId="0" fontId="6" fillId="2" borderId="18" xfId="0" applyFont="1" applyFill="1" applyBorder="1" applyAlignment="1">
      <alignment horizontal="left" vertical="top" wrapText="1"/>
    </xf>
    <xf numFmtId="0" fontId="8" fillId="3" borderId="17"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6" fillId="2" borderId="37" xfId="0" applyFont="1" applyFill="1" applyBorder="1" applyAlignment="1">
      <alignment horizontal="justify" vertical="center" wrapText="1"/>
    </xf>
    <xf numFmtId="0" fontId="6" fillId="2" borderId="16" xfId="0" applyFont="1" applyFill="1" applyBorder="1" applyAlignment="1">
      <alignment horizontal="justify" vertical="center" wrapText="1"/>
    </xf>
    <xf numFmtId="0" fontId="6" fillId="2" borderId="19" xfId="0" applyFont="1" applyFill="1" applyBorder="1" applyAlignment="1">
      <alignment horizontal="justify" vertical="center" wrapText="1"/>
    </xf>
    <xf numFmtId="0" fontId="5" fillId="2" borderId="33"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6" fillId="0" borderId="5" xfId="0" applyFont="1" applyBorder="1" applyAlignment="1">
      <alignment horizontal="left" vertical="top" wrapText="1"/>
    </xf>
    <xf numFmtId="0" fontId="5" fillId="10" borderId="37" xfId="0" applyFont="1" applyFill="1" applyBorder="1" applyAlignment="1">
      <alignment horizontal="center" vertical="center" textRotation="90" wrapText="1"/>
    </xf>
    <xf numFmtId="0" fontId="5" fillId="10" borderId="16" xfId="0" applyFont="1" applyFill="1" applyBorder="1" applyAlignment="1">
      <alignment horizontal="center" vertical="center" textRotation="90" wrapText="1"/>
    </xf>
    <xf numFmtId="0" fontId="5" fillId="10" borderId="19" xfId="0" applyFont="1" applyFill="1" applyBorder="1" applyAlignment="1">
      <alignment horizontal="center" vertical="center" textRotation="90" wrapText="1"/>
    </xf>
    <xf numFmtId="0" fontId="5" fillId="2" borderId="17" xfId="0" applyFont="1" applyFill="1" applyBorder="1" applyAlignment="1">
      <alignment horizontal="center"/>
    </xf>
    <xf numFmtId="0" fontId="5" fillId="2" borderId="14" xfId="0" applyFont="1" applyFill="1" applyBorder="1" applyAlignment="1">
      <alignment horizontal="center"/>
    </xf>
    <xf numFmtId="0" fontId="5" fillId="2" borderId="18" xfId="0" applyFont="1" applyFill="1" applyBorder="1" applyAlignment="1">
      <alignment horizontal="center"/>
    </xf>
    <xf numFmtId="0" fontId="6" fillId="2" borderId="0" xfId="0" applyFont="1" applyFill="1" applyAlignment="1">
      <alignment horizontal="left" vertical="center" wrapText="1"/>
    </xf>
    <xf numFmtId="0" fontId="5" fillId="2" borderId="5" xfId="0" applyFont="1" applyFill="1" applyBorder="1" applyAlignment="1">
      <alignment horizontal="center"/>
    </xf>
    <xf numFmtId="0" fontId="5" fillId="2" borderId="5" xfId="0" applyFont="1" applyFill="1" applyBorder="1" applyAlignment="1">
      <alignment horizontal="left" vertical="top"/>
    </xf>
    <xf numFmtId="0" fontId="5" fillId="2" borderId="41"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32" xfId="0" applyFont="1" applyFill="1" applyBorder="1" applyAlignment="1">
      <alignment horizontal="center" vertical="center" wrapText="1"/>
    </xf>
    <xf numFmtId="41" fontId="6" fillId="2" borderId="5" xfId="1" applyFont="1" applyFill="1" applyBorder="1" applyAlignment="1">
      <alignment horizontal="left" vertical="top"/>
    </xf>
    <xf numFmtId="0" fontId="6" fillId="2" borderId="5" xfId="0" applyFont="1" applyFill="1" applyBorder="1" applyAlignment="1">
      <alignment horizontal="left" vertical="center" wrapText="1"/>
    </xf>
    <xf numFmtId="0" fontId="5" fillId="2" borderId="5" xfId="0" applyFont="1" applyFill="1" applyBorder="1" applyAlignment="1">
      <alignment horizontal="left" vertical="top" wrapText="1"/>
    </xf>
    <xf numFmtId="0" fontId="5" fillId="2" borderId="37"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9" xfId="0" applyFont="1" applyFill="1" applyBorder="1" applyAlignment="1">
      <alignment horizontal="center" vertical="center"/>
    </xf>
    <xf numFmtId="0" fontId="6" fillId="0" borderId="17" xfId="0" applyFont="1" applyBorder="1" applyAlignment="1">
      <alignment horizontal="left" vertical="center" wrapText="1"/>
    </xf>
    <xf numFmtId="0" fontId="6" fillId="0" borderId="14" xfId="0" applyFont="1" applyBorder="1" applyAlignment="1">
      <alignment horizontal="left" vertical="center" wrapText="1"/>
    </xf>
    <xf numFmtId="0" fontId="6" fillId="0" borderId="18" xfId="0" applyFont="1" applyBorder="1" applyAlignment="1">
      <alignment horizontal="left" vertical="center" wrapText="1"/>
    </xf>
    <xf numFmtId="0" fontId="6" fillId="0" borderId="17" xfId="0" applyFont="1" applyBorder="1" applyAlignment="1">
      <alignment horizontal="left" vertical="top" wrapText="1"/>
    </xf>
    <xf numFmtId="0" fontId="6" fillId="0" borderId="14" xfId="0" applyFont="1" applyBorder="1" applyAlignment="1">
      <alignment horizontal="left" vertical="top" wrapText="1"/>
    </xf>
    <xf numFmtId="0" fontId="6" fillId="0" borderId="18" xfId="0" applyFont="1" applyBorder="1" applyAlignment="1">
      <alignment horizontal="left" vertical="top" wrapText="1"/>
    </xf>
    <xf numFmtId="41" fontId="6" fillId="0" borderId="17" xfId="1" applyFont="1" applyFill="1" applyBorder="1" applyAlignment="1">
      <alignment horizontal="left" vertical="top"/>
    </xf>
    <xf numFmtId="41" fontId="6" fillId="0" borderId="14" xfId="1" applyFont="1" applyFill="1" applyBorder="1" applyAlignment="1">
      <alignment horizontal="left" vertical="top"/>
    </xf>
    <xf numFmtId="41" fontId="6" fillId="0" borderId="18" xfId="1" applyFont="1" applyFill="1" applyBorder="1" applyAlignment="1">
      <alignment horizontal="left" vertical="top"/>
    </xf>
    <xf numFmtId="0" fontId="6" fillId="0" borderId="35" xfId="0" applyFont="1" applyBorder="1" applyAlignment="1">
      <alignment horizontal="center" vertical="center" textRotation="90"/>
    </xf>
    <xf numFmtId="0" fontId="6" fillId="0" borderId="32" xfId="0" applyFont="1" applyBorder="1" applyAlignment="1">
      <alignment horizontal="center" vertical="center" textRotation="90"/>
    </xf>
    <xf numFmtId="0" fontId="6" fillId="0" borderId="0" xfId="0" applyFont="1" applyAlignment="1">
      <alignment horizontal="left" wrapText="1"/>
    </xf>
    <xf numFmtId="0" fontId="5" fillId="2" borderId="17"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8" xfId="0" applyFont="1" applyFill="1" applyBorder="1" applyAlignment="1">
      <alignment horizontal="center" vertical="center"/>
    </xf>
    <xf numFmtId="0" fontId="12" fillId="12" borderId="5" xfId="0" applyFont="1" applyFill="1" applyBorder="1" applyAlignment="1">
      <alignment horizontal="center" vertical="center" wrapText="1"/>
    </xf>
    <xf numFmtId="0" fontId="5" fillId="12" borderId="37" xfId="0" applyFont="1" applyFill="1" applyBorder="1" applyAlignment="1">
      <alignment horizontal="center" vertical="center" wrapText="1"/>
    </xf>
    <xf numFmtId="0" fontId="5" fillId="12" borderId="16" xfId="0" applyFont="1" applyFill="1" applyBorder="1" applyAlignment="1">
      <alignment horizontal="center" vertical="center" wrapText="1"/>
    </xf>
    <xf numFmtId="0" fontId="5" fillId="12" borderId="19" xfId="0" applyFont="1" applyFill="1" applyBorder="1" applyAlignment="1">
      <alignment horizontal="center" vertical="center" wrapText="1"/>
    </xf>
    <xf numFmtId="0" fontId="5" fillId="12" borderId="5" xfId="0" applyFont="1" applyFill="1" applyBorder="1" applyAlignment="1">
      <alignment horizontal="center" vertical="center"/>
    </xf>
    <xf numFmtId="0" fontId="6" fillId="0" borderId="5" xfId="0" applyFont="1" applyBorder="1" applyAlignment="1">
      <alignment horizontal="center" vertical="center" textRotation="90"/>
    </xf>
    <xf numFmtId="0" fontId="6" fillId="2" borderId="5" xfId="0" applyFont="1" applyFill="1" applyBorder="1" applyAlignment="1">
      <alignment horizontal="left" vertical="top" wrapText="1"/>
    </xf>
    <xf numFmtId="0" fontId="5" fillId="2" borderId="17"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5" xfId="0" applyFont="1" applyFill="1" applyBorder="1" applyAlignment="1">
      <alignment horizontal="justify" vertical="top"/>
    </xf>
    <xf numFmtId="0" fontId="5" fillId="2" borderId="5" xfId="0" applyFont="1" applyFill="1" applyBorder="1" applyAlignment="1">
      <alignment horizontal="justify" vertical="top" wrapText="1"/>
    </xf>
    <xf numFmtId="0" fontId="5" fillId="2" borderId="23"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6" borderId="17" xfId="0" applyFont="1" applyFill="1" applyBorder="1" applyAlignment="1">
      <alignment horizontal="center" vertical="center"/>
    </xf>
    <xf numFmtId="0" fontId="5" fillId="6" borderId="14" xfId="0" applyFont="1" applyFill="1" applyBorder="1" applyAlignment="1">
      <alignment horizontal="center" vertical="center"/>
    </xf>
    <xf numFmtId="0" fontId="5" fillId="6" borderId="18" xfId="0" applyFont="1" applyFill="1" applyBorder="1" applyAlignment="1">
      <alignment horizontal="center" vertical="center"/>
    </xf>
    <xf numFmtId="0" fontId="12" fillId="2" borderId="17"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5" xfId="0" applyFont="1" applyFill="1" applyBorder="1" applyAlignment="1">
      <alignment horizontal="center" vertical="center"/>
    </xf>
  </cellXfs>
  <cellStyles count="4">
    <cellStyle name="Millares [0]" xfId="1" builtinId="6"/>
    <cellStyle name="Millares [0] 2" xfId="2" xr:uid="{00000000-0005-0000-0000-000001000000}"/>
    <cellStyle name="Millares [0] 3" xfId="3" xr:uid="{00000000-0005-0000-0000-000002000000}"/>
    <cellStyle name="Normal" xfId="0" builtinId="0"/>
  </cellStyles>
  <dxfs count="0"/>
  <tableStyles count="0" defaultTableStyle="TableStyleMedium2" defaultPivotStyle="PivotStyleLight16"/>
  <colors>
    <mruColors>
      <color rgb="FFA4EA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iagrams/_rels/data1.xml.rels><?xml version="1.0" encoding="UTF-8" standalone="yes"?>
<Relationships xmlns="http://schemas.openxmlformats.org/package/2006/relationships"><Relationship Id="rId8" Type="http://schemas.openxmlformats.org/officeDocument/2006/relationships/hyperlink" Target="#'PROYECTO 3'!A1"/><Relationship Id="rId13" Type="http://schemas.openxmlformats.org/officeDocument/2006/relationships/hyperlink" Target="#'PROYECTO 6'!A1"/><Relationship Id="rId3" Type="http://schemas.openxmlformats.org/officeDocument/2006/relationships/hyperlink" Target="#'SUMATORIA ASPECT CRIT'!A1"/><Relationship Id="rId7" Type="http://schemas.openxmlformats.org/officeDocument/2006/relationships/hyperlink" Target="#'PROYECTO 2'!A1"/><Relationship Id="rId12" Type="http://schemas.openxmlformats.org/officeDocument/2006/relationships/hyperlink" Target="#'MAPA DE RUTA'!A1"/><Relationship Id="rId2" Type="http://schemas.openxmlformats.org/officeDocument/2006/relationships/hyperlink" Target="#'EVALUAC ASPECT CRIT'!A1"/><Relationship Id="rId16" Type="http://schemas.openxmlformats.org/officeDocument/2006/relationships/hyperlink" Target="#'PROYECTO 9'!A1"/><Relationship Id="rId1" Type="http://schemas.openxmlformats.org/officeDocument/2006/relationships/hyperlink" Target="#'IDENTIF ASPECTOS CRIT'!A1"/><Relationship Id="rId6" Type="http://schemas.openxmlformats.org/officeDocument/2006/relationships/hyperlink" Target="#'PROYECTO 1'!A1"/><Relationship Id="rId11" Type="http://schemas.openxmlformats.org/officeDocument/2006/relationships/hyperlink" Target="#'HERRAMIENTA DE MEDICI&#211;N'!A1"/><Relationship Id="rId5" Type="http://schemas.openxmlformats.org/officeDocument/2006/relationships/hyperlink" Target="#OBJETIVO!A1"/><Relationship Id="rId15" Type="http://schemas.openxmlformats.org/officeDocument/2006/relationships/hyperlink" Target="#'PROYECTO 8'!A1"/><Relationship Id="rId10" Type="http://schemas.openxmlformats.org/officeDocument/2006/relationships/hyperlink" Target="#'PROYECTO 5'!A1"/><Relationship Id="rId4" Type="http://schemas.openxmlformats.org/officeDocument/2006/relationships/hyperlink" Target="#'ORDEN PRIORIZACION'!A1"/><Relationship Id="rId9" Type="http://schemas.openxmlformats.org/officeDocument/2006/relationships/hyperlink" Target="#'PROYECTO 4'!A1"/><Relationship Id="rId14" Type="http://schemas.openxmlformats.org/officeDocument/2006/relationships/hyperlink" Target="#'PROYECTO 7'!A1"/></Relationships>
</file>

<file path=xl/diagrams/colors1.xml><?xml version="1.0" encoding="utf-8"?>
<dgm:colorsDef xmlns:dgm="http://schemas.openxmlformats.org/drawingml/2006/diagram" xmlns:a="http://schemas.openxmlformats.org/drawingml/2006/main" uniqueId="urn:microsoft.com/office/officeart/2005/8/colors/colorful5">
  <dgm:title val=""/>
  <dgm:desc val=""/>
  <dgm:catLst>
    <dgm:cat type="colorful" pri="10500"/>
  </dgm:catLst>
  <dgm:styleLbl name="node0">
    <dgm:fillClrLst meth="repeat">
      <a:schemeClr val="accent4"/>
    </dgm:fillClrLst>
    <dgm:linClrLst meth="repeat">
      <a:schemeClr val="lt1"/>
    </dgm:linClrLst>
    <dgm:effectClrLst/>
    <dgm:txLinClrLst/>
    <dgm:txFillClrLst/>
    <dgm:txEffectClrLst/>
  </dgm:styleLbl>
  <dgm:styleLbl name="node1">
    <dgm:fillClrLst>
      <a:schemeClr val="accent5"/>
      <a:schemeClr val="accent6"/>
    </dgm:fillClrLst>
    <dgm:linClrLst meth="repeat">
      <a:schemeClr val="lt1"/>
    </dgm:linClrLst>
    <dgm:effectClrLst/>
    <dgm:txLinClrLst/>
    <dgm:txFillClrLst/>
    <dgm:txEffectClrLst/>
  </dgm:styleLbl>
  <dgm:styleLbl name="alignNode1">
    <dgm:fillClrLst>
      <a:schemeClr val="accent5"/>
      <a:schemeClr val="accent6"/>
    </dgm:fillClrLst>
    <dgm:linClrLst>
      <a:schemeClr val="accent5"/>
      <a:schemeClr val="accent6"/>
    </dgm:linClrLst>
    <dgm:effectClrLst/>
    <dgm:txLinClrLst/>
    <dgm:txFillClrLst/>
    <dgm:txEffectClrLst/>
  </dgm:styleLbl>
  <dgm:styleLbl name="lnNode1">
    <dgm:fillClrLst>
      <a:schemeClr val="accent5"/>
      <a:schemeClr val="accent6"/>
    </dgm:fillClrLst>
    <dgm:linClrLst meth="repeat">
      <a:schemeClr val="lt1"/>
    </dgm:linClrLst>
    <dgm:effectClrLst/>
    <dgm:txLinClrLst/>
    <dgm:txFillClrLst/>
    <dgm:txEffectClrLst/>
  </dgm:styleLbl>
  <dgm:styleLbl name="vennNode1">
    <dgm:fillClrLst>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6"/>
    </dgm:fillClrLst>
    <dgm:linClrLst meth="repeat">
      <a:schemeClr val="lt1"/>
    </dgm:linClrLst>
    <dgm:effectClrLst/>
    <dgm:txLinClrLst/>
    <dgm:txFillClrLst/>
    <dgm:txEffectClrLst/>
  </dgm:styleLbl>
  <dgm:styleLbl name="node3">
    <dgm:fillClrLst>
      <a:schemeClr val="accent1"/>
    </dgm:fillClrLst>
    <dgm:linClrLst meth="repeat">
      <a:schemeClr val="lt1"/>
    </dgm:linClrLst>
    <dgm:effectClrLst/>
    <dgm:txLinClrLst/>
    <dgm:txFillClrLst/>
    <dgm:txEffectClrLst/>
  </dgm:styleLbl>
  <dgm:styleLbl name="node4">
    <dgm:fillClrLst>
      <a:schemeClr val="accent2"/>
    </dgm:fillClrLst>
    <dgm:linClrLst meth="repeat">
      <a:schemeClr val="lt1"/>
    </dgm:linClrLst>
    <dgm:effectClrLst/>
    <dgm:txLinClrLst/>
    <dgm:txFillClrLst/>
    <dgm:txEffectClrLst/>
  </dgm:styleLbl>
  <dgm:styleLbl name="fgImgPlace1">
    <dgm:fillClrLst>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5"/>
      <a:schemeClr val="accent6"/>
    </dgm:fillClrLst>
    <dgm:linClrLst meth="repeat">
      <a:schemeClr val="lt1"/>
    </dgm:linClrLst>
    <dgm:effectClrLst/>
    <dgm:txLinClrLst/>
    <dgm:txFillClrLst/>
    <dgm:txEffectClrLst/>
  </dgm:styleLbl>
  <dgm:styleLbl name="fgSibTrans2D1">
    <dgm:fillClrLst>
      <a:schemeClr val="accent5"/>
      <a:schemeClr val="accent6"/>
    </dgm:fillClrLst>
    <dgm:linClrLst meth="repeat">
      <a:schemeClr val="lt1"/>
    </dgm:linClrLst>
    <dgm:effectClrLst/>
    <dgm:txLinClrLst/>
    <dgm:txFillClrLst meth="repeat">
      <a:schemeClr val="lt1"/>
    </dgm:txFillClrLst>
    <dgm:txEffectClrLst/>
  </dgm:styleLbl>
  <dgm:styleLbl name="bgSibTrans2D1">
    <dgm:fillClrLst>
      <a:schemeClr val="accent5"/>
      <a:schemeClr val="accent6"/>
    </dgm:fillClrLst>
    <dgm:linClrLst meth="repeat">
      <a:schemeClr val="lt1"/>
    </dgm:linClrLst>
    <dgm:effectClrLst/>
    <dgm:txLinClrLst/>
    <dgm:txFillClrLst meth="repeat">
      <a:schemeClr val="lt1"/>
    </dgm:txFillClrLst>
    <dgm:txEffectClrLst/>
  </dgm:styleLbl>
  <dgm:styleLbl name="sibTrans1D1">
    <dgm:fillClrLst/>
    <dgm:linClrLst>
      <a:schemeClr val="accent5"/>
      <a:schemeClr val="accent6"/>
    </dgm:linClrLst>
    <dgm:effectClrLst/>
    <dgm:txLinClrLst/>
    <dgm:txFillClrLst meth="repeat">
      <a:schemeClr val="tx1"/>
    </dgm:txFillClrLst>
    <dgm:txEffectClrLst/>
  </dgm:styleLbl>
  <dgm:styleLbl name="callout">
    <dgm:fillClrLst meth="repeat">
      <a:schemeClr val="accent5"/>
    </dgm:fillClrLst>
    <dgm:linClrLst meth="repeat">
      <a:schemeClr val="accent5">
        <a:tint val="50000"/>
      </a:schemeClr>
    </dgm:linClrLst>
    <dgm:effectClrLst/>
    <dgm:txLinClrLst/>
    <dgm:txFillClrLst meth="repeat">
      <a:schemeClr val="tx1"/>
    </dgm:txFillClrLst>
    <dgm:txEffectClrLst/>
  </dgm:styleLbl>
  <dgm:styleLbl name="asst0">
    <dgm:fillClrLst meth="repeat">
      <a:schemeClr val="accent5"/>
    </dgm:fillClrLst>
    <dgm:linClrLst meth="repeat">
      <a:schemeClr val="lt1">
        <a:shade val="80000"/>
      </a:schemeClr>
    </dgm:linClrLst>
    <dgm:effectClrLst/>
    <dgm:txLinClrLst/>
    <dgm:txFillClrLst/>
    <dgm:txEffectClrLst/>
  </dgm:styleLbl>
  <dgm:styleLbl name="asst1">
    <dgm:fillClrLst meth="repeat">
      <a:schemeClr val="accent6"/>
    </dgm:fillClrLst>
    <dgm:linClrLst meth="repeat">
      <a:schemeClr val="lt1">
        <a:shade val="80000"/>
      </a:schemeClr>
    </dgm:linClrLst>
    <dgm:effectClrLst/>
    <dgm:txLinClrLst/>
    <dgm:txFillClrLst/>
    <dgm:txEffectClrLst/>
  </dgm:styleLbl>
  <dgm:styleLbl name="asst2">
    <dgm:fillClrLst>
      <a:schemeClr val="accent1"/>
    </dgm:fillClrLst>
    <dgm:linClrLst meth="repeat">
      <a:schemeClr val="lt1"/>
    </dgm:linClrLst>
    <dgm:effectClrLst/>
    <dgm:txLinClrLst/>
    <dgm:txFillClrLst/>
    <dgm:txEffectClrLst/>
  </dgm:styleLbl>
  <dgm:styleLbl name="asst3">
    <dgm:fillClrLst>
      <a:schemeClr val="accent2"/>
    </dgm:fillClrLst>
    <dgm:linClrLst meth="repeat">
      <a:schemeClr val="lt1"/>
    </dgm:linClrLst>
    <dgm:effectClrLst/>
    <dgm:txLinClrLst/>
    <dgm:txFillClrLst/>
    <dgm:txEffectClrLst/>
  </dgm:styleLbl>
  <dgm:styleLbl name="asst4">
    <dgm:fillClrLst>
      <a:schemeClr val="accent3"/>
    </dgm:fillClrLst>
    <dgm:linClrLst meth="repeat">
      <a:schemeClr val="lt1"/>
    </dgm:linClrLst>
    <dgm:effectClrLst/>
    <dgm:txLinClrLst/>
    <dgm:txFillClrLst/>
    <dgm:txEffectClrLst/>
  </dgm:styleLbl>
  <dgm:styleLbl name="parChTrans2D1">
    <dgm:fillClrLst meth="repeat">
      <a:schemeClr val="accent5"/>
    </dgm:fillClrLst>
    <dgm:linClrLst meth="repeat">
      <a:schemeClr val="lt1"/>
    </dgm:linClrLst>
    <dgm:effectClrLst/>
    <dgm:txLinClrLst/>
    <dgm:txFillClrLst meth="repeat">
      <a:schemeClr val="lt1"/>
    </dgm:txFillClrLst>
    <dgm:txEffectClrLst/>
  </dgm:styleLbl>
  <dgm:styleLbl name="parChTrans2D2">
    <dgm:fillClrLst meth="repeat">
      <a:schemeClr val="accent6"/>
    </dgm:fillClrLst>
    <dgm:linClrLst meth="repeat">
      <a:schemeClr val="lt1"/>
    </dgm:linClrLst>
    <dgm:effectClrLst/>
    <dgm:txLinClrLst/>
    <dgm:txFillClrLst/>
    <dgm:txEffectClrLst/>
  </dgm:styleLbl>
  <dgm:styleLbl name="parChTrans2D3">
    <dgm:fillClrLst meth="repeat">
      <a:schemeClr val="accent6"/>
    </dgm:fillClrLst>
    <dgm:linClrLst meth="repeat">
      <a:schemeClr val="lt1"/>
    </dgm:linClrLst>
    <dgm:effectClrLst/>
    <dgm:txLinClrLst/>
    <dgm:txFillClrLst/>
    <dgm:txEffectClrLst/>
  </dgm:styleLbl>
  <dgm:styleLbl name="parChTrans2D4">
    <dgm:fillClrLst meth="repeat">
      <a:schemeClr val="accent1"/>
    </dgm:fillClrLst>
    <dgm:linClrLst meth="repeat">
      <a:schemeClr val="lt1"/>
    </dgm:linClrLst>
    <dgm:effectClrLst/>
    <dgm:txLinClrLst/>
    <dgm:txFillClrLst meth="repeat">
      <a:schemeClr val="lt1"/>
    </dgm:txFillClrLst>
    <dgm:txEffectClrLst/>
  </dgm:styleLbl>
  <dgm:styleLbl name="parChTrans1D1">
    <dgm:fillClrLst meth="repeat">
      <a:schemeClr val="accent5"/>
    </dgm:fillClrLst>
    <dgm:linClrLst meth="repeat">
      <a:schemeClr val="accent5"/>
    </dgm:linClrLst>
    <dgm:effectClrLst/>
    <dgm:txLinClrLst/>
    <dgm:txFillClrLst meth="repeat">
      <a:schemeClr val="tx1"/>
    </dgm:txFillClrLst>
    <dgm:txEffectClrLst/>
  </dgm:styleLbl>
  <dgm:styleLbl name="parChTrans1D2">
    <dgm:fillClrLst meth="repeat">
      <a:schemeClr val="accent6">
        <a:tint val="90000"/>
      </a:schemeClr>
    </dgm:fillClrLst>
    <dgm:linClrLst meth="repeat">
      <a:schemeClr val="accent6"/>
    </dgm:linClrLst>
    <dgm:effectClrLst/>
    <dgm:txLinClrLst/>
    <dgm:txFillClrLst meth="repeat">
      <a:schemeClr val="tx1"/>
    </dgm:txFillClrLst>
    <dgm:txEffectClrLst/>
  </dgm:styleLbl>
  <dgm:styleLbl name="parChTrans1D3">
    <dgm:fillClrLst meth="repeat">
      <a:schemeClr val="accent6">
        <a:tint val="70000"/>
      </a:schemeClr>
    </dgm:fillClrLst>
    <dgm:linClrLst meth="repeat">
      <a:schemeClr val="accent1"/>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2"/>
    </dgm:linClrLst>
    <dgm:effectClrLst/>
    <dgm:txLinClrLst/>
    <dgm:txFillClrLst meth="repeat">
      <a:schemeClr val="tx1"/>
    </dgm:txFillClrLst>
    <dgm:txEffectClrLst/>
  </dgm:styleLbl>
  <dgm:styleLbl name="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5"/>
    </dgm:linClrLst>
    <dgm:effectClrLst/>
    <dgm:txLinClrLst/>
    <dgm:txFillClrLst meth="repeat">
      <a:schemeClr val="dk1"/>
    </dgm:txFillClrLst>
    <dgm:txEffectClrLst/>
  </dgm:styleLbl>
  <dgm:styleLbl name="b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solidFgAcc1">
    <dgm:fillClrLst meth="repeat">
      <a:schemeClr val="lt1"/>
    </dgm:fillClrLst>
    <dgm:linClrLst>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a:schemeClr val="accent5"/>
      <a:schemeClr val="accent6"/>
    </dgm:linClrLst>
    <dgm:effectClrLst/>
    <dgm:txLinClrLst/>
    <dgm:txFillClrLst meth="repeat">
      <a:schemeClr val="dk1"/>
    </dgm:txFillClrLst>
    <dgm:txEffectClrLst/>
  </dgm:styleLbl>
  <dgm:styleLbl name="solidBgAcc1">
    <dgm:fillClrLst meth="repeat">
      <a:schemeClr val="lt1"/>
    </dgm:fillClrLst>
    <dgm:linClrLst>
      <a:schemeClr val="accent5"/>
      <a:schemeClr val="accent6"/>
    </dgm:linClrLst>
    <dgm:effectClrLst/>
    <dgm:txLinClrLst/>
    <dgm:txFillClrLst meth="repeat">
      <a:schemeClr val="dk1"/>
    </dgm:txFillClrLst>
    <dgm:txEffectClrLst/>
  </dgm:styleLbl>
  <dgm:styleLbl name="fgAccFollowNode1">
    <dgm:fillClrLst>
      <a:schemeClr val="accent5">
        <a:tint val="40000"/>
        <a:alpha val="90000"/>
      </a:schemeClr>
      <a:schemeClr val="accent6">
        <a:tint val="40000"/>
        <a:alpha val="90000"/>
      </a:schemeClr>
    </dgm:fillClrLst>
    <dgm:linClrLst>
      <a:schemeClr val="accent5">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4"/>
    </dgm:linClrLst>
    <dgm:effectClrLst/>
    <dgm:txLinClrLst/>
    <dgm:txFillClrLst meth="repeat">
      <a:schemeClr val="dk1"/>
    </dgm:txFillClrLst>
    <dgm:txEffectClrLst/>
  </dgm:styleLbl>
  <dgm:styleLbl name="fgAcc2">
    <dgm:fillClrLst meth="repeat">
      <a:schemeClr val="lt1">
        <a:alpha val="90000"/>
      </a:schemeClr>
    </dgm:fillClrLst>
    <dgm:linClrLst>
      <a:schemeClr val="accent6"/>
    </dgm:linClrLst>
    <dgm:effectClrLst/>
    <dgm:txLinClrLst/>
    <dgm:txFillClrLst meth="repeat">
      <a:schemeClr val="dk1"/>
    </dgm:txFillClrLst>
    <dgm:txEffectClrLst/>
  </dgm:styleLbl>
  <dgm:styleLbl name="fgAcc3">
    <dgm:fillClrLst meth="repeat">
      <a:schemeClr val="lt1">
        <a:alpha val="90000"/>
      </a:schemeClr>
    </dgm:fillClrLst>
    <dgm:linClrLst>
      <a:schemeClr val="accent1"/>
    </dgm:linClrLst>
    <dgm:effectClrLst/>
    <dgm:txLinClrLst/>
    <dgm:txFillClrLst meth="repeat">
      <a:schemeClr val="dk1"/>
    </dgm:txFillClrLst>
    <dgm:txEffectClrLst/>
  </dgm:styleLbl>
  <dgm:styleLbl name="fgAcc4">
    <dgm:fillClrLst meth="repeat">
      <a:schemeClr val="lt1">
        <a:alpha val="90000"/>
      </a:schemeClr>
    </dgm:fillClrLst>
    <dgm:linClrLst>
      <a:schemeClr val="accent2"/>
    </dgm:linClrLst>
    <dgm:effectClrLst/>
    <dgm:txLinClrLst/>
    <dgm:txFillClrLst meth="repeat">
      <a:schemeClr val="dk1"/>
    </dgm:txFillClrLst>
    <dgm:txEffectClrLst/>
  </dgm:styleLbl>
  <dgm:styleLbl name="bgShp">
    <dgm:fillClrLst meth="repeat">
      <a:schemeClr val="accent5">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5">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5">
        <a:tint val="50000"/>
        <a:alpha val="40000"/>
      </a:schemeClr>
    </dgm:fillClrLst>
    <dgm:linClrLst meth="repeat">
      <a:schemeClr val="accent5"/>
    </dgm:linClrLst>
    <dgm:effectClrLst/>
    <dgm:txLinClrLst/>
    <dgm:txFillClrLst meth="repeat">
      <a:schemeClr val="lt1"/>
    </dgm:txFillClrLst>
    <dgm:txEffectClrLst/>
  </dgm:styleLbl>
  <dgm:styleLbl name="fgShp">
    <dgm:fillClrLst meth="repeat">
      <a:schemeClr val="accent5">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F7425DD3-1423-4DBF-AED6-25CBC3F4D5F3}" type="doc">
      <dgm:prSet loTypeId="urn:microsoft.com/office/officeart/2005/8/layout/default" loCatId="list" qsTypeId="urn:microsoft.com/office/officeart/2005/8/quickstyle/3d2" qsCatId="3D" csTypeId="urn:microsoft.com/office/officeart/2005/8/colors/colorful5" csCatId="colorful" phldr="1"/>
      <dgm:spPr/>
      <dgm:t>
        <a:bodyPr/>
        <a:lstStyle/>
        <a:p>
          <a:endParaRPr lang="es-CO"/>
        </a:p>
      </dgm:t>
    </dgm:pt>
    <dgm:pt modelId="{422C0619-9A1B-4CDC-91C4-284EF7F95DEC}">
      <dgm:prSet phldrT="[Texto]" custT="1"/>
      <dgm:spPr/>
      <dgm:t>
        <a:bodyPr/>
        <a:lstStyle/>
        <a:p>
          <a:r>
            <a:rPr lang="es-CO" sz="1100" b="1"/>
            <a:t>IDENTIFICACIÓN DE ASPECTOS CRITICOS</a:t>
          </a:r>
        </a:p>
      </dgm:t>
      <dgm:extLst>
        <a:ext uri="{E40237B7-FDA0-4F09-8148-C483321AD2D9}">
          <dgm14:cNvPr xmlns:dgm14="http://schemas.microsoft.com/office/drawing/2010/diagram" id="0" name="">
            <a:hlinkClick xmlns:r="http://schemas.openxmlformats.org/officeDocument/2006/relationships" r:id="rId1"/>
          </dgm14:cNvPr>
        </a:ext>
      </dgm:extLst>
    </dgm:pt>
    <dgm:pt modelId="{7AEB059C-9A3E-4FC2-804F-3C1620F02810}" type="parTrans" cxnId="{14D2C7E5-0048-462A-8C1F-4E18D973578A}">
      <dgm:prSet/>
      <dgm:spPr/>
      <dgm:t>
        <a:bodyPr/>
        <a:lstStyle/>
        <a:p>
          <a:endParaRPr lang="es-CO" sz="1400" b="1"/>
        </a:p>
      </dgm:t>
    </dgm:pt>
    <dgm:pt modelId="{1B54E1DA-53D9-440D-AA8B-7D97A465F367}" type="sibTrans" cxnId="{14D2C7E5-0048-462A-8C1F-4E18D973578A}">
      <dgm:prSet/>
      <dgm:spPr/>
      <dgm:t>
        <a:bodyPr/>
        <a:lstStyle/>
        <a:p>
          <a:endParaRPr lang="es-CO" sz="1400" b="1"/>
        </a:p>
      </dgm:t>
    </dgm:pt>
    <dgm:pt modelId="{F87CA1B7-495E-43AA-B88F-4D9B3EB3A82E}">
      <dgm:prSet phldrT="[Texto]" custT="1"/>
      <dgm:spPr/>
      <dgm:t>
        <a:bodyPr/>
        <a:lstStyle/>
        <a:p>
          <a:r>
            <a:rPr lang="es-CO" sz="1100" b="1"/>
            <a:t>EVALUACIÓN DE ASPECTOS CRITICOS</a:t>
          </a:r>
        </a:p>
      </dgm:t>
      <dgm:extLst>
        <a:ext uri="{E40237B7-FDA0-4F09-8148-C483321AD2D9}">
          <dgm14:cNvPr xmlns:dgm14="http://schemas.microsoft.com/office/drawing/2010/diagram" id="0" name="">
            <a:hlinkClick xmlns:r="http://schemas.openxmlformats.org/officeDocument/2006/relationships" r:id="rId2"/>
          </dgm14:cNvPr>
        </a:ext>
      </dgm:extLst>
    </dgm:pt>
    <dgm:pt modelId="{D6A1A9BE-8866-4048-B02C-CF2315A9967A}" type="parTrans" cxnId="{55A5FA9B-50C8-494D-8727-2127C9CEDFD5}">
      <dgm:prSet/>
      <dgm:spPr/>
      <dgm:t>
        <a:bodyPr/>
        <a:lstStyle/>
        <a:p>
          <a:endParaRPr lang="es-CO" sz="1400" b="1"/>
        </a:p>
      </dgm:t>
    </dgm:pt>
    <dgm:pt modelId="{D0EA1E0A-5972-47B9-9846-7F99CDCB9CE4}" type="sibTrans" cxnId="{55A5FA9B-50C8-494D-8727-2127C9CEDFD5}">
      <dgm:prSet/>
      <dgm:spPr/>
      <dgm:t>
        <a:bodyPr/>
        <a:lstStyle/>
        <a:p>
          <a:endParaRPr lang="es-CO" sz="1400" b="1"/>
        </a:p>
      </dgm:t>
    </dgm:pt>
    <dgm:pt modelId="{892DC691-AAF8-4C64-A93C-B93F8C28A273}">
      <dgm:prSet phldrT="[Texto]" custT="1"/>
      <dgm:spPr/>
      <dgm:t>
        <a:bodyPr/>
        <a:lstStyle/>
        <a:p>
          <a:r>
            <a:rPr lang="es-CO" sz="1100" b="1"/>
            <a:t>SUMATORIA DE ASPECTOS CRITICOS</a:t>
          </a:r>
        </a:p>
      </dgm:t>
      <dgm:extLst>
        <a:ext uri="{E40237B7-FDA0-4F09-8148-C483321AD2D9}">
          <dgm14:cNvPr xmlns:dgm14="http://schemas.microsoft.com/office/drawing/2010/diagram" id="0" name="">
            <a:hlinkClick xmlns:r="http://schemas.openxmlformats.org/officeDocument/2006/relationships" r:id="rId3"/>
          </dgm14:cNvPr>
        </a:ext>
      </dgm:extLst>
    </dgm:pt>
    <dgm:pt modelId="{A523DD42-43E8-4C3B-9D24-E6B605985E43}" type="parTrans" cxnId="{E679D8C8-AC8E-44F4-8C8D-ACC6D51CA618}">
      <dgm:prSet/>
      <dgm:spPr/>
      <dgm:t>
        <a:bodyPr/>
        <a:lstStyle/>
        <a:p>
          <a:endParaRPr lang="es-CO" sz="1400" b="1"/>
        </a:p>
      </dgm:t>
    </dgm:pt>
    <dgm:pt modelId="{CAB4D62D-B40B-48C4-AA5F-E3D5423D171F}" type="sibTrans" cxnId="{E679D8C8-AC8E-44F4-8C8D-ACC6D51CA618}">
      <dgm:prSet/>
      <dgm:spPr/>
      <dgm:t>
        <a:bodyPr/>
        <a:lstStyle/>
        <a:p>
          <a:endParaRPr lang="es-CO" sz="1400" b="1"/>
        </a:p>
      </dgm:t>
    </dgm:pt>
    <dgm:pt modelId="{B38F7E78-D136-41C9-B97E-BABB8612E9BB}">
      <dgm:prSet phldrT="[Texto]" custT="1"/>
      <dgm:spPr/>
      <dgm:t>
        <a:bodyPr/>
        <a:lstStyle/>
        <a:p>
          <a:r>
            <a:rPr lang="es-CO" sz="1100" b="1"/>
            <a:t>ORDEN DE PRIORIZACIÓN DE ASPECTOS CRITICOS</a:t>
          </a:r>
        </a:p>
      </dgm:t>
      <dgm:extLst>
        <a:ext uri="{E40237B7-FDA0-4F09-8148-C483321AD2D9}">
          <dgm14:cNvPr xmlns:dgm14="http://schemas.microsoft.com/office/drawing/2010/diagram" id="0" name="">
            <a:hlinkClick xmlns:r="http://schemas.openxmlformats.org/officeDocument/2006/relationships" r:id="rId4"/>
          </dgm14:cNvPr>
        </a:ext>
      </dgm:extLst>
    </dgm:pt>
    <dgm:pt modelId="{AEFD7EDF-52FD-4C48-8033-A4CDCC299483}" type="parTrans" cxnId="{CB4C1290-A453-475F-B307-5D91E5B8705E}">
      <dgm:prSet/>
      <dgm:spPr/>
      <dgm:t>
        <a:bodyPr/>
        <a:lstStyle/>
        <a:p>
          <a:endParaRPr lang="es-CO" sz="1400" b="1"/>
        </a:p>
      </dgm:t>
    </dgm:pt>
    <dgm:pt modelId="{CA116C37-6EB1-44A8-B533-F631B9C57C04}" type="sibTrans" cxnId="{CB4C1290-A453-475F-B307-5D91E5B8705E}">
      <dgm:prSet/>
      <dgm:spPr/>
      <dgm:t>
        <a:bodyPr/>
        <a:lstStyle/>
        <a:p>
          <a:endParaRPr lang="es-CO" sz="1400" b="1"/>
        </a:p>
      </dgm:t>
    </dgm:pt>
    <dgm:pt modelId="{1862B7D8-5C20-495F-AF2F-CF22A68872D2}">
      <dgm:prSet phldrT="[Texto]" custT="1"/>
      <dgm:spPr/>
      <dgm:t>
        <a:bodyPr/>
        <a:lstStyle/>
        <a:p>
          <a:r>
            <a:rPr lang="es-CO" sz="1100" b="1"/>
            <a:t>OBETIVOS Y PLANES O PROYECTOS</a:t>
          </a:r>
        </a:p>
      </dgm:t>
      <dgm:extLst>
        <a:ext uri="{E40237B7-FDA0-4F09-8148-C483321AD2D9}">
          <dgm14:cNvPr xmlns:dgm14="http://schemas.microsoft.com/office/drawing/2010/diagram" id="0" name="">
            <a:hlinkClick xmlns:r="http://schemas.openxmlformats.org/officeDocument/2006/relationships" r:id="rId5"/>
          </dgm14:cNvPr>
        </a:ext>
      </dgm:extLst>
    </dgm:pt>
    <dgm:pt modelId="{9F87ED4E-9AA7-47E7-BBBC-9C302B81F348}" type="parTrans" cxnId="{8AFED685-5A05-4E2E-9A26-42B49B43A691}">
      <dgm:prSet/>
      <dgm:spPr/>
      <dgm:t>
        <a:bodyPr/>
        <a:lstStyle/>
        <a:p>
          <a:endParaRPr lang="es-CO" sz="1400" b="1"/>
        </a:p>
      </dgm:t>
    </dgm:pt>
    <dgm:pt modelId="{3A46911C-5AAA-4AF8-AFD3-CCA2B93B5FFA}" type="sibTrans" cxnId="{8AFED685-5A05-4E2E-9A26-42B49B43A691}">
      <dgm:prSet/>
      <dgm:spPr/>
      <dgm:t>
        <a:bodyPr/>
        <a:lstStyle/>
        <a:p>
          <a:endParaRPr lang="es-CO" sz="1400" b="1"/>
        </a:p>
      </dgm:t>
    </dgm:pt>
    <dgm:pt modelId="{DE20A631-2ABB-4500-B9BF-FE152DE6C11E}">
      <dgm:prSet custT="1"/>
      <dgm:spPr/>
      <dgm:t>
        <a:bodyPr/>
        <a:lstStyle/>
        <a:p>
          <a:r>
            <a:rPr lang="es-CO" sz="1100" b="1"/>
            <a:t>PROYECTO 1</a:t>
          </a:r>
        </a:p>
      </dgm:t>
      <dgm:extLst>
        <a:ext uri="{E40237B7-FDA0-4F09-8148-C483321AD2D9}">
          <dgm14:cNvPr xmlns:dgm14="http://schemas.microsoft.com/office/drawing/2010/diagram" id="0" name="">
            <a:hlinkClick xmlns:r="http://schemas.openxmlformats.org/officeDocument/2006/relationships" r:id="rId6"/>
          </dgm14:cNvPr>
        </a:ext>
      </dgm:extLst>
    </dgm:pt>
    <dgm:pt modelId="{D463E531-D12F-4F64-9BDC-78F8FA5E8ECC}" type="parTrans" cxnId="{AB309B41-4A5A-4012-85A4-624657A60C5C}">
      <dgm:prSet/>
      <dgm:spPr/>
      <dgm:t>
        <a:bodyPr/>
        <a:lstStyle/>
        <a:p>
          <a:endParaRPr lang="es-CO" sz="1400" b="1"/>
        </a:p>
      </dgm:t>
    </dgm:pt>
    <dgm:pt modelId="{A7523366-C45A-4A0E-A2FD-C4FC03476C04}" type="sibTrans" cxnId="{AB309B41-4A5A-4012-85A4-624657A60C5C}">
      <dgm:prSet/>
      <dgm:spPr/>
      <dgm:t>
        <a:bodyPr/>
        <a:lstStyle/>
        <a:p>
          <a:endParaRPr lang="es-CO" sz="1400" b="1"/>
        </a:p>
      </dgm:t>
    </dgm:pt>
    <dgm:pt modelId="{51FFE903-25FA-4840-B239-AC6B45EEF8EC}">
      <dgm:prSet custT="1"/>
      <dgm:spPr/>
      <dgm:t>
        <a:bodyPr/>
        <a:lstStyle/>
        <a:p>
          <a:r>
            <a:rPr lang="es-CO" sz="1100" b="1"/>
            <a:t>PROYECTO 2</a:t>
          </a:r>
        </a:p>
      </dgm:t>
      <dgm:extLst>
        <a:ext uri="{E40237B7-FDA0-4F09-8148-C483321AD2D9}">
          <dgm14:cNvPr xmlns:dgm14="http://schemas.microsoft.com/office/drawing/2010/diagram" id="0" name="">
            <a:hlinkClick xmlns:r="http://schemas.openxmlformats.org/officeDocument/2006/relationships" r:id="rId7"/>
          </dgm14:cNvPr>
        </a:ext>
      </dgm:extLst>
    </dgm:pt>
    <dgm:pt modelId="{095BE9A2-ED7E-4F28-81D0-EC72E6522732}" type="parTrans" cxnId="{AFE06763-0AD1-4B58-A0BE-7A4A452BAA82}">
      <dgm:prSet/>
      <dgm:spPr/>
      <dgm:t>
        <a:bodyPr/>
        <a:lstStyle/>
        <a:p>
          <a:endParaRPr lang="es-CO" sz="1400" b="1"/>
        </a:p>
      </dgm:t>
    </dgm:pt>
    <dgm:pt modelId="{56C7D3A9-B454-4FCF-ACA3-361B2F175848}" type="sibTrans" cxnId="{AFE06763-0AD1-4B58-A0BE-7A4A452BAA82}">
      <dgm:prSet/>
      <dgm:spPr/>
      <dgm:t>
        <a:bodyPr/>
        <a:lstStyle/>
        <a:p>
          <a:endParaRPr lang="es-CO" sz="1400" b="1"/>
        </a:p>
      </dgm:t>
    </dgm:pt>
    <dgm:pt modelId="{7B9D44EC-3F83-41D9-8F36-21A104E965E3}">
      <dgm:prSet custT="1"/>
      <dgm:spPr/>
      <dgm:t>
        <a:bodyPr/>
        <a:lstStyle/>
        <a:p>
          <a:r>
            <a:rPr lang="es-CO" sz="1100" b="1"/>
            <a:t>PROYECTO 3</a:t>
          </a:r>
        </a:p>
      </dgm:t>
      <dgm:extLst>
        <a:ext uri="{E40237B7-FDA0-4F09-8148-C483321AD2D9}">
          <dgm14:cNvPr xmlns:dgm14="http://schemas.microsoft.com/office/drawing/2010/diagram" id="0" name="">
            <a:hlinkClick xmlns:r="http://schemas.openxmlformats.org/officeDocument/2006/relationships" r:id="rId8"/>
          </dgm14:cNvPr>
        </a:ext>
      </dgm:extLst>
    </dgm:pt>
    <dgm:pt modelId="{5931B9F7-D171-4C92-8106-D36BFA5C086C}" type="parTrans" cxnId="{F83B5A37-4D70-44A1-B4F9-AD232A69AC4A}">
      <dgm:prSet/>
      <dgm:spPr/>
      <dgm:t>
        <a:bodyPr/>
        <a:lstStyle/>
        <a:p>
          <a:endParaRPr lang="es-CO" sz="1400" b="1"/>
        </a:p>
      </dgm:t>
    </dgm:pt>
    <dgm:pt modelId="{4F757E8D-3B49-4E71-A23C-92DD52B9547A}" type="sibTrans" cxnId="{F83B5A37-4D70-44A1-B4F9-AD232A69AC4A}">
      <dgm:prSet/>
      <dgm:spPr/>
      <dgm:t>
        <a:bodyPr/>
        <a:lstStyle/>
        <a:p>
          <a:endParaRPr lang="es-CO" sz="1400" b="1"/>
        </a:p>
      </dgm:t>
    </dgm:pt>
    <dgm:pt modelId="{45674BA0-965A-4AD0-A84A-9DF59F74770E}">
      <dgm:prSet custT="1"/>
      <dgm:spPr/>
      <dgm:t>
        <a:bodyPr/>
        <a:lstStyle/>
        <a:p>
          <a:r>
            <a:rPr lang="es-CO" sz="1100" b="1"/>
            <a:t>PROYECTO 4</a:t>
          </a:r>
        </a:p>
      </dgm:t>
      <dgm:extLst>
        <a:ext uri="{E40237B7-FDA0-4F09-8148-C483321AD2D9}">
          <dgm14:cNvPr xmlns:dgm14="http://schemas.microsoft.com/office/drawing/2010/diagram" id="0" name="">
            <a:hlinkClick xmlns:r="http://schemas.openxmlformats.org/officeDocument/2006/relationships" r:id="rId9"/>
          </dgm14:cNvPr>
        </a:ext>
      </dgm:extLst>
    </dgm:pt>
    <dgm:pt modelId="{015D7B94-D809-48E2-93FB-83EC490847C7}" type="parTrans" cxnId="{44D04CF4-7A04-4DEE-A9A3-1490D166D693}">
      <dgm:prSet/>
      <dgm:spPr/>
      <dgm:t>
        <a:bodyPr/>
        <a:lstStyle/>
        <a:p>
          <a:endParaRPr lang="es-CO" sz="1400" b="1"/>
        </a:p>
      </dgm:t>
    </dgm:pt>
    <dgm:pt modelId="{C3067D80-BF93-47F1-A3E1-8727AFEB3547}" type="sibTrans" cxnId="{44D04CF4-7A04-4DEE-A9A3-1490D166D693}">
      <dgm:prSet/>
      <dgm:spPr/>
      <dgm:t>
        <a:bodyPr/>
        <a:lstStyle/>
        <a:p>
          <a:endParaRPr lang="es-CO" sz="1400" b="1"/>
        </a:p>
      </dgm:t>
    </dgm:pt>
    <dgm:pt modelId="{4BC30090-1A86-412D-A3F8-DD78C2584272}">
      <dgm:prSet custT="1"/>
      <dgm:spPr/>
      <dgm:t>
        <a:bodyPr/>
        <a:lstStyle/>
        <a:p>
          <a:r>
            <a:rPr lang="es-CO" sz="1100" b="1"/>
            <a:t>PROYECTO 5</a:t>
          </a:r>
        </a:p>
      </dgm:t>
      <dgm:extLst>
        <a:ext uri="{E40237B7-FDA0-4F09-8148-C483321AD2D9}">
          <dgm14:cNvPr xmlns:dgm14="http://schemas.microsoft.com/office/drawing/2010/diagram" id="0" name="">
            <a:hlinkClick xmlns:r="http://schemas.openxmlformats.org/officeDocument/2006/relationships" r:id="rId10"/>
          </dgm14:cNvPr>
        </a:ext>
      </dgm:extLst>
    </dgm:pt>
    <dgm:pt modelId="{DCCD9E19-0BFD-40D0-82E9-0AEDAAE0B833}" type="parTrans" cxnId="{ABB66E5F-0E0E-47D6-B043-556B9984631C}">
      <dgm:prSet/>
      <dgm:spPr/>
      <dgm:t>
        <a:bodyPr/>
        <a:lstStyle/>
        <a:p>
          <a:endParaRPr lang="es-CO" sz="1400" b="1"/>
        </a:p>
      </dgm:t>
    </dgm:pt>
    <dgm:pt modelId="{D1F5D37A-F816-4E89-8D01-3B30C72FAC9B}" type="sibTrans" cxnId="{ABB66E5F-0E0E-47D6-B043-556B9984631C}">
      <dgm:prSet/>
      <dgm:spPr/>
      <dgm:t>
        <a:bodyPr/>
        <a:lstStyle/>
        <a:p>
          <a:endParaRPr lang="es-CO" sz="1400" b="1"/>
        </a:p>
      </dgm:t>
    </dgm:pt>
    <dgm:pt modelId="{3FFD58C5-CC8D-4328-A4E1-F0D3E14DD38E}">
      <dgm:prSet custT="1"/>
      <dgm:spPr>
        <a:gradFill rotWithShape="0">
          <a:gsLst>
            <a:gs pos="0">
              <a:srgbClr val="4472C4">
                <a:hueOff val="-6222061"/>
                <a:satOff val="-8654"/>
                <a:lumOff val="-3319"/>
                <a:alphaOff val="0"/>
                <a:satMod val="103000"/>
                <a:lumMod val="102000"/>
                <a:tint val="94000"/>
              </a:srgbClr>
            </a:gs>
            <a:gs pos="50000">
              <a:srgbClr val="4472C4">
                <a:hueOff val="-6222061"/>
                <a:satOff val="-8654"/>
                <a:lumOff val="-3319"/>
                <a:alphaOff val="0"/>
                <a:satMod val="110000"/>
                <a:lumMod val="100000"/>
                <a:shade val="100000"/>
              </a:srgbClr>
            </a:gs>
            <a:gs pos="100000">
              <a:srgbClr val="4472C4">
                <a:hueOff val="-6222061"/>
                <a:satOff val="-8654"/>
                <a:lumOff val="-3319"/>
                <a:alphaOff val="0"/>
                <a:lumMod val="99000"/>
                <a:satMod val="120000"/>
                <a:shade val="78000"/>
              </a:srgbClr>
            </a:gs>
          </a:gsLst>
          <a:lin ang="5400000" scaled="0"/>
        </a:gradFill>
        <a:ln>
          <a:noFill/>
        </a:ln>
        <a:effectLst/>
        <a:scene3d>
          <a:camera prst="orthographicFront"/>
          <a:lightRig rig="threePt" dir="t">
            <a:rot lat="0" lon="0" rev="7500000"/>
          </a:lightRig>
        </a:scene3d>
        <a:sp3d prstMaterial="plastic">
          <a:bevelT w="127000" h="25400" prst="relaxedInset"/>
        </a:sp3d>
      </dgm:spPr>
      <dgm:t>
        <a:bodyPr spcFirstLastPara="0" vert="horz" wrap="square" lIns="41910" tIns="41910" rIns="41910" bIns="41910" numCol="1" spcCol="1270" anchor="ctr" anchorCtr="0"/>
        <a:lstStyle/>
        <a:p>
          <a:r>
            <a:rPr lang="es-CO" sz="1100" b="1" kern="1200">
              <a:solidFill>
                <a:sysClr val="window" lastClr="FFFFFF"/>
              </a:solidFill>
              <a:latin typeface="Calibri"/>
              <a:ea typeface="+mn-ea"/>
              <a:cs typeface="+mn-cs"/>
            </a:rPr>
            <a:t>HERRAMIENTA</a:t>
          </a:r>
          <a:r>
            <a:rPr lang="es-CO" sz="1100" b="1" kern="1200"/>
            <a:t> DE MEDICIÓN</a:t>
          </a:r>
        </a:p>
      </dgm:t>
      <dgm:extLst>
        <a:ext uri="{E40237B7-FDA0-4F09-8148-C483321AD2D9}">
          <dgm14:cNvPr xmlns:dgm14="http://schemas.microsoft.com/office/drawing/2010/diagram" id="0" name="">
            <a:hlinkClick xmlns:r="http://schemas.openxmlformats.org/officeDocument/2006/relationships" r:id="rId11"/>
          </dgm14:cNvPr>
        </a:ext>
      </dgm:extLst>
    </dgm:pt>
    <dgm:pt modelId="{00D120F0-0843-413A-9742-6F3A530E63D6}" type="parTrans" cxnId="{63639E85-7577-492E-93AE-DEDD436DCA66}">
      <dgm:prSet/>
      <dgm:spPr/>
      <dgm:t>
        <a:bodyPr/>
        <a:lstStyle/>
        <a:p>
          <a:endParaRPr lang="es-CO" sz="1400" b="1"/>
        </a:p>
      </dgm:t>
    </dgm:pt>
    <dgm:pt modelId="{0C64A005-2C33-4F9E-9A09-F4B7B0387619}" type="sibTrans" cxnId="{63639E85-7577-492E-93AE-DEDD436DCA66}">
      <dgm:prSet/>
      <dgm:spPr/>
      <dgm:t>
        <a:bodyPr/>
        <a:lstStyle/>
        <a:p>
          <a:endParaRPr lang="es-CO" sz="1400" b="1"/>
        </a:p>
      </dgm:t>
    </dgm:pt>
    <dgm:pt modelId="{30C7A285-E41C-4EE7-9B31-E84CB87DB0C6}">
      <dgm:prSet custT="1"/>
      <dgm:spPr/>
      <dgm:t>
        <a:bodyPr/>
        <a:lstStyle/>
        <a:p>
          <a:r>
            <a:rPr lang="es-CO" sz="1100" b="1" kern="1200">
              <a:solidFill>
                <a:sysClr val="window" lastClr="FFFFFF"/>
              </a:solidFill>
              <a:latin typeface="+mj-lt"/>
              <a:ea typeface="+mn-ea"/>
              <a:cs typeface="+mn-cs"/>
            </a:rPr>
            <a:t>MA</a:t>
          </a:r>
          <a:r>
            <a:rPr lang="es-CO" sz="1100" b="1" kern="1200">
              <a:latin typeface="+mj-lt"/>
            </a:rPr>
            <a:t>PA DE RUTA</a:t>
          </a:r>
        </a:p>
      </dgm:t>
      <dgm:extLst>
        <a:ext uri="{E40237B7-FDA0-4F09-8148-C483321AD2D9}">
          <dgm14:cNvPr xmlns:dgm14="http://schemas.microsoft.com/office/drawing/2010/diagram" id="0" name="">
            <a:hlinkClick xmlns:r="http://schemas.openxmlformats.org/officeDocument/2006/relationships" r:id="rId12"/>
          </dgm14:cNvPr>
        </a:ext>
      </dgm:extLst>
    </dgm:pt>
    <dgm:pt modelId="{54BE0933-68A8-4D1D-9F4C-D449D11B468C}" type="parTrans" cxnId="{FFB3AFD3-5BF9-483B-A0D9-63E12537F065}">
      <dgm:prSet/>
      <dgm:spPr/>
      <dgm:t>
        <a:bodyPr/>
        <a:lstStyle/>
        <a:p>
          <a:endParaRPr lang="es-CO" b="1"/>
        </a:p>
      </dgm:t>
    </dgm:pt>
    <dgm:pt modelId="{410424C0-95E3-4B70-8ACB-43E3E47865CE}" type="sibTrans" cxnId="{FFB3AFD3-5BF9-483B-A0D9-63E12537F065}">
      <dgm:prSet/>
      <dgm:spPr/>
      <dgm:t>
        <a:bodyPr/>
        <a:lstStyle/>
        <a:p>
          <a:endParaRPr lang="es-CO" b="1"/>
        </a:p>
      </dgm:t>
    </dgm:pt>
    <dgm:pt modelId="{2119DE03-409A-4088-9D7D-A7C7C5344D29}">
      <dgm:prSet custT="1"/>
      <dgm:spPr/>
      <dgm:t>
        <a:bodyPr/>
        <a:lstStyle/>
        <a:p>
          <a:r>
            <a:rPr lang="es-CO" sz="1100" b="1"/>
            <a:t>PROYECTO 6</a:t>
          </a:r>
        </a:p>
      </dgm:t>
      <dgm:extLst>
        <a:ext uri="{E40237B7-FDA0-4F09-8148-C483321AD2D9}">
          <dgm14:cNvPr xmlns:dgm14="http://schemas.microsoft.com/office/drawing/2010/diagram" id="0" name="">
            <a:hlinkClick xmlns:r="http://schemas.openxmlformats.org/officeDocument/2006/relationships" r:id="rId13"/>
          </dgm14:cNvPr>
        </a:ext>
      </dgm:extLst>
    </dgm:pt>
    <dgm:pt modelId="{D26BBFBC-FFB5-48AD-903F-0AB14A4582E9}" type="parTrans" cxnId="{DDEDF530-E97E-40B3-B5F5-8DB87D76AF23}">
      <dgm:prSet/>
      <dgm:spPr/>
      <dgm:t>
        <a:bodyPr/>
        <a:lstStyle/>
        <a:p>
          <a:endParaRPr lang="es-CO"/>
        </a:p>
      </dgm:t>
    </dgm:pt>
    <dgm:pt modelId="{43EA6340-EC3F-4643-8E3D-4C1F8C2BD89B}" type="sibTrans" cxnId="{DDEDF530-E97E-40B3-B5F5-8DB87D76AF23}">
      <dgm:prSet/>
      <dgm:spPr/>
      <dgm:t>
        <a:bodyPr/>
        <a:lstStyle/>
        <a:p>
          <a:endParaRPr lang="es-CO"/>
        </a:p>
      </dgm:t>
    </dgm:pt>
    <dgm:pt modelId="{A47C72FC-6129-4012-8A7B-F9DA3CA20162}">
      <dgm:prSet custT="1"/>
      <dgm:spPr/>
      <dgm:t>
        <a:bodyPr/>
        <a:lstStyle/>
        <a:p>
          <a:r>
            <a:rPr lang="es-CO" sz="1100" b="1"/>
            <a:t>PROYECTO 7</a:t>
          </a:r>
        </a:p>
      </dgm:t>
      <dgm:extLst>
        <a:ext uri="{E40237B7-FDA0-4F09-8148-C483321AD2D9}">
          <dgm14:cNvPr xmlns:dgm14="http://schemas.microsoft.com/office/drawing/2010/diagram" id="0" name="">
            <a:hlinkClick xmlns:r="http://schemas.openxmlformats.org/officeDocument/2006/relationships" r:id="rId14"/>
          </dgm14:cNvPr>
        </a:ext>
      </dgm:extLst>
    </dgm:pt>
    <dgm:pt modelId="{97EBFD84-B1A9-4006-88C7-65B64FFA64F5}" type="parTrans" cxnId="{92CFBFA3-57FE-4EE2-A029-25FF609498D5}">
      <dgm:prSet/>
      <dgm:spPr/>
      <dgm:t>
        <a:bodyPr/>
        <a:lstStyle/>
        <a:p>
          <a:endParaRPr lang="es-CO"/>
        </a:p>
      </dgm:t>
    </dgm:pt>
    <dgm:pt modelId="{BBC7D48F-EBCE-468D-B04E-23A25B8F782A}" type="sibTrans" cxnId="{92CFBFA3-57FE-4EE2-A029-25FF609498D5}">
      <dgm:prSet/>
      <dgm:spPr/>
      <dgm:t>
        <a:bodyPr/>
        <a:lstStyle/>
        <a:p>
          <a:endParaRPr lang="es-CO"/>
        </a:p>
      </dgm:t>
    </dgm:pt>
    <dgm:pt modelId="{3964F479-CAA2-413F-8224-9A67DCB3534B}">
      <dgm:prSet custT="1"/>
      <dgm:spPr/>
      <dgm:t>
        <a:bodyPr/>
        <a:lstStyle/>
        <a:p>
          <a:r>
            <a:rPr lang="es-CO" sz="1100" b="1">
              <a:latin typeface="+mn-lt"/>
            </a:rPr>
            <a:t>PROYECTO 8</a:t>
          </a:r>
        </a:p>
      </dgm:t>
      <dgm:extLst>
        <a:ext uri="{E40237B7-FDA0-4F09-8148-C483321AD2D9}">
          <dgm14:cNvPr xmlns:dgm14="http://schemas.microsoft.com/office/drawing/2010/diagram" id="0" name="">
            <a:hlinkClick xmlns:r="http://schemas.openxmlformats.org/officeDocument/2006/relationships" r:id="rId15"/>
          </dgm14:cNvPr>
        </a:ext>
      </dgm:extLst>
    </dgm:pt>
    <dgm:pt modelId="{98512804-D7B7-42FB-9268-4540163680B2}" type="parTrans" cxnId="{12B7232D-CF80-4103-9329-42F2093C059B}">
      <dgm:prSet/>
      <dgm:spPr/>
      <dgm:t>
        <a:bodyPr/>
        <a:lstStyle/>
        <a:p>
          <a:endParaRPr lang="es-CO"/>
        </a:p>
      </dgm:t>
    </dgm:pt>
    <dgm:pt modelId="{BBD51F14-3B32-4E19-A258-930C4CCF7890}" type="sibTrans" cxnId="{12B7232D-CF80-4103-9329-42F2093C059B}">
      <dgm:prSet/>
      <dgm:spPr/>
      <dgm:t>
        <a:bodyPr/>
        <a:lstStyle/>
        <a:p>
          <a:endParaRPr lang="es-CO"/>
        </a:p>
      </dgm:t>
    </dgm:pt>
    <dgm:pt modelId="{6B5D9659-6959-4DCC-837D-67289B0D0770}">
      <dgm:prSet custT="1"/>
      <dgm:spPr/>
      <dgm:t>
        <a:bodyPr/>
        <a:lstStyle/>
        <a:p>
          <a:r>
            <a:rPr lang="es-CO" sz="1100" b="1">
              <a:latin typeface="+mn-lt"/>
              <a:cs typeface="Arial" panose="020B0604020202020204" pitchFamily="34" charset="0"/>
            </a:rPr>
            <a:t>PROYECTO 9</a:t>
          </a:r>
        </a:p>
      </dgm:t>
      <dgm:extLst>
        <a:ext uri="{E40237B7-FDA0-4F09-8148-C483321AD2D9}">
          <dgm14:cNvPr xmlns:dgm14="http://schemas.microsoft.com/office/drawing/2010/diagram" id="0" name="">
            <a:hlinkClick xmlns:r="http://schemas.openxmlformats.org/officeDocument/2006/relationships" r:id="rId16"/>
          </dgm14:cNvPr>
        </a:ext>
      </dgm:extLst>
    </dgm:pt>
    <dgm:pt modelId="{81A94501-7204-425E-8205-9FA064F0E44D}" type="parTrans" cxnId="{90D2CC4E-67C5-48AA-BF5C-C93847506B4F}">
      <dgm:prSet/>
      <dgm:spPr/>
      <dgm:t>
        <a:bodyPr/>
        <a:lstStyle/>
        <a:p>
          <a:endParaRPr lang="es-CO"/>
        </a:p>
      </dgm:t>
    </dgm:pt>
    <dgm:pt modelId="{73F0247D-DDBD-4BCB-9041-0BCB80EB232B}" type="sibTrans" cxnId="{90D2CC4E-67C5-48AA-BF5C-C93847506B4F}">
      <dgm:prSet/>
      <dgm:spPr/>
      <dgm:t>
        <a:bodyPr/>
        <a:lstStyle/>
        <a:p>
          <a:endParaRPr lang="es-CO"/>
        </a:p>
      </dgm:t>
    </dgm:pt>
    <dgm:pt modelId="{AD5A39B4-8257-4012-ADC6-F6AD71E99F5E}" type="pres">
      <dgm:prSet presAssocID="{F7425DD3-1423-4DBF-AED6-25CBC3F4D5F3}" presName="diagram" presStyleCnt="0">
        <dgm:presLayoutVars>
          <dgm:dir/>
          <dgm:resizeHandles val="exact"/>
        </dgm:presLayoutVars>
      </dgm:prSet>
      <dgm:spPr/>
    </dgm:pt>
    <dgm:pt modelId="{C5C02301-C869-4C37-A026-F07B896E8176}" type="pres">
      <dgm:prSet presAssocID="{422C0619-9A1B-4CDC-91C4-284EF7F95DEC}" presName="node" presStyleLbl="node1" presStyleIdx="0" presStyleCnt="16">
        <dgm:presLayoutVars>
          <dgm:bulletEnabled val="1"/>
        </dgm:presLayoutVars>
      </dgm:prSet>
      <dgm:spPr/>
    </dgm:pt>
    <dgm:pt modelId="{FAD8A80F-ECAF-4D43-B788-F7558CDE24C1}" type="pres">
      <dgm:prSet presAssocID="{1B54E1DA-53D9-440D-AA8B-7D97A465F367}" presName="sibTrans" presStyleCnt="0"/>
      <dgm:spPr/>
    </dgm:pt>
    <dgm:pt modelId="{24052ACF-BDE9-4DD6-A735-09246A4E11C1}" type="pres">
      <dgm:prSet presAssocID="{F87CA1B7-495E-43AA-B88F-4D9B3EB3A82E}" presName="node" presStyleLbl="node1" presStyleIdx="1" presStyleCnt="16">
        <dgm:presLayoutVars>
          <dgm:bulletEnabled val="1"/>
        </dgm:presLayoutVars>
      </dgm:prSet>
      <dgm:spPr/>
    </dgm:pt>
    <dgm:pt modelId="{066F0B1C-054C-4CCB-A5F3-EA2B1817CFAA}" type="pres">
      <dgm:prSet presAssocID="{D0EA1E0A-5972-47B9-9846-7F99CDCB9CE4}" presName="sibTrans" presStyleCnt="0"/>
      <dgm:spPr/>
    </dgm:pt>
    <dgm:pt modelId="{2E74D705-4FA9-496C-839A-F8CA59188310}" type="pres">
      <dgm:prSet presAssocID="{892DC691-AAF8-4C64-A93C-B93F8C28A273}" presName="node" presStyleLbl="node1" presStyleIdx="2" presStyleCnt="16">
        <dgm:presLayoutVars>
          <dgm:bulletEnabled val="1"/>
        </dgm:presLayoutVars>
      </dgm:prSet>
      <dgm:spPr/>
    </dgm:pt>
    <dgm:pt modelId="{2611E7F0-4425-4E71-82A0-F39C951495A6}" type="pres">
      <dgm:prSet presAssocID="{CAB4D62D-B40B-48C4-AA5F-E3D5423D171F}" presName="sibTrans" presStyleCnt="0"/>
      <dgm:spPr/>
    </dgm:pt>
    <dgm:pt modelId="{1A57FA07-9759-4E13-98EF-0BDBAD069F35}" type="pres">
      <dgm:prSet presAssocID="{B38F7E78-D136-41C9-B97E-BABB8612E9BB}" presName="node" presStyleLbl="node1" presStyleIdx="3" presStyleCnt="16">
        <dgm:presLayoutVars>
          <dgm:bulletEnabled val="1"/>
        </dgm:presLayoutVars>
      </dgm:prSet>
      <dgm:spPr/>
    </dgm:pt>
    <dgm:pt modelId="{57032B2A-0D91-4F4B-A490-45EA082088E1}" type="pres">
      <dgm:prSet presAssocID="{CA116C37-6EB1-44A8-B533-F631B9C57C04}" presName="sibTrans" presStyleCnt="0"/>
      <dgm:spPr/>
    </dgm:pt>
    <dgm:pt modelId="{2FDF4B0D-1327-4CD0-B67A-9995FC965DDD}" type="pres">
      <dgm:prSet presAssocID="{1862B7D8-5C20-495F-AF2F-CF22A68872D2}" presName="node" presStyleLbl="node1" presStyleIdx="4" presStyleCnt="16">
        <dgm:presLayoutVars>
          <dgm:bulletEnabled val="1"/>
        </dgm:presLayoutVars>
      </dgm:prSet>
      <dgm:spPr/>
    </dgm:pt>
    <dgm:pt modelId="{1E567746-8D41-48B2-B8E8-1EA5F39004CC}" type="pres">
      <dgm:prSet presAssocID="{3A46911C-5AAA-4AF8-AFD3-CCA2B93B5FFA}" presName="sibTrans" presStyleCnt="0"/>
      <dgm:spPr/>
    </dgm:pt>
    <dgm:pt modelId="{775DA8A1-12CA-4A70-9D6C-88046F6FB0AE}" type="pres">
      <dgm:prSet presAssocID="{DE20A631-2ABB-4500-B9BF-FE152DE6C11E}" presName="node" presStyleLbl="node1" presStyleIdx="5" presStyleCnt="16">
        <dgm:presLayoutVars>
          <dgm:bulletEnabled val="1"/>
        </dgm:presLayoutVars>
      </dgm:prSet>
      <dgm:spPr/>
    </dgm:pt>
    <dgm:pt modelId="{7AC87203-CB10-4434-BCAB-729C7DDB7A33}" type="pres">
      <dgm:prSet presAssocID="{A7523366-C45A-4A0E-A2FD-C4FC03476C04}" presName="sibTrans" presStyleCnt="0"/>
      <dgm:spPr/>
    </dgm:pt>
    <dgm:pt modelId="{7526D3EA-E9D4-4850-911C-FE3C90DB9D40}" type="pres">
      <dgm:prSet presAssocID="{51FFE903-25FA-4840-B239-AC6B45EEF8EC}" presName="node" presStyleLbl="node1" presStyleIdx="6" presStyleCnt="16">
        <dgm:presLayoutVars>
          <dgm:bulletEnabled val="1"/>
        </dgm:presLayoutVars>
      </dgm:prSet>
      <dgm:spPr/>
    </dgm:pt>
    <dgm:pt modelId="{126AE06D-49B5-4D25-9858-6B12CADACC46}" type="pres">
      <dgm:prSet presAssocID="{56C7D3A9-B454-4FCF-ACA3-361B2F175848}" presName="sibTrans" presStyleCnt="0"/>
      <dgm:spPr/>
    </dgm:pt>
    <dgm:pt modelId="{06C738E2-AF2F-410A-92BA-22CC770B39D0}" type="pres">
      <dgm:prSet presAssocID="{7B9D44EC-3F83-41D9-8F36-21A104E965E3}" presName="node" presStyleLbl="node1" presStyleIdx="7" presStyleCnt="16">
        <dgm:presLayoutVars>
          <dgm:bulletEnabled val="1"/>
        </dgm:presLayoutVars>
      </dgm:prSet>
      <dgm:spPr/>
    </dgm:pt>
    <dgm:pt modelId="{4DEA1B3B-B610-4A23-BD4C-ED48DB45903C}" type="pres">
      <dgm:prSet presAssocID="{4F757E8D-3B49-4E71-A23C-92DD52B9547A}" presName="sibTrans" presStyleCnt="0"/>
      <dgm:spPr/>
    </dgm:pt>
    <dgm:pt modelId="{4D8E80D5-B101-4886-85A9-43AE8EB37FBC}" type="pres">
      <dgm:prSet presAssocID="{45674BA0-965A-4AD0-A84A-9DF59F74770E}" presName="node" presStyleLbl="node1" presStyleIdx="8" presStyleCnt="16">
        <dgm:presLayoutVars>
          <dgm:bulletEnabled val="1"/>
        </dgm:presLayoutVars>
      </dgm:prSet>
      <dgm:spPr/>
    </dgm:pt>
    <dgm:pt modelId="{905EF69B-8924-493D-A66A-DC991F0E0C39}" type="pres">
      <dgm:prSet presAssocID="{C3067D80-BF93-47F1-A3E1-8727AFEB3547}" presName="sibTrans" presStyleCnt="0"/>
      <dgm:spPr/>
    </dgm:pt>
    <dgm:pt modelId="{F0365696-54BF-4ED8-8131-B2A7ED725C2D}" type="pres">
      <dgm:prSet presAssocID="{4BC30090-1A86-412D-A3F8-DD78C2584272}" presName="node" presStyleLbl="node1" presStyleIdx="9" presStyleCnt="16">
        <dgm:presLayoutVars>
          <dgm:bulletEnabled val="1"/>
        </dgm:presLayoutVars>
      </dgm:prSet>
      <dgm:spPr/>
    </dgm:pt>
    <dgm:pt modelId="{C89392C2-21CF-4B6F-A57D-EB4A4CDFF4C4}" type="pres">
      <dgm:prSet presAssocID="{D1F5D37A-F816-4E89-8D01-3B30C72FAC9B}" presName="sibTrans" presStyleCnt="0"/>
      <dgm:spPr/>
    </dgm:pt>
    <dgm:pt modelId="{73A2C062-3CA8-48B6-A3CF-3FB1D8DBE169}" type="pres">
      <dgm:prSet presAssocID="{2119DE03-409A-4088-9D7D-A7C7C5344D29}" presName="node" presStyleLbl="node1" presStyleIdx="10" presStyleCnt="16" custLinFactNeighborX="1673" custLinFactNeighborY="-1189">
        <dgm:presLayoutVars>
          <dgm:bulletEnabled val="1"/>
        </dgm:presLayoutVars>
      </dgm:prSet>
      <dgm:spPr/>
    </dgm:pt>
    <dgm:pt modelId="{2223B469-A126-47A9-BB28-0CDB43344E6E}" type="pres">
      <dgm:prSet presAssocID="{43EA6340-EC3F-4643-8E3D-4C1F8C2BD89B}" presName="sibTrans" presStyleCnt="0"/>
      <dgm:spPr/>
    </dgm:pt>
    <dgm:pt modelId="{76B49626-180D-4ADD-9F18-73C1CBBB32C6}" type="pres">
      <dgm:prSet presAssocID="{A47C72FC-6129-4012-8A7B-F9DA3CA20162}" presName="node" presStyleLbl="node1" presStyleIdx="11" presStyleCnt="16" custLinFactNeighborX="311" custLinFactNeighborY="-1154">
        <dgm:presLayoutVars>
          <dgm:bulletEnabled val="1"/>
        </dgm:presLayoutVars>
      </dgm:prSet>
      <dgm:spPr/>
    </dgm:pt>
    <dgm:pt modelId="{D000CE49-F536-44D5-9D18-F43FE4323C3E}" type="pres">
      <dgm:prSet presAssocID="{BBC7D48F-EBCE-468D-B04E-23A25B8F782A}" presName="sibTrans" presStyleCnt="0"/>
      <dgm:spPr/>
    </dgm:pt>
    <dgm:pt modelId="{11A7C3D5-D2F2-457F-B63F-1E780D2E7D84}" type="pres">
      <dgm:prSet presAssocID="{3964F479-CAA2-413F-8224-9A67DCB3534B}" presName="node" presStyleLbl="node1" presStyleIdx="12" presStyleCnt="16" custLinFactNeighborX="1326" custLinFactNeighborY="-4721">
        <dgm:presLayoutVars>
          <dgm:bulletEnabled val="1"/>
        </dgm:presLayoutVars>
      </dgm:prSet>
      <dgm:spPr/>
    </dgm:pt>
    <dgm:pt modelId="{C0A7D362-4260-4472-A877-BFD916E51B13}" type="pres">
      <dgm:prSet presAssocID="{BBD51F14-3B32-4E19-A258-930C4CCF7890}" presName="sibTrans" presStyleCnt="0"/>
      <dgm:spPr/>
    </dgm:pt>
    <dgm:pt modelId="{3942914D-B19A-4F9E-BF27-4D8AAFC00E4C}" type="pres">
      <dgm:prSet presAssocID="{6B5D9659-6959-4DCC-837D-67289B0D0770}" presName="node" presStyleLbl="node1" presStyleIdx="13" presStyleCnt="16" custLinFactNeighborX="-403" custLinFactNeighborY="-2343">
        <dgm:presLayoutVars>
          <dgm:bulletEnabled val="1"/>
        </dgm:presLayoutVars>
      </dgm:prSet>
      <dgm:spPr/>
    </dgm:pt>
    <dgm:pt modelId="{19F02ED0-56D5-46EC-8810-2334D5602155}" type="pres">
      <dgm:prSet presAssocID="{73F0247D-DDBD-4BCB-9041-0BCB80EB232B}" presName="sibTrans" presStyleCnt="0"/>
      <dgm:spPr/>
    </dgm:pt>
    <dgm:pt modelId="{09AF7701-DF63-40D1-8819-8A21CFB52230}" type="pres">
      <dgm:prSet presAssocID="{30C7A285-E41C-4EE7-9B31-E84CB87DB0C6}" presName="node" presStyleLbl="node1" presStyleIdx="14" presStyleCnt="16" custLinFactNeighborX="983" custLinFactNeighborY="-3214">
        <dgm:presLayoutVars>
          <dgm:bulletEnabled val="1"/>
        </dgm:presLayoutVars>
      </dgm:prSet>
      <dgm:spPr/>
    </dgm:pt>
    <dgm:pt modelId="{7D065190-8EEC-455F-AEE1-C54663230F1F}" type="pres">
      <dgm:prSet presAssocID="{410424C0-95E3-4B70-8ACB-43E3E47865CE}" presName="sibTrans" presStyleCnt="0"/>
      <dgm:spPr/>
    </dgm:pt>
    <dgm:pt modelId="{8E1A1814-A5B7-4C45-8972-EFC39A4FB25F}" type="pres">
      <dgm:prSet presAssocID="{3FFD58C5-CC8D-4328-A4E1-F0D3E14DD38E}" presName="node" presStyleLbl="node1" presStyleIdx="15" presStyleCnt="16" custScaleX="100050" custScaleY="100050" custLinFactNeighborX="-613" custLinFactNeighborY="-2378">
        <dgm:presLayoutVars>
          <dgm:bulletEnabled val="1"/>
        </dgm:presLayoutVars>
      </dgm:prSet>
      <dgm:spPr>
        <a:xfrm>
          <a:off x="6234307" y="4630732"/>
          <a:ext cx="1943585" cy="1152306"/>
        </a:xfrm>
        <a:prstGeom prst="rect">
          <a:avLst/>
        </a:prstGeom>
      </dgm:spPr>
    </dgm:pt>
  </dgm:ptLst>
  <dgm:cxnLst>
    <dgm:cxn modelId="{2B79A208-8EE2-40EA-920F-079F62E85D12}" type="presOf" srcId="{30C7A285-E41C-4EE7-9B31-E84CB87DB0C6}" destId="{09AF7701-DF63-40D1-8819-8A21CFB52230}" srcOrd="0" destOrd="0" presId="urn:microsoft.com/office/officeart/2005/8/layout/default"/>
    <dgm:cxn modelId="{169F190E-1059-4695-AD4F-8A0DAF58E23A}" type="presOf" srcId="{51FFE903-25FA-4840-B239-AC6B45EEF8EC}" destId="{7526D3EA-E9D4-4850-911C-FE3C90DB9D40}" srcOrd="0" destOrd="0" presId="urn:microsoft.com/office/officeart/2005/8/layout/default"/>
    <dgm:cxn modelId="{8E85141F-B2F8-4A53-9462-80B213192E27}" type="presOf" srcId="{45674BA0-965A-4AD0-A84A-9DF59F74770E}" destId="{4D8E80D5-B101-4886-85A9-43AE8EB37FBC}" srcOrd="0" destOrd="0" presId="urn:microsoft.com/office/officeart/2005/8/layout/default"/>
    <dgm:cxn modelId="{12B7232D-CF80-4103-9329-42F2093C059B}" srcId="{F7425DD3-1423-4DBF-AED6-25CBC3F4D5F3}" destId="{3964F479-CAA2-413F-8224-9A67DCB3534B}" srcOrd="12" destOrd="0" parTransId="{98512804-D7B7-42FB-9268-4540163680B2}" sibTransId="{BBD51F14-3B32-4E19-A258-930C4CCF7890}"/>
    <dgm:cxn modelId="{DDEDF530-E97E-40B3-B5F5-8DB87D76AF23}" srcId="{F7425DD3-1423-4DBF-AED6-25CBC3F4D5F3}" destId="{2119DE03-409A-4088-9D7D-A7C7C5344D29}" srcOrd="10" destOrd="0" parTransId="{D26BBFBC-FFB5-48AD-903F-0AB14A4582E9}" sibTransId="{43EA6340-EC3F-4643-8E3D-4C1F8C2BD89B}"/>
    <dgm:cxn modelId="{F83B5A37-4D70-44A1-B4F9-AD232A69AC4A}" srcId="{F7425DD3-1423-4DBF-AED6-25CBC3F4D5F3}" destId="{7B9D44EC-3F83-41D9-8F36-21A104E965E3}" srcOrd="7" destOrd="0" parTransId="{5931B9F7-D171-4C92-8106-D36BFA5C086C}" sibTransId="{4F757E8D-3B49-4E71-A23C-92DD52B9547A}"/>
    <dgm:cxn modelId="{6438DA5C-593C-4954-9990-122D8FCF2969}" type="presOf" srcId="{7B9D44EC-3F83-41D9-8F36-21A104E965E3}" destId="{06C738E2-AF2F-410A-92BA-22CC770B39D0}" srcOrd="0" destOrd="0" presId="urn:microsoft.com/office/officeart/2005/8/layout/default"/>
    <dgm:cxn modelId="{ABB66E5F-0E0E-47D6-B043-556B9984631C}" srcId="{F7425DD3-1423-4DBF-AED6-25CBC3F4D5F3}" destId="{4BC30090-1A86-412D-A3F8-DD78C2584272}" srcOrd="9" destOrd="0" parTransId="{DCCD9E19-0BFD-40D0-82E9-0AEDAAE0B833}" sibTransId="{D1F5D37A-F816-4E89-8D01-3B30C72FAC9B}"/>
    <dgm:cxn modelId="{AB309B41-4A5A-4012-85A4-624657A60C5C}" srcId="{F7425DD3-1423-4DBF-AED6-25CBC3F4D5F3}" destId="{DE20A631-2ABB-4500-B9BF-FE152DE6C11E}" srcOrd="5" destOrd="0" parTransId="{D463E531-D12F-4F64-9BDC-78F8FA5E8ECC}" sibTransId="{A7523366-C45A-4A0E-A2FD-C4FC03476C04}"/>
    <dgm:cxn modelId="{AFE06763-0AD1-4B58-A0BE-7A4A452BAA82}" srcId="{F7425DD3-1423-4DBF-AED6-25CBC3F4D5F3}" destId="{51FFE903-25FA-4840-B239-AC6B45EEF8EC}" srcOrd="6" destOrd="0" parTransId="{095BE9A2-ED7E-4F28-81D0-EC72E6522732}" sibTransId="{56C7D3A9-B454-4FCF-ACA3-361B2F175848}"/>
    <dgm:cxn modelId="{38F4746E-DBEE-415F-8CBB-851C59B1A833}" type="presOf" srcId="{4BC30090-1A86-412D-A3F8-DD78C2584272}" destId="{F0365696-54BF-4ED8-8131-B2A7ED725C2D}" srcOrd="0" destOrd="0" presId="urn:microsoft.com/office/officeart/2005/8/layout/default"/>
    <dgm:cxn modelId="{90D2CC4E-67C5-48AA-BF5C-C93847506B4F}" srcId="{F7425DD3-1423-4DBF-AED6-25CBC3F4D5F3}" destId="{6B5D9659-6959-4DCC-837D-67289B0D0770}" srcOrd="13" destOrd="0" parTransId="{81A94501-7204-425E-8205-9FA064F0E44D}" sibTransId="{73F0247D-DDBD-4BCB-9041-0BCB80EB232B}"/>
    <dgm:cxn modelId="{A5E8216F-A732-4C3A-A620-DDC2B4890E65}" type="presOf" srcId="{F7425DD3-1423-4DBF-AED6-25CBC3F4D5F3}" destId="{AD5A39B4-8257-4012-ADC6-F6AD71E99F5E}" srcOrd="0" destOrd="0" presId="urn:microsoft.com/office/officeart/2005/8/layout/default"/>
    <dgm:cxn modelId="{A68B6F70-E8A5-44DA-B45D-836EA0D06BAC}" type="presOf" srcId="{892DC691-AAF8-4C64-A93C-B93F8C28A273}" destId="{2E74D705-4FA9-496C-839A-F8CA59188310}" srcOrd="0" destOrd="0" presId="urn:microsoft.com/office/officeart/2005/8/layout/default"/>
    <dgm:cxn modelId="{1D23E655-AC0B-4471-BE41-A9BDCBD4C2F6}" type="presOf" srcId="{DE20A631-2ABB-4500-B9BF-FE152DE6C11E}" destId="{775DA8A1-12CA-4A70-9D6C-88046F6FB0AE}" srcOrd="0" destOrd="0" presId="urn:microsoft.com/office/officeart/2005/8/layout/default"/>
    <dgm:cxn modelId="{63639E85-7577-492E-93AE-DEDD436DCA66}" srcId="{F7425DD3-1423-4DBF-AED6-25CBC3F4D5F3}" destId="{3FFD58C5-CC8D-4328-A4E1-F0D3E14DD38E}" srcOrd="15" destOrd="0" parTransId="{00D120F0-0843-413A-9742-6F3A530E63D6}" sibTransId="{0C64A005-2C33-4F9E-9A09-F4B7B0387619}"/>
    <dgm:cxn modelId="{8AFED685-5A05-4E2E-9A26-42B49B43A691}" srcId="{F7425DD3-1423-4DBF-AED6-25CBC3F4D5F3}" destId="{1862B7D8-5C20-495F-AF2F-CF22A68872D2}" srcOrd="4" destOrd="0" parTransId="{9F87ED4E-9AA7-47E7-BBBC-9C302B81F348}" sibTransId="{3A46911C-5AAA-4AF8-AFD3-CCA2B93B5FFA}"/>
    <dgm:cxn modelId="{5F54138E-99D9-4E91-B749-1605D9EBCF5F}" type="presOf" srcId="{F87CA1B7-495E-43AA-B88F-4D9B3EB3A82E}" destId="{24052ACF-BDE9-4DD6-A735-09246A4E11C1}" srcOrd="0" destOrd="0" presId="urn:microsoft.com/office/officeart/2005/8/layout/default"/>
    <dgm:cxn modelId="{CB4C1290-A453-475F-B307-5D91E5B8705E}" srcId="{F7425DD3-1423-4DBF-AED6-25CBC3F4D5F3}" destId="{B38F7E78-D136-41C9-B97E-BABB8612E9BB}" srcOrd="3" destOrd="0" parTransId="{AEFD7EDF-52FD-4C48-8033-A4CDCC299483}" sibTransId="{CA116C37-6EB1-44A8-B533-F631B9C57C04}"/>
    <dgm:cxn modelId="{0DA0DC93-41F2-4D45-AF08-CDF9DD6E6E94}" type="presOf" srcId="{1862B7D8-5C20-495F-AF2F-CF22A68872D2}" destId="{2FDF4B0D-1327-4CD0-B67A-9995FC965DDD}" srcOrd="0" destOrd="0" presId="urn:microsoft.com/office/officeart/2005/8/layout/default"/>
    <dgm:cxn modelId="{A902F396-6821-4090-9942-49E7B4627AF5}" type="presOf" srcId="{422C0619-9A1B-4CDC-91C4-284EF7F95DEC}" destId="{C5C02301-C869-4C37-A026-F07B896E8176}" srcOrd="0" destOrd="0" presId="urn:microsoft.com/office/officeart/2005/8/layout/default"/>
    <dgm:cxn modelId="{6AB8CA97-EC58-4715-B34E-5388EF71F1FF}" type="presOf" srcId="{6B5D9659-6959-4DCC-837D-67289B0D0770}" destId="{3942914D-B19A-4F9E-BF27-4D8AAFC00E4C}" srcOrd="0" destOrd="0" presId="urn:microsoft.com/office/officeart/2005/8/layout/default"/>
    <dgm:cxn modelId="{13F36E9A-C1AC-49F9-9B6C-4ACCBCA4B7A3}" type="presOf" srcId="{A47C72FC-6129-4012-8A7B-F9DA3CA20162}" destId="{76B49626-180D-4ADD-9F18-73C1CBBB32C6}" srcOrd="0" destOrd="0" presId="urn:microsoft.com/office/officeart/2005/8/layout/default"/>
    <dgm:cxn modelId="{55A5FA9B-50C8-494D-8727-2127C9CEDFD5}" srcId="{F7425DD3-1423-4DBF-AED6-25CBC3F4D5F3}" destId="{F87CA1B7-495E-43AA-B88F-4D9B3EB3A82E}" srcOrd="1" destOrd="0" parTransId="{D6A1A9BE-8866-4048-B02C-CF2315A9967A}" sibTransId="{D0EA1E0A-5972-47B9-9846-7F99CDCB9CE4}"/>
    <dgm:cxn modelId="{92CFBFA3-57FE-4EE2-A029-25FF609498D5}" srcId="{F7425DD3-1423-4DBF-AED6-25CBC3F4D5F3}" destId="{A47C72FC-6129-4012-8A7B-F9DA3CA20162}" srcOrd="11" destOrd="0" parTransId="{97EBFD84-B1A9-4006-88C7-65B64FFA64F5}" sibTransId="{BBC7D48F-EBCE-468D-B04E-23A25B8F782A}"/>
    <dgm:cxn modelId="{3A93F9C1-6CD7-4ECE-B962-AB448DC48B6E}" type="presOf" srcId="{3FFD58C5-CC8D-4328-A4E1-F0D3E14DD38E}" destId="{8E1A1814-A5B7-4C45-8972-EFC39A4FB25F}" srcOrd="0" destOrd="0" presId="urn:microsoft.com/office/officeart/2005/8/layout/default"/>
    <dgm:cxn modelId="{E679D8C8-AC8E-44F4-8C8D-ACC6D51CA618}" srcId="{F7425DD3-1423-4DBF-AED6-25CBC3F4D5F3}" destId="{892DC691-AAF8-4C64-A93C-B93F8C28A273}" srcOrd="2" destOrd="0" parTransId="{A523DD42-43E8-4C3B-9D24-E6B605985E43}" sibTransId="{CAB4D62D-B40B-48C4-AA5F-E3D5423D171F}"/>
    <dgm:cxn modelId="{E76C03D1-2C1B-4AFA-872A-35255BD62706}" type="presOf" srcId="{2119DE03-409A-4088-9D7D-A7C7C5344D29}" destId="{73A2C062-3CA8-48B6-A3CF-3FB1D8DBE169}" srcOrd="0" destOrd="0" presId="urn:microsoft.com/office/officeart/2005/8/layout/default"/>
    <dgm:cxn modelId="{FFB3AFD3-5BF9-483B-A0D9-63E12537F065}" srcId="{F7425DD3-1423-4DBF-AED6-25CBC3F4D5F3}" destId="{30C7A285-E41C-4EE7-9B31-E84CB87DB0C6}" srcOrd="14" destOrd="0" parTransId="{54BE0933-68A8-4D1D-9F4C-D449D11B468C}" sibTransId="{410424C0-95E3-4B70-8ACB-43E3E47865CE}"/>
    <dgm:cxn modelId="{E1676ADB-F50A-410C-9DE1-C27FA67FC4DC}" type="presOf" srcId="{B38F7E78-D136-41C9-B97E-BABB8612E9BB}" destId="{1A57FA07-9759-4E13-98EF-0BDBAD069F35}" srcOrd="0" destOrd="0" presId="urn:microsoft.com/office/officeart/2005/8/layout/default"/>
    <dgm:cxn modelId="{14D2C7E5-0048-462A-8C1F-4E18D973578A}" srcId="{F7425DD3-1423-4DBF-AED6-25CBC3F4D5F3}" destId="{422C0619-9A1B-4CDC-91C4-284EF7F95DEC}" srcOrd="0" destOrd="0" parTransId="{7AEB059C-9A3E-4FC2-804F-3C1620F02810}" sibTransId="{1B54E1DA-53D9-440D-AA8B-7D97A465F367}"/>
    <dgm:cxn modelId="{809E0EE7-3BFA-462D-B836-6EA6CED71CD4}" type="presOf" srcId="{3964F479-CAA2-413F-8224-9A67DCB3534B}" destId="{11A7C3D5-D2F2-457F-B63F-1E780D2E7D84}" srcOrd="0" destOrd="0" presId="urn:microsoft.com/office/officeart/2005/8/layout/default"/>
    <dgm:cxn modelId="{44D04CF4-7A04-4DEE-A9A3-1490D166D693}" srcId="{F7425DD3-1423-4DBF-AED6-25CBC3F4D5F3}" destId="{45674BA0-965A-4AD0-A84A-9DF59F74770E}" srcOrd="8" destOrd="0" parTransId="{015D7B94-D809-48E2-93FB-83EC490847C7}" sibTransId="{C3067D80-BF93-47F1-A3E1-8727AFEB3547}"/>
    <dgm:cxn modelId="{825837FC-5451-43AE-B7ED-4B978FC825C4}" type="presParOf" srcId="{AD5A39B4-8257-4012-ADC6-F6AD71E99F5E}" destId="{C5C02301-C869-4C37-A026-F07B896E8176}" srcOrd="0" destOrd="0" presId="urn:microsoft.com/office/officeart/2005/8/layout/default"/>
    <dgm:cxn modelId="{4B5FF87C-F43D-40F4-9040-FF6BF70C84EF}" type="presParOf" srcId="{AD5A39B4-8257-4012-ADC6-F6AD71E99F5E}" destId="{FAD8A80F-ECAF-4D43-B788-F7558CDE24C1}" srcOrd="1" destOrd="0" presId="urn:microsoft.com/office/officeart/2005/8/layout/default"/>
    <dgm:cxn modelId="{6F54CFCE-E990-47CE-A9FE-9005EBDBB2AE}" type="presParOf" srcId="{AD5A39B4-8257-4012-ADC6-F6AD71E99F5E}" destId="{24052ACF-BDE9-4DD6-A735-09246A4E11C1}" srcOrd="2" destOrd="0" presId="urn:microsoft.com/office/officeart/2005/8/layout/default"/>
    <dgm:cxn modelId="{9DCBA326-F158-463B-B45E-A96BC68CA8F0}" type="presParOf" srcId="{AD5A39B4-8257-4012-ADC6-F6AD71E99F5E}" destId="{066F0B1C-054C-4CCB-A5F3-EA2B1817CFAA}" srcOrd="3" destOrd="0" presId="urn:microsoft.com/office/officeart/2005/8/layout/default"/>
    <dgm:cxn modelId="{A563DBC7-909B-493C-8DF4-410337362CDF}" type="presParOf" srcId="{AD5A39B4-8257-4012-ADC6-F6AD71E99F5E}" destId="{2E74D705-4FA9-496C-839A-F8CA59188310}" srcOrd="4" destOrd="0" presId="urn:microsoft.com/office/officeart/2005/8/layout/default"/>
    <dgm:cxn modelId="{A595C8C1-DCDD-405C-AAD8-3BD8366BBD34}" type="presParOf" srcId="{AD5A39B4-8257-4012-ADC6-F6AD71E99F5E}" destId="{2611E7F0-4425-4E71-82A0-F39C951495A6}" srcOrd="5" destOrd="0" presId="urn:microsoft.com/office/officeart/2005/8/layout/default"/>
    <dgm:cxn modelId="{1897905E-A6CF-4607-8B15-1617BC3B691E}" type="presParOf" srcId="{AD5A39B4-8257-4012-ADC6-F6AD71E99F5E}" destId="{1A57FA07-9759-4E13-98EF-0BDBAD069F35}" srcOrd="6" destOrd="0" presId="urn:microsoft.com/office/officeart/2005/8/layout/default"/>
    <dgm:cxn modelId="{6C36DC25-5D8B-4220-89E3-411C156F083F}" type="presParOf" srcId="{AD5A39B4-8257-4012-ADC6-F6AD71E99F5E}" destId="{57032B2A-0D91-4F4B-A490-45EA082088E1}" srcOrd="7" destOrd="0" presId="urn:microsoft.com/office/officeart/2005/8/layout/default"/>
    <dgm:cxn modelId="{4697B70D-8CD2-4F89-811E-7B97B6C23D78}" type="presParOf" srcId="{AD5A39B4-8257-4012-ADC6-F6AD71E99F5E}" destId="{2FDF4B0D-1327-4CD0-B67A-9995FC965DDD}" srcOrd="8" destOrd="0" presId="urn:microsoft.com/office/officeart/2005/8/layout/default"/>
    <dgm:cxn modelId="{02C0F9E0-453D-4C8F-BF4A-3D8734068F81}" type="presParOf" srcId="{AD5A39B4-8257-4012-ADC6-F6AD71E99F5E}" destId="{1E567746-8D41-48B2-B8E8-1EA5F39004CC}" srcOrd="9" destOrd="0" presId="urn:microsoft.com/office/officeart/2005/8/layout/default"/>
    <dgm:cxn modelId="{0CA81108-6BD6-488E-AD0F-2DA6389AB75F}" type="presParOf" srcId="{AD5A39B4-8257-4012-ADC6-F6AD71E99F5E}" destId="{775DA8A1-12CA-4A70-9D6C-88046F6FB0AE}" srcOrd="10" destOrd="0" presId="urn:microsoft.com/office/officeart/2005/8/layout/default"/>
    <dgm:cxn modelId="{C9CB609E-30B3-4CF1-ADD6-E9426FAD4786}" type="presParOf" srcId="{AD5A39B4-8257-4012-ADC6-F6AD71E99F5E}" destId="{7AC87203-CB10-4434-BCAB-729C7DDB7A33}" srcOrd="11" destOrd="0" presId="urn:microsoft.com/office/officeart/2005/8/layout/default"/>
    <dgm:cxn modelId="{21B087AE-8D38-46F8-A829-0032D4D7E57F}" type="presParOf" srcId="{AD5A39B4-8257-4012-ADC6-F6AD71E99F5E}" destId="{7526D3EA-E9D4-4850-911C-FE3C90DB9D40}" srcOrd="12" destOrd="0" presId="urn:microsoft.com/office/officeart/2005/8/layout/default"/>
    <dgm:cxn modelId="{698D9DE0-CF49-4FB4-8BD9-5B8C535A315A}" type="presParOf" srcId="{AD5A39B4-8257-4012-ADC6-F6AD71E99F5E}" destId="{126AE06D-49B5-4D25-9858-6B12CADACC46}" srcOrd="13" destOrd="0" presId="urn:microsoft.com/office/officeart/2005/8/layout/default"/>
    <dgm:cxn modelId="{5DC14490-CABC-4B4A-A3DD-43C6D6B7059B}" type="presParOf" srcId="{AD5A39B4-8257-4012-ADC6-F6AD71E99F5E}" destId="{06C738E2-AF2F-410A-92BA-22CC770B39D0}" srcOrd="14" destOrd="0" presId="urn:microsoft.com/office/officeart/2005/8/layout/default"/>
    <dgm:cxn modelId="{36F30177-A740-4016-8B44-C80772B4B987}" type="presParOf" srcId="{AD5A39B4-8257-4012-ADC6-F6AD71E99F5E}" destId="{4DEA1B3B-B610-4A23-BD4C-ED48DB45903C}" srcOrd="15" destOrd="0" presId="urn:microsoft.com/office/officeart/2005/8/layout/default"/>
    <dgm:cxn modelId="{ADA7F89C-74A4-4335-AC30-C24AE9F8120F}" type="presParOf" srcId="{AD5A39B4-8257-4012-ADC6-F6AD71E99F5E}" destId="{4D8E80D5-B101-4886-85A9-43AE8EB37FBC}" srcOrd="16" destOrd="0" presId="urn:microsoft.com/office/officeart/2005/8/layout/default"/>
    <dgm:cxn modelId="{CA66E142-EBF9-4A59-87FA-7870AC6B95BE}" type="presParOf" srcId="{AD5A39B4-8257-4012-ADC6-F6AD71E99F5E}" destId="{905EF69B-8924-493D-A66A-DC991F0E0C39}" srcOrd="17" destOrd="0" presId="urn:microsoft.com/office/officeart/2005/8/layout/default"/>
    <dgm:cxn modelId="{D281CC6B-7E04-4523-945B-C7B2E9572861}" type="presParOf" srcId="{AD5A39B4-8257-4012-ADC6-F6AD71E99F5E}" destId="{F0365696-54BF-4ED8-8131-B2A7ED725C2D}" srcOrd="18" destOrd="0" presId="urn:microsoft.com/office/officeart/2005/8/layout/default"/>
    <dgm:cxn modelId="{721C9495-EF39-4599-9C0B-2E0176A7563F}" type="presParOf" srcId="{AD5A39B4-8257-4012-ADC6-F6AD71E99F5E}" destId="{C89392C2-21CF-4B6F-A57D-EB4A4CDFF4C4}" srcOrd="19" destOrd="0" presId="urn:microsoft.com/office/officeart/2005/8/layout/default"/>
    <dgm:cxn modelId="{10B23C44-32A6-4F57-BBE1-DF08756D6D60}" type="presParOf" srcId="{AD5A39B4-8257-4012-ADC6-F6AD71E99F5E}" destId="{73A2C062-3CA8-48B6-A3CF-3FB1D8DBE169}" srcOrd="20" destOrd="0" presId="urn:microsoft.com/office/officeart/2005/8/layout/default"/>
    <dgm:cxn modelId="{35EE075F-2482-42F5-B767-4300E7368FD1}" type="presParOf" srcId="{AD5A39B4-8257-4012-ADC6-F6AD71E99F5E}" destId="{2223B469-A126-47A9-BB28-0CDB43344E6E}" srcOrd="21" destOrd="0" presId="urn:microsoft.com/office/officeart/2005/8/layout/default"/>
    <dgm:cxn modelId="{0E72B5CC-1C35-4FB4-A265-A550F71D9D59}" type="presParOf" srcId="{AD5A39B4-8257-4012-ADC6-F6AD71E99F5E}" destId="{76B49626-180D-4ADD-9F18-73C1CBBB32C6}" srcOrd="22" destOrd="0" presId="urn:microsoft.com/office/officeart/2005/8/layout/default"/>
    <dgm:cxn modelId="{08FB9234-A910-4570-94F5-06809E8746F0}" type="presParOf" srcId="{AD5A39B4-8257-4012-ADC6-F6AD71E99F5E}" destId="{D000CE49-F536-44D5-9D18-F43FE4323C3E}" srcOrd="23" destOrd="0" presId="urn:microsoft.com/office/officeart/2005/8/layout/default"/>
    <dgm:cxn modelId="{F3CF0823-2A16-4A5B-9F67-049EB153E570}" type="presParOf" srcId="{AD5A39B4-8257-4012-ADC6-F6AD71E99F5E}" destId="{11A7C3D5-D2F2-457F-B63F-1E780D2E7D84}" srcOrd="24" destOrd="0" presId="urn:microsoft.com/office/officeart/2005/8/layout/default"/>
    <dgm:cxn modelId="{C369C3FD-8BEC-463D-A871-029978DE6C76}" type="presParOf" srcId="{AD5A39B4-8257-4012-ADC6-F6AD71E99F5E}" destId="{C0A7D362-4260-4472-A877-BFD916E51B13}" srcOrd="25" destOrd="0" presId="urn:microsoft.com/office/officeart/2005/8/layout/default"/>
    <dgm:cxn modelId="{2D7A743D-AB94-4581-994A-943711A689BD}" type="presParOf" srcId="{AD5A39B4-8257-4012-ADC6-F6AD71E99F5E}" destId="{3942914D-B19A-4F9E-BF27-4D8AAFC00E4C}" srcOrd="26" destOrd="0" presId="urn:microsoft.com/office/officeart/2005/8/layout/default"/>
    <dgm:cxn modelId="{F302BBA1-B9DB-445E-A7C2-B00F43066B67}" type="presParOf" srcId="{AD5A39B4-8257-4012-ADC6-F6AD71E99F5E}" destId="{19F02ED0-56D5-46EC-8810-2334D5602155}" srcOrd="27" destOrd="0" presId="urn:microsoft.com/office/officeart/2005/8/layout/default"/>
    <dgm:cxn modelId="{60522665-B35E-4CA0-ACA8-C23E1B49B514}" type="presParOf" srcId="{AD5A39B4-8257-4012-ADC6-F6AD71E99F5E}" destId="{09AF7701-DF63-40D1-8819-8A21CFB52230}" srcOrd="28" destOrd="0" presId="urn:microsoft.com/office/officeart/2005/8/layout/default"/>
    <dgm:cxn modelId="{23B4D4BA-A7B2-41D9-B8F0-C760A00F4F97}" type="presParOf" srcId="{AD5A39B4-8257-4012-ADC6-F6AD71E99F5E}" destId="{7D065190-8EEC-455F-AEE1-C54663230F1F}" srcOrd="29" destOrd="0" presId="urn:microsoft.com/office/officeart/2005/8/layout/default"/>
    <dgm:cxn modelId="{D84A5489-9FA0-4381-83E3-803627CEA866}" type="presParOf" srcId="{AD5A39B4-8257-4012-ADC6-F6AD71E99F5E}" destId="{8E1A1814-A5B7-4C45-8972-EFC39A4FB25F}" srcOrd="30" destOrd="0" presId="urn:microsoft.com/office/officeart/2005/8/layout/default"/>
  </dgm:cxnLst>
  <dgm:bg/>
  <dgm:whole>
    <a:ln w="28575">
      <a:noFill/>
    </a:ln>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5C02301-C869-4C37-A026-F07B896E8176}">
      <dsp:nvSpPr>
        <dsp:cNvPr id="0" name=""/>
        <dsp:cNvSpPr/>
      </dsp:nvSpPr>
      <dsp:spPr>
        <a:xfrm>
          <a:off x="2630" y="350259"/>
          <a:ext cx="2086919" cy="1252151"/>
        </a:xfrm>
        <a:prstGeom prst="rect">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s-CO" sz="1100" b="1" kern="1200"/>
            <a:t>IDENTIFICACIÓN DE ASPECTOS CRITICOS</a:t>
          </a:r>
        </a:p>
      </dsp:txBody>
      <dsp:txXfrm>
        <a:off x="2630" y="350259"/>
        <a:ext cx="2086919" cy="1252151"/>
      </dsp:txXfrm>
    </dsp:sp>
    <dsp:sp modelId="{24052ACF-BDE9-4DD6-A735-09246A4E11C1}">
      <dsp:nvSpPr>
        <dsp:cNvPr id="0" name=""/>
        <dsp:cNvSpPr/>
      </dsp:nvSpPr>
      <dsp:spPr>
        <a:xfrm>
          <a:off x="2298241" y="350259"/>
          <a:ext cx="2086919" cy="1252151"/>
        </a:xfrm>
        <a:prstGeom prst="rect">
          <a:avLst/>
        </a:prstGeom>
        <a:gradFill rotWithShape="0">
          <a:gsLst>
            <a:gs pos="0">
              <a:schemeClr val="accent5">
                <a:hueOff val="-490223"/>
                <a:satOff val="-682"/>
                <a:lumOff val="-261"/>
                <a:alphaOff val="0"/>
                <a:satMod val="103000"/>
                <a:lumMod val="102000"/>
                <a:tint val="94000"/>
              </a:schemeClr>
            </a:gs>
            <a:gs pos="50000">
              <a:schemeClr val="accent5">
                <a:hueOff val="-490223"/>
                <a:satOff val="-682"/>
                <a:lumOff val="-261"/>
                <a:alphaOff val="0"/>
                <a:satMod val="110000"/>
                <a:lumMod val="100000"/>
                <a:shade val="100000"/>
              </a:schemeClr>
            </a:gs>
            <a:gs pos="100000">
              <a:schemeClr val="accent5">
                <a:hueOff val="-490223"/>
                <a:satOff val="-682"/>
                <a:lumOff val="-261"/>
                <a:alphaOff val="0"/>
                <a:lumMod val="99000"/>
                <a:satMod val="120000"/>
                <a:shade val="78000"/>
              </a:schemeClr>
            </a:gs>
          </a:gsLst>
          <a:lin ang="5400000" scaled="0"/>
        </a:gradFill>
        <a:ln>
          <a:noFill/>
        </a:ln>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s-CO" sz="1100" b="1" kern="1200"/>
            <a:t>EVALUACIÓN DE ASPECTOS CRITICOS</a:t>
          </a:r>
        </a:p>
      </dsp:txBody>
      <dsp:txXfrm>
        <a:off x="2298241" y="350259"/>
        <a:ext cx="2086919" cy="1252151"/>
      </dsp:txXfrm>
    </dsp:sp>
    <dsp:sp modelId="{2E74D705-4FA9-496C-839A-F8CA59188310}">
      <dsp:nvSpPr>
        <dsp:cNvPr id="0" name=""/>
        <dsp:cNvSpPr/>
      </dsp:nvSpPr>
      <dsp:spPr>
        <a:xfrm>
          <a:off x="4593852" y="350259"/>
          <a:ext cx="2086919" cy="1252151"/>
        </a:xfrm>
        <a:prstGeom prst="rect">
          <a:avLst/>
        </a:prstGeom>
        <a:gradFill rotWithShape="0">
          <a:gsLst>
            <a:gs pos="0">
              <a:schemeClr val="accent5">
                <a:hueOff val="-980446"/>
                <a:satOff val="-1364"/>
                <a:lumOff val="-523"/>
                <a:alphaOff val="0"/>
                <a:satMod val="103000"/>
                <a:lumMod val="102000"/>
                <a:tint val="94000"/>
              </a:schemeClr>
            </a:gs>
            <a:gs pos="50000">
              <a:schemeClr val="accent5">
                <a:hueOff val="-980446"/>
                <a:satOff val="-1364"/>
                <a:lumOff val="-523"/>
                <a:alphaOff val="0"/>
                <a:satMod val="110000"/>
                <a:lumMod val="100000"/>
                <a:shade val="100000"/>
              </a:schemeClr>
            </a:gs>
            <a:gs pos="100000">
              <a:schemeClr val="accent5">
                <a:hueOff val="-980446"/>
                <a:satOff val="-1364"/>
                <a:lumOff val="-523"/>
                <a:alphaOff val="0"/>
                <a:lumMod val="99000"/>
                <a:satMod val="120000"/>
                <a:shade val="78000"/>
              </a:schemeClr>
            </a:gs>
          </a:gsLst>
          <a:lin ang="5400000" scaled="0"/>
        </a:gradFill>
        <a:ln>
          <a:noFill/>
        </a:ln>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s-CO" sz="1100" b="1" kern="1200"/>
            <a:t>SUMATORIA DE ASPECTOS CRITICOS</a:t>
          </a:r>
        </a:p>
      </dsp:txBody>
      <dsp:txXfrm>
        <a:off x="4593852" y="350259"/>
        <a:ext cx="2086919" cy="1252151"/>
      </dsp:txXfrm>
    </dsp:sp>
    <dsp:sp modelId="{1A57FA07-9759-4E13-98EF-0BDBAD069F35}">
      <dsp:nvSpPr>
        <dsp:cNvPr id="0" name=""/>
        <dsp:cNvSpPr/>
      </dsp:nvSpPr>
      <dsp:spPr>
        <a:xfrm>
          <a:off x="6889463" y="350259"/>
          <a:ext cx="2086919" cy="1252151"/>
        </a:xfrm>
        <a:prstGeom prst="rect">
          <a:avLst/>
        </a:prstGeom>
        <a:gradFill rotWithShape="0">
          <a:gsLst>
            <a:gs pos="0">
              <a:schemeClr val="accent5">
                <a:hueOff val="-1470669"/>
                <a:satOff val="-2046"/>
                <a:lumOff val="-784"/>
                <a:alphaOff val="0"/>
                <a:satMod val="103000"/>
                <a:lumMod val="102000"/>
                <a:tint val="94000"/>
              </a:schemeClr>
            </a:gs>
            <a:gs pos="50000">
              <a:schemeClr val="accent5">
                <a:hueOff val="-1470669"/>
                <a:satOff val="-2046"/>
                <a:lumOff val="-784"/>
                <a:alphaOff val="0"/>
                <a:satMod val="110000"/>
                <a:lumMod val="100000"/>
                <a:shade val="100000"/>
              </a:schemeClr>
            </a:gs>
            <a:gs pos="100000">
              <a:schemeClr val="accent5">
                <a:hueOff val="-1470669"/>
                <a:satOff val="-2046"/>
                <a:lumOff val="-784"/>
                <a:alphaOff val="0"/>
                <a:lumMod val="99000"/>
                <a:satMod val="120000"/>
                <a:shade val="78000"/>
              </a:schemeClr>
            </a:gs>
          </a:gsLst>
          <a:lin ang="5400000" scaled="0"/>
        </a:gradFill>
        <a:ln>
          <a:noFill/>
        </a:ln>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s-CO" sz="1100" b="1" kern="1200"/>
            <a:t>ORDEN DE PRIORIZACIÓN DE ASPECTOS CRITICOS</a:t>
          </a:r>
        </a:p>
      </dsp:txBody>
      <dsp:txXfrm>
        <a:off x="6889463" y="350259"/>
        <a:ext cx="2086919" cy="1252151"/>
      </dsp:txXfrm>
    </dsp:sp>
    <dsp:sp modelId="{2FDF4B0D-1327-4CD0-B67A-9995FC965DDD}">
      <dsp:nvSpPr>
        <dsp:cNvPr id="0" name=""/>
        <dsp:cNvSpPr/>
      </dsp:nvSpPr>
      <dsp:spPr>
        <a:xfrm>
          <a:off x="2630" y="1811102"/>
          <a:ext cx="2086919" cy="1252151"/>
        </a:xfrm>
        <a:prstGeom prst="rect">
          <a:avLst/>
        </a:prstGeom>
        <a:gradFill rotWithShape="0">
          <a:gsLst>
            <a:gs pos="0">
              <a:schemeClr val="accent5">
                <a:hueOff val="-1960892"/>
                <a:satOff val="-2727"/>
                <a:lumOff val="-1046"/>
                <a:alphaOff val="0"/>
                <a:satMod val="103000"/>
                <a:lumMod val="102000"/>
                <a:tint val="94000"/>
              </a:schemeClr>
            </a:gs>
            <a:gs pos="50000">
              <a:schemeClr val="accent5">
                <a:hueOff val="-1960892"/>
                <a:satOff val="-2727"/>
                <a:lumOff val="-1046"/>
                <a:alphaOff val="0"/>
                <a:satMod val="110000"/>
                <a:lumMod val="100000"/>
                <a:shade val="100000"/>
              </a:schemeClr>
            </a:gs>
            <a:gs pos="100000">
              <a:schemeClr val="accent5">
                <a:hueOff val="-1960892"/>
                <a:satOff val="-2727"/>
                <a:lumOff val="-1046"/>
                <a:alphaOff val="0"/>
                <a:lumMod val="99000"/>
                <a:satMod val="120000"/>
                <a:shade val="78000"/>
              </a:schemeClr>
            </a:gs>
          </a:gsLst>
          <a:lin ang="5400000" scaled="0"/>
        </a:gradFill>
        <a:ln>
          <a:noFill/>
        </a:ln>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s-CO" sz="1100" b="1" kern="1200"/>
            <a:t>OBETIVOS Y PLANES O PROYECTOS</a:t>
          </a:r>
        </a:p>
      </dsp:txBody>
      <dsp:txXfrm>
        <a:off x="2630" y="1811102"/>
        <a:ext cx="2086919" cy="1252151"/>
      </dsp:txXfrm>
    </dsp:sp>
    <dsp:sp modelId="{775DA8A1-12CA-4A70-9D6C-88046F6FB0AE}">
      <dsp:nvSpPr>
        <dsp:cNvPr id="0" name=""/>
        <dsp:cNvSpPr/>
      </dsp:nvSpPr>
      <dsp:spPr>
        <a:xfrm>
          <a:off x="2298241" y="1811102"/>
          <a:ext cx="2086919" cy="1252151"/>
        </a:xfrm>
        <a:prstGeom prst="rect">
          <a:avLst/>
        </a:prstGeom>
        <a:gradFill rotWithShape="0">
          <a:gsLst>
            <a:gs pos="0">
              <a:schemeClr val="accent5">
                <a:hueOff val="-2451115"/>
                <a:satOff val="-3409"/>
                <a:lumOff val="-1307"/>
                <a:alphaOff val="0"/>
                <a:satMod val="103000"/>
                <a:lumMod val="102000"/>
                <a:tint val="94000"/>
              </a:schemeClr>
            </a:gs>
            <a:gs pos="50000">
              <a:schemeClr val="accent5">
                <a:hueOff val="-2451115"/>
                <a:satOff val="-3409"/>
                <a:lumOff val="-1307"/>
                <a:alphaOff val="0"/>
                <a:satMod val="110000"/>
                <a:lumMod val="100000"/>
                <a:shade val="100000"/>
              </a:schemeClr>
            </a:gs>
            <a:gs pos="100000">
              <a:schemeClr val="accent5">
                <a:hueOff val="-2451115"/>
                <a:satOff val="-3409"/>
                <a:lumOff val="-1307"/>
                <a:alphaOff val="0"/>
                <a:lumMod val="99000"/>
                <a:satMod val="120000"/>
                <a:shade val="78000"/>
              </a:schemeClr>
            </a:gs>
          </a:gsLst>
          <a:lin ang="5400000" scaled="0"/>
        </a:gradFill>
        <a:ln>
          <a:noFill/>
        </a:ln>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s-CO" sz="1100" b="1" kern="1200"/>
            <a:t>PROYECTO 1</a:t>
          </a:r>
        </a:p>
      </dsp:txBody>
      <dsp:txXfrm>
        <a:off x="2298241" y="1811102"/>
        <a:ext cx="2086919" cy="1252151"/>
      </dsp:txXfrm>
    </dsp:sp>
    <dsp:sp modelId="{7526D3EA-E9D4-4850-911C-FE3C90DB9D40}">
      <dsp:nvSpPr>
        <dsp:cNvPr id="0" name=""/>
        <dsp:cNvSpPr/>
      </dsp:nvSpPr>
      <dsp:spPr>
        <a:xfrm>
          <a:off x="4593852" y="1811102"/>
          <a:ext cx="2086919" cy="1252151"/>
        </a:xfrm>
        <a:prstGeom prst="rect">
          <a:avLst/>
        </a:prstGeom>
        <a:gradFill rotWithShape="0">
          <a:gsLst>
            <a:gs pos="0">
              <a:schemeClr val="accent5">
                <a:hueOff val="-2941338"/>
                <a:satOff val="-4091"/>
                <a:lumOff val="-1569"/>
                <a:alphaOff val="0"/>
                <a:satMod val="103000"/>
                <a:lumMod val="102000"/>
                <a:tint val="94000"/>
              </a:schemeClr>
            </a:gs>
            <a:gs pos="50000">
              <a:schemeClr val="accent5">
                <a:hueOff val="-2941338"/>
                <a:satOff val="-4091"/>
                <a:lumOff val="-1569"/>
                <a:alphaOff val="0"/>
                <a:satMod val="110000"/>
                <a:lumMod val="100000"/>
                <a:shade val="100000"/>
              </a:schemeClr>
            </a:gs>
            <a:gs pos="100000">
              <a:schemeClr val="accent5">
                <a:hueOff val="-2941338"/>
                <a:satOff val="-4091"/>
                <a:lumOff val="-1569"/>
                <a:alphaOff val="0"/>
                <a:lumMod val="99000"/>
                <a:satMod val="120000"/>
                <a:shade val="78000"/>
              </a:schemeClr>
            </a:gs>
          </a:gsLst>
          <a:lin ang="5400000" scaled="0"/>
        </a:gradFill>
        <a:ln>
          <a:noFill/>
        </a:ln>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s-CO" sz="1100" b="1" kern="1200"/>
            <a:t>PROYECTO 2</a:t>
          </a:r>
        </a:p>
      </dsp:txBody>
      <dsp:txXfrm>
        <a:off x="4593852" y="1811102"/>
        <a:ext cx="2086919" cy="1252151"/>
      </dsp:txXfrm>
    </dsp:sp>
    <dsp:sp modelId="{06C738E2-AF2F-410A-92BA-22CC770B39D0}">
      <dsp:nvSpPr>
        <dsp:cNvPr id="0" name=""/>
        <dsp:cNvSpPr/>
      </dsp:nvSpPr>
      <dsp:spPr>
        <a:xfrm>
          <a:off x="6889463" y="1811102"/>
          <a:ext cx="2086919" cy="1252151"/>
        </a:xfrm>
        <a:prstGeom prst="rect">
          <a:avLst/>
        </a:prstGeom>
        <a:gradFill rotWithShape="0">
          <a:gsLst>
            <a:gs pos="0">
              <a:schemeClr val="accent5">
                <a:hueOff val="-3431561"/>
                <a:satOff val="-4773"/>
                <a:lumOff val="-1830"/>
                <a:alphaOff val="0"/>
                <a:satMod val="103000"/>
                <a:lumMod val="102000"/>
                <a:tint val="94000"/>
              </a:schemeClr>
            </a:gs>
            <a:gs pos="50000">
              <a:schemeClr val="accent5">
                <a:hueOff val="-3431561"/>
                <a:satOff val="-4773"/>
                <a:lumOff val="-1830"/>
                <a:alphaOff val="0"/>
                <a:satMod val="110000"/>
                <a:lumMod val="100000"/>
                <a:shade val="100000"/>
              </a:schemeClr>
            </a:gs>
            <a:gs pos="100000">
              <a:schemeClr val="accent5">
                <a:hueOff val="-3431561"/>
                <a:satOff val="-4773"/>
                <a:lumOff val="-1830"/>
                <a:alphaOff val="0"/>
                <a:lumMod val="99000"/>
                <a:satMod val="120000"/>
                <a:shade val="78000"/>
              </a:schemeClr>
            </a:gs>
          </a:gsLst>
          <a:lin ang="5400000" scaled="0"/>
        </a:gradFill>
        <a:ln>
          <a:noFill/>
        </a:ln>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s-CO" sz="1100" b="1" kern="1200"/>
            <a:t>PROYECTO 3</a:t>
          </a:r>
        </a:p>
      </dsp:txBody>
      <dsp:txXfrm>
        <a:off x="6889463" y="1811102"/>
        <a:ext cx="2086919" cy="1252151"/>
      </dsp:txXfrm>
    </dsp:sp>
    <dsp:sp modelId="{4D8E80D5-B101-4886-85A9-43AE8EB37FBC}">
      <dsp:nvSpPr>
        <dsp:cNvPr id="0" name=""/>
        <dsp:cNvSpPr/>
      </dsp:nvSpPr>
      <dsp:spPr>
        <a:xfrm>
          <a:off x="2630" y="3271945"/>
          <a:ext cx="2086919" cy="1252151"/>
        </a:xfrm>
        <a:prstGeom prst="rect">
          <a:avLst/>
        </a:prstGeom>
        <a:gradFill rotWithShape="0">
          <a:gsLst>
            <a:gs pos="0">
              <a:schemeClr val="accent5">
                <a:hueOff val="-3921784"/>
                <a:satOff val="-5455"/>
                <a:lumOff val="-2092"/>
                <a:alphaOff val="0"/>
                <a:satMod val="103000"/>
                <a:lumMod val="102000"/>
                <a:tint val="94000"/>
              </a:schemeClr>
            </a:gs>
            <a:gs pos="50000">
              <a:schemeClr val="accent5">
                <a:hueOff val="-3921784"/>
                <a:satOff val="-5455"/>
                <a:lumOff val="-2092"/>
                <a:alphaOff val="0"/>
                <a:satMod val="110000"/>
                <a:lumMod val="100000"/>
                <a:shade val="100000"/>
              </a:schemeClr>
            </a:gs>
            <a:gs pos="100000">
              <a:schemeClr val="accent5">
                <a:hueOff val="-3921784"/>
                <a:satOff val="-5455"/>
                <a:lumOff val="-2092"/>
                <a:alphaOff val="0"/>
                <a:lumMod val="99000"/>
                <a:satMod val="120000"/>
                <a:shade val="78000"/>
              </a:schemeClr>
            </a:gs>
          </a:gsLst>
          <a:lin ang="5400000" scaled="0"/>
        </a:gradFill>
        <a:ln>
          <a:noFill/>
        </a:ln>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s-CO" sz="1100" b="1" kern="1200"/>
            <a:t>PROYECTO 4</a:t>
          </a:r>
        </a:p>
      </dsp:txBody>
      <dsp:txXfrm>
        <a:off x="2630" y="3271945"/>
        <a:ext cx="2086919" cy="1252151"/>
      </dsp:txXfrm>
    </dsp:sp>
    <dsp:sp modelId="{F0365696-54BF-4ED8-8131-B2A7ED725C2D}">
      <dsp:nvSpPr>
        <dsp:cNvPr id="0" name=""/>
        <dsp:cNvSpPr/>
      </dsp:nvSpPr>
      <dsp:spPr>
        <a:xfrm>
          <a:off x="2298241" y="3271945"/>
          <a:ext cx="2086919" cy="1252151"/>
        </a:xfrm>
        <a:prstGeom prst="rect">
          <a:avLst/>
        </a:prstGeom>
        <a:gradFill rotWithShape="0">
          <a:gsLst>
            <a:gs pos="0">
              <a:schemeClr val="accent5">
                <a:hueOff val="-4412007"/>
                <a:satOff val="-6137"/>
                <a:lumOff val="-2353"/>
                <a:alphaOff val="0"/>
                <a:satMod val="103000"/>
                <a:lumMod val="102000"/>
                <a:tint val="94000"/>
              </a:schemeClr>
            </a:gs>
            <a:gs pos="50000">
              <a:schemeClr val="accent5">
                <a:hueOff val="-4412007"/>
                <a:satOff val="-6137"/>
                <a:lumOff val="-2353"/>
                <a:alphaOff val="0"/>
                <a:satMod val="110000"/>
                <a:lumMod val="100000"/>
                <a:shade val="100000"/>
              </a:schemeClr>
            </a:gs>
            <a:gs pos="100000">
              <a:schemeClr val="accent5">
                <a:hueOff val="-4412007"/>
                <a:satOff val="-6137"/>
                <a:lumOff val="-2353"/>
                <a:alphaOff val="0"/>
                <a:lumMod val="99000"/>
                <a:satMod val="120000"/>
                <a:shade val="78000"/>
              </a:schemeClr>
            </a:gs>
          </a:gsLst>
          <a:lin ang="5400000" scaled="0"/>
        </a:gradFill>
        <a:ln>
          <a:noFill/>
        </a:ln>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s-CO" sz="1100" b="1" kern="1200"/>
            <a:t>PROYECTO 5</a:t>
          </a:r>
        </a:p>
      </dsp:txBody>
      <dsp:txXfrm>
        <a:off x="2298241" y="3271945"/>
        <a:ext cx="2086919" cy="1252151"/>
      </dsp:txXfrm>
    </dsp:sp>
    <dsp:sp modelId="{73A2C062-3CA8-48B6-A3CF-3FB1D8DBE169}">
      <dsp:nvSpPr>
        <dsp:cNvPr id="0" name=""/>
        <dsp:cNvSpPr/>
      </dsp:nvSpPr>
      <dsp:spPr>
        <a:xfrm>
          <a:off x="4628766" y="3257057"/>
          <a:ext cx="2086919" cy="1252151"/>
        </a:xfrm>
        <a:prstGeom prst="rect">
          <a:avLst/>
        </a:prstGeom>
        <a:gradFill rotWithShape="0">
          <a:gsLst>
            <a:gs pos="0">
              <a:schemeClr val="accent5">
                <a:hueOff val="-4902230"/>
                <a:satOff val="-6819"/>
                <a:lumOff val="-2615"/>
                <a:alphaOff val="0"/>
                <a:satMod val="103000"/>
                <a:lumMod val="102000"/>
                <a:tint val="94000"/>
              </a:schemeClr>
            </a:gs>
            <a:gs pos="50000">
              <a:schemeClr val="accent5">
                <a:hueOff val="-4902230"/>
                <a:satOff val="-6819"/>
                <a:lumOff val="-2615"/>
                <a:alphaOff val="0"/>
                <a:satMod val="110000"/>
                <a:lumMod val="100000"/>
                <a:shade val="100000"/>
              </a:schemeClr>
            </a:gs>
            <a:gs pos="100000">
              <a:schemeClr val="accent5">
                <a:hueOff val="-4902230"/>
                <a:satOff val="-6819"/>
                <a:lumOff val="-2615"/>
                <a:alphaOff val="0"/>
                <a:lumMod val="99000"/>
                <a:satMod val="120000"/>
                <a:shade val="78000"/>
              </a:schemeClr>
            </a:gs>
          </a:gsLst>
          <a:lin ang="5400000" scaled="0"/>
        </a:gradFill>
        <a:ln>
          <a:noFill/>
        </a:ln>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s-CO" sz="1100" b="1" kern="1200"/>
            <a:t>PROYECTO 6</a:t>
          </a:r>
        </a:p>
      </dsp:txBody>
      <dsp:txXfrm>
        <a:off x="4628766" y="3257057"/>
        <a:ext cx="2086919" cy="1252151"/>
      </dsp:txXfrm>
    </dsp:sp>
    <dsp:sp modelId="{76B49626-180D-4ADD-9F18-73C1CBBB32C6}">
      <dsp:nvSpPr>
        <dsp:cNvPr id="0" name=""/>
        <dsp:cNvSpPr/>
      </dsp:nvSpPr>
      <dsp:spPr>
        <a:xfrm>
          <a:off x="6892093" y="3257496"/>
          <a:ext cx="2086919" cy="1252151"/>
        </a:xfrm>
        <a:prstGeom prst="rect">
          <a:avLst/>
        </a:prstGeom>
        <a:gradFill rotWithShape="0">
          <a:gsLst>
            <a:gs pos="0">
              <a:schemeClr val="accent5">
                <a:hueOff val="-5392453"/>
                <a:satOff val="-7501"/>
                <a:lumOff val="-2876"/>
                <a:alphaOff val="0"/>
                <a:satMod val="103000"/>
                <a:lumMod val="102000"/>
                <a:tint val="94000"/>
              </a:schemeClr>
            </a:gs>
            <a:gs pos="50000">
              <a:schemeClr val="accent5">
                <a:hueOff val="-5392453"/>
                <a:satOff val="-7501"/>
                <a:lumOff val="-2876"/>
                <a:alphaOff val="0"/>
                <a:satMod val="110000"/>
                <a:lumMod val="100000"/>
                <a:shade val="100000"/>
              </a:schemeClr>
            </a:gs>
            <a:gs pos="100000">
              <a:schemeClr val="accent5">
                <a:hueOff val="-5392453"/>
                <a:satOff val="-7501"/>
                <a:lumOff val="-2876"/>
                <a:alphaOff val="0"/>
                <a:lumMod val="99000"/>
                <a:satMod val="120000"/>
                <a:shade val="78000"/>
              </a:schemeClr>
            </a:gs>
          </a:gsLst>
          <a:lin ang="5400000" scaled="0"/>
        </a:gradFill>
        <a:ln>
          <a:noFill/>
        </a:ln>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s-CO" sz="1100" b="1" kern="1200"/>
            <a:t>PROYECTO 7</a:t>
          </a:r>
        </a:p>
      </dsp:txBody>
      <dsp:txXfrm>
        <a:off x="6892093" y="3257496"/>
        <a:ext cx="2086919" cy="1252151"/>
      </dsp:txXfrm>
    </dsp:sp>
    <dsp:sp modelId="{11A7C3D5-D2F2-457F-B63F-1E780D2E7D84}">
      <dsp:nvSpPr>
        <dsp:cNvPr id="0" name=""/>
        <dsp:cNvSpPr/>
      </dsp:nvSpPr>
      <dsp:spPr>
        <a:xfrm>
          <a:off x="29781" y="4673988"/>
          <a:ext cx="2086919" cy="1252151"/>
        </a:xfrm>
        <a:prstGeom prst="rect">
          <a:avLst/>
        </a:prstGeom>
        <a:gradFill rotWithShape="0">
          <a:gsLst>
            <a:gs pos="0">
              <a:schemeClr val="accent5">
                <a:hueOff val="-5882676"/>
                <a:satOff val="-8182"/>
                <a:lumOff val="-3138"/>
                <a:alphaOff val="0"/>
                <a:satMod val="103000"/>
                <a:lumMod val="102000"/>
                <a:tint val="94000"/>
              </a:schemeClr>
            </a:gs>
            <a:gs pos="50000">
              <a:schemeClr val="accent5">
                <a:hueOff val="-5882676"/>
                <a:satOff val="-8182"/>
                <a:lumOff val="-3138"/>
                <a:alphaOff val="0"/>
                <a:satMod val="110000"/>
                <a:lumMod val="100000"/>
                <a:shade val="100000"/>
              </a:schemeClr>
            </a:gs>
            <a:gs pos="100000">
              <a:schemeClr val="accent5">
                <a:hueOff val="-5882676"/>
                <a:satOff val="-8182"/>
                <a:lumOff val="-3138"/>
                <a:alphaOff val="0"/>
                <a:lumMod val="99000"/>
                <a:satMod val="120000"/>
                <a:shade val="78000"/>
              </a:schemeClr>
            </a:gs>
          </a:gsLst>
          <a:lin ang="5400000" scaled="0"/>
        </a:gradFill>
        <a:ln>
          <a:noFill/>
        </a:ln>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s-CO" sz="1100" b="1" kern="1200">
              <a:latin typeface="+mn-lt"/>
            </a:rPr>
            <a:t>PROYECTO 8</a:t>
          </a:r>
        </a:p>
      </dsp:txBody>
      <dsp:txXfrm>
        <a:off x="29781" y="4673988"/>
        <a:ext cx="2086919" cy="1252151"/>
      </dsp:txXfrm>
    </dsp:sp>
    <dsp:sp modelId="{3942914D-B19A-4F9E-BF27-4D8AAFC00E4C}">
      <dsp:nvSpPr>
        <dsp:cNvPr id="0" name=""/>
        <dsp:cNvSpPr/>
      </dsp:nvSpPr>
      <dsp:spPr>
        <a:xfrm>
          <a:off x="2289309" y="4703764"/>
          <a:ext cx="2086919" cy="1252151"/>
        </a:xfrm>
        <a:prstGeom prst="rect">
          <a:avLst/>
        </a:prstGeom>
        <a:gradFill rotWithShape="0">
          <a:gsLst>
            <a:gs pos="0">
              <a:schemeClr val="accent5">
                <a:hueOff val="-6372898"/>
                <a:satOff val="-8864"/>
                <a:lumOff val="-3399"/>
                <a:alphaOff val="0"/>
                <a:satMod val="103000"/>
                <a:lumMod val="102000"/>
                <a:tint val="94000"/>
              </a:schemeClr>
            </a:gs>
            <a:gs pos="50000">
              <a:schemeClr val="accent5">
                <a:hueOff val="-6372898"/>
                <a:satOff val="-8864"/>
                <a:lumOff val="-3399"/>
                <a:alphaOff val="0"/>
                <a:satMod val="110000"/>
                <a:lumMod val="100000"/>
                <a:shade val="100000"/>
              </a:schemeClr>
            </a:gs>
            <a:gs pos="100000">
              <a:schemeClr val="accent5">
                <a:hueOff val="-6372898"/>
                <a:satOff val="-8864"/>
                <a:lumOff val="-3399"/>
                <a:alphaOff val="0"/>
                <a:lumMod val="99000"/>
                <a:satMod val="120000"/>
                <a:shade val="78000"/>
              </a:schemeClr>
            </a:gs>
          </a:gsLst>
          <a:lin ang="5400000" scaled="0"/>
        </a:gradFill>
        <a:ln>
          <a:noFill/>
        </a:ln>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s-CO" sz="1100" b="1" kern="1200">
              <a:latin typeface="+mn-lt"/>
              <a:cs typeface="Arial" panose="020B0604020202020204" pitchFamily="34" charset="0"/>
            </a:rPr>
            <a:t>PROYECTO 9</a:t>
          </a:r>
        </a:p>
      </dsp:txBody>
      <dsp:txXfrm>
        <a:off x="2289309" y="4703764"/>
        <a:ext cx="2086919" cy="1252151"/>
      </dsp:txXfrm>
    </dsp:sp>
    <dsp:sp modelId="{09AF7701-DF63-40D1-8819-8A21CFB52230}">
      <dsp:nvSpPr>
        <dsp:cNvPr id="0" name=""/>
        <dsp:cNvSpPr/>
      </dsp:nvSpPr>
      <dsp:spPr>
        <a:xfrm>
          <a:off x="4613845" y="4692858"/>
          <a:ext cx="2086919" cy="1252151"/>
        </a:xfrm>
        <a:prstGeom prst="rect">
          <a:avLst/>
        </a:prstGeom>
        <a:gradFill rotWithShape="0">
          <a:gsLst>
            <a:gs pos="0">
              <a:schemeClr val="accent5">
                <a:hueOff val="-6863122"/>
                <a:satOff val="-9546"/>
                <a:lumOff val="-3661"/>
                <a:alphaOff val="0"/>
                <a:satMod val="103000"/>
                <a:lumMod val="102000"/>
                <a:tint val="94000"/>
              </a:schemeClr>
            </a:gs>
            <a:gs pos="50000">
              <a:schemeClr val="accent5">
                <a:hueOff val="-6863122"/>
                <a:satOff val="-9546"/>
                <a:lumOff val="-3661"/>
                <a:alphaOff val="0"/>
                <a:satMod val="110000"/>
                <a:lumMod val="100000"/>
                <a:shade val="100000"/>
              </a:schemeClr>
            </a:gs>
            <a:gs pos="100000">
              <a:schemeClr val="accent5">
                <a:hueOff val="-6863122"/>
                <a:satOff val="-9546"/>
                <a:lumOff val="-3661"/>
                <a:alphaOff val="0"/>
                <a:lumMod val="99000"/>
                <a:satMod val="120000"/>
                <a:shade val="78000"/>
              </a:schemeClr>
            </a:gs>
          </a:gsLst>
          <a:lin ang="5400000" scaled="0"/>
        </a:gradFill>
        <a:ln>
          <a:noFill/>
        </a:ln>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s-CO" sz="1100" b="1" kern="1200">
              <a:solidFill>
                <a:sysClr val="window" lastClr="FFFFFF"/>
              </a:solidFill>
              <a:latin typeface="+mj-lt"/>
              <a:ea typeface="+mn-ea"/>
              <a:cs typeface="+mn-cs"/>
            </a:rPr>
            <a:t>MA</a:t>
          </a:r>
          <a:r>
            <a:rPr lang="es-CO" sz="1100" b="1" kern="1200">
              <a:latin typeface="+mj-lt"/>
            </a:rPr>
            <a:t>PA DE RUTA</a:t>
          </a:r>
        </a:p>
      </dsp:txBody>
      <dsp:txXfrm>
        <a:off x="4613845" y="4692858"/>
        <a:ext cx="2086919" cy="1252151"/>
      </dsp:txXfrm>
    </dsp:sp>
    <dsp:sp modelId="{8E1A1814-A5B7-4C45-8972-EFC39A4FB25F}">
      <dsp:nvSpPr>
        <dsp:cNvPr id="0" name=""/>
        <dsp:cNvSpPr/>
      </dsp:nvSpPr>
      <dsp:spPr>
        <a:xfrm>
          <a:off x="6876148" y="4703013"/>
          <a:ext cx="2087962" cy="1252777"/>
        </a:xfrm>
        <a:prstGeom prst="rect">
          <a:avLst/>
        </a:prstGeom>
        <a:gradFill rotWithShape="0">
          <a:gsLst>
            <a:gs pos="0">
              <a:srgbClr val="4472C4">
                <a:hueOff val="-6222061"/>
                <a:satOff val="-8654"/>
                <a:lumOff val="-3319"/>
                <a:alphaOff val="0"/>
                <a:satMod val="103000"/>
                <a:lumMod val="102000"/>
                <a:tint val="94000"/>
              </a:srgbClr>
            </a:gs>
            <a:gs pos="50000">
              <a:srgbClr val="4472C4">
                <a:hueOff val="-6222061"/>
                <a:satOff val="-8654"/>
                <a:lumOff val="-3319"/>
                <a:alphaOff val="0"/>
                <a:satMod val="110000"/>
                <a:lumMod val="100000"/>
                <a:shade val="100000"/>
              </a:srgbClr>
            </a:gs>
            <a:gs pos="100000">
              <a:srgbClr val="4472C4">
                <a:hueOff val="-6222061"/>
                <a:satOff val="-8654"/>
                <a:lumOff val="-3319"/>
                <a:alphaOff val="0"/>
                <a:lumMod val="99000"/>
                <a:satMod val="120000"/>
                <a:shade val="78000"/>
              </a:srgbClr>
            </a:gs>
          </a:gsLst>
          <a:lin ang="5400000" scaled="0"/>
        </a:gradFill>
        <a:ln>
          <a:noFill/>
        </a:ln>
        <a:effectLst/>
        <a:scene3d>
          <a:camera prst="orthographicFront"/>
          <a:lightRig rig="threePt" dir="t">
            <a:rot lat="0" lon="0" rev="7500000"/>
          </a:lightRig>
        </a:scene3d>
        <a:sp3d prstMaterial="plastic">
          <a:bevelT w="127000" h="25400" prst="relaxedInset"/>
        </a:sp3d>
      </dsp:spPr>
      <dsp:style>
        <a:lnRef idx="0">
          <a:scrgbClr r="0" g="0" b="0"/>
        </a:lnRef>
        <a:fillRef idx="3">
          <a:scrgbClr r="0" g="0" b="0"/>
        </a:fillRef>
        <a:effectRef idx="2">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s-CO" sz="1100" b="1" kern="1200">
              <a:solidFill>
                <a:sysClr val="window" lastClr="FFFFFF"/>
              </a:solidFill>
              <a:latin typeface="Calibri"/>
              <a:ea typeface="+mn-ea"/>
              <a:cs typeface="+mn-cs"/>
            </a:rPr>
            <a:t>HERRAMIENTA</a:t>
          </a:r>
          <a:r>
            <a:rPr lang="es-CO" sz="1100" b="1" kern="1200"/>
            <a:t> DE MEDICIÓN</a:t>
          </a:r>
        </a:p>
      </dsp:txBody>
      <dsp:txXfrm>
        <a:off x="6876148" y="4703013"/>
        <a:ext cx="2087962" cy="1252777"/>
      </dsp:txXfrm>
    </dsp:sp>
  </dsp:spTree>
</dsp:drawing>
</file>

<file path=xl/diagrams/layout1.xml><?xml version="1.0" encoding="utf-8"?>
<dgm:layoutDef xmlns:dgm="http://schemas.openxmlformats.org/drawingml/2006/diagram" xmlns:a="http://schemas.openxmlformats.org/drawingml/2006/main" uniqueId="urn:microsoft.com/office/officeart/2005/8/layout/default">
  <dgm:title val=""/>
  <dgm:desc val=""/>
  <dgm:catLst>
    <dgm:cat type="list" pri="4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diagram">
    <dgm:varLst>
      <dgm:dir/>
      <dgm:resizeHandles val="exact"/>
    </dgm:varLst>
    <dgm:choose name="Name0">
      <dgm:if name="Name1" func="var" arg="dir" op="equ" val="norm">
        <dgm:alg type="snake">
          <dgm:param type="grDir" val="tL"/>
          <dgm:param type="flowDir" val="row"/>
          <dgm:param type="contDir" val="sameDir"/>
          <dgm:param type="off" val="ctr"/>
        </dgm:alg>
      </dgm:if>
      <dgm:else name="Name2">
        <dgm:alg type="snake">
          <dgm:param type="grDir" val="tR"/>
          <dgm:param type="flowDir" val="row"/>
          <dgm:param type="contDir" val="sameDir"/>
          <dgm:param type="off" val="ctr"/>
        </dgm:alg>
      </dgm:else>
    </dgm:choose>
    <dgm:shape xmlns:r="http://schemas.openxmlformats.org/officeDocument/2006/relationships" r:blip="">
      <dgm:adjLst/>
    </dgm:shape>
    <dgm:presOf/>
    <dgm:constrLst>
      <dgm:constr type="w" for="ch" forName="node" refType="w"/>
      <dgm:constr type="h" for="ch" forName="node" refType="w" refFor="ch" refForName="node" fact="0.6"/>
      <dgm:constr type="w" for="ch" forName="sibTrans" refType="w" refFor="ch" refForName="node" fact="0.1"/>
      <dgm:constr type="sp" refType="w" refFor="ch" refForName="sibTrans"/>
      <dgm:constr type="primFontSz" for="ch" forName="node" op="equ" val="65"/>
    </dgm:constrLst>
    <dgm:ruleLst/>
    <dgm:forEach name="Name3" axis="ch" ptType="node">
      <dgm:layoutNode name="node">
        <dgm:varLst>
          <dgm:bulletEnabled val="1"/>
        </dgm:varLst>
        <dgm:alg type="tx"/>
        <dgm:shape xmlns:r="http://schemas.openxmlformats.org/officeDocument/2006/relationships" type="rect" r:blip="">
          <dgm:adjLst/>
        </dgm:shape>
        <dgm:presOf axis="desOrSelf"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forEach name="Name4" axis="followSib" ptType="sibTrans" cnt="1">
        <dgm:layoutNode name="sibTrans">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3d2">
  <dgm:title val=""/>
  <dgm:desc val=""/>
  <dgm:catLst>
    <dgm:cat type="3D" pri="11200"/>
  </dgm:catLst>
  <dgm:scene3d>
    <a:camera prst="orthographicFront"/>
    <a:lightRig rig="threePt" dir="t"/>
  </dgm:scene3d>
  <dgm:styleLbl name="node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a:rot lat="0" lon="0" rev="7500000"/>
      </a:lightRig>
    </dgm:scene3d>
    <dgm:sp3d prstMaterial="plastic">
      <a:bevelT w="127000" h="25400" prst="relaxedInset"/>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tx1"/>
      </a:fontRef>
    </dgm:style>
  </dgm:styleLbl>
  <dgm:styleLbl name="aling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dgm:style>
  </dgm:styleLbl>
  <dgm:styleLbl name="alignImgPlace1">
    <dgm:scene3d>
      <a:camera prst="orthographicFront"/>
      <a:lightRig rig="threePt" dir="t">
        <a:rot lat="0" lon="0" rev="7500000"/>
      </a:lightRig>
    </dgm:scene3d>
    <dgm:sp3d z="2540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bgImgPlace1">
    <dgm:scene3d>
      <a:camera prst="orthographicFront"/>
      <a:lightRig rig="threePt" dir="t">
        <a:rot lat="0" lon="0" rev="7500000"/>
      </a:lightRig>
    </dgm:scene3d>
    <dgm:sp3d z="-152400" extrusionH="63500" contourW="12700" prstMaterial="matte">
      <a:contourClr>
        <a:schemeClr val="lt1"/>
      </a:contourClr>
    </dgm:sp3d>
    <dgm:txPr/>
    <dgm:style>
      <a:lnRef idx="0">
        <a:scrgbClr r="0" g="0" b="0"/>
      </a:lnRef>
      <a:fillRef idx="1">
        <a:scrgbClr r="0" g="0" b="0"/>
      </a:fillRef>
      <a:effectRef idx="0">
        <a:scrgbClr r="0" g="0" b="0"/>
      </a:effectRef>
      <a:fontRef idx="minor"/>
    </dgm:style>
  </dgm:styleLbl>
  <dgm:styleLbl name="sibTrans2D1">
    <dgm:scene3d>
      <a:camera prst="orthographicFront"/>
      <a:lightRig rig="threePt" dir="t">
        <a:rot lat="0" lon="0" rev="7500000"/>
      </a:lightRig>
    </dgm:scene3d>
    <dgm:sp3d z="-700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f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bgSibTrans2D1">
    <dgm:scene3d>
      <a:camera prst="orthographicFront"/>
      <a:lightRig rig="threePt" dir="t">
        <a:rot lat="0" lon="0" rev="7500000"/>
      </a:lightRig>
    </dgm:scene3d>
    <dgm:sp3d z="-152400" extrusionH="63500" prstMaterial="matte">
      <a:bevelT w="25400" h="63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sibTrans1D1">
    <dgm:scene3d>
      <a:camera prst="orthographicFront"/>
      <a:lightRig rig="threePt" dir="t">
        <a:rot lat="0" lon="0" rev="7500000"/>
      </a:lightRig>
    </dgm:scene3d>
    <dgm:sp3d z="-40000" prstMaterial="matte"/>
    <dgm:txPr/>
    <dgm:style>
      <a:lnRef idx="1">
        <a:scrgbClr r="0" g="0" b="0"/>
      </a:lnRef>
      <a:fillRef idx="0">
        <a:scrgbClr r="0" g="0" b="0"/>
      </a:fillRef>
      <a:effectRef idx="0">
        <a:scrgbClr r="0" g="0" b="0"/>
      </a:effectRef>
      <a:fontRef idx="minor"/>
    </dgm:style>
  </dgm:styleLbl>
  <dgm:styleLbl name="callout">
    <dgm:scene3d>
      <a:camera prst="orthographicFront"/>
      <a:lightRig rig="threePt" dir="t">
        <a:rot lat="0" lon="0" rev="7500000"/>
      </a:lightRig>
    </dgm:scene3d>
    <dgm:sp3d z="127000" prstMaterial="matte"/>
    <dgm:txPr/>
    <dgm:style>
      <a:lnRef idx="2">
        <a:scrgbClr r="0" g="0" b="0"/>
      </a:lnRef>
      <a:fillRef idx="1">
        <a:scrgbClr r="0" g="0" b="0"/>
      </a:fillRef>
      <a:effectRef idx="0">
        <a:scrgbClr r="0" g="0" b="0"/>
      </a:effectRef>
      <a:fontRef idx="minor"/>
    </dgm:style>
  </dgm:styleLbl>
  <dgm:styleLbl name="asst0">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a:rot lat="0" lon="0" rev="7500000"/>
      </a:lightRig>
    </dgm:scene3d>
    <dgm:sp3d prstMaterial="plastic">
      <a:bevelT w="127000" h="25400" prst="relaxedInset"/>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parChTrans2D2">
    <dgm:scene3d>
      <a:camera prst="orthographicFront"/>
      <a:lightRig rig="threePt" dir="t">
        <a:rot lat="0" lon="0" rev="7500000"/>
      </a:lightRig>
    </dgm:scene3d>
    <dgm:sp3d extrusionH="63500" prstMaterial="matte">
      <a:bevelT w="50800" h="19050" prst="relaxedInset"/>
      <a:contourClr>
        <a:schemeClr val="bg1"/>
      </a:contourClr>
    </dgm:sp3d>
    <dgm:txPr/>
    <dgm:style>
      <a:lnRef idx="0">
        <a:scrgbClr r="0" g="0" b="0"/>
      </a:lnRef>
      <a:fillRef idx="1">
        <a:scrgbClr r="0" g="0" b="0"/>
      </a:fillRef>
      <a:effectRef idx="0">
        <a:scrgbClr r="0" g="0" b="0"/>
      </a:effectRef>
      <a:fontRef idx="minor">
        <a:schemeClr val="lt1"/>
      </a:fontRef>
    </dgm:style>
  </dgm:styleLbl>
  <dgm:styleLbl name="parChTrans2D3">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2D4">
    <dgm:scene3d>
      <a:camera prst="orthographicFront"/>
      <a:lightRig rig="threePt" dir="t">
        <a:rot lat="0" lon="0" rev="7500000"/>
      </a:lightRig>
    </dgm:scene3d>
    <dgm:sp3d z="60000" prstMaterial="flat">
      <a:bevelT w="120900" h="88900"/>
    </dgm:sp3d>
    <dgm:txPr/>
    <dgm:style>
      <a:lnRef idx="0">
        <a:scrgbClr r="0" g="0" b="0"/>
      </a:lnRef>
      <a:fillRef idx="3">
        <a:scrgbClr r="0" g="0" b="0"/>
      </a:fillRef>
      <a:effectRef idx="1">
        <a:scrgbClr r="0" g="0" b="0"/>
      </a:effectRef>
      <a:fontRef idx="minor">
        <a:schemeClr val="lt1"/>
      </a:fontRef>
    </dgm:style>
  </dgm:styleLbl>
  <dgm:styleLbl name="parChTrans1D1">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a:rot lat="0" lon="0" rev="7500000"/>
      </a:lightRig>
    </dgm:scene3d>
    <dgm:sp3d z="-40000" prstMaterial="matte"/>
    <dgm:txPr/>
    <dgm:style>
      <a:lnRef idx="2">
        <a:scrgbClr r="0" g="0" b="0"/>
      </a:lnRef>
      <a:fillRef idx="0">
        <a:scrgbClr r="0" g="0" b="0"/>
      </a:fillRef>
      <a:effectRef idx="0">
        <a:scrgbClr r="0" g="0" b="0"/>
      </a:effectRef>
      <a:fontRef idx="minor"/>
    </dgm:style>
  </dgm:styleLbl>
  <dgm:styleLbl name="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a:rot lat="0" lon="0" rev="7500000"/>
      </a:lightRig>
    </dgm:scene3d>
    <dgm:sp3d z="152400" extrusionH="63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a:rot lat="0" lon="0" rev="7500000"/>
      </a:lightRig>
    </dgm:scene3d>
    <dgm:sp3d extrusionH="190500" prstMaterial="dkEdge">
      <a:bevelT w="135400" h="16350" prst="relaxedInset"/>
      <a:contourClr>
        <a:schemeClr val="bg1"/>
      </a:contourClr>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a:rot lat="0" lon="0" rev="7500000"/>
      </a:lightRig>
    </dgm:scene3d>
    <dgm:sp3d prstMaterial="plastic">
      <a:bevelT w="127000" h="35400"/>
    </dgm:sp3d>
    <dgm:txPr/>
    <dgm:style>
      <a:lnRef idx="1">
        <a:scrgbClr r="0" g="0" b="0"/>
      </a:lnRef>
      <a:fillRef idx="1">
        <a:scrgbClr r="0" g="0" b="0"/>
      </a:fillRef>
      <a:effectRef idx="2">
        <a:scrgbClr r="0" g="0" b="0"/>
      </a:effectRef>
      <a:fontRef idx="minor">
        <a:schemeClr val="lt1"/>
      </a:fontRef>
    </dgm:style>
  </dgm:styleLbl>
  <dgm:styleLbl name="bgAcc1">
    <dgm:scene3d>
      <a:camera prst="orthographicFront"/>
      <a:lightRig rig="threePt" dir="t">
        <a:rot lat="0" lon="0" rev="7500000"/>
      </a:lightRig>
    </dgm:scene3d>
    <dgm:sp3d z="-152400" extrusionH="63500" prstMaterial="dkEdge">
      <a:bevelT w="124450" h="16350" prst="relaxedInset"/>
      <a:contourClr>
        <a:schemeClr val="bg1"/>
      </a:contourClr>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a:rot lat="0" lon="0" rev="7500000"/>
      </a:lightRig>
    </dgm:scene3d>
    <dgm:sp3d z="152400" extrusionH="63500" prstMaterial="dkEdge">
      <a:bevelT w="120800" h="19050" prst="relaxedInset"/>
      <a:contourClr>
        <a:schemeClr val="bg1"/>
      </a:contourClr>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a:rot lat="0" lon="0" rev="7500000"/>
      </a:lightRig>
    </dgm:scene3d>
    <dgm:sp3d extrusionH="190500" prstMaterial="dkEdge">
      <a:bevelT w="120650" h="38100" prst="relaxedInset"/>
      <a:contourClr>
        <a:schemeClr val="bg1"/>
      </a:contourClr>
    </dgm:sp3d>
    <dgm:txPr/>
    <dgm:style>
      <a:lnRef idx="1">
        <a:scrgbClr r="0" g="0" b="0"/>
      </a:lnRef>
      <a:fillRef idx="1">
        <a:scrgbClr r="0" g="0" b="0"/>
      </a:fillRef>
      <a:effectRef idx="2">
        <a:scrgbClr r="0" g="0" b="0"/>
      </a:effectRef>
      <a:fontRef idx="minor"/>
    </dgm:style>
  </dgm:styleLbl>
  <dgm:styleLbl name="solidBgAcc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a:rot lat="0" lon="0" rev="7500000"/>
      </a:lightRig>
    </dgm:scene3d>
    <dgm:sp3d extrusionH="190500" prstMaterial="dkEdge">
      <a:bevelT w="120650" h="38100" prst="relaxedInset"/>
      <a:bevelB w="120650" h="57150" prst="relaxedInset"/>
      <a:contourClr>
        <a:schemeClr val="bg1"/>
      </a:contourClr>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a:rot lat="0" lon="0" rev="7500000"/>
      </a:lightRig>
    </dgm:scene3d>
    <dgm:sp3d z="-152400" extrusionH="63500" prstMaterial="dkEdge">
      <a:bevelT w="144450" h="36350" prst="relaxedInset"/>
      <a:contourClr>
        <a:schemeClr val="bg1"/>
      </a:contourClr>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a:rot lat="0" lon="0" rev="7500000"/>
      </a:lightRig>
    </dgm:scene3d>
    <dgm:sp3d z="152400" extrusionH="63500" prstMaterial="dkEdge">
      <a:bevelT w="125400" h="36350" prst="relaxedInset"/>
      <a:contourClr>
        <a:schemeClr val="bg1"/>
      </a:contourClr>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a:rot lat="0" lon="0" rev="7500000"/>
      </a:lightRig>
    </dgm:scene3d>
    <dgm:sp3d z="-152400" extrusionH="63500" prstMaterial="matte">
      <a:bevelT w="144450" h="6350" prst="relaxedInset"/>
      <a:contourClr>
        <a:schemeClr val="bg1"/>
      </a:contourClr>
    </dgm:sp3d>
    <dgm:txPr/>
    <dgm:style>
      <a:lnRef idx="0">
        <a:scrgbClr r="0" g="0" b="0"/>
      </a:lnRef>
      <a:fillRef idx="3">
        <a:scrgbClr r="0" g="0" b="0"/>
      </a:fillRef>
      <a:effectRef idx="0">
        <a:scrgbClr r="0" g="0" b="0"/>
      </a:effectRef>
      <a:fontRef idx="minor"/>
    </dgm:style>
  </dgm:styleLbl>
  <dgm:styleLbl name="dkBgShp">
    <dgm:scene3d>
      <a:camera prst="orthographicFront"/>
      <a:lightRig rig="threePt" dir="t">
        <a:rot lat="0" lon="0" rev="7500000"/>
      </a:lightRig>
    </dgm:scene3d>
    <dgm:sp3d prstMaterial="plastic">
      <a:bevelT w="127000" h="25400" prst="relaxedInset"/>
      <a:bevelB w="88900" h="121750" prst="angle"/>
    </dgm:sp3d>
    <dgm:txPr/>
    <dgm:style>
      <a:lnRef idx="0">
        <a:scrgbClr r="0" g="0" b="0"/>
      </a:lnRef>
      <a:fillRef idx="1">
        <a:scrgbClr r="0" g="0" b="0"/>
      </a:fillRef>
      <a:effectRef idx="2">
        <a:scrgbClr r="0" g="0" b="0"/>
      </a:effectRef>
      <a:fontRef idx="minor">
        <a:schemeClr val="lt1"/>
      </a:fontRef>
    </dgm:style>
  </dgm:styleLbl>
  <dgm:styleLbl name="trBgShp">
    <dgm:scene3d>
      <a:camera prst="orthographicFront"/>
      <a:lightRig rig="threePt" dir="t"/>
    </dgm:scene3d>
    <dgm:sp3d z="-152400" prstMaterial="matte"/>
    <dgm:txPr/>
    <dgm:style>
      <a:lnRef idx="0">
        <a:scrgbClr r="0" g="0" b="0"/>
      </a:lnRef>
      <a:fillRef idx="1">
        <a:scrgbClr r="0" g="0" b="0"/>
      </a:fillRef>
      <a:effectRef idx="0">
        <a:scrgbClr r="0" g="0" b="0"/>
      </a:effectRef>
      <a:fontRef idx="minor"/>
    </dgm:style>
  </dgm:styleLbl>
  <dgm:styleLbl name="fgShp">
    <dgm:scene3d>
      <a:camera prst="orthographicFront"/>
      <a:lightRig rig="threePt" dir="t">
        <a:rot lat="0" lon="0" rev="7500000"/>
      </a:lightRig>
    </dgm:scene3d>
    <dgm:sp3d z="152400" extrusionH="63500" prstMaterial="matte">
      <a:bevelT w="50800" h="19050" prst="relaxedInset"/>
      <a:contourClr>
        <a:schemeClr val="bg1"/>
      </a:contourClr>
    </dgm:sp3d>
    <dgm:txPr/>
    <dgm:style>
      <a:lnRef idx="0">
        <a:scrgbClr r="0" g="0" b="0"/>
      </a:lnRef>
      <a:fillRef idx="1">
        <a:scrgbClr r="0" g="0" b="0"/>
      </a:fillRef>
      <a:effectRef idx="2">
        <a:scrgbClr r="0" g="0" b="0"/>
      </a:effectRef>
      <a:fontRef idx="minor">
        <a:schemeClr val="lt1"/>
      </a:fontRef>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7" Type="http://schemas.openxmlformats.org/officeDocument/2006/relationships/image" Target="../media/image2.jpeg"/><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10.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3.png"/><Relationship Id="rId1" Type="http://schemas.openxmlformats.org/officeDocument/2006/relationships/hyperlink" Target="#INDICE!A1"/></Relationships>
</file>

<file path=xl/drawings/_rels/drawing1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hyperlink" Target="#INDICE!A1"/></Relationships>
</file>

<file path=xl/drawings/_rels/drawing1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hyperlink" Target="#INDICE!A1"/></Relationships>
</file>

<file path=xl/drawings/_rels/drawing1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jpeg"/><Relationship Id="rId1" Type="http://schemas.openxmlformats.org/officeDocument/2006/relationships/hyperlink" Target="#INDICE!A1"/></Relationships>
</file>

<file path=xl/drawings/_rels/drawing14.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hyperlink" Target="#INDICE!A1"/></Relationships>
</file>

<file path=xl/drawings/_rels/drawing1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jpeg"/><Relationship Id="rId1" Type="http://schemas.openxmlformats.org/officeDocument/2006/relationships/hyperlink" Target="#INDICE!A1"/></Relationships>
</file>

<file path=xl/drawings/_rels/drawing16.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hyperlink" Target="#INDICE!A1"/></Relationships>
</file>

<file path=xl/drawings/_rels/drawing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hyperlink" Target="#INDICE!A1"/></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DICE!A1"/></Relationships>
</file>

<file path=xl/drawings/_rels/drawing4.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hyperlink" Target="#INDICE!A1"/></Relationships>
</file>

<file path=xl/drawings/_rels/drawing5.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hyperlink" Target="#INDICE!A1"/></Relationships>
</file>

<file path=xl/drawings/_rels/drawing6.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hyperlink" Target="#INDICE!A1"/></Relationships>
</file>

<file path=xl/drawings/_rels/drawing7.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hyperlink" Target="#INDICE!A1"/></Relationships>
</file>

<file path=xl/drawings/_rels/drawing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jpeg"/><Relationship Id="rId1" Type="http://schemas.openxmlformats.org/officeDocument/2006/relationships/hyperlink" Target="#INDICE!A1"/></Relationships>
</file>

<file path=xl/drawings/_rels/drawing9.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jpeg"/><Relationship Id="rId1" Type="http://schemas.openxmlformats.org/officeDocument/2006/relationships/hyperlink" Target="#INDICE!A1"/></Relationships>
</file>

<file path=xl/drawings/drawing1.xml><?xml version="1.0" encoding="utf-8"?>
<xdr:wsDr xmlns:xdr="http://schemas.openxmlformats.org/drawingml/2006/spreadsheetDrawing" xmlns:a="http://schemas.openxmlformats.org/drawingml/2006/main">
  <xdr:twoCellAnchor>
    <xdr:from>
      <xdr:col>1</xdr:col>
      <xdr:colOff>40822</xdr:colOff>
      <xdr:row>3</xdr:row>
      <xdr:rowOff>95250</xdr:rowOff>
    </xdr:from>
    <xdr:to>
      <xdr:col>11</xdr:col>
      <xdr:colOff>54429</xdr:colOff>
      <xdr:row>36</xdr:row>
      <xdr:rowOff>108857</xdr:rowOff>
    </xdr:to>
    <xdr:graphicFrame macro="">
      <xdr:nvGraphicFramePr>
        <xdr:cNvPr id="2" name="Diagrama 1">
          <a:extLst>
            <a:ext uri="{FF2B5EF4-FFF2-40B4-BE49-F238E27FC236}">
              <a16:creationId xmlns:a16="http://schemas.microsoft.com/office/drawing/2014/main" id="{090F1F35-9034-4F11-AD91-228ECC2EEF7E}"/>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1</xdr:col>
      <xdr:colOff>536510</xdr:colOff>
      <xdr:row>36</xdr:row>
      <xdr:rowOff>42767</xdr:rowOff>
    </xdr:from>
    <xdr:to>
      <xdr:col>10</xdr:col>
      <xdr:colOff>537883</xdr:colOff>
      <xdr:row>41</xdr:row>
      <xdr:rowOff>166710</xdr:rowOff>
    </xdr:to>
    <xdr:pic>
      <xdr:nvPicPr>
        <xdr:cNvPr id="6" name="Imagen 5">
          <a:extLst>
            <a:ext uri="{FF2B5EF4-FFF2-40B4-BE49-F238E27FC236}">
              <a16:creationId xmlns:a16="http://schemas.microsoft.com/office/drawing/2014/main" id="{83E0EA0F-6D72-42D2-AC0F-3146826B9CA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121617" y="7363410"/>
          <a:ext cx="7430873" cy="1076443"/>
        </a:xfrm>
        <a:prstGeom prst="rect">
          <a:avLst/>
        </a:prstGeom>
      </xdr:spPr>
    </xdr:pic>
    <xdr:clientData/>
  </xdr:twoCellAnchor>
  <xdr:twoCellAnchor editAs="oneCell">
    <xdr:from>
      <xdr:col>1</xdr:col>
      <xdr:colOff>71437</xdr:colOff>
      <xdr:row>0</xdr:row>
      <xdr:rowOff>73478</xdr:rowOff>
    </xdr:from>
    <xdr:to>
      <xdr:col>2</xdr:col>
      <xdr:colOff>1035843</xdr:colOff>
      <xdr:row>1</xdr:row>
      <xdr:rowOff>273843</xdr:rowOff>
    </xdr:to>
    <xdr:pic>
      <xdr:nvPicPr>
        <xdr:cNvPr id="7" name="Imagen 6">
          <a:extLst>
            <a:ext uri="{FF2B5EF4-FFF2-40B4-BE49-F238E27FC236}">
              <a16:creationId xmlns:a16="http://schemas.microsoft.com/office/drawing/2014/main" id="{9F8C83E7-2983-4800-B4BA-B7E00005B3E4}"/>
            </a:ext>
          </a:extLst>
        </xdr:cNvPr>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66750" y="73478"/>
          <a:ext cx="1964531" cy="509928"/>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1781735</xdr:colOff>
      <xdr:row>69</xdr:row>
      <xdr:rowOff>145677</xdr:rowOff>
    </xdr:from>
    <xdr:to>
      <xdr:col>6</xdr:col>
      <xdr:colOff>272209</xdr:colOff>
      <xdr:row>72</xdr:row>
      <xdr:rowOff>34925</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3C028880-FC91-4A81-869E-9C09040C445D}"/>
            </a:ext>
          </a:extLst>
        </xdr:cNvPr>
        <xdr:cNvSpPr/>
      </xdr:nvSpPr>
      <xdr:spPr>
        <a:xfrm>
          <a:off x="4610660" y="42731952"/>
          <a:ext cx="5119874" cy="432173"/>
        </a:xfrm>
        <a:prstGeom prst="roundRect">
          <a:avLst/>
        </a:prstGeom>
        <a:effectLst/>
        <a:scene3d>
          <a:camera prst="orthographicFront"/>
          <a:lightRig rig="threePt" dir="t"/>
        </a:scene3d>
        <a:sp3d>
          <a:bevelT/>
        </a:sp3d>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s-CO" sz="1800"/>
            <a:t>VOLVER</a:t>
          </a:r>
          <a:r>
            <a:rPr lang="es-CO" sz="1800" baseline="0"/>
            <a:t> AL INDICE</a:t>
          </a:r>
          <a:endParaRPr lang="es-CO" sz="1800"/>
        </a:p>
      </xdr:txBody>
    </xdr:sp>
    <xdr:clientData/>
  </xdr:twoCellAnchor>
  <xdr:twoCellAnchor editAs="oneCell">
    <xdr:from>
      <xdr:col>2</xdr:col>
      <xdr:colOff>184150</xdr:colOff>
      <xdr:row>74</xdr:row>
      <xdr:rowOff>15875</xdr:rowOff>
    </xdr:from>
    <xdr:to>
      <xdr:col>5</xdr:col>
      <xdr:colOff>1413530</xdr:colOff>
      <xdr:row>78</xdr:row>
      <xdr:rowOff>154030</xdr:rowOff>
    </xdr:to>
    <xdr:pic>
      <xdr:nvPicPr>
        <xdr:cNvPr id="3" name="Imagen 2" descr="C:\Users\luz.palacios.SDA\Desktop\CAMBIO DE LOGOS\Sin título.png">
          <a:extLst>
            <a:ext uri="{FF2B5EF4-FFF2-40B4-BE49-F238E27FC236}">
              <a16:creationId xmlns:a16="http://schemas.microsoft.com/office/drawing/2014/main" id="{8B090068-5E04-47C4-B467-70F1A50C1FA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b="28654"/>
        <a:stretch>
          <a:fillRect/>
        </a:stretch>
      </xdr:blipFill>
      <xdr:spPr bwMode="auto">
        <a:xfrm>
          <a:off x="1136650" y="43507025"/>
          <a:ext cx="7049155" cy="862055"/>
        </a:xfrm>
        <a:prstGeom prst="rect">
          <a:avLst/>
        </a:prstGeom>
        <a:noFill/>
        <a:ln>
          <a:noFill/>
        </a:ln>
      </xdr:spPr>
    </xdr:pic>
    <xdr:clientData/>
  </xdr:twoCellAnchor>
  <xdr:twoCellAnchor editAs="oneCell">
    <xdr:from>
      <xdr:col>1</xdr:col>
      <xdr:colOff>268941</xdr:colOff>
      <xdr:row>0</xdr:row>
      <xdr:rowOff>100852</xdr:rowOff>
    </xdr:from>
    <xdr:to>
      <xdr:col>2</xdr:col>
      <xdr:colOff>1501867</xdr:colOff>
      <xdr:row>1</xdr:row>
      <xdr:rowOff>191341</xdr:rowOff>
    </xdr:to>
    <xdr:pic>
      <xdr:nvPicPr>
        <xdr:cNvPr id="4" name="Imagen 3">
          <a:extLst>
            <a:ext uri="{FF2B5EF4-FFF2-40B4-BE49-F238E27FC236}">
              <a16:creationId xmlns:a16="http://schemas.microsoft.com/office/drawing/2014/main" id="{C1E522BE-226F-4ABC-8FAE-1E3D37BCBAD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8491" y="100852"/>
          <a:ext cx="1975876" cy="457202"/>
        </a:xfrm>
        <a:prstGeom prst="rect">
          <a:avLst/>
        </a:prstGeom>
        <a:noFill/>
        <a:ln>
          <a:noFill/>
        </a:ln>
      </xdr:spPr>
    </xdr:pic>
    <xdr:clientData/>
  </xdr:twoCellAnchor>
  <xdr:twoCellAnchor>
    <xdr:from>
      <xdr:col>3</xdr:col>
      <xdr:colOff>1781735</xdr:colOff>
      <xdr:row>69</xdr:row>
      <xdr:rowOff>145677</xdr:rowOff>
    </xdr:from>
    <xdr:to>
      <xdr:col>6</xdr:col>
      <xdr:colOff>272209</xdr:colOff>
      <xdr:row>72</xdr:row>
      <xdr:rowOff>34925</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83942A31-54E0-4120-A91D-2D7F053346D0}"/>
            </a:ext>
          </a:extLst>
        </xdr:cNvPr>
        <xdr:cNvSpPr/>
      </xdr:nvSpPr>
      <xdr:spPr>
        <a:xfrm>
          <a:off x="4610660" y="42731952"/>
          <a:ext cx="5119874" cy="432173"/>
        </a:xfrm>
        <a:prstGeom prst="roundRect">
          <a:avLst/>
        </a:prstGeom>
        <a:effectLst/>
        <a:scene3d>
          <a:camera prst="orthographicFront"/>
          <a:lightRig rig="threePt" dir="t"/>
        </a:scene3d>
        <a:sp3d>
          <a:bevelT/>
        </a:sp3d>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s-CO" sz="1800"/>
            <a:t>VOLVER</a:t>
          </a:r>
          <a:r>
            <a:rPr lang="es-CO" sz="1800" baseline="0"/>
            <a:t> AL INDICE</a:t>
          </a:r>
          <a:endParaRPr lang="es-CO" sz="1800"/>
        </a:p>
      </xdr:txBody>
    </xdr:sp>
    <xdr:clientData/>
  </xdr:twoCellAnchor>
  <xdr:twoCellAnchor editAs="oneCell">
    <xdr:from>
      <xdr:col>1</xdr:col>
      <xdr:colOff>268941</xdr:colOff>
      <xdr:row>0</xdr:row>
      <xdr:rowOff>100852</xdr:rowOff>
    </xdr:from>
    <xdr:to>
      <xdr:col>2</xdr:col>
      <xdr:colOff>1501867</xdr:colOff>
      <xdr:row>1</xdr:row>
      <xdr:rowOff>191341</xdr:rowOff>
    </xdr:to>
    <xdr:pic>
      <xdr:nvPicPr>
        <xdr:cNvPr id="6" name="Imagen 5">
          <a:extLst>
            <a:ext uri="{FF2B5EF4-FFF2-40B4-BE49-F238E27FC236}">
              <a16:creationId xmlns:a16="http://schemas.microsoft.com/office/drawing/2014/main" id="{693BBFE7-4C6C-4D60-BB3F-D2BAF416C6C4}"/>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8491" y="100852"/>
          <a:ext cx="1975876" cy="457202"/>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3</xdr:col>
      <xdr:colOff>238125</xdr:colOff>
      <xdr:row>66</xdr:row>
      <xdr:rowOff>142875</xdr:rowOff>
    </xdr:from>
    <xdr:to>
      <xdr:col>4</xdr:col>
      <xdr:colOff>932236</xdr:colOff>
      <xdr:row>70</xdr:row>
      <xdr:rowOff>32123</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1C374F1C-92F9-4B09-A375-2F34CAAA669D}"/>
            </a:ext>
          </a:extLst>
        </xdr:cNvPr>
        <xdr:cNvSpPr/>
      </xdr:nvSpPr>
      <xdr:spPr>
        <a:xfrm>
          <a:off x="3076575" y="27432000"/>
          <a:ext cx="2427661" cy="613148"/>
        </a:xfrm>
        <a:prstGeom prst="roundRect">
          <a:avLst/>
        </a:prstGeom>
        <a:effectLst/>
        <a:scene3d>
          <a:camera prst="orthographicFront"/>
          <a:lightRig rig="threePt" dir="t"/>
        </a:scene3d>
        <a:sp3d>
          <a:bevelT/>
        </a:sp3d>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s-CO" sz="1800"/>
            <a:t>VOLVER</a:t>
          </a:r>
          <a:r>
            <a:rPr lang="es-CO" sz="1800" baseline="0"/>
            <a:t> AL INDICE</a:t>
          </a:r>
          <a:endParaRPr lang="es-CO" sz="1800"/>
        </a:p>
      </xdr:txBody>
    </xdr:sp>
    <xdr:clientData/>
  </xdr:twoCellAnchor>
  <xdr:twoCellAnchor editAs="oneCell">
    <xdr:from>
      <xdr:col>2</xdr:col>
      <xdr:colOff>59531</xdr:colOff>
      <xdr:row>71</xdr:row>
      <xdr:rowOff>78582</xdr:rowOff>
    </xdr:from>
    <xdr:to>
      <xdr:col>6</xdr:col>
      <xdr:colOff>1299883</xdr:colOff>
      <xdr:row>77</xdr:row>
      <xdr:rowOff>90557</xdr:rowOff>
    </xdr:to>
    <xdr:pic>
      <xdr:nvPicPr>
        <xdr:cNvPr id="3" name="Imagen 2">
          <a:extLst>
            <a:ext uri="{FF2B5EF4-FFF2-40B4-BE49-F238E27FC236}">
              <a16:creationId xmlns:a16="http://schemas.microsoft.com/office/drawing/2014/main" id="{B5EA2A76-1AAB-4B31-A95F-42BA78C892E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21481" y="28272582"/>
          <a:ext cx="7393502" cy="1097824"/>
        </a:xfrm>
        <a:prstGeom prst="rect">
          <a:avLst/>
        </a:prstGeom>
      </xdr:spPr>
    </xdr:pic>
    <xdr:clientData/>
  </xdr:twoCellAnchor>
  <xdr:twoCellAnchor editAs="oneCell">
    <xdr:from>
      <xdr:col>2</xdr:col>
      <xdr:colOff>144262</xdr:colOff>
      <xdr:row>0</xdr:row>
      <xdr:rowOff>154517</xdr:rowOff>
    </xdr:from>
    <xdr:to>
      <xdr:col>2</xdr:col>
      <xdr:colOff>1742018</xdr:colOff>
      <xdr:row>1</xdr:row>
      <xdr:rowOff>90488</xdr:rowOff>
    </xdr:to>
    <xdr:pic>
      <xdr:nvPicPr>
        <xdr:cNvPr id="4" name="Imagen 3">
          <a:extLst>
            <a:ext uri="{FF2B5EF4-FFF2-40B4-BE49-F238E27FC236}">
              <a16:creationId xmlns:a16="http://schemas.microsoft.com/office/drawing/2014/main" id="{48A0DE84-2153-4EC4-B174-4052359437C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6212" y="154517"/>
          <a:ext cx="1597756" cy="302684"/>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3</xdr:col>
      <xdr:colOff>0</xdr:colOff>
      <xdr:row>58</xdr:row>
      <xdr:rowOff>110752</xdr:rowOff>
    </xdr:from>
    <xdr:to>
      <xdr:col>6</xdr:col>
      <xdr:colOff>560761</xdr:colOff>
      <xdr:row>61</xdr:row>
      <xdr:rowOff>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CFAEC999-69DD-4E3A-8B15-900D9A01BFFA}"/>
            </a:ext>
          </a:extLst>
        </xdr:cNvPr>
        <xdr:cNvSpPr/>
      </xdr:nvSpPr>
      <xdr:spPr>
        <a:xfrm>
          <a:off x="2362200" y="20589502"/>
          <a:ext cx="4065961" cy="432173"/>
        </a:xfrm>
        <a:prstGeom prst="roundRect">
          <a:avLst/>
        </a:prstGeom>
        <a:effectLst/>
        <a:scene3d>
          <a:camera prst="orthographicFront"/>
          <a:lightRig rig="threePt" dir="t"/>
        </a:scene3d>
        <a:sp3d>
          <a:bevelT/>
        </a:sp3d>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s-CO" sz="1800"/>
            <a:t>VOLVER</a:t>
          </a:r>
          <a:r>
            <a:rPr lang="es-CO" sz="1800" baseline="0"/>
            <a:t> AL INDICE</a:t>
          </a:r>
          <a:endParaRPr lang="es-CO" sz="1800"/>
        </a:p>
      </xdr:txBody>
    </xdr:sp>
    <xdr:clientData/>
  </xdr:twoCellAnchor>
  <xdr:twoCellAnchor editAs="oneCell">
    <xdr:from>
      <xdr:col>2</xdr:col>
      <xdr:colOff>123265</xdr:colOff>
      <xdr:row>62</xdr:row>
      <xdr:rowOff>155201</xdr:rowOff>
    </xdr:from>
    <xdr:to>
      <xdr:col>6</xdr:col>
      <xdr:colOff>1214251</xdr:colOff>
      <xdr:row>68</xdr:row>
      <xdr:rowOff>25517</xdr:rowOff>
    </xdr:to>
    <xdr:pic>
      <xdr:nvPicPr>
        <xdr:cNvPr id="3" name="Imagen 2">
          <a:extLst>
            <a:ext uri="{FF2B5EF4-FFF2-40B4-BE49-F238E27FC236}">
              <a16:creationId xmlns:a16="http://schemas.microsoft.com/office/drawing/2014/main" id="{652C09C4-77DD-4953-A413-443F2CD5067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56665" y="21357851"/>
          <a:ext cx="6424986" cy="956166"/>
        </a:xfrm>
        <a:prstGeom prst="rect">
          <a:avLst/>
        </a:prstGeom>
      </xdr:spPr>
    </xdr:pic>
    <xdr:clientData/>
  </xdr:twoCellAnchor>
  <xdr:twoCellAnchor editAs="oneCell">
    <xdr:from>
      <xdr:col>1</xdr:col>
      <xdr:colOff>256491</xdr:colOff>
      <xdr:row>0</xdr:row>
      <xdr:rowOff>58519</xdr:rowOff>
    </xdr:from>
    <xdr:to>
      <xdr:col>2</xdr:col>
      <xdr:colOff>1411818</xdr:colOff>
      <xdr:row>1</xdr:row>
      <xdr:rowOff>97179</xdr:rowOff>
    </xdr:to>
    <xdr:pic>
      <xdr:nvPicPr>
        <xdr:cNvPr id="4" name="Imagen 3">
          <a:extLst>
            <a:ext uri="{FF2B5EF4-FFF2-40B4-BE49-F238E27FC236}">
              <a16:creationId xmlns:a16="http://schemas.microsoft.com/office/drawing/2014/main" id="{501AE9AF-7ED3-46A7-85A0-370004CE122D}"/>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1266" y="58519"/>
          <a:ext cx="1583952" cy="442072"/>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2</xdr:col>
      <xdr:colOff>1295400</xdr:colOff>
      <xdr:row>71</xdr:row>
      <xdr:rowOff>133350</xdr:rowOff>
    </xdr:from>
    <xdr:to>
      <xdr:col>6</xdr:col>
      <xdr:colOff>703636</xdr:colOff>
      <xdr:row>74</xdr:row>
      <xdr:rowOff>32123</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99D49F89-A1ED-43FF-85B0-2BC7C9B79CFE}"/>
            </a:ext>
          </a:extLst>
        </xdr:cNvPr>
        <xdr:cNvSpPr/>
      </xdr:nvSpPr>
      <xdr:spPr>
        <a:xfrm>
          <a:off x="1828800" y="26812875"/>
          <a:ext cx="5932861" cy="441698"/>
        </a:xfrm>
        <a:prstGeom prst="roundRect">
          <a:avLst/>
        </a:prstGeom>
        <a:effectLst/>
        <a:scene3d>
          <a:camera prst="orthographicFront"/>
          <a:lightRig rig="threePt" dir="t"/>
        </a:scene3d>
        <a:sp3d>
          <a:bevelT/>
        </a:sp3d>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s-CO" sz="1800"/>
            <a:t>VOLVER</a:t>
          </a:r>
          <a:r>
            <a:rPr lang="es-CO" sz="1800" baseline="0"/>
            <a:t> AL INDICE</a:t>
          </a:r>
          <a:endParaRPr lang="es-CO" sz="1800"/>
        </a:p>
      </xdr:txBody>
    </xdr:sp>
    <xdr:clientData/>
  </xdr:twoCellAnchor>
  <xdr:twoCellAnchor editAs="oneCell">
    <xdr:from>
      <xdr:col>1</xdr:col>
      <xdr:colOff>44823</xdr:colOff>
      <xdr:row>0</xdr:row>
      <xdr:rowOff>100852</xdr:rowOff>
    </xdr:from>
    <xdr:to>
      <xdr:col>2</xdr:col>
      <xdr:colOff>1668274</xdr:colOff>
      <xdr:row>1</xdr:row>
      <xdr:rowOff>168180</xdr:rowOff>
    </xdr:to>
    <xdr:pic>
      <xdr:nvPicPr>
        <xdr:cNvPr id="3" name="Imagen 2">
          <a:extLst>
            <a:ext uri="{FF2B5EF4-FFF2-40B4-BE49-F238E27FC236}">
              <a16:creationId xmlns:a16="http://schemas.microsoft.com/office/drawing/2014/main" id="{D679A2FB-DA08-4E18-95F3-0E1E1592EF43}"/>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5323" y="100852"/>
          <a:ext cx="1966351" cy="436422"/>
        </a:xfrm>
        <a:prstGeom prst="rect">
          <a:avLst/>
        </a:prstGeom>
        <a:noFill/>
        <a:ln>
          <a:noFill/>
        </a:ln>
      </xdr:spPr>
    </xdr:pic>
    <xdr:clientData/>
  </xdr:twoCellAnchor>
  <xdr:twoCellAnchor editAs="oneCell">
    <xdr:from>
      <xdr:col>2</xdr:col>
      <xdr:colOff>87841</xdr:colOff>
      <xdr:row>76</xdr:row>
      <xdr:rowOff>104775</xdr:rowOff>
    </xdr:from>
    <xdr:to>
      <xdr:col>6</xdr:col>
      <xdr:colOff>572359</xdr:colOff>
      <xdr:row>82</xdr:row>
      <xdr:rowOff>70085</xdr:rowOff>
    </xdr:to>
    <xdr:pic>
      <xdr:nvPicPr>
        <xdr:cNvPr id="4" name="Imagen 3">
          <a:extLst>
            <a:ext uri="{FF2B5EF4-FFF2-40B4-BE49-F238E27FC236}">
              <a16:creationId xmlns:a16="http://schemas.microsoft.com/office/drawing/2014/main" id="{23C3064C-D2D0-4C04-A20A-BBE32514EB9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1241" y="27689175"/>
          <a:ext cx="7009143" cy="105116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3</xdr:col>
      <xdr:colOff>238125</xdr:colOff>
      <xdr:row>65</xdr:row>
      <xdr:rowOff>142875</xdr:rowOff>
    </xdr:from>
    <xdr:to>
      <xdr:col>4</xdr:col>
      <xdr:colOff>932236</xdr:colOff>
      <xdr:row>69</xdr:row>
      <xdr:rowOff>32123</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C0944F72-115B-485E-A6D6-79AF78A63ABB}"/>
            </a:ext>
          </a:extLst>
        </xdr:cNvPr>
        <xdr:cNvSpPr/>
      </xdr:nvSpPr>
      <xdr:spPr>
        <a:xfrm>
          <a:off x="2819400" y="31508700"/>
          <a:ext cx="2427661" cy="613148"/>
        </a:xfrm>
        <a:prstGeom prst="roundRect">
          <a:avLst/>
        </a:prstGeom>
        <a:effectLst/>
        <a:scene3d>
          <a:camera prst="orthographicFront"/>
          <a:lightRig rig="threePt" dir="t"/>
        </a:scene3d>
        <a:sp3d>
          <a:bevelT/>
        </a:sp3d>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s-CO" sz="1800"/>
            <a:t>VOLVER</a:t>
          </a:r>
          <a:r>
            <a:rPr lang="es-CO" sz="1800" baseline="0"/>
            <a:t> AL INDICE</a:t>
          </a:r>
          <a:endParaRPr lang="es-CO" sz="1800"/>
        </a:p>
      </xdr:txBody>
    </xdr:sp>
    <xdr:clientData/>
  </xdr:twoCellAnchor>
  <xdr:twoCellAnchor editAs="oneCell">
    <xdr:from>
      <xdr:col>2</xdr:col>
      <xdr:colOff>0</xdr:colOff>
      <xdr:row>71</xdr:row>
      <xdr:rowOff>0</xdr:rowOff>
    </xdr:from>
    <xdr:to>
      <xdr:col>7</xdr:col>
      <xdr:colOff>118596</xdr:colOff>
      <xdr:row>77</xdr:row>
      <xdr:rowOff>22060</xdr:rowOff>
    </xdr:to>
    <xdr:pic>
      <xdr:nvPicPr>
        <xdr:cNvPr id="3" name="Imagen 2">
          <a:extLst>
            <a:ext uri="{FF2B5EF4-FFF2-40B4-BE49-F238E27FC236}">
              <a16:creationId xmlns:a16="http://schemas.microsoft.com/office/drawing/2014/main" id="{18A4CC33-D9B4-411E-A0F6-10BDD909297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00050" y="32451675"/>
          <a:ext cx="7395696" cy="1107910"/>
        </a:xfrm>
        <a:prstGeom prst="rect">
          <a:avLst/>
        </a:prstGeom>
      </xdr:spPr>
    </xdr:pic>
    <xdr:clientData/>
  </xdr:twoCellAnchor>
  <xdr:twoCellAnchor editAs="oneCell">
    <xdr:from>
      <xdr:col>1</xdr:col>
      <xdr:colOff>201706</xdr:colOff>
      <xdr:row>0</xdr:row>
      <xdr:rowOff>44825</xdr:rowOff>
    </xdr:from>
    <xdr:to>
      <xdr:col>2</xdr:col>
      <xdr:colOff>2073088</xdr:colOff>
      <xdr:row>1</xdr:row>
      <xdr:rowOff>145677</xdr:rowOff>
    </xdr:to>
    <xdr:pic>
      <xdr:nvPicPr>
        <xdr:cNvPr id="4" name="Imagen 3">
          <a:extLst>
            <a:ext uri="{FF2B5EF4-FFF2-40B4-BE49-F238E27FC236}">
              <a16:creationId xmlns:a16="http://schemas.microsoft.com/office/drawing/2014/main" id="{EE3F5F2C-40F2-46BD-B722-915052BC1FE3}"/>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25531" y="44825"/>
          <a:ext cx="2147607" cy="481852"/>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3</xdr:col>
      <xdr:colOff>627529</xdr:colOff>
      <xdr:row>72</xdr:row>
      <xdr:rowOff>112059</xdr:rowOff>
    </xdr:from>
    <xdr:to>
      <xdr:col>6</xdr:col>
      <xdr:colOff>346729</xdr:colOff>
      <xdr:row>75</xdr:row>
      <xdr:rowOff>12513</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5CEA0511-86D5-4F50-BE3A-C19FB7950678}"/>
            </a:ext>
          </a:extLst>
        </xdr:cNvPr>
        <xdr:cNvSpPr/>
      </xdr:nvSpPr>
      <xdr:spPr>
        <a:xfrm>
          <a:off x="2913529" y="36907134"/>
          <a:ext cx="3862575" cy="443379"/>
        </a:xfrm>
        <a:prstGeom prst="roundRect">
          <a:avLst/>
        </a:prstGeom>
        <a:effectLst/>
        <a:scene3d>
          <a:camera prst="orthographicFront"/>
          <a:lightRig rig="threePt" dir="t"/>
        </a:scene3d>
        <a:sp3d>
          <a:bevelT/>
        </a:sp3d>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s-CO" sz="1800"/>
            <a:t>VOLVER</a:t>
          </a:r>
          <a:r>
            <a:rPr lang="es-CO" sz="1800" baseline="0"/>
            <a:t> AL INDICE</a:t>
          </a:r>
          <a:endParaRPr lang="es-CO" sz="1800"/>
        </a:p>
      </xdr:txBody>
    </xdr:sp>
    <xdr:clientData/>
  </xdr:twoCellAnchor>
  <xdr:twoCellAnchor editAs="oneCell">
    <xdr:from>
      <xdr:col>1</xdr:col>
      <xdr:colOff>191887</xdr:colOff>
      <xdr:row>0</xdr:row>
      <xdr:rowOff>116417</xdr:rowOff>
    </xdr:from>
    <xdr:to>
      <xdr:col>2</xdr:col>
      <xdr:colOff>1513418</xdr:colOff>
      <xdr:row>1</xdr:row>
      <xdr:rowOff>151280</xdr:rowOff>
    </xdr:to>
    <xdr:pic>
      <xdr:nvPicPr>
        <xdr:cNvPr id="3" name="Imagen 2">
          <a:extLst>
            <a:ext uri="{FF2B5EF4-FFF2-40B4-BE49-F238E27FC236}">
              <a16:creationId xmlns:a16="http://schemas.microsoft.com/office/drawing/2014/main" id="{E87E4F5A-EE82-419F-80BA-EBB1F44405F1}"/>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6187" y="116417"/>
          <a:ext cx="1597756" cy="359834"/>
        </a:xfrm>
        <a:prstGeom prst="rect">
          <a:avLst/>
        </a:prstGeom>
        <a:noFill/>
        <a:ln>
          <a:noFill/>
        </a:ln>
      </xdr:spPr>
    </xdr:pic>
    <xdr:clientData/>
  </xdr:twoCellAnchor>
  <xdr:twoCellAnchor editAs="oneCell">
    <xdr:from>
      <xdr:col>2</xdr:col>
      <xdr:colOff>100853</xdr:colOff>
      <xdr:row>77</xdr:row>
      <xdr:rowOff>67236</xdr:rowOff>
    </xdr:from>
    <xdr:to>
      <xdr:col>6</xdr:col>
      <xdr:colOff>1455209</xdr:colOff>
      <xdr:row>83</xdr:row>
      <xdr:rowOff>28411</xdr:rowOff>
    </xdr:to>
    <xdr:pic>
      <xdr:nvPicPr>
        <xdr:cNvPr id="4" name="Imagen 3">
          <a:extLst>
            <a:ext uri="{FF2B5EF4-FFF2-40B4-BE49-F238E27FC236}">
              <a16:creationId xmlns:a16="http://schemas.microsoft.com/office/drawing/2014/main" id="{AF233001-D7D4-4905-A8D3-12AEA2F2537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91378" y="37767186"/>
          <a:ext cx="7393206" cy="10470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4</xdr:col>
      <xdr:colOff>0</xdr:colOff>
      <xdr:row>17</xdr:row>
      <xdr:rowOff>0</xdr:rowOff>
    </xdr:from>
    <xdr:to>
      <xdr:col>6</xdr:col>
      <xdr:colOff>608386</xdr:colOff>
      <xdr:row>19</xdr:row>
      <xdr:rowOff>79748</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2B140E04-30FD-4131-8A51-1562E3646BA4}"/>
            </a:ext>
          </a:extLst>
        </xdr:cNvPr>
        <xdr:cNvSpPr/>
      </xdr:nvSpPr>
      <xdr:spPr>
        <a:xfrm>
          <a:off x="3190875" y="3228975"/>
          <a:ext cx="2894386" cy="460748"/>
        </a:xfrm>
        <a:prstGeom prst="roundRect">
          <a:avLst/>
        </a:prstGeom>
        <a:effectLst/>
        <a:scene3d>
          <a:camera prst="orthographicFront"/>
          <a:lightRig rig="threePt" dir="t"/>
        </a:scene3d>
        <a:sp3d>
          <a:bevelT/>
        </a:sp3d>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s-CO" sz="1800"/>
            <a:t>VOLVER</a:t>
          </a:r>
          <a:r>
            <a:rPr lang="es-CO" sz="1800" baseline="0"/>
            <a:t> AL INDICE</a:t>
          </a:r>
          <a:endParaRPr lang="es-CO" sz="1800"/>
        </a:p>
      </xdr:txBody>
    </xdr:sp>
    <xdr:clientData/>
  </xdr:twoCellAnchor>
  <xdr:twoCellAnchor editAs="oneCell">
    <xdr:from>
      <xdr:col>2</xdr:col>
      <xdr:colOff>0</xdr:colOff>
      <xdr:row>21</xdr:row>
      <xdr:rowOff>0</xdr:rowOff>
    </xdr:from>
    <xdr:to>
      <xdr:col>9</xdr:col>
      <xdr:colOff>575983</xdr:colOff>
      <xdr:row>27</xdr:row>
      <xdr:rowOff>6780</xdr:rowOff>
    </xdr:to>
    <xdr:pic>
      <xdr:nvPicPr>
        <xdr:cNvPr id="6" name="Imagen 5">
          <a:extLst>
            <a:ext uri="{FF2B5EF4-FFF2-40B4-BE49-F238E27FC236}">
              <a16:creationId xmlns:a16="http://schemas.microsoft.com/office/drawing/2014/main" id="{4AD637B7-AFD7-4F02-9DDE-6587AE01B21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24000" y="6896100"/>
          <a:ext cx="7395883" cy="1097826"/>
        </a:xfrm>
        <a:prstGeom prst="rect">
          <a:avLst/>
        </a:prstGeom>
      </xdr:spPr>
    </xdr:pic>
    <xdr:clientData/>
  </xdr:twoCellAnchor>
  <xdr:twoCellAnchor editAs="oneCell">
    <xdr:from>
      <xdr:col>2</xdr:col>
      <xdr:colOff>103907</xdr:colOff>
      <xdr:row>0</xdr:row>
      <xdr:rowOff>34636</xdr:rowOff>
    </xdr:from>
    <xdr:to>
      <xdr:col>2</xdr:col>
      <xdr:colOff>2104842</xdr:colOff>
      <xdr:row>2</xdr:row>
      <xdr:rowOff>155863</xdr:rowOff>
    </xdr:to>
    <xdr:pic>
      <xdr:nvPicPr>
        <xdr:cNvPr id="3" name="Imagen 2">
          <a:extLst>
            <a:ext uri="{FF2B5EF4-FFF2-40B4-BE49-F238E27FC236}">
              <a16:creationId xmlns:a16="http://schemas.microsoft.com/office/drawing/2014/main" id="{40345B38-B5C8-4FA2-933C-D0F1B08EE7EE}"/>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2112" y="225136"/>
          <a:ext cx="2000935" cy="51088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1216012</xdr:colOff>
      <xdr:row>16</xdr:row>
      <xdr:rowOff>190500</xdr:rowOff>
    </xdr:from>
    <xdr:to>
      <xdr:col>5</xdr:col>
      <xdr:colOff>694765</xdr:colOff>
      <xdr:row>18</xdr:row>
      <xdr:rowOff>67235</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AE85AB7F-2C81-42C2-9E29-E27915708642}"/>
            </a:ext>
          </a:extLst>
        </xdr:cNvPr>
        <xdr:cNvSpPr/>
      </xdr:nvSpPr>
      <xdr:spPr>
        <a:xfrm>
          <a:off x="4230394" y="7070912"/>
          <a:ext cx="2302636" cy="537882"/>
        </a:xfrm>
        <a:prstGeom prst="roundRect">
          <a:avLst/>
        </a:prstGeom>
        <a:effectLst/>
        <a:scene3d>
          <a:camera prst="orthographicFront"/>
          <a:lightRig rig="threePt" dir="t"/>
        </a:scene3d>
        <a:sp3d>
          <a:bevelT/>
        </a:sp3d>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s-CO" sz="1800"/>
            <a:t>VOLVER</a:t>
          </a:r>
          <a:r>
            <a:rPr lang="es-CO" sz="1800" baseline="0"/>
            <a:t> AL INDICE</a:t>
          </a:r>
          <a:endParaRPr lang="es-CO" sz="1800"/>
        </a:p>
      </xdr:txBody>
    </xdr:sp>
    <xdr:clientData/>
  </xdr:twoCellAnchor>
  <xdr:twoCellAnchor editAs="oneCell">
    <xdr:from>
      <xdr:col>1</xdr:col>
      <xdr:colOff>605117</xdr:colOff>
      <xdr:row>20</xdr:row>
      <xdr:rowOff>89647</xdr:rowOff>
    </xdr:from>
    <xdr:to>
      <xdr:col>6</xdr:col>
      <xdr:colOff>750794</xdr:colOff>
      <xdr:row>26</xdr:row>
      <xdr:rowOff>44473</xdr:rowOff>
    </xdr:to>
    <xdr:pic>
      <xdr:nvPicPr>
        <xdr:cNvPr id="9" name="Imagen 8">
          <a:extLst>
            <a:ext uri="{FF2B5EF4-FFF2-40B4-BE49-F238E27FC236}">
              <a16:creationId xmlns:a16="http://schemas.microsoft.com/office/drawing/2014/main" id="{E9806396-A042-47A7-A385-9BF0EA2D593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67117" y="7631206"/>
          <a:ext cx="7395883" cy="1097826"/>
        </a:xfrm>
        <a:prstGeom prst="rect">
          <a:avLst/>
        </a:prstGeom>
      </xdr:spPr>
    </xdr:pic>
    <xdr:clientData/>
  </xdr:twoCellAnchor>
  <xdr:twoCellAnchor editAs="oneCell">
    <xdr:from>
      <xdr:col>1</xdr:col>
      <xdr:colOff>47878</xdr:colOff>
      <xdr:row>0</xdr:row>
      <xdr:rowOff>56030</xdr:rowOff>
    </xdr:from>
    <xdr:to>
      <xdr:col>2</xdr:col>
      <xdr:colOff>717177</xdr:colOff>
      <xdr:row>1</xdr:row>
      <xdr:rowOff>280147</xdr:rowOff>
    </xdr:to>
    <xdr:pic>
      <xdr:nvPicPr>
        <xdr:cNvPr id="2" name="Imagen 1">
          <a:extLst>
            <a:ext uri="{FF2B5EF4-FFF2-40B4-BE49-F238E27FC236}">
              <a16:creationId xmlns:a16="http://schemas.microsoft.com/office/drawing/2014/main" id="{DB84B7AD-5E37-4D0F-8C75-F36A58DAAB6A}"/>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1996" y="56030"/>
          <a:ext cx="1431299" cy="51547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11814</xdr:colOff>
      <xdr:row>165</xdr:row>
      <xdr:rowOff>71729</xdr:rowOff>
    </xdr:from>
    <xdr:to>
      <xdr:col>6</xdr:col>
      <xdr:colOff>445449</xdr:colOff>
      <xdr:row>167</xdr:row>
      <xdr:rowOff>149679</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379FA84-FF6F-45F0-B4D0-13D32049D744}"/>
            </a:ext>
          </a:extLst>
        </xdr:cNvPr>
        <xdr:cNvSpPr/>
      </xdr:nvSpPr>
      <xdr:spPr>
        <a:xfrm>
          <a:off x="5631564" y="59194765"/>
          <a:ext cx="2896528" cy="458950"/>
        </a:xfrm>
        <a:prstGeom prst="roundRect">
          <a:avLst/>
        </a:prstGeom>
        <a:effectLst/>
        <a:scene3d>
          <a:camera prst="orthographicFront"/>
          <a:lightRig rig="threePt" dir="t"/>
        </a:scene3d>
        <a:sp3d>
          <a:bevelT/>
        </a:sp3d>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s-CO" sz="1800"/>
            <a:t>VOLVER</a:t>
          </a:r>
          <a:r>
            <a:rPr lang="es-CO" sz="1800" baseline="0"/>
            <a:t> AL INDICE</a:t>
          </a:r>
          <a:endParaRPr lang="es-CO" sz="1800"/>
        </a:p>
      </xdr:txBody>
    </xdr:sp>
    <xdr:clientData/>
  </xdr:twoCellAnchor>
  <xdr:twoCellAnchor editAs="oneCell">
    <xdr:from>
      <xdr:col>1</xdr:col>
      <xdr:colOff>178594</xdr:colOff>
      <xdr:row>0</xdr:row>
      <xdr:rowOff>59532</xdr:rowOff>
    </xdr:from>
    <xdr:to>
      <xdr:col>2</xdr:col>
      <xdr:colOff>178593</xdr:colOff>
      <xdr:row>1</xdr:row>
      <xdr:rowOff>381000</xdr:rowOff>
    </xdr:to>
    <xdr:pic>
      <xdr:nvPicPr>
        <xdr:cNvPr id="3" name="Imagen 2">
          <a:extLst>
            <a:ext uri="{FF2B5EF4-FFF2-40B4-BE49-F238E27FC236}">
              <a16:creationId xmlns:a16="http://schemas.microsoft.com/office/drawing/2014/main" id="{8E2C25FE-404D-46E6-82A9-D864D6C1C785}"/>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1032" y="59532"/>
          <a:ext cx="2155030" cy="631031"/>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2678472</xdr:colOff>
      <xdr:row>18</xdr:row>
      <xdr:rowOff>152758</xdr:rowOff>
    </xdr:from>
    <xdr:to>
      <xdr:col>6</xdr:col>
      <xdr:colOff>650755</xdr:colOff>
      <xdr:row>19</xdr:row>
      <xdr:rowOff>423006</xdr:rowOff>
    </xdr:to>
    <xdr:sp macro="" textlink="">
      <xdr:nvSpPr>
        <xdr:cNvPr id="6" name="Rectángulo: esquinas redondeadas 5">
          <a:hlinkClick xmlns:r="http://schemas.openxmlformats.org/officeDocument/2006/relationships" r:id="rId1"/>
          <a:extLst>
            <a:ext uri="{FF2B5EF4-FFF2-40B4-BE49-F238E27FC236}">
              <a16:creationId xmlns:a16="http://schemas.microsoft.com/office/drawing/2014/main" id="{184151C4-D0DD-42BF-8449-F81D8E62163D}"/>
            </a:ext>
          </a:extLst>
        </xdr:cNvPr>
        <xdr:cNvSpPr/>
      </xdr:nvSpPr>
      <xdr:spPr>
        <a:xfrm>
          <a:off x="3738802" y="5301650"/>
          <a:ext cx="2896528" cy="458950"/>
        </a:xfrm>
        <a:prstGeom prst="roundRect">
          <a:avLst/>
        </a:prstGeom>
        <a:effectLst/>
        <a:scene3d>
          <a:camera prst="orthographicFront"/>
          <a:lightRig rig="threePt" dir="t"/>
        </a:scene3d>
        <a:sp3d>
          <a:bevelT/>
        </a:sp3d>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s-CO" sz="1800"/>
            <a:t>VOLVER</a:t>
          </a:r>
          <a:r>
            <a:rPr lang="es-CO" sz="1800" baseline="0"/>
            <a:t> AL INDICE</a:t>
          </a:r>
          <a:endParaRPr lang="es-CO" sz="1800"/>
        </a:p>
      </xdr:txBody>
    </xdr:sp>
    <xdr:clientData/>
  </xdr:twoCellAnchor>
  <xdr:twoCellAnchor editAs="oneCell">
    <xdr:from>
      <xdr:col>3</xdr:col>
      <xdr:colOff>0</xdr:colOff>
      <xdr:row>20</xdr:row>
      <xdr:rowOff>0</xdr:rowOff>
    </xdr:from>
    <xdr:to>
      <xdr:col>8</xdr:col>
      <xdr:colOff>95872</xdr:colOff>
      <xdr:row>22</xdr:row>
      <xdr:rowOff>66885</xdr:rowOff>
    </xdr:to>
    <xdr:pic>
      <xdr:nvPicPr>
        <xdr:cNvPr id="10" name="Imagen 9">
          <a:extLst>
            <a:ext uri="{FF2B5EF4-FFF2-40B4-BE49-F238E27FC236}">
              <a16:creationId xmlns:a16="http://schemas.microsoft.com/office/drawing/2014/main" id="{DA34FA74-1C3A-4179-AFE8-7BC6D6825A5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496235" y="7440706"/>
          <a:ext cx="7395883" cy="1097826"/>
        </a:xfrm>
        <a:prstGeom prst="rect">
          <a:avLst/>
        </a:prstGeom>
      </xdr:spPr>
    </xdr:pic>
    <xdr:clientData/>
  </xdr:twoCellAnchor>
  <xdr:twoCellAnchor>
    <xdr:from>
      <xdr:col>6</xdr:col>
      <xdr:colOff>983500</xdr:colOff>
      <xdr:row>17</xdr:row>
      <xdr:rowOff>35321</xdr:rowOff>
    </xdr:from>
    <xdr:to>
      <xdr:col>7</xdr:col>
      <xdr:colOff>33117</xdr:colOff>
      <xdr:row>17</xdr:row>
      <xdr:rowOff>276621</xdr:rowOff>
    </xdr:to>
    <xdr:sp macro="" textlink="">
      <xdr:nvSpPr>
        <xdr:cNvPr id="11" name="Elipse 10">
          <a:extLst>
            <a:ext uri="{FF2B5EF4-FFF2-40B4-BE49-F238E27FC236}">
              <a16:creationId xmlns:a16="http://schemas.microsoft.com/office/drawing/2014/main" id="{1D316A8A-7CAA-43F1-A326-70F0EB525607}"/>
            </a:ext>
          </a:extLst>
        </xdr:cNvPr>
        <xdr:cNvSpPr/>
      </xdr:nvSpPr>
      <xdr:spPr>
        <a:xfrm>
          <a:off x="8190750" y="9443904"/>
          <a:ext cx="266700" cy="241300"/>
        </a:xfrm>
        <a:prstGeom prst="ellipse">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1181493</xdr:colOff>
      <xdr:row>16</xdr:row>
      <xdr:rowOff>126215</xdr:rowOff>
    </xdr:from>
    <xdr:to>
      <xdr:col>3</xdr:col>
      <xdr:colOff>1448193</xdr:colOff>
      <xdr:row>17</xdr:row>
      <xdr:rowOff>240515</xdr:rowOff>
    </xdr:to>
    <xdr:sp macro="" textlink="">
      <xdr:nvSpPr>
        <xdr:cNvPr id="12" name="Elipse 11">
          <a:extLst>
            <a:ext uri="{FF2B5EF4-FFF2-40B4-BE49-F238E27FC236}">
              <a16:creationId xmlns:a16="http://schemas.microsoft.com/office/drawing/2014/main" id="{9CE4845D-1D5B-49B2-B0D3-E2B4637DEB4A}"/>
            </a:ext>
          </a:extLst>
        </xdr:cNvPr>
        <xdr:cNvSpPr/>
      </xdr:nvSpPr>
      <xdr:spPr>
        <a:xfrm>
          <a:off x="3594493" y="9407798"/>
          <a:ext cx="266700" cy="241300"/>
        </a:xfrm>
        <a:prstGeom prst="ellips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1038701</xdr:colOff>
      <xdr:row>16</xdr:row>
      <xdr:rowOff>117312</xdr:rowOff>
    </xdr:from>
    <xdr:to>
      <xdr:col>4</xdr:col>
      <xdr:colOff>1305401</xdr:colOff>
      <xdr:row>17</xdr:row>
      <xdr:rowOff>241137</xdr:rowOff>
    </xdr:to>
    <xdr:sp macro="" textlink="">
      <xdr:nvSpPr>
        <xdr:cNvPr id="13" name="Elipse 12">
          <a:extLst>
            <a:ext uri="{FF2B5EF4-FFF2-40B4-BE49-F238E27FC236}">
              <a16:creationId xmlns:a16="http://schemas.microsoft.com/office/drawing/2014/main" id="{3E979BF2-2C8D-4FB4-B744-38B6596BE54C}"/>
            </a:ext>
          </a:extLst>
        </xdr:cNvPr>
        <xdr:cNvSpPr/>
      </xdr:nvSpPr>
      <xdr:spPr>
        <a:xfrm>
          <a:off x="5875284" y="9398895"/>
          <a:ext cx="266700" cy="250825"/>
        </a:xfrm>
        <a:prstGeom prst="ellipse">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599582</xdr:colOff>
      <xdr:row>17</xdr:row>
      <xdr:rowOff>19758</xdr:rowOff>
    </xdr:from>
    <xdr:to>
      <xdr:col>2</xdr:col>
      <xdr:colOff>866282</xdr:colOff>
      <xdr:row>17</xdr:row>
      <xdr:rowOff>248358</xdr:rowOff>
    </xdr:to>
    <xdr:sp macro="" textlink="">
      <xdr:nvSpPr>
        <xdr:cNvPr id="14" name="Elipse 13">
          <a:extLst>
            <a:ext uri="{FF2B5EF4-FFF2-40B4-BE49-F238E27FC236}">
              <a16:creationId xmlns:a16="http://schemas.microsoft.com/office/drawing/2014/main" id="{1B96D635-DC13-40A3-83F5-D1977EA4B342}"/>
            </a:ext>
          </a:extLst>
        </xdr:cNvPr>
        <xdr:cNvSpPr/>
      </xdr:nvSpPr>
      <xdr:spPr>
        <a:xfrm>
          <a:off x="1245165" y="9428341"/>
          <a:ext cx="266700" cy="228600"/>
        </a:xfrm>
        <a:prstGeom prst="ellipse">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1</xdr:col>
      <xdr:colOff>210939</xdr:colOff>
      <xdr:row>0</xdr:row>
      <xdr:rowOff>108480</xdr:rowOff>
    </xdr:from>
    <xdr:to>
      <xdr:col>2</xdr:col>
      <xdr:colOff>1588030</xdr:colOff>
      <xdr:row>1</xdr:row>
      <xdr:rowOff>218212</xdr:rowOff>
    </xdr:to>
    <xdr:pic>
      <xdr:nvPicPr>
        <xdr:cNvPr id="3" name="Imagen 2">
          <a:extLst>
            <a:ext uri="{FF2B5EF4-FFF2-40B4-BE49-F238E27FC236}">
              <a16:creationId xmlns:a16="http://schemas.microsoft.com/office/drawing/2014/main" id="{E99F65F4-3970-444C-8A2E-F292B13216F7}"/>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72939" y="309563"/>
          <a:ext cx="1758091" cy="384899"/>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330507</xdr:colOff>
      <xdr:row>15</xdr:row>
      <xdr:rowOff>110752</xdr:rowOff>
    </xdr:from>
    <xdr:to>
      <xdr:col>5</xdr:col>
      <xdr:colOff>0</xdr:colOff>
      <xdr:row>18</xdr:row>
      <xdr:rowOff>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FDBDF93-A476-4121-86A7-27FD9F7ADFAE}"/>
            </a:ext>
          </a:extLst>
        </xdr:cNvPr>
        <xdr:cNvSpPr/>
      </xdr:nvSpPr>
      <xdr:spPr>
        <a:xfrm>
          <a:off x="3514578" y="4601109"/>
          <a:ext cx="2894386" cy="460748"/>
        </a:xfrm>
        <a:prstGeom prst="roundRect">
          <a:avLst/>
        </a:prstGeom>
        <a:effectLst/>
        <a:scene3d>
          <a:camera prst="orthographicFront"/>
          <a:lightRig rig="threePt" dir="t"/>
        </a:scene3d>
        <a:sp3d>
          <a:bevelT/>
        </a:sp3d>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s-CO" sz="1800"/>
            <a:t>VOLVER</a:t>
          </a:r>
          <a:r>
            <a:rPr lang="es-CO" sz="1800" baseline="0"/>
            <a:t> AL INDICE</a:t>
          </a:r>
          <a:endParaRPr lang="es-CO" sz="1800"/>
        </a:p>
      </xdr:txBody>
    </xdr:sp>
    <xdr:clientData/>
  </xdr:twoCellAnchor>
  <xdr:twoCellAnchor editAs="oneCell">
    <xdr:from>
      <xdr:col>1</xdr:col>
      <xdr:colOff>179295</xdr:colOff>
      <xdr:row>18</xdr:row>
      <xdr:rowOff>89647</xdr:rowOff>
    </xdr:from>
    <xdr:to>
      <xdr:col>7</xdr:col>
      <xdr:colOff>101574</xdr:colOff>
      <xdr:row>24</xdr:row>
      <xdr:rowOff>44473</xdr:rowOff>
    </xdr:to>
    <xdr:pic>
      <xdr:nvPicPr>
        <xdr:cNvPr id="6" name="Imagen 5">
          <a:extLst>
            <a:ext uri="{FF2B5EF4-FFF2-40B4-BE49-F238E27FC236}">
              <a16:creationId xmlns:a16="http://schemas.microsoft.com/office/drawing/2014/main" id="{02C5EA13-B160-4C0A-8D93-415F12558BA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25824" y="6656294"/>
          <a:ext cx="7392681" cy="1097826"/>
        </a:xfrm>
        <a:prstGeom prst="rect">
          <a:avLst/>
        </a:prstGeom>
      </xdr:spPr>
    </xdr:pic>
    <xdr:clientData/>
  </xdr:twoCellAnchor>
  <xdr:twoCellAnchor editAs="oneCell">
    <xdr:from>
      <xdr:col>1</xdr:col>
      <xdr:colOff>200025</xdr:colOff>
      <xdr:row>0</xdr:row>
      <xdr:rowOff>51329</xdr:rowOff>
    </xdr:from>
    <xdr:to>
      <xdr:col>2</xdr:col>
      <xdr:colOff>2905125</xdr:colOff>
      <xdr:row>1</xdr:row>
      <xdr:rowOff>409574</xdr:rowOff>
    </xdr:to>
    <xdr:pic>
      <xdr:nvPicPr>
        <xdr:cNvPr id="3" name="Imagen 2">
          <a:extLst>
            <a:ext uri="{FF2B5EF4-FFF2-40B4-BE49-F238E27FC236}">
              <a16:creationId xmlns:a16="http://schemas.microsoft.com/office/drawing/2014/main" id="{27027832-6C8C-4C97-A0DD-F9E8D2BDA38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7675" y="51329"/>
          <a:ext cx="3076575" cy="64399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2894386</xdr:colOff>
      <xdr:row>14</xdr:row>
      <xdr:rowOff>171450</xdr:rowOff>
    </xdr:from>
    <xdr:to>
      <xdr:col>3</xdr:col>
      <xdr:colOff>2836022</xdr:colOff>
      <xdr:row>17</xdr:row>
      <xdr:rowOff>60698</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A31FEA0-DE95-4FC5-82A6-047932E3202F}"/>
            </a:ext>
          </a:extLst>
        </xdr:cNvPr>
        <xdr:cNvSpPr/>
      </xdr:nvSpPr>
      <xdr:spPr>
        <a:xfrm>
          <a:off x="2894386" y="5172075"/>
          <a:ext cx="2894386" cy="460748"/>
        </a:xfrm>
        <a:prstGeom prst="roundRect">
          <a:avLst/>
        </a:prstGeom>
        <a:effectLst/>
        <a:scene3d>
          <a:camera prst="orthographicFront"/>
          <a:lightRig rig="threePt" dir="t"/>
        </a:scene3d>
        <a:sp3d>
          <a:bevelT/>
        </a:sp3d>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s-CO" sz="1800"/>
            <a:t>VOLVER</a:t>
          </a:r>
          <a:r>
            <a:rPr lang="es-CO" sz="1800" baseline="0"/>
            <a:t> AL INDICE</a:t>
          </a:r>
          <a:endParaRPr lang="es-CO" sz="1800"/>
        </a:p>
      </xdr:txBody>
    </xdr:sp>
    <xdr:clientData/>
  </xdr:twoCellAnchor>
  <xdr:twoCellAnchor editAs="oneCell">
    <xdr:from>
      <xdr:col>2</xdr:col>
      <xdr:colOff>0</xdr:colOff>
      <xdr:row>19</xdr:row>
      <xdr:rowOff>0</xdr:rowOff>
    </xdr:from>
    <xdr:to>
      <xdr:col>4</xdr:col>
      <xdr:colOff>3007039</xdr:colOff>
      <xdr:row>24</xdr:row>
      <xdr:rowOff>145326</xdr:rowOff>
    </xdr:to>
    <xdr:pic>
      <xdr:nvPicPr>
        <xdr:cNvPr id="6" name="Imagen 5">
          <a:extLst>
            <a:ext uri="{FF2B5EF4-FFF2-40B4-BE49-F238E27FC236}">
              <a16:creationId xmlns:a16="http://schemas.microsoft.com/office/drawing/2014/main" id="{E7796CE6-D6E6-4C6F-A793-23D5FBD1B6A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24000" y="8124265"/>
          <a:ext cx="7395883" cy="1097826"/>
        </a:xfrm>
        <a:prstGeom prst="rect">
          <a:avLst/>
        </a:prstGeom>
      </xdr:spPr>
    </xdr:pic>
    <xdr:clientData/>
  </xdr:twoCellAnchor>
  <xdr:twoCellAnchor editAs="oneCell">
    <xdr:from>
      <xdr:col>1</xdr:col>
      <xdr:colOff>38101</xdr:colOff>
      <xdr:row>0</xdr:row>
      <xdr:rowOff>108480</xdr:rowOff>
    </xdr:from>
    <xdr:to>
      <xdr:col>2</xdr:col>
      <xdr:colOff>2457450</xdr:colOff>
      <xdr:row>1</xdr:row>
      <xdr:rowOff>176937</xdr:rowOff>
    </xdr:to>
    <xdr:pic>
      <xdr:nvPicPr>
        <xdr:cNvPr id="4" name="Imagen 3">
          <a:extLst>
            <a:ext uri="{FF2B5EF4-FFF2-40B4-BE49-F238E27FC236}">
              <a16:creationId xmlns:a16="http://schemas.microsoft.com/office/drawing/2014/main" id="{F22E3AE9-800C-4B46-87D9-2142D7569BB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0976" y="108480"/>
          <a:ext cx="2867024" cy="420882"/>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238125</xdr:colOff>
      <xdr:row>103</xdr:row>
      <xdr:rowOff>142875</xdr:rowOff>
    </xdr:from>
    <xdr:to>
      <xdr:col>4</xdr:col>
      <xdr:colOff>932236</xdr:colOff>
      <xdr:row>107</xdr:row>
      <xdr:rowOff>32123</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DFD289CE-F89E-4BC8-A276-6159A48B7BF5}"/>
            </a:ext>
          </a:extLst>
        </xdr:cNvPr>
        <xdr:cNvSpPr/>
      </xdr:nvSpPr>
      <xdr:spPr>
        <a:xfrm>
          <a:off x="4629150" y="62312550"/>
          <a:ext cx="2427661" cy="613148"/>
        </a:xfrm>
        <a:prstGeom prst="roundRect">
          <a:avLst/>
        </a:prstGeom>
        <a:effectLst/>
        <a:scene3d>
          <a:camera prst="orthographicFront"/>
          <a:lightRig rig="threePt" dir="t"/>
        </a:scene3d>
        <a:sp3d>
          <a:bevelT/>
        </a:sp3d>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s-CO" sz="1800"/>
            <a:t>VOLVER</a:t>
          </a:r>
          <a:r>
            <a:rPr lang="es-CO" sz="1800" baseline="0"/>
            <a:t> AL INDICE</a:t>
          </a:r>
          <a:endParaRPr lang="es-CO" sz="1800"/>
        </a:p>
      </xdr:txBody>
    </xdr:sp>
    <xdr:clientData/>
  </xdr:twoCellAnchor>
  <xdr:twoCellAnchor editAs="oneCell">
    <xdr:from>
      <xdr:col>2</xdr:col>
      <xdr:colOff>34637</xdr:colOff>
      <xdr:row>108</xdr:row>
      <xdr:rowOff>0</xdr:rowOff>
    </xdr:from>
    <xdr:to>
      <xdr:col>6</xdr:col>
      <xdr:colOff>840764</xdr:colOff>
      <xdr:row>114</xdr:row>
      <xdr:rowOff>22061</xdr:rowOff>
    </xdr:to>
    <xdr:pic>
      <xdr:nvPicPr>
        <xdr:cNvPr id="3" name="Imagen 2">
          <a:extLst>
            <a:ext uri="{FF2B5EF4-FFF2-40B4-BE49-F238E27FC236}">
              <a16:creationId xmlns:a16="http://schemas.microsoft.com/office/drawing/2014/main" id="{EC859A65-192F-4921-B5CB-E61623C1363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20537" y="63074550"/>
          <a:ext cx="7387902" cy="1107911"/>
        </a:xfrm>
        <a:prstGeom prst="rect">
          <a:avLst/>
        </a:prstGeom>
      </xdr:spPr>
    </xdr:pic>
    <xdr:clientData/>
  </xdr:twoCellAnchor>
  <xdr:twoCellAnchor editAs="oneCell">
    <xdr:from>
      <xdr:col>1</xdr:col>
      <xdr:colOff>630331</xdr:colOff>
      <xdr:row>0</xdr:row>
      <xdr:rowOff>44825</xdr:rowOff>
    </xdr:from>
    <xdr:to>
      <xdr:col>2</xdr:col>
      <xdr:colOff>2055579</xdr:colOff>
      <xdr:row>2</xdr:row>
      <xdr:rowOff>2802</xdr:rowOff>
    </xdr:to>
    <xdr:pic>
      <xdr:nvPicPr>
        <xdr:cNvPr id="4" name="Imagen 3">
          <a:extLst>
            <a:ext uri="{FF2B5EF4-FFF2-40B4-BE49-F238E27FC236}">
              <a16:creationId xmlns:a16="http://schemas.microsoft.com/office/drawing/2014/main" id="{B6316DD8-B149-4449-92CF-58D5A4133035}"/>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92331" y="44825"/>
          <a:ext cx="2149148" cy="481852"/>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627529</xdr:colOff>
      <xdr:row>73</xdr:row>
      <xdr:rowOff>112059</xdr:rowOff>
    </xdr:from>
    <xdr:to>
      <xdr:col>6</xdr:col>
      <xdr:colOff>346729</xdr:colOff>
      <xdr:row>76</xdr:row>
      <xdr:rowOff>12513</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50FFEA6D-80A5-4780-BCC5-58C6B01A229A}"/>
            </a:ext>
          </a:extLst>
        </xdr:cNvPr>
        <xdr:cNvSpPr/>
      </xdr:nvSpPr>
      <xdr:spPr>
        <a:xfrm>
          <a:off x="3018304" y="29325234"/>
          <a:ext cx="3862575" cy="443379"/>
        </a:xfrm>
        <a:prstGeom prst="roundRect">
          <a:avLst/>
        </a:prstGeom>
        <a:effectLst/>
        <a:scene3d>
          <a:camera prst="orthographicFront"/>
          <a:lightRig rig="threePt" dir="t"/>
        </a:scene3d>
        <a:sp3d>
          <a:bevelT/>
        </a:sp3d>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s-CO" sz="1800"/>
            <a:t>VOLVER</a:t>
          </a:r>
          <a:r>
            <a:rPr lang="es-CO" sz="1800" baseline="0"/>
            <a:t> AL INDICE</a:t>
          </a:r>
          <a:endParaRPr lang="es-CO" sz="1800"/>
        </a:p>
      </xdr:txBody>
    </xdr:sp>
    <xdr:clientData/>
  </xdr:twoCellAnchor>
  <xdr:twoCellAnchor editAs="oneCell">
    <xdr:from>
      <xdr:col>1</xdr:col>
      <xdr:colOff>191887</xdr:colOff>
      <xdr:row>0</xdr:row>
      <xdr:rowOff>116417</xdr:rowOff>
    </xdr:from>
    <xdr:to>
      <xdr:col>2</xdr:col>
      <xdr:colOff>1513418</xdr:colOff>
      <xdr:row>2</xdr:row>
      <xdr:rowOff>95251</xdr:rowOff>
    </xdr:to>
    <xdr:pic>
      <xdr:nvPicPr>
        <xdr:cNvPr id="3" name="Imagen 2">
          <a:extLst>
            <a:ext uri="{FF2B5EF4-FFF2-40B4-BE49-F238E27FC236}">
              <a16:creationId xmlns:a16="http://schemas.microsoft.com/office/drawing/2014/main" id="{CD6D0E5A-52EF-4AB6-950C-2FD901258569}"/>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962" y="116417"/>
          <a:ext cx="1597756" cy="359834"/>
        </a:xfrm>
        <a:prstGeom prst="rect">
          <a:avLst/>
        </a:prstGeom>
        <a:noFill/>
        <a:ln>
          <a:noFill/>
        </a:ln>
      </xdr:spPr>
    </xdr:pic>
    <xdr:clientData/>
  </xdr:twoCellAnchor>
  <xdr:twoCellAnchor editAs="oneCell">
    <xdr:from>
      <xdr:col>2</xdr:col>
      <xdr:colOff>100853</xdr:colOff>
      <xdr:row>78</xdr:row>
      <xdr:rowOff>67236</xdr:rowOff>
    </xdr:from>
    <xdr:to>
      <xdr:col>6</xdr:col>
      <xdr:colOff>1455209</xdr:colOff>
      <xdr:row>84</xdr:row>
      <xdr:rowOff>85561</xdr:rowOff>
    </xdr:to>
    <xdr:pic>
      <xdr:nvPicPr>
        <xdr:cNvPr id="4" name="Imagen 3">
          <a:extLst>
            <a:ext uri="{FF2B5EF4-FFF2-40B4-BE49-F238E27FC236}">
              <a16:creationId xmlns:a16="http://schemas.microsoft.com/office/drawing/2014/main" id="{8D52156E-31F5-45B4-A94B-7AE2069197F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96153" y="30185286"/>
          <a:ext cx="7393206" cy="11041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3</xdr:col>
      <xdr:colOff>627529</xdr:colOff>
      <xdr:row>54</xdr:row>
      <xdr:rowOff>112059</xdr:rowOff>
    </xdr:from>
    <xdr:to>
      <xdr:col>6</xdr:col>
      <xdr:colOff>346729</xdr:colOff>
      <xdr:row>57</xdr:row>
      <xdr:rowOff>12513</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2E0AF2E8-E3F7-4358-A550-A27B6581F777}"/>
            </a:ext>
          </a:extLst>
        </xdr:cNvPr>
        <xdr:cNvSpPr/>
      </xdr:nvSpPr>
      <xdr:spPr>
        <a:xfrm>
          <a:off x="3018304" y="19981209"/>
          <a:ext cx="3862575" cy="443379"/>
        </a:xfrm>
        <a:prstGeom prst="roundRect">
          <a:avLst/>
        </a:prstGeom>
        <a:effectLst/>
        <a:scene3d>
          <a:camera prst="orthographicFront"/>
          <a:lightRig rig="threePt" dir="t"/>
        </a:scene3d>
        <a:sp3d>
          <a:bevelT/>
        </a:sp3d>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s-CO" sz="1800"/>
            <a:t>VOLVER</a:t>
          </a:r>
          <a:r>
            <a:rPr lang="es-CO" sz="1800" baseline="0"/>
            <a:t> AL INDICE</a:t>
          </a:r>
          <a:endParaRPr lang="es-CO" sz="1800"/>
        </a:p>
      </xdr:txBody>
    </xdr:sp>
    <xdr:clientData/>
  </xdr:twoCellAnchor>
  <xdr:twoCellAnchor editAs="oneCell">
    <xdr:from>
      <xdr:col>1</xdr:col>
      <xdr:colOff>191887</xdr:colOff>
      <xdr:row>0</xdr:row>
      <xdr:rowOff>116417</xdr:rowOff>
    </xdr:from>
    <xdr:to>
      <xdr:col>2</xdr:col>
      <xdr:colOff>1513418</xdr:colOff>
      <xdr:row>2</xdr:row>
      <xdr:rowOff>95251</xdr:rowOff>
    </xdr:to>
    <xdr:pic>
      <xdr:nvPicPr>
        <xdr:cNvPr id="3" name="Imagen 2">
          <a:extLst>
            <a:ext uri="{FF2B5EF4-FFF2-40B4-BE49-F238E27FC236}">
              <a16:creationId xmlns:a16="http://schemas.microsoft.com/office/drawing/2014/main" id="{E680DAEC-0E40-487F-9FC8-FEED3A1F23C3}"/>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962" y="116417"/>
          <a:ext cx="1597756" cy="359834"/>
        </a:xfrm>
        <a:prstGeom prst="rect">
          <a:avLst/>
        </a:prstGeom>
        <a:noFill/>
        <a:ln>
          <a:noFill/>
        </a:ln>
      </xdr:spPr>
    </xdr:pic>
    <xdr:clientData/>
  </xdr:twoCellAnchor>
  <xdr:twoCellAnchor editAs="oneCell">
    <xdr:from>
      <xdr:col>2</xdr:col>
      <xdr:colOff>100853</xdr:colOff>
      <xdr:row>59</xdr:row>
      <xdr:rowOff>67236</xdr:rowOff>
    </xdr:from>
    <xdr:to>
      <xdr:col>7</xdr:col>
      <xdr:colOff>57275</xdr:colOff>
      <xdr:row>65</xdr:row>
      <xdr:rowOff>28412</xdr:rowOff>
    </xdr:to>
    <xdr:pic>
      <xdr:nvPicPr>
        <xdr:cNvPr id="4" name="Imagen 3">
          <a:extLst>
            <a:ext uri="{FF2B5EF4-FFF2-40B4-BE49-F238E27FC236}">
              <a16:creationId xmlns:a16="http://schemas.microsoft.com/office/drawing/2014/main" id="{90EE15C4-EF1A-41B4-B4E6-4166B0D296A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96153" y="20841261"/>
          <a:ext cx="7395447" cy="104702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0.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24"/>
  <sheetViews>
    <sheetView topLeftCell="A2" zoomScale="80" zoomScaleNormal="80" workbookViewId="0">
      <selection activeCell="R14" sqref="R14"/>
    </sheetView>
  </sheetViews>
  <sheetFormatPr baseColWidth="10" defaultColWidth="11.42578125" defaultRowHeight="15" x14ac:dyDescent="0.25"/>
  <cols>
    <col min="1" max="1" width="8.85546875" style="1" customWidth="1"/>
    <col min="2" max="2" width="15" style="1" customWidth="1"/>
    <col min="3" max="3" width="16.28515625" style="1" customWidth="1"/>
    <col min="4" max="10" width="11.42578125" style="1"/>
    <col min="11" max="11" width="23.28515625" style="1" customWidth="1"/>
    <col min="12" max="12" width="14.42578125" style="1" customWidth="1"/>
    <col min="13" max="16384" width="11.42578125" style="1"/>
  </cols>
  <sheetData>
    <row r="1" spans="2:11" ht="24.75" customHeight="1" x14ac:dyDescent="0.25">
      <c r="B1" s="220"/>
      <c r="C1" s="220"/>
      <c r="D1" s="221" t="s">
        <v>130</v>
      </c>
      <c r="E1" s="221"/>
      <c r="F1" s="221"/>
      <c r="G1" s="221"/>
      <c r="H1" s="221"/>
      <c r="I1" s="221"/>
      <c r="J1" s="221"/>
      <c r="K1" s="221"/>
    </row>
    <row r="2" spans="2:11" ht="36" customHeight="1" x14ac:dyDescent="0.25">
      <c r="B2" s="220"/>
      <c r="C2" s="220"/>
      <c r="D2" s="222" t="s">
        <v>116</v>
      </c>
      <c r="E2" s="222"/>
      <c r="F2" s="222"/>
      <c r="G2" s="222"/>
      <c r="H2" s="222"/>
      <c r="I2" s="222"/>
      <c r="J2" s="222"/>
      <c r="K2" s="222"/>
    </row>
    <row r="23" ht="16.5" customHeight="1" x14ac:dyDescent="0.25"/>
    <row r="24" ht="15.75" customHeight="1" x14ac:dyDescent="0.25"/>
  </sheetData>
  <mergeCells count="3">
    <mergeCell ref="B1:C2"/>
    <mergeCell ref="D1:K1"/>
    <mergeCell ref="D2:K2"/>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DB379-4329-4D57-B896-B888115D3CB9}">
  <dimension ref="A1:U69"/>
  <sheetViews>
    <sheetView showGridLines="0" view="pageBreakPreview" zoomScale="80" zoomScaleNormal="100" zoomScaleSheetLayoutView="80" workbookViewId="0">
      <selection activeCell="B5" sqref="B5:K5"/>
    </sheetView>
  </sheetViews>
  <sheetFormatPr baseColWidth="10" defaultColWidth="11.42578125" defaultRowHeight="14.25" x14ac:dyDescent="0.2"/>
  <cols>
    <col min="1" max="1" width="3.140625" style="14" customWidth="1"/>
    <col min="2" max="2" width="11.140625" style="14" customWidth="1"/>
    <col min="3" max="3" width="28.140625" style="14" customWidth="1"/>
    <col min="4" max="4" width="35.7109375" style="14" customWidth="1"/>
    <col min="5" max="5" width="23.42578125" style="14" customWidth="1"/>
    <col min="6" max="6" width="40.28515625" style="14" customWidth="1"/>
    <col min="7" max="7" width="22.85546875" style="14" customWidth="1"/>
    <col min="8" max="8" width="32.7109375" style="14" customWidth="1"/>
    <col min="9" max="9" width="7.5703125" style="14" customWidth="1"/>
    <col min="10" max="19" width="11.42578125" style="14"/>
    <col min="20" max="20" width="14" style="14" customWidth="1"/>
    <col min="21" max="21" width="13.5703125" style="14" customWidth="1"/>
    <col min="22" max="16384" width="11.42578125" style="14"/>
  </cols>
  <sheetData>
    <row r="1" spans="1:21" ht="29.25" customHeight="1" x14ac:dyDescent="0.2">
      <c r="B1" s="220"/>
      <c r="C1" s="220"/>
      <c r="D1" s="221" t="s">
        <v>130</v>
      </c>
      <c r="E1" s="221"/>
      <c r="F1" s="221"/>
      <c r="G1" s="221"/>
      <c r="H1" s="221"/>
      <c r="I1" s="221"/>
      <c r="J1" s="221"/>
      <c r="K1" s="221"/>
    </row>
    <row r="2" spans="1:21" ht="15.75" customHeight="1" x14ac:dyDescent="0.2">
      <c r="B2" s="220"/>
      <c r="C2" s="220"/>
      <c r="D2" s="269" t="s">
        <v>696</v>
      </c>
      <c r="E2" s="281"/>
      <c r="F2" s="281"/>
      <c r="G2" s="281"/>
      <c r="H2" s="281"/>
      <c r="I2" s="281"/>
      <c r="J2" s="281"/>
      <c r="K2" s="270"/>
    </row>
    <row r="3" spans="1:21" ht="15" customHeight="1" x14ac:dyDescent="0.2">
      <c r="B3" s="220"/>
      <c r="C3" s="220"/>
      <c r="D3" s="282"/>
      <c r="E3" s="283"/>
      <c r="F3" s="283"/>
      <c r="G3" s="283"/>
      <c r="H3" s="283"/>
      <c r="I3" s="283"/>
      <c r="J3" s="283"/>
      <c r="K3" s="284"/>
    </row>
    <row r="4" spans="1:21" x14ac:dyDescent="0.2">
      <c r="D4" s="43"/>
      <c r="E4" s="43"/>
      <c r="F4" s="43"/>
      <c r="G4" s="43"/>
      <c r="H4" s="43"/>
    </row>
    <row r="5" spans="1:21" ht="15.75" customHeight="1" x14ac:dyDescent="0.2">
      <c r="B5" s="280" t="s">
        <v>380</v>
      </c>
      <c r="C5" s="280"/>
      <c r="D5" s="280"/>
      <c r="E5" s="280"/>
      <c r="F5" s="280"/>
      <c r="G5" s="280"/>
      <c r="H5" s="280"/>
      <c r="I5" s="280"/>
      <c r="J5" s="280"/>
      <c r="K5" s="280"/>
    </row>
    <row r="6" spans="1:21" ht="15" x14ac:dyDescent="0.25">
      <c r="B6" s="95"/>
      <c r="C6" s="95"/>
      <c r="D6" s="95"/>
      <c r="E6" s="95"/>
      <c r="F6" s="95"/>
      <c r="G6" s="95"/>
      <c r="H6" s="95"/>
      <c r="I6" s="95"/>
      <c r="J6" s="44"/>
      <c r="K6" s="44"/>
    </row>
    <row r="7" spans="1:21" ht="51" customHeight="1" x14ac:dyDescent="0.2">
      <c r="B7" s="287" t="s">
        <v>381</v>
      </c>
      <c r="C7" s="287"/>
      <c r="D7" s="287"/>
      <c r="E7" s="287"/>
      <c r="F7" s="287"/>
      <c r="G7" s="287"/>
      <c r="H7" s="287"/>
      <c r="I7" s="287"/>
      <c r="J7" s="287"/>
      <c r="K7" s="287"/>
    </row>
    <row r="8" spans="1:21" ht="15" x14ac:dyDescent="0.25">
      <c r="B8" s="95"/>
      <c r="C8" s="95"/>
      <c r="D8" s="96"/>
      <c r="E8" s="95"/>
      <c r="F8" s="95"/>
      <c r="G8" s="95"/>
      <c r="H8" s="95"/>
      <c r="I8" s="95"/>
      <c r="J8" s="44"/>
      <c r="K8" s="44"/>
    </row>
    <row r="9" spans="1:21" ht="58.5" customHeight="1" x14ac:dyDescent="0.2">
      <c r="B9" s="287" t="s">
        <v>382</v>
      </c>
      <c r="C9" s="287"/>
      <c r="D9" s="287"/>
      <c r="E9" s="287"/>
      <c r="F9" s="287"/>
      <c r="G9" s="287"/>
      <c r="H9" s="287"/>
      <c r="I9" s="287"/>
      <c r="J9" s="287"/>
      <c r="K9" s="287"/>
    </row>
    <row r="10" spans="1:21" ht="15" x14ac:dyDescent="0.25">
      <c r="B10" s="95"/>
      <c r="C10" s="95"/>
      <c r="D10" s="96"/>
      <c r="E10" s="96"/>
      <c r="F10" s="96"/>
      <c r="G10" s="96"/>
      <c r="H10" s="96"/>
      <c r="I10" s="95"/>
      <c r="J10" s="44"/>
      <c r="K10" s="44"/>
    </row>
    <row r="11" spans="1:21" ht="50.25" customHeight="1" x14ac:dyDescent="0.2">
      <c r="B11" s="287" t="s">
        <v>383</v>
      </c>
      <c r="C11" s="287"/>
      <c r="D11" s="287"/>
      <c r="E11" s="287"/>
      <c r="F11" s="287"/>
      <c r="G11" s="287"/>
      <c r="H11" s="287"/>
      <c r="I11" s="287"/>
      <c r="J11" s="287"/>
      <c r="K11" s="287"/>
    </row>
    <row r="12" spans="1:21" ht="15" x14ac:dyDescent="0.25">
      <c r="B12" s="95"/>
      <c r="C12" s="95"/>
      <c r="D12" s="96"/>
      <c r="E12" s="96"/>
      <c r="F12" s="96"/>
      <c r="G12" s="96"/>
      <c r="H12" s="96"/>
      <c r="I12" s="95"/>
      <c r="J12" s="44"/>
      <c r="K12" s="44"/>
    </row>
    <row r="13" spans="1:21" ht="15.75" customHeight="1" x14ac:dyDescent="0.2">
      <c r="B13" s="287" t="s">
        <v>384</v>
      </c>
      <c r="C13" s="287"/>
      <c r="D13" s="287"/>
      <c r="E13" s="287"/>
      <c r="F13" s="287"/>
      <c r="G13" s="287"/>
      <c r="H13" s="287"/>
      <c r="I13" s="287"/>
      <c r="J13" s="287"/>
      <c r="K13" s="287"/>
    </row>
    <row r="14" spans="1:21" ht="15" x14ac:dyDescent="0.25">
      <c r="B14" s="88"/>
      <c r="C14" s="88"/>
      <c r="D14" s="88"/>
      <c r="E14" s="88"/>
      <c r="F14" s="88"/>
      <c r="G14" s="88"/>
      <c r="H14" s="88"/>
      <c r="I14" s="88"/>
      <c r="J14" s="88"/>
      <c r="K14" s="88"/>
    </row>
    <row r="16" spans="1:21" x14ac:dyDescent="0.2">
      <c r="A16" s="110"/>
      <c r="B16" s="110"/>
      <c r="C16" s="110"/>
      <c r="D16" s="110"/>
      <c r="E16" s="110"/>
      <c r="F16" s="110"/>
      <c r="G16" s="310" t="s">
        <v>166</v>
      </c>
      <c r="H16" s="310"/>
      <c r="I16" s="310"/>
      <c r="J16" s="310"/>
      <c r="K16" s="306" t="s">
        <v>167</v>
      </c>
      <c r="L16" s="306"/>
      <c r="M16" s="306"/>
      <c r="N16" s="306"/>
      <c r="O16" s="306" t="s">
        <v>168</v>
      </c>
      <c r="P16" s="306"/>
      <c r="Q16" s="306"/>
      <c r="R16" s="306"/>
      <c r="S16" s="307" t="s">
        <v>161</v>
      </c>
      <c r="T16" s="307" t="s">
        <v>159</v>
      </c>
      <c r="U16" s="307" t="s">
        <v>162</v>
      </c>
    </row>
    <row r="17" spans="1:21" x14ac:dyDescent="0.2">
      <c r="A17" s="110"/>
      <c r="B17" s="110"/>
      <c r="C17" s="110"/>
      <c r="D17" s="110"/>
      <c r="E17" s="110"/>
      <c r="F17" s="110"/>
      <c r="G17" s="310"/>
      <c r="H17" s="310"/>
      <c r="I17" s="310"/>
      <c r="J17" s="310"/>
      <c r="K17" s="306"/>
      <c r="L17" s="306"/>
      <c r="M17" s="306"/>
      <c r="N17" s="306"/>
      <c r="O17" s="306"/>
      <c r="P17" s="306"/>
      <c r="Q17" s="306"/>
      <c r="R17" s="306"/>
      <c r="S17" s="308"/>
      <c r="T17" s="308"/>
      <c r="U17" s="308"/>
    </row>
    <row r="18" spans="1:21" ht="45" x14ac:dyDescent="0.25">
      <c r="A18" s="310" t="s">
        <v>60</v>
      </c>
      <c r="B18" s="310"/>
      <c r="C18" s="310"/>
      <c r="D18" s="111" t="s">
        <v>163</v>
      </c>
      <c r="E18" s="111" t="s">
        <v>164</v>
      </c>
      <c r="F18" s="111" t="s">
        <v>165</v>
      </c>
      <c r="G18" s="112" t="s">
        <v>169</v>
      </c>
      <c r="H18" s="112" t="s">
        <v>170</v>
      </c>
      <c r="I18" s="112" t="s">
        <v>171</v>
      </c>
      <c r="J18" s="112" t="s">
        <v>172</v>
      </c>
      <c r="K18" s="112" t="s">
        <v>173</v>
      </c>
      <c r="L18" s="112" t="s">
        <v>174</v>
      </c>
      <c r="M18" s="112" t="s">
        <v>175</v>
      </c>
      <c r="N18" s="112" t="s">
        <v>176</v>
      </c>
      <c r="O18" s="112" t="s">
        <v>177</v>
      </c>
      <c r="P18" s="112" t="s">
        <v>178</v>
      </c>
      <c r="Q18" s="112" t="s">
        <v>179</v>
      </c>
      <c r="R18" s="112" t="s">
        <v>180</v>
      </c>
      <c r="S18" s="309"/>
      <c r="T18" s="309"/>
      <c r="U18" s="309"/>
    </row>
    <row r="19" spans="1:21" ht="114" customHeight="1" x14ac:dyDescent="0.2">
      <c r="A19" s="311" t="s">
        <v>181</v>
      </c>
      <c r="B19" s="207" t="s">
        <v>182</v>
      </c>
      <c r="C19" s="113">
        <v>1</v>
      </c>
      <c r="D19" s="114" t="s">
        <v>183</v>
      </c>
      <c r="E19" s="82" t="s">
        <v>184</v>
      </c>
      <c r="F19" s="79" t="s">
        <v>185</v>
      </c>
      <c r="G19" s="82"/>
      <c r="H19" s="115" t="s">
        <v>186</v>
      </c>
      <c r="I19" s="115" t="s">
        <v>186</v>
      </c>
      <c r="J19" s="115" t="s">
        <v>186</v>
      </c>
      <c r="K19" s="115" t="s">
        <v>186</v>
      </c>
      <c r="L19" s="115" t="s">
        <v>186</v>
      </c>
      <c r="M19" s="115" t="s">
        <v>186</v>
      </c>
      <c r="N19" s="115" t="s">
        <v>186</v>
      </c>
      <c r="O19" s="115" t="s">
        <v>186</v>
      </c>
      <c r="P19" s="115" t="s">
        <v>186</v>
      </c>
      <c r="Q19" s="115" t="s">
        <v>186</v>
      </c>
      <c r="R19" s="115" t="s">
        <v>186</v>
      </c>
      <c r="S19" s="116">
        <v>45323</v>
      </c>
      <c r="T19" s="117">
        <f>U19-S19</f>
        <v>1764</v>
      </c>
      <c r="U19" s="116">
        <v>47087</v>
      </c>
    </row>
    <row r="20" spans="1:21" ht="228" x14ac:dyDescent="0.2">
      <c r="A20" s="311"/>
      <c r="B20" s="207" t="s">
        <v>187</v>
      </c>
      <c r="C20" s="113">
        <v>2</v>
      </c>
      <c r="D20" s="114" t="s">
        <v>188</v>
      </c>
      <c r="E20" s="82" t="s">
        <v>189</v>
      </c>
      <c r="F20" s="100" t="s">
        <v>190</v>
      </c>
      <c r="G20" s="82"/>
      <c r="H20" s="115" t="s">
        <v>186</v>
      </c>
      <c r="I20" s="115" t="s">
        <v>186</v>
      </c>
      <c r="J20" s="115" t="s">
        <v>186</v>
      </c>
      <c r="K20" s="115" t="s">
        <v>186</v>
      </c>
      <c r="L20" s="115" t="s">
        <v>186</v>
      </c>
      <c r="M20" s="115" t="s">
        <v>186</v>
      </c>
      <c r="N20" s="115" t="s">
        <v>186</v>
      </c>
      <c r="O20" s="115" t="s">
        <v>186</v>
      </c>
      <c r="P20" s="115" t="s">
        <v>186</v>
      </c>
      <c r="Q20" s="115" t="s">
        <v>186</v>
      </c>
      <c r="R20" s="115" t="s">
        <v>186</v>
      </c>
      <c r="S20" s="116">
        <v>45170</v>
      </c>
      <c r="T20" s="117">
        <f t="shared" ref="T20:T25" si="0">U20-S20</f>
        <v>1917</v>
      </c>
      <c r="U20" s="116">
        <v>47087</v>
      </c>
    </row>
    <row r="21" spans="1:21" ht="82.5" x14ac:dyDescent="0.2">
      <c r="A21" s="311"/>
      <c r="B21" s="207" t="s">
        <v>191</v>
      </c>
      <c r="C21" s="113">
        <v>3</v>
      </c>
      <c r="D21" s="100" t="s">
        <v>192</v>
      </c>
      <c r="E21" s="82" t="s">
        <v>193</v>
      </c>
      <c r="F21" s="100" t="s">
        <v>194</v>
      </c>
      <c r="G21" s="82"/>
      <c r="H21" s="118" t="s">
        <v>186</v>
      </c>
      <c r="I21" s="118" t="s">
        <v>186</v>
      </c>
      <c r="J21" s="118" t="s">
        <v>186</v>
      </c>
      <c r="K21" s="118" t="s">
        <v>186</v>
      </c>
      <c r="L21" s="118" t="s">
        <v>186</v>
      </c>
      <c r="M21" s="118" t="s">
        <v>186</v>
      </c>
      <c r="N21" s="118" t="s">
        <v>186</v>
      </c>
      <c r="O21" s="118" t="s">
        <v>186</v>
      </c>
      <c r="P21" s="118" t="s">
        <v>186</v>
      </c>
      <c r="Q21" s="118" t="s">
        <v>186</v>
      </c>
      <c r="R21" s="118" t="s">
        <v>186</v>
      </c>
      <c r="S21" s="116">
        <v>45170</v>
      </c>
      <c r="T21" s="117">
        <f t="shared" si="0"/>
        <v>1917</v>
      </c>
      <c r="U21" s="116">
        <v>47087</v>
      </c>
    </row>
    <row r="22" spans="1:21" ht="114" x14ac:dyDescent="0.2">
      <c r="A22" s="311"/>
      <c r="B22" s="207" t="s">
        <v>195</v>
      </c>
      <c r="C22" s="113">
        <v>4</v>
      </c>
      <c r="D22" s="79" t="s">
        <v>196</v>
      </c>
      <c r="E22" s="82" t="s">
        <v>184</v>
      </c>
      <c r="F22" s="100" t="s">
        <v>197</v>
      </c>
      <c r="G22" s="82"/>
      <c r="H22" s="118" t="s">
        <v>186</v>
      </c>
      <c r="I22" s="118" t="s">
        <v>186</v>
      </c>
      <c r="J22" s="118" t="s">
        <v>186</v>
      </c>
      <c r="K22" s="118" t="s">
        <v>186</v>
      </c>
      <c r="L22" s="118" t="s">
        <v>186</v>
      </c>
      <c r="M22" s="118" t="s">
        <v>186</v>
      </c>
      <c r="N22" s="118" t="s">
        <v>186</v>
      </c>
      <c r="O22" s="118" t="s">
        <v>186</v>
      </c>
      <c r="P22" s="118" t="s">
        <v>186</v>
      </c>
      <c r="Q22" s="118" t="s">
        <v>186</v>
      </c>
      <c r="R22" s="118" t="s">
        <v>186</v>
      </c>
      <c r="S22" s="116">
        <v>45108</v>
      </c>
      <c r="T22" s="117">
        <f t="shared" si="0"/>
        <v>1979</v>
      </c>
      <c r="U22" s="116">
        <v>47087</v>
      </c>
    </row>
    <row r="23" spans="1:21" ht="171" x14ac:dyDescent="0.2">
      <c r="A23" s="311"/>
      <c r="B23" s="207" t="s">
        <v>198</v>
      </c>
      <c r="C23" s="113">
        <v>5</v>
      </c>
      <c r="D23" s="100" t="s">
        <v>199</v>
      </c>
      <c r="E23" s="82" t="s">
        <v>200</v>
      </c>
      <c r="F23" s="100" t="s">
        <v>201</v>
      </c>
      <c r="G23" s="82"/>
      <c r="H23" s="118" t="s">
        <v>186</v>
      </c>
      <c r="I23" s="118" t="s">
        <v>186</v>
      </c>
      <c r="J23" s="118" t="s">
        <v>186</v>
      </c>
      <c r="K23" s="118" t="s">
        <v>186</v>
      </c>
      <c r="L23" s="118" t="s">
        <v>186</v>
      </c>
      <c r="M23" s="118" t="s">
        <v>186</v>
      </c>
      <c r="N23" s="118" t="s">
        <v>186</v>
      </c>
      <c r="O23" s="118" t="s">
        <v>186</v>
      </c>
      <c r="P23" s="118" t="s">
        <v>186</v>
      </c>
      <c r="Q23" s="118" t="s">
        <v>186</v>
      </c>
      <c r="R23" s="118" t="s">
        <v>186</v>
      </c>
      <c r="S23" s="116">
        <v>45352</v>
      </c>
      <c r="T23" s="117">
        <f t="shared" si="0"/>
        <v>1735</v>
      </c>
      <c r="U23" s="116">
        <v>47087</v>
      </c>
    </row>
    <row r="24" spans="1:21" ht="199.5" x14ac:dyDescent="0.2">
      <c r="A24" s="311"/>
      <c r="B24" s="207" t="s">
        <v>202</v>
      </c>
      <c r="C24" s="113">
        <v>6</v>
      </c>
      <c r="D24" s="100" t="s">
        <v>203</v>
      </c>
      <c r="E24" s="82" t="s">
        <v>184</v>
      </c>
      <c r="F24" s="100" t="s">
        <v>204</v>
      </c>
      <c r="G24" s="119"/>
      <c r="H24" s="82"/>
      <c r="I24" s="118" t="s">
        <v>186</v>
      </c>
      <c r="J24" s="118" t="s">
        <v>186</v>
      </c>
      <c r="K24" s="118" t="s">
        <v>186</v>
      </c>
      <c r="L24" s="118" t="s">
        <v>186</v>
      </c>
      <c r="M24" s="118" t="s">
        <v>186</v>
      </c>
      <c r="N24" s="118" t="s">
        <v>186</v>
      </c>
      <c r="O24" s="118" t="s">
        <v>186</v>
      </c>
      <c r="P24" s="118" t="s">
        <v>186</v>
      </c>
      <c r="Q24" s="118" t="s">
        <v>186</v>
      </c>
      <c r="R24" s="118" t="s">
        <v>186</v>
      </c>
      <c r="S24" s="116">
        <v>45323</v>
      </c>
      <c r="T24" s="117">
        <f t="shared" si="0"/>
        <v>1764</v>
      </c>
      <c r="U24" s="116">
        <v>47087</v>
      </c>
    </row>
    <row r="25" spans="1:21" ht="185.25" x14ac:dyDescent="0.2">
      <c r="A25" s="311"/>
      <c r="B25" s="207" t="s">
        <v>205</v>
      </c>
      <c r="C25" s="113">
        <v>7</v>
      </c>
      <c r="D25" s="100" t="s">
        <v>206</v>
      </c>
      <c r="E25" s="82" t="s">
        <v>184</v>
      </c>
      <c r="F25" s="100" t="s">
        <v>207</v>
      </c>
      <c r="G25" s="119"/>
      <c r="H25" s="82"/>
      <c r="I25" s="82"/>
      <c r="J25" s="10" t="s">
        <v>186</v>
      </c>
      <c r="K25" s="118" t="s">
        <v>186</v>
      </c>
      <c r="L25" s="118" t="s">
        <v>186</v>
      </c>
      <c r="M25" s="118" t="s">
        <v>186</v>
      </c>
      <c r="N25" s="118" t="s">
        <v>186</v>
      </c>
      <c r="O25" s="118"/>
      <c r="P25" s="118"/>
      <c r="Q25" s="118"/>
      <c r="R25" s="118"/>
      <c r="S25" s="116">
        <v>45474</v>
      </c>
      <c r="T25" s="117">
        <f t="shared" si="0"/>
        <v>897</v>
      </c>
      <c r="U25" s="116">
        <v>46371</v>
      </c>
    </row>
    <row r="26" spans="1:21" ht="82.5" x14ac:dyDescent="0.2">
      <c r="A26" s="300" t="s">
        <v>208</v>
      </c>
      <c r="B26" s="207" t="s">
        <v>182</v>
      </c>
      <c r="C26" s="113">
        <v>1</v>
      </c>
      <c r="D26" s="120" t="s">
        <v>209</v>
      </c>
      <c r="E26" s="100" t="s">
        <v>210</v>
      </c>
      <c r="F26" s="79" t="s">
        <v>211</v>
      </c>
      <c r="G26" s="82" t="s">
        <v>186</v>
      </c>
      <c r="H26" s="82" t="s">
        <v>186</v>
      </c>
      <c r="I26" s="82" t="s">
        <v>186</v>
      </c>
      <c r="J26" s="82" t="s">
        <v>186</v>
      </c>
      <c r="K26" s="121"/>
      <c r="L26" s="121"/>
      <c r="M26" s="121"/>
      <c r="N26" s="121"/>
      <c r="O26" s="121"/>
      <c r="P26" s="121"/>
      <c r="Q26" s="121"/>
      <c r="R26" s="121"/>
      <c r="S26" s="116">
        <v>44958</v>
      </c>
      <c r="T26" s="117">
        <f>U26-S26</f>
        <v>683</v>
      </c>
      <c r="U26" s="116">
        <v>45641</v>
      </c>
    </row>
    <row r="27" spans="1:21" ht="156.75" x14ac:dyDescent="0.2">
      <c r="A27" s="300"/>
      <c r="B27" s="207" t="s">
        <v>187</v>
      </c>
      <c r="C27" s="113">
        <v>2</v>
      </c>
      <c r="D27" s="79" t="s">
        <v>212</v>
      </c>
      <c r="E27" s="100" t="s">
        <v>213</v>
      </c>
      <c r="F27" s="100" t="s">
        <v>214</v>
      </c>
      <c r="G27" s="82"/>
      <c r="H27" s="82"/>
      <c r="I27" s="82" t="s">
        <v>186</v>
      </c>
      <c r="J27" s="82" t="s">
        <v>186</v>
      </c>
      <c r="K27" s="82" t="s">
        <v>186</v>
      </c>
      <c r="L27" s="82" t="s">
        <v>186</v>
      </c>
      <c r="M27" s="82" t="s">
        <v>186</v>
      </c>
      <c r="N27" s="82" t="s">
        <v>186</v>
      </c>
      <c r="O27" s="82" t="s">
        <v>186</v>
      </c>
      <c r="P27" s="82" t="s">
        <v>186</v>
      </c>
      <c r="Q27" s="82" t="s">
        <v>186</v>
      </c>
      <c r="R27" s="82" t="s">
        <v>186</v>
      </c>
      <c r="S27" s="116">
        <v>45078</v>
      </c>
      <c r="T27" s="117">
        <f t="shared" ref="T27:T33" si="1">U27-S27</f>
        <v>2009</v>
      </c>
      <c r="U27" s="116">
        <v>47087</v>
      </c>
    </row>
    <row r="28" spans="1:21" ht="82.5" x14ac:dyDescent="0.2">
      <c r="A28" s="300"/>
      <c r="B28" s="207" t="s">
        <v>191</v>
      </c>
      <c r="C28" s="113">
        <v>3</v>
      </c>
      <c r="D28" s="121" t="s">
        <v>215</v>
      </c>
      <c r="E28" s="100" t="s">
        <v>216</v>
      </c>
      <c r="F28" s="100" t="s">
        <v>217</v>
      </c>
      <c r="G28" s="82"/>
      <c r="H28" s="82"/>
      <c r="I28" s="82" t="s">
        <v>186</v>
      </c>
      <c r="J28" s="82" t="s">
        <v>186</v>
      </c>
      <c r="K28" s="82" t="s">
        <v>186</v>
      </c>
      <c r="L28" s="82" t="s">
        <v>186</v>
      </c>
      <c r="M28" s="82" t="s">
        <v>186</v>
      </c>
      <c r="N28" s="82" t="s">
        <v>186</v>
      </c>
      <c r="O28" s="82" t="s">
        <v>186</v>
      </c>
      <c r="P28" s="82" t="s">
        <v>186</v>
      </c>
      <c r="Q28" s="82" t="s">
        <v>186</v>
      </c>
      <c r="R28" s="82" t="s">
        <v>186</v>
      </c>
      <c r="S28" s="116">
        <v>45323</v>
      </c>
      <c r="T28" s="117">
        <f t="shared" si="1"/>
        <v>1764</v>
      </c>
      <c r="U28" s="116">
        <v>47087</v>
      </c>
    </row>
    <row r="29" spans="1:21" ht="128.25" x14ac:dyDescent="0.2">
      <c r="A29" s="300"/>
      <c r="B29" s="207" t="s">
        <v>195</v>
      </c>
      <c r="C29" s="122">
        <v>4</v>
      </c>
      <c r="D29" s="121" t="s">
        <v>218</v>
      </c>
      <c r="E29" s="100" t="s">
        <v>216</v>
      </c>
      <c r="F29" s="100" t="s">
        <v>219</v>
      </c>
      <c r="G29" s="82"/>
      <c r="H29" s="82" t="s">
        <v>186</v>
      </c>
      <c r="I29" s="82" t="s">
        <v>186</v>
      </c>
      <c r="J29" s="82" t="s">
        <v>186</v>
      </c>
      <c r="K29" s="82" t="s">
        <v>186</v>
      </c>
      <c r="L29" s="82" t="s">
        <v>186</v>
      </c>
      <c r="M29" s="82" t="s">
        <v>186</v>
      </c>
      <c r="N29" s="82" t="s">
        <v>186</v>
      </c>
      <c r="O29" s="82" t="s">
        <v>186</v>
      </c>
      <c r="P29" s="82" t="s">
        <v>186</v>
      </c>
      <c r="Q29" s="82" t="s">
        <v>186</v>
      </c>
      <c r="R29" s="82" t="s">
        <v>186</v>
      </c>
      <c r="S29" s="116">
        <v>45108</v>
      </c>
      <c r="T29" s="117">
        <f t="shared" si="1"/>
        <v>1979</v>
      </c>
      <c r="U29" s="116">
        <v>47087</v>
      </c>
    </row>
    <row r="30" spans="1:21" ht="120" customHeight="1" x14ac:dyDescent="0.2">
      <c r="A30" s="300"/>
      <c r="B30" s="207" t="s">
        <v>198</v>
      </c>
      <c r="C30" s="113">
        <v>5</v>
      </c>
      <c r="D30" s="121" t="s">
        <v>220</v>
      </c>
      <c r="E30" s="100" t="s">
        <v>221</v>
      </c>
      <c r="F30" s="100" t="s">
        <v>222</v>
      </c>
      <c r="G30" s="82"/>
      <c r="H30" s="82" t="s">
        <v>186</v>
      </c>
      <c r="I30" s="82" t="s">
        <v>186</v>
      </c>
      <c r="J30" s="82" t="s">
        <v>186</v>
      </c>
      <c r="K30" s="82" t="s">
        <v>186</v>
      </c>
      <c r="L30" s="82" t="s">
        <v>186</v>
      </c>
      <c r="M30" s="82" t="s">
        <v>186</v>
      </c>
      <c r="N30" s="82" t="s">
        <v>186</v>
      </c>
      <c r="O30" s="121"/>
      <c r="P30" s="121"/>
      <c r="Q30" s="121"/>
      <c r="R30" s="121"/>
      <c r="S30" s="116">
        <v>45108</v>
      </c>
      <c r="T30" s="117">
        <f t="shared" si="1"/>
        <v>533</v>
      </c>
      <c r="U30" s="116">
        <v>45641</v>
      </c>
    </row>
    <row r="31" spans="1:21" ht="111" customHeight="1" x14ac:dyDescent="0.2">
      <c r="A31" s="300"/>
      <c r="B31" s="207" t="s">
        <v>202</v>
      </c>
      <c r="C31" s="113">
        <v>6</v>
      </c>
      <c r="D31" s="121" t="s">
        <v>223</v>
      </c>
      <c r="E31" s="100" t="s">
        <v>224</v>
      </c>
      <c r="F31" s="100" t="s">
        <v>225</v>
      </c>
      <c r="G31" s="119"/>
      <c r="H31" s="82" t="s">
        <v>186</v>
      </c>
      <c r="I31" s="82" t="s">
        <v>186</v>
      </c>
      <c r="J31" s="82" t="s">
        <v>186</v>
      </c>
      <c r="K31" s="82" t="s">
        <v>186</v>
      </c>
      <c r="L31" s="82" t="s">
        <v>186</v>
      </c>
      <c r="M31" s="82" t="s">
        <v>186</v>
      </c>
      <c r="N31" s="82" t="s">
        <v>186</v>
      </c>
      <c r="O31" s="82" t="s">
        <v>186</v>
      </c>
      <c r="P31" s="82" t="s">
        <v>186</v>
      </c>
      <c r="Q31" s="82" t="s">
        <v>186</v>
      </c>
      <c r="R31" s="82" t="s">
        <v>186</v>
      </c>
      <c r="S31" s="116">
        <v>45108</v>
      </c>
      <c r="T31" s="117">
        <f t="shared" si="1"/>
        <v>1263</v>
      </c>
      <c r="U31" s="116">
        <v>46371</v>
      </c>
    </row>
    <row r="32" spans="1:21" ht="82.5" x14ac:dyDescent="0.2">
      <c r="A32" s="300"/>
      <c r="B32" s="207" t="s">
        <v>205</v>
      </c>
      <c r="C32" s="122">
        <v>7</v>
      </c>
      <c r="D32" s="123" t="s">
        <v>226</v>
      </c>
      <c r="E32" s="100" t="s">
        <v>224</v>
      </c>
      <c r="F32" s="100" t="s">
        <v>227</v>
      </c>
      <c r="G32" s="119"/>
      <c r="H32" s="82"/>
      <c r="I32" s="82" t="s">
        <v>186</v>
      </c>
      <c r="J32" s="82" t="s">
        <v>186</v>
      </c>
      <c r="K32" s="82" t="s">
        <v>186</v>
      </c>
      <c r="L32" s="82" t="s">
        <v>186</v>
      </c>
      <c r="M32" s="82" t="s">
        <v>186</v>
      </c>
      <c r="N32" s="82" t="s">
        <v>186</v>
      </c>
      <c r="O32" s="82" t="s">
        <v>186</v>
      </c>
      <c r="P32" s="82" t="s">
        <v>186</v>
      </c>
      <c r="Q32" s="82" t="s">
        <v>186</v>
      </c>
      <c r="R32" s="82" t="s">
        <v>186</v>
      </c>
      <c r="S32" s="116">
        <v>45323</v>
      </c>
      <c r="T32" s="117">
        <f t="shared" si="1"/>
        <v>1764</v>
      </c>
      <c r="U32" s="116">
        <v>47087</v>
      </c>
    </row>
    <row r="33" spans="1:21" ht="120" customHeight="1" x14ac:dyDescent="0.2">
      <c r="A33" s="301"/>
      <c r="B33" s="207" t="s">
        <v>228</v>
      </c>
      <c r="C33" s="113">
        <v>8</v>
      </c>
      <c r="D33" s="79" t="s">
        <v>229</v>
      </c>
      <c r="E33" s="100" t="s">
        <v>224</v>
      </c>
      <c r="F33" s="79" t="s">
        <v>230</v>
      </c>
      <c r="G33" s="119"/>
      <c r="H33" s="119"/>
      <c r="I33" s="82" t="s">
        <v>186</v>
      </c>
      <c r="J33" s="82" t="s">
        <v>186</v>
      </c>
      <c r="K33" s="82" t="s">
        <v>186</v>
      </c>
      <c r="L33" s="82" t="s">
        <v>186</v>
      </c>
      <c r="M33" s="82" t="s">
        <v>186</v>
      </c>
      <c r="N33" s="82" t="s">
        <v>186</v>
      </c>
      <c r="O33" s="82" t="s">
        <v>186</v>
      </c>
      <c r="P33" s="82" t="s">
        <v>186</v>
      </c>
      <c r="Q33" s="82" t="s">
        <v>186</v>
      </c>
      <c r="R33" s="82" t="s">
        <v>186</v>
      </c>
      <c r="S33" s="116">
        <v>45323</v>
      </c>
      <c r="T33" s="117">
        <f t="shared" si="1"/>
        <v>1764</v>
      </c>
      <c r="U33" s="116">
        <v>47087</v>
      </c>
    </row>
    <row r="34" spans="1:21" x14ac:dyDescent="0.2">
      <c r="A34" s="110"/>
      <c r="B34" s="110"/>
      <c r="C34" s="110"/>
      <c r="D34" s="110"/>
      <c r="E34" s="110"/>
      <c r="F34" s="110"/>
      <c r="G34" s="110"/>
      <c r="H34" s="110"/>
      <c r="I34" s="110"/>
      <c r="J34" s="110"/>
      <c r="K34" s="110"/>
      <c r="L34" s="110"/>
      <c r="M34" s="110"/>
      <c r="N34" s="110"/>
      <c r="O34" s="110"/>
      <c r="P34" s="110"/>
      <c r="Q34" s="110"/>
      <c r="R34" s="110"/>
      <c r="S34" s="110"/>
      <c r="T34" s="110"/>
      <c r="U34" s="124"/>
    </row>
    <row r="35" spans="1:21" x14ac:dyDescent="0.2">
      <c r="A35" s="302" t="s">
        <v>231</v>
      </c>
      <c r="B35" s="302"/>
      <c r="C35" s="302"/>
      <c r="D35" s="302"/>
      <c r="E35" s="302"/>
      <c r="F35" s="302"/>
      <c r="G35" s="302"/>
      <c r="H35" s="302"/>
      <c r="I35" s="302"/>
      <c r="J35" s="302"/>
      <c r="K35" s="302"/>
      <c r="L35" s="302"/>
      <c r="M35" s="302"/>
      <c r="N35" s="302"/>
      <c r="O35" s="302"/>
      <c r="P35" s="302"/>
      <c r="Q35" s="302"/>
      <c r="R35" s="302"/>
      <c r="S35" s="302"/>
      <c r="T35" s="302"/>
      <c r="U35" s="302"/>
    </row>
    <row r="36" spans="1:21" x14ac:dyDescent="0.2">
      <c r="F36" s="53"/>
      <c r="H36" s="45"/>
    </row>
    <row r="37" spans="1:21" ht="15" x14ac:dyDescent="0.25">
      <c r="C37" s="275" t="s">
        <v>86</v>
      </c>
      <c r="D37" s="276"/>
      <c r="E37" s="276"/>
      <c r="F37" s="276"/>
      <c r="G37" s="277"/>
      <c r="I37" s="64"/>
      <c r="J37" s="65"/>
      <c r="K37" s="56"/>
    </row>
    <row r="38" spans="1:21" ht="15" x14ac:dyDescent="0.2">
      <c r="C38" s="7" t="s">
        <v>85</v>
      </c>
      <c r="D38" s="7" t="s">
        <v>84</v>
      </c>
      <c r="E38" s="7" t="s">
        <v>83</v>
      </c>
      <c r="F38" s="7" t="s">
        <v>82</v>
      </c>
      <c r="G38" s="7" t="s">
        <v>387</v>
      </c>
      <c r="I38" s="64"/>
      <c r="J38" s="65"/>
      <c r="K38" s="56"/>
    </row>
    <row r="39" spans="1:21" ht="165" customHeight="1" x14ac:dyDescent="0.2">
      <c r="C39" s="82" t="s">
        <v>585</v>
      </c>
      <c r="D39" s="82" t="s">
        <v>586</v>
      </c>
      <c r="E39" s="118" t="s">
        <v>587</v>
      </c>
      <c r="F39" s="82" t="s">
        <v>588</v>
      </c>
      <c r="G39" s="189" t="s">
        <v>589</v>
      </c>
      <c r="I39" s="64"/>
      <c r="J39" s="65"/>
      <c r="K39" s="56"/>
    </row>
    <row r="40" spans="1:21" ht="204" customHeight="1" x14ac:dyDescent="0.2">
      <c r="C40" s="82" t="s">
        <v>590</v>
      </c>
      <c r="D40" s="82" t="s">
        <v>591</v>
      </c>
      <c r="E40" s="118" t="s">
        <v>587</v>
      </c>
      <c r="F40" s="118" t="s">
        <v>592</v>
      </c>
      <c r="G40" s="189" t="s">
        <v>593</v>
      </c>
      <c r="I40" s="64"/>
      <c r="J40" s="65"/>
      <c r="K40" s="56"/>
    </row>
    <row r="41" spans="1:21" ht="36" customHeight="1" x14ac:dyDescent="0.2">
      <c r="D41" s="208" t="s">
        <v>594</v>
      </c>
      <c r="E41" s="124"/>
      <c r="F41" s="124"/>
      <c r="G41" s="190"/>
      <c r="I41" s="64"/>
      <c r="J41" s="65"/>
      <c r="K41" s="56"/>
    </row>
    <row r="42" spans="1:21" ht="15" x14ac:dyDescent="0.2">
      <c r="C42" s="81"/>
      <c r="D42" s="72"/>
      <c r="E42" s="71"/>
      <c r="F42" s="202"/>
      <c r="I42" s="64"/>
      <c r="J42" s="65"/>
      <c r="K42" s="56"/>
    </row>
    <row r="43" spans="1:21" ht="15" x14ac:dyDescent="0.2">
      <c r="I43" s="64"/>
      <c r="J43" s="65"/>
      <c r="K43" s="56"/>
    </row>
    <row r="44" spans="1:21" ht="23.25" customHeight="1" x14ac:dyDescent="0.2">
      <c r="C44" s="303" t="s">
        <v>137</v>
      </c>
      <c r="D44" s="304"/>
      <c r="E44" s="304"/>
      <c r="F44" s="304"/>
      <c r="G44" s="305"/>
      <c r="I44" s="66"/>
      <c r="J44" s="57"/>
      <c r="K44" s="56"/>
    </row>
    <row r="45" spans="1:21" ht="15" x14ac:dyDescent="0.2">
      <c r="C45" s="7" t="s">
        <v>579</v>
      </c>
      <c r="D45" s="7" t="s">
        <v>580</v>
      </c>
      <c r="E45" s="7" t="s">
        <v>581</v>
      </c>
      <c r="F45" s="8" t="s">
        <v>582</v>
      </c>
      <c r="G45" s="20" t="s">
        <v>583</v>
      </c>
      <c r="I45" s="56"/>
      <c r="J45" s="57"/>
      <c r="K45" s="56"/>
    </row>
    <row r="46" spans="1:21" x14ac:dyDescent="0.2">
      <c r="C46" s="187" t="s">
        <v>143</v>
      </c>
      <c r="D46" s="24">
        <v>1</v>
      </c>
      <c r="E46" s="21"/>
      <c r="F46" s="24">
        <f>12*5</f>
        <v>60</v>
      </c>
      <c r="G46" s="21">
        <f>E46*F46*D46</f>
        <v>0</v>
      </c>
      <c r="I46" s="56"/>
      <c r="J46" s="57"/>
      <c r="K46" s="56"/>
    </row>
    <row r="47" spans="1:21" ht="28.5" x14ac:dyDescent="0.2">
      <c r="C47" s="74" t="s">
        <v>153</v>
      </c>
      <c r="D47" s="24">
        <v>1</v>
      </c>
      <c r="E47" s="21"/>
      <c r="F47" s="24">
        <f t="shared" ref="F47:F49" si="2">12*5</f>
        <v>60</v>
      </c>
      <c r="G47" s="21">
        <f>E47*F47*D47</f>
        <v>0</v>
      </c>
      <c r="I47" s="56"/>
      <c r="J47" s="57"/>
      <c r="K47" s="56"/>
    </row>
    <row r="48" spans="1:21" x14ac:dyDescent="0.2">
      <c r="C48" s="74" t="s">
        <v>151</v>
      </c>
      <c r="D48" s="42">
        <v>1</v>
      </c>
      <c r="E48" s="21"/>
      <c r="F48" s="24">
        <f t="shared" si="2"/>
        <v>60</v>
      </c>
      <c r="G48" s="21">
        <f>E48*F48*D48</f>
        <v>0</v>
      </c>
      <c r="I48" s="56"/>
      <c r="J48" s="57"/>
      <c r="K48" s="56"/>
    </row>
    <row r="49" spans="3:11" ht="19.5" customHeight="1" x14ac:dyDescent="0.2">
      <c r="C49" s="74" t="s">
        <v>146</v>
      </c>
      <c r="D49" s="42">
        <v>0</v>
      </c>
      <c r="E49" s="21"/>
      <c r="F49" s="24">
        <f t="shared" si="2"/>
        <v>60</v>
      </c>
      <c r="G49" s="21">
        <f>E49*F49*D49</f>
        <v>0</v>
      </c>
      <c r="I49" s="56"/>
      <c r="J49" s="57"/>
      <c r="K49" s="56"/>
    </row>
    <row r="50" spans="3:11" ht="19.5" customHeight="1" x14ac:dyDescent="0.2">
      <c r="C50" s="74" t="s">
        <v>144</v>
      </c>
      <c r="D50" s="24">
        <v>3</v>
      </c>
      <c r="E50" s="21"/>
      <c r="F50" s="24">
        <v>30</v>
      </c>
      <c r="G50" s="21">
        <f>E50*F50*D50</f>
        <v>0</v>
      </c>
      <c r="I50" s="56"/>
      <c r="J50" s="57"/>
      <c r="K50" s="56"/>
    </row>
    <row r="51" spans="3:11" x14ac:dyDescent="0.2">
      <c r="C51" s="22" t="s">
        <v>101</v>
      </c>
      <c r="D51" s="13"/>
      <c r="E51" s="21"/>
      <c r="F51" s="21"/>
      <c r="G51" s="13"/>
      <c r="I51" s="56"/>
      <c r="J51" s="57"/>
      <c r="K51" s="56"/>
    </row>
    <row r="52" spans="3:11" x14ac:dyDescent="0.2">
      <c r="C52" s="23"/>
      <c r="E52" s="45"/>
      <c r="F52" s="45"/>
      <c r="I52" s="56"/>
      <c r="J52" s="57"/>
      <c r="K52" s="56"/>
    </row>
    <row r="53" spans="3:11" x14ac:dyDescent="0.2">
      <c r="I53" s="56"/>
      <c r="J53" s="57"/>
      <c r="K53" s="56"/>
    </row>
    <row r="54" spans="3:11" ht="15" x14ac:dyDescent="0.25">
      <c r="C54" s="275" t="s">
        <v>81</v>
      </c>
      <c r="D54" s="276"/>
      <c r="E54" s="276"/>
      <c r="F54" s="276"/>
      <c r="G54" s="276"/>
      <c r="H54" s="277"/>
      <c r="I54" s="56"/>
      <c r="J54" s="57"/>
      <c r="K54" s="56"/>
    </row>
    <row r="55" spans="3:11" ht="15" x14ac:dyDescent="0.2">
      <c r="C55" s="7" t="s">
        <v>80</v>
      </c>
      <c r="D55" s="7" t="s">
        <v>79</v>
      </c>
      <c r="E55" s="303" t="s">
        <v>78</v>
      </c>
      <c r="F55" s="304"/>
      <c r="G55" s="304"/>
      <c r="H55" s="305"/>
      <c r="I55" s="56"/>
      <c r="J55" s="57"/>
      <c r="K55" s="56"/>
    </row>
    <row r="56" spans="3:11" ht="25.5" customHeight="1" x14ac:dyDescent="0.2">
      <c r="C56" s="288" t="s">
        <v>132</v>
      </c>
      <c r="D56" s="187" t="s">
        <v>595</v>
      </c>
      <c r="E56" s="291" t="s">
        <v>640</v>
      </c>
      <c r="F56" s="292"/>
      <c r="G56" s="292"/>
      <c r="H56" s="293"/>
      <c r="I56" s="56"/>
      <c r="J56" s="57"/>
      <c r="K56" s="56"/>
    </row>
    <row r="57" spans="3:11" ht="30" customHeight="1" x14ac:dyDescent="0.2">
      <c r="C57" s="289"/>
      <c r="D57" s="74" t="s">
        <v>597</v>
      </c>
      <c r="E57" s="291" t="s">
        <v>641</v>
      </c>
      <c r="F57" s="292"/>
      <c r="G57" s="292"/>
      <c r="H57" s="293"/>
      <c r="I57" s="56"/>
      <c r="J57" s="57"/>
      <c r="K57" s="56"/>
    </row>
    <row r="58" spans="3:11" ht="26.25" customHeight="1" x14ac:dyDescent="0.2">
      <c r="C58" s="289"/>
      <c r="D58" s="74" t="s">
        <v>151</v>
      </c>
      <c r="E58" s="291" t="s">
        <v>642</v>
      </c>
      <c r="F58" s="292"/>
      <c r="G58" s="292"/>
      <c r="H58" s="293"/>
      <c r="I58" s="56"/>
      <c r="J58" s="57"/>
      <c r="K58" s="56"/>
    </row>
    <row r="59" spans="3:11" ht="20.25" customHeight="1" x14ac:dyDescent="0.2">
      <c r="C59" s="289"/>
      <c r="D59" s="74" t="s">
        <v>146</v>
      </c>
      <c r="E59" s="294"/>
      <c r="F59" s="295"/>
      <c r="G59" s="295"/>
      <c r="H59" s="296"/>
      <c r="I59" s="56"/>
      <c r="J59" s="57"/>
      <c r="K59" s="56"/>
    </row>
    <row r="60" spans="3:11" ht="22.5" customHeight="1" x14ac:dyDescent="0.2">
      <c r="C60" s="289"/>
      <c r="D60" s="74" t="s">
        <v>144</v>
      </c>
      <c r="E60" s="291" t="s">
        <v>643</v>
      </c>
      <c r="F60" s="292"/>
      <c r="G60" s="292"/>
      <c r="H60" s="293"/>
      <c r="I60" s="56"/>
      <c r="J60" s="57"/>
      <c r="K60" s="56"/>
    </row>
    <row r="61" spans="3:11" x14ac:dyDescent="0.2">
      <c r="C61" s="290"/>
      <c r="D61" s="191" t="s">
        <v>74</v>
      </c>
      <c r="E61" s="297"/>
      <c r="F61" s="298"/>
      <c r="G61" s="298"/>
      <c r="H61" s="299"/>
      <c r="I61" s="56"/>
      <c r="J61" s="57"/>
      <c r="K61" s="56"/>
    </row>
    <row r="62" spans="3:11" ht="15" x14ac:dyDescent="0.2">
      <c r="C62" s="87"/>
      <c r="D62" s="15"/>
      <c r="E62" s="192"/>
      <c r="F62" s="192"/>
      <c r="G62" s="192"/>
      <c r="H62" s="192"/>
      <c r="I62" s="56"/>
      <c r="J62" s="57"/>
      <c r="K62" s="56"/>
    </row>
    <row r="63" spans="3:11" x14ac:dyDescent="0.2">
      <c r="F63" s="53"/>
    </row>
    <row r="64" spans="3:11" ht="15" x14ac:dyDescent="0.2">
      <c r="C64" s="269" t="s">
        <v>124</v>
      </c>
      <c r="D64" s="270"/>
      <c r="F64" s="45"/>
    </row>
    <row r="65" spans="3:4" x14ac:dyDescent="0.2">
      <c r="C65" s="31"/>
      <c r="D65" s="32" t="s">
        <v>125</v>
      </c>
    </row>
    <row r="66" spans="3:4" x14ac:dyDescent="0.2">
      <c r="C66" s="33"/>
      <c r="D66" s="32"/>
    </row>
    <row r="67" spans="3:4" x14ac:dyDescent="0.2">
      <c r="C67" s="34"/>
      <c r="D67" s="32" t="s">
        <v>126</v>
      </c>
    </row>
    <row r="68" spans="3:4" x14ac:dyDescent="0.2">
      <c r="C68" s="35"/>
      <c r="D68" s="36"/>
    </row>
    <row r="69" spans="3:4" x14ac:dyDescent="0.2">
      <c r="C69" s="209"/>
      <c r="D69" s="37" t="s">
        <v>127</v>
      </c>
    </row>
  </sheetData>
  <mergeCells count="30">
    <mergeCell ref="B1:C3"/>
    <mergeCell ref="D1:K1"/>
    <mergeCell ref="D2:K3"/>
    <mergeCell ref="A18:C18"/>
    <mergeCell ref="A19:A25"/>
    <mergeCell ref="B5:K5"/>
    <mergeCell ref="B7:K7"/>
    <mergeCell ref="B9:K9"/>
    <mergeCell ref="B11:K11"/>
    <mergeCell ref="B13:K13"/>
    <mergeCell ref="G16:J17"/>
    <mergeCell ref="K16:N17"/>
    <mergeCell ref="E55:H55"/>
    <mergeCell ref="O16:R17"/>
    <mergeCell ref="S16:S18"/>
    <mergeCell ref="T16:T18"/>
    <mergeCell ref="U16:U18"/>
    <mergeCell ref="A26:A33"/>
    <mergeCell ref="A35:U35"/>
    <mergeCell ref="C37:G37"/>
    <mergeCell ref="C44:G44"/>
    <mergeCell ref="C54:H54"/>
    <mergeCell ref="C64:D64"/>
    <mergeCell ref="C56:C61"/>
    <mergeCell ref="E56:H56"/>
    <mergeCell ref="E57:H57"/>
    <mergeCell ref="E58:H58"/>
    <mergeCell ref="E59:H59"/>
    <mergeCell ref="E60:H60"/>
    <mergeCell ref="E61:H61"/>
  </mergeCells>
  <pageMargins left="0.7" right="0.7" top="0.75" bottom="0.75" header="0.3" footer="0.3"/>
  <pageSetup scale="26" orientation="portrait" r:id="rId1"/>
  <rowBreaks count="1" manualBreakCount="1">
    <brk id="36" max="16383" man="1"/>
  </row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EFC79-05DE-430E-806F-9FAE56959967}">
  <dimension ref="B1:K65"/>
  <sheetViews>
    <sheetView view="pageBreakPreview" zoomScale="80" zoomScaleNormal="100" zoomScaleSheetLayoutView="80" workbookViewId="0">
      <selection activeCell="O8" sqref="O8"/>
    </sheetView>
  </sheetViews>
  <sheetFormatPr baseColWidth="10" defaultColWidth="11.42578125" defaultRowHeight="14.25" x14ac:dyDescent="0.2"/>
  <cols>
    <col min="1" max="1" width="1.28515625" style="14" customWidth="1"/>
    <col min="2" max="2" width="4.140625" style="14" bestFit="1" customWidth="1"/>
    <col min="3" max="3" width="37.140625" style="14" customWidth="1"/>
    <col min="4" max="4" width="26" style="14" customWidth="1"/>
    <col min="5" max="6" width="14.5703125" style="14" customWidth="1"/>
    <col min="7" max="7" width="24" style="14" customWidth="1"/>
    <col min="8" max="8" width="29.140625" style="14" customWidth="1"/>
    <col min="9" max="9" width="16.28515625" style="14" customWidth="1"/>
    <col min="10" max="10" width="18.85546875" style="14" customWidth="1"/>
    <col min="11" max="11" width="26.7109375" style="14" customWidth="1"/>
    <col min="12" max="16384" width="11.42578125" style="14"/>
  </cols>
  <sheetData>
    <row r="1" spans="2:11" ht="29.25" customHeight="1" x14ac:dyDescent="0.2">
      <c r="B1" s="220"/>
      <c r="C1" s="220"/>
      <c r="D1" s="221" t="s">
        <v>130</v>
      </c>
      <c r="E1" s="221"/>
      <c r="F1" s="221"/>
      <c r="G1" s="221"/>
      <c r="H1" s="221"/>
      <c r="I1" s="221"/>
      <c r="J1" s="221"/>
      <c r="K1" s="221"/>
    </row>
    <row r="2" spans="2:11" ht="19.5" customHeight="1" x14ac:dyDescent="0.2">
      <c r="B2" s="220"/>
      <c r="C2" s="220"/>
      <c r="D2" s="222" t="s">
        <v>116</v>
      </c>
      <c r="E2" s="222"/>
      <c r="F2" s="222"/>
      <c r="G2" s="222"/>
      <c r="H2" s="222"/>
      <c r="I2" s="222"/>
      <c r="J2" s="222"/>
      <c r="K2" s="222"/>
    </row>
    <row r="3" spans="2:11" ht="11.25" customHeight="1" x14ac:dyDescent="0.2"/>
    <row r="4" spans="2:11" ht="27" customHeight="1" x14ac:dyDescent="0.2">
      <c r="B4" s="280" t="s">
        <v>362</v>
      </c>
      <c r="C4" s="280"/>
      <c r="D4" s="280"/>
      <c r="E4" s="280"/>
      <c r="F4" s="280"/>
      <c r="G4" s="280"/>
      <c r="H4" s="280"/>
      <c r="I4" s="280"/>
      <c r="J4" s="280"/>
      <c r="K4" s="280"/>
    </row>
    <row r="5" spans="2:11" x14ac:dyDescent="0.2">
      <c r="B5" s="93"/>
      <c r="C5" s="93"/>
      <c r="D5" s="93"/>
      <c r="E5" s="93"/>
      <c r="F5" s="93"/>
      <c r="G5" s="93"/>
      <c r="H5" s="93"/>
      <c r="I5" s="93"/>
      <c r="J5" s="93"/>
      <c r="K5" s="93"/>
    </row>
    <row r="6" spans="2:11" ht="39" customHeight="1" x14ac:dyDescent="0.2">
      <c r="B6" s="287" t="s">
        <v>361</v>
      </c>
      <c r="C6" s="287"/>
      <c r="D6" s="287"/>
      <c r="E6" s="287"/>
      <c r="F6" s="287"/>
      <c r="G6" s="287"/>
      <c r="H6" s="287"/>
      <c r="I6" s="287"/>
      <c r="J6" s="287"/>
      <c r="K6" s="287"/>
    </row>
    <row r="7" spans="2:11" x14ac:dyDescent="0.2">
      <c r="B7" s="93"/>
      <c r="C7" s="94"/>
      <c r="D7" s="93"/>
      <c r="E7" s="93"/>
      <c r="F7" s="93"/>
      <c r="G7" s="93"/>
      <c r="H7" s="93"/>
      <c r="I7" s="93"/>
      <c r="J7" s="93"/>
      <c r="K7" s="93"/>
    </row>
    <row r="8" spans="2:11" ht="58.5" customHeight="1" x14ac:dyDescent="0.2">
      <c r="B8" s="287" t="s">
        <v>363</v>
      </c>
      <c r="C8" s="287"/>
      <c r="D8" s="287"/>
      <c r="E8" s="287"/>
      <c r="F8" s="287"/>
      <c r="G8" s="287"/>
      <c r="H8" s="287"/>
      <c r="I8" s="287"/>
      <c r="J8" s="287"/>
      <c r="K8" s="287"/>
    </row>
    <row r="9" spans="2:11" x14ac:dyDescent="0.2">
      <c r="B9" s="93"/>
      <c r="C9" s="94"/>
      <c r="D9" s="94"/>
      <c r="E9" s="94"/>
      <c r="F9" s="94"/>
      <c r="G9" s="94"/>
      <c r="H9" s="94"/>
      <c r="I9" s="93"/>
      <c r="J9" s="93"/>
      <c r="K9" s="93"/>
    </row>
    <row r="10" spans="2:11" ht="51.75" customHeight="1" x14ac:dyDescent="0.2">
      <c r="B10" s="287" t="s">
        <v>365</v>
      </c>
      <c r="C10" s="287"/>
      <c r="D10" s="287"/>
      <c r="E10" s="287"/>
      <c r="F10" s="287"/>
      <c r="G10" s="287"/>
      <c r="H10" s="287"/>
      <c r="I10" s="287"/>
      <c r="J10" s="287"/>
      <c r="K10" s="287"/>
    </row>
    <row r="11" spans="2:11" x14ac:dyDescent="0.2">
      <c r="C11" s="16"/>
      <c r="D11" s="16"/>
      <c r="E11" s="16"/>
      <c r="F11" s="16"/>
      <c r="G11" s="16"/>
      <c r="H11" s="16"/>
    </row>
    <row r="12" spans="2:11" ht="15.75" customHeight="1" x14ac:dyDescent="0.2">
      <c r="B12" s="248" t="s">
        <v>364</v>
      </c>
      <c r="C12" s="248"/>
      <c r="D12" s="248"/>
      <c r="E12" s="248"/>
      <c r="F12" s="248"/>
      <c r="G12" s="248"/>
      <c r="H12" s="248"/>
      <c r="I12" s="248"/>
      <c r="J12" s="248"/>
      <c r="K12" s="248"/>
    </row>
    <row r="14" spans="2:11" ht="69.75" customHeight="1" x14ac:dyDescent="0.25">
      <c r="B14" s="107" t="s">
        <v>60</v>
      </c>
      <c r="C14" s="8" t="s">
        <v>96</v>
      </c>
      <c r="D14" s="8" t="s">
        <v>95</v>
      </c>
      <c r="E14" s="8" t="s">
        <v>94</v>
      </c>
      <c r="F14" s="8"/>
      <c r="G14" s="8" t="s">
        <v>93</v>
      </c>
      <c r="H14" s="8" t="s">
        <v>92</v>
      </c>
      <c r="I14" s="8" t="s">
        <v>160</v>
      </c>
      <c r="J14" s="58" t="s">
        <v>157</v>
      </c>
      <c r="K14" s="8" t="s">
        <v>158</v>
      </c>
    </row>
    <row r="15" spans="2:11" ht="37.5" customHeight="1" x14ac:dyDescent="0.2">
      <c r="B15" s="108">
        <v>1</v>
      </c>
      <c r="C15" s="38" t="s">
        <v>105</v>
      </c>
      <c r="D15" s="38" t="s">
        <v>103</v>
      </c>
      <c r="E15" s="76">
        <v>45352</v>
      </c>
      <c r="F15" s="109">
        <f>+G15-E15</f>
        <v>60</v>
      </c>
      <c r="G15" s="76">
        <v>45412</v>
      </c>
      <c r="H15" s="38" t="s">
        <v>106</v>
      </c>
      <c r="I15" s="13"/>
      <c r="J15" s="13"/>
      <c r="K15" s="13"/>
    </row>
    <row r="16" spans="2:11" ht="52.5" customHeight="1" x14ac:dyDescent="0.2">
      <c r="B16" s="108">
        <v>2</v>
      </c>
      <c r="C16" s="38" t="s">
        <v>131</v>
      </c>
      <c r="D16" s="38" t="s">
        <v>372</v>
      </c>
      <c r="E16" s="76">
        <v>45414</v>
      </c>
      <c r="F16" s="109">
        <f t="shared" ref="F16:F25" si="0">+G16-E16</f>
        <v>57</v>
      </c>
      <c r="G16" s="76">
        <v>45471</v>
      </c>
      <c r="H16" s="38" t="s">
        <v>108</v>
      </c>
      <c r="I16" s="13"/>
      <c r="J16" s="13"/>
      <c r="K16" s="13"/>
    </row>
    <row r="17" spans="2:11" ht="66" customHeight="1" x14ac:dyDescent="0.2">
      <c r="B17" s="108">
        <v>3</v>
      </c>
      <c r="C17" s="38" t="s">
        <v>366</v>
      </c>
      <c r="D17" s="38" t="s">
        <v>369</v>
      </c>
      <c r="E17" s="76">
        <v>45414</v>
      </c>
      <c r="F17" s="109">
        <f t="shared" si="0"/>
        <v>57</v>
      </c>
      <c r="G17" s="76">
        <v>45471</v>
      </c>
      <c r="H17" s="38" t="s">
        <v>107</v>
      </c>
      <c r="I17" s="13"/>
      <c r="J17" s="13"/>
      <c r="K17" s="13"/>
    </row>
    <row r="18" spans="2:11" ht="42.75" x14ac:dyDescent="0.2">
      <c r="B18" s="108">
        <v>4</v>
      </c>
      <c r="C18" s="38" t="s">
        <v>110</v>
      </c>
      <c r="D18" s="38" t="s">
        <v>370</v>
      </c>
      <c r="E18" s="76">
        <v>45414</v>
      </c>
      <c r="F18" s="109">
        <f t="shared" si="0"/>
        <v>57</v>
      </c>
      <c r="G18" s="76">
        <v>45471</v>
      </c>
      <c r="H18" s="38" t="s">
        <v>107</v>
      </c>
      <c r="I18" s="13"/>
      <c r="J18" s="13"/>
      <c r="K18" s="13"/>
    </row>
    <row r="19" spans="2:11" ht="62.25" customHeight="1" x14ac:dyDescent="0.2">
      <c r="B19" s="108">
        <v>5</v>
      </c>
      <c r="C19" s="38" t="s">
        <v>368</v>
      </c>
      <c r="D19" s="38" t="s">
        <v>373</v>
      </c>
      <c r="E19" s="76">
        <v>45414</v>
      </c>
      <c r="F19" s="109">
        <f t="shared" si="0"/>
        <v>57</v>
      </c>
      <c r="G19" s="76">
        <v>45471</v>
      </c>
      <c r="H19" s="38" t="s">
        <v>91</v>
      </c>
      <c r="I19" s="13"/>
      <c r="J19" s="13"/>
      <c r="K19" s="13"/>
    </row>
    <row r="20" spans="2:11" ht="49.5" customHeight="1" x14ac:dyDescent="0.2">
      <c r="B20" s="108">
        <v>6</v>
      </c>
      <c r="C20" s="38" t="s">
        <v>109</v>
      </c>
      <c r="D20" s="38" t="s">
        <v>371</v>
      </c>
      <c r="E20" s="76">
        <v>45475</v>
      </c>
      <c r="F20" s="109">
        <f>+G20-E20</f>
        <v>29</v>
      </c>
      <c r="G20" s="76">
        <v>45504</v>
      </c>
      <c r="H20" s="38" t="s">
        <v>111</v>
      </c>
      <c r="I20" s="13"/>
      <c r="J20" s="13"/>
      <c r="K20" s="13"/>
    </row>
    <row r="21" spans="2:11" ht="62.25" customHeight="1" x14ac:dyDescent="0.2">
      <c r="B21" s="108">
        <v>7</v>
      </c>
      <c r="C21" s="38" t="s">
        <v>154</v>
      </c>
      <c r="D21" s="38" t="s">
        <v>374</v>
      </c>
      <c r="E21" s="76">
        <v>45475</v>
      </c>
      <c r="F21" s="109">
        <f t="shared" si="0"/>
        <v>60</v>
      </c>
      <c r="G21" s="76">
        <v>45535</v>
      </c>
      <c r="H21" s="38" t="s">
        <v>90</v>
      </c>
      <c r="I21" s="13"/>
      <c r="J21" s="13"/>
      <c r="K21" s="13"/>
    </row>
    <row r="22" spans="2:11" ht="63.75" customHeight="1" x14ac:dyDescent="0.2">
      <c r="B22" s="108">
        <v>8</v>
      </c>
      <c r="C22" s="38" t="s">
        <v>89</v>
      </c>
      <c r="D22" s="38" t="s">
        <v>369</v>
      </c>
      <c r="E22" s="76">
        <v>45475</v>
      </c>
      <c r="F22" s="109">
        <f t="shared" si="0"/>
        <v>90</v>
      </c>
      <c r="G22" s="76">
        <v>45565</v>
      </c>
      <c r="H22" s="38" t="s">
        <v>112</v>
      </c>
      <c r="I22" s="13"/>
      <c r="J22" s="13"/>
      <c r="K22" s="13"/>
    </row>
    <row r="23" spans="2:11" ht="63.75" customHeight="1" x14ac:dyDescent="0.2">
      <c r="B23" s="108">
        <v>9</v>
      </c>
      <c r="C23" s="38" t="s">
        <v>367</v>
      </c>
      <c r="D23" s="38" t="s">
        <v>369</v>
      </c>
      <c r="E23" s="76">
        <v>45475</v>
      </c>
      <c r="F23" s="109">
        <f t="shared" si="0"/>
        <v>90</v>
      </c>
      <c r="G23" s="76">
        <v>45565</v>
      </c>
      <c r="H23" s="38" t="s">
        <v>375</v>
      </c>
      <c r="I23" s="13"/>
      <c r="J23" s="13"/>
      <c r="K23" s="13"/>
    </row>
    <row r="24" spans="2:11" ht="28.5" x14ac:dyDescent="0.2">
      <c r="B24" s="108">
        <v>10</v>
      </c>
      <c r="C24" s="38" t="s">
        <v>88</v>
      </c>
      <c r="D24" s="38" t="s">
        <v>103</v>
      </c>
      <c r="E24" s="76">
        <v>45566</v>
      </c>
      <c r="F24" s="109">
        <f t="shared" si="0"/>
        <v>30</v>
      </c>
      <c r="G24" s="76">
        <v>45596</v>
      </c>
      <c r="H24" s="38" t="s">
        <v>113</v>
      </c>
      <c r="I24" s="13"/>
      <c r="J24" s="13"/>
      <c r="K24" s="13"/>
    </row>
    <row r="25" spans="2:11" ht="28.5" x14ac:dyDescent="0.2">
      <c r="B25" s="108">
        <v>11</v>
      </c>
      <c r="C25" s="38" t="s">
        <v>87</v>
      </c>
      <c r="D25" s="38" t="s">
        <v>103</v>
      </c>
      <c r="E25" s="76">
        <v>45566</v>
      </c>
      <c r="F25" s="109">
        <f t="shared" si="0"/>
        <v>30</v>
      </c>
      <c r="G25" s="76">
        <v>45596</v>
      </c>
      <c r="H25" s="38" t="s">
        <v>114</v>
      </c>
      <c r="I25" s="13"/>
      <c r="J25" s="13"/>
      <c r="K25" s="13"/>
    </row>
    <row r="26" spans="2:11" ht="57" x14ac:dyDescent="0.2">
      <c r="B26" s="108">
        <v>12</v>
      </c>
      <c r="C26" s="38" t="s">
        <v>269</v>
      </c>
      <c r="D26" s="41" t="s">
        <v>270</v>
      </c>
      <c r="E26" s="76">
        <v>45596</v>
      </c>
      <c r="F26" s="61"/>
      <c r="G26" s="76">
        <v>45728</v>
      </c>
      <c r="H26" s="10" t="s">
        <v>271</v>
      </c>
      <c r="I26" s="13"/>
      <c r="J26" s="13"/>
      <c r="K26" s="62" t="s">
        <v>376</v>
      </c>
    </row>
    <row r="27" spans="2:11" ht="99.75" x14ac:dyDescent="0.2">
      <c r="B27" s="108">
        <v>13</v>
      </c>
      <c r="C27" s="38" t="s">
        <v>272</v>
      </c>
      <c r="D27" s="41" t="s">
        <v>264</v>
      </c>
      <c r="E27" s="76">
        <v>45729</v>
      </c>
      <c r="F27" s="61">
        <f t="shared" ref="F27:F33" si="1">+G27-E27</f>
        <v>43</v>
      </c>
      <c r="G27" s="76">
        <v>45772</v>
      </c>
      <c r="H27" s="10" t="s">
        <v>273</v>
      </c>
      <c r="I27" s="13"/>
      <c r="J27" s="13"/>
      <c r="K27" s="22" t="s">
        <v>377</v>
      </c>
    </row>
    <row r="28" spans="2:11" ht="42.75" x14ac:dyDescent="0.2">
      <c r="B28" s="108">
        <v>14</v>
      </c>
      <c r="C28" s="38" t="s">
        <v>266</v>
      </c>
      <c r="D28" s="41" t="s">
        <v>264</v>
      </c>
      <c r="E28" s="76">
        <v>45775</v>
      </c>
      <c r="F28" s="61">
        <f t="shared" si="1"/>
        <v>0</v>
      </c>
      <c r="G28" s="76">
        <v>45775</v>
      </c>
      <c r="H28" s="10" t="s">
        <v>267</v>
      </c>
      <c r="I28" s="13"/>
      <c r="J28" s="13"/>
      <c r="K28" s="13"/>
    </row>
    <row r="29" spans="2:11" ht="57" x14ac:dyDescent="0.2">
      <c r="B29" s="108">
        <v>15</v>
      </c>
      <c r="C29" s="38" t="s">
        <v>269</v>
      </c>
      <c r="D29" s="41" t="s">
        <v>270</v>
      </c>
      <c r="E29" s="76">
        <v>45776</v>
      </c>
      <c r="F29" s="61">
        <f t="shared" si="1"/>
        <v>43</v>
      </c>
      <c r="G29" s="76">
        <v>45819</v>
      </c>
      <c r="H29" s="10" t="s">
        <v>271</v>
      </c>
      <c r="I29" s="13"/>
      <c r="J29" s="13"/>
      <c r="K29" s="62" t="s">
        <v>378</v>
      </c>
    </row>
    <row r="30" spans="2:11" ht="44.25" customHeight="1" x14ac:dyDescent="0.2">
      <c r="B30" s="108">
        <v>16</v>
      </c>
      <c r="C30" s="38" t="s">
        <v>280</v>
      </c>
      <c r="D30" s="41" t="s">
        <v>264</v>
      </c>
      <c r="E30" s="76">
        <v>45820</v>
      </c>
      <c r="F30" s="61">
        <f t="shared" si="1"/>
        <v>19</v>
      </c>
      <c r="G30" s="76">
        <v>45839</v>
      </c>
      <c r="H30" s="10" t="s">
        <v>283</v>
      </c>
      <c r="I30" s="13"/>
      <c r="J30" s="13"/>
      <c r="K30" s="13"/>
    </row>
    <row r="31" spans="2:11" ht="45" customHeight="1" x14ac:dyDescent="0.2">
      <c r="B31" s="108">
        <v>17</v>
      </c>
      <c r="C31" s="38" t="s">
        <v>281</v>
      </c>
      <c r="D31" s="41" t="s">
        <v>282</v>
      </c>
      <c r="E31" s="76">
        <v>45839</v>
      </c>
      <c r="F31" s="61">
        <f t="shared" si="1"/>
        <v>30</v>
      </c>
      <c r="G31" s="76">
        <v>45869</v>
      </c>
      <c r="H31" s="10" t="s">
        <v>284</v>
      </c>
      <c r="I31" s="13"/>
      <c r="J31" s="13"/>
      <c r="K31" s="13"/>
    </row>
    <row r="32" spans="2:11" ht="71.25" x14ac:dyDescent="0.2">
      <c r="B32" s="108">
        <v>18</v>
      </c>
      <c r="C32" s="38" t="s">
        <v>285</v>
      </c>
      <c r="D32" s="41" t="s">
        <v>264</v>
      </c>
      <c r="E32" s="76">
        <v>45820</v>
      </c>
      <c r="F32" s="61">
        <f t="shared" si="1"/>
        <v>43</v>
      </c>
      <c r="G32" s="76">
        <v>45863</v>
      </c>
      <c r="H32" s="10" t="s">
        <v>287</v>
      </c>
      <c r="I32" s="13"/>
      <c r="J32" s="13"/>
      <c r="K32" s="10" t="s">
        <v>286</v>
      </c>
    </row>
    <row r="33" spans="2:11" ht="28.5" x14ac:dyDescent="0.2">
      <c r="B33" s="108">
        <v>19</v>
      </c>
      <c r="C33" s="38" t="s">
        <v>289</v>
      </c>
      <c r="D33" s="41" t="s">
        <v>264</v>
      </c>
      <c r="E33" s="76">
        <v>45820</v>
      </c>
      <c r="F33" s="61">
        <f t="shared" si="1"/>
        <v>19</v>
      </c>
      <c r="G33" s="76">
        <v>45839</v>
      </c>
      <c r="H33" s="10" t="s">
        <v>290</v>
      </c>
      <c r="I33" s="13"/>
      <c r="J33" s="13"/>
      <c r="K33" s="13"/>
    </row>
    <row r="35" spans="2:11" ht="15" x14ac:dyDescent="0.25">
      <c r="C35" s="279" t="s">
        <v>86</v>
      </c>
      <c r="D35" s="279"/>
      <c r="E35" s="279"/>
      <c r="F35" s="279"/>
      <c r="G35" s="279"/>
      <c r="I35" s="64"/>
      <c r="J35" s="65"/>
      <c r="K35" s="56"/>
    </row>
    <row r="36" spans="2:11" ht="15" x14ac:dyDescent="0.25">
      <c r="C36" s="7" t="s">
        <v>85</v>
      </c>
      <c r="D36" s="7" t="s">
        <v>84</v>
      </c>
      <c r="E36" s="7" t="s">
        <v>83</v>
      </c>
      <c r="F36" s="7" t="s">
        <v>82</v>
      </c>
      <c r="G36" s="11" t="s">
        <v>617</v>
      </c>
      <c r="I36" s="64"/>
      <c r="J36" s="65"/>
      <c r="K36" s="56"/>
    </row>
    <row r="37" spans="2:11" ht="86.25" customHeight="1" x14ac:dyDescent="0.2">
      <c r="C37" s="8" t="s">
        <v>644</v>
      </c>
      <c r="D37" s="10" t="s">
        <v>645</v>
      </c>
      <c r="E37" s="24" t="s">
        <v>620</v>
      </c>
      <c r="F37" s="201">
        <v>1</v>
      </c>
      <c r="G37" s="62" t="s">
        <v>621</v>
      </c>
      <c r="I37" s="64"/>
      <c r="J37" s="65"/>
      <c r="K37" s="56"/>
    </row>
    <row r="38" spans="2:11" ht="69" customHeight="1" x14ac:dyDescent="0.2">
      <c r="C38" s="8" t="s">
        <v>644</v>
      </c>
      <c r="D38" s="10" t="s">
        <v>646</v>
      </c>
      <c r="E38" s="24" t="s">
        <v>620</v>
      </c>
      <c r="F38" s="25">
        <v>1</v>
      </c>
      <c r="G38" s="62" t="s">
        <v>621</v>
      </c>
      <c r="I38" s="64"/>
      <c r="J38" s="65"/>
      <c r="K38" s="56"/>
    </row>
    <row r="39" spans="2:11" ht="45" x14ac:dyDescent="0.2">
      <c r="C39" s="8" t="s">
        <v>647</v>
      </c>
      <c r="D39" s="10" t="s">
        <v>624</v>
      </c>
      <c r="E39" s="24" t="s">
        <v>620</v>
      </c>
      <c r="F39" s="25">
        <v>1</v>
      </c>
      <c r="G39" s="62" t="s">
        <v>625</v>
      </c>
      <c r="I39" s="64"/>
      <c r="J39" s="65"/>
      <c r="K39" s="56"/>
    </row>
    <row r="40" spans="2:11" ht="15" x14ac:dyDescent="0.2">
      <c r="C40" s="81"/>
      <c r="D40" s="72"/>
      <c r="E40" s="71"/>
      <c r="F40" s="202"/>
      <c r="G40" s="71"/>
      <c r="I40" s="64"/>
      <c r="J40" s="65"/>
      <c r="K40" s="56"/>
    </row>
    <row r="41" spans="2:11" ht="15" x14ac:dyDescent="0.2">
      <c r="C41" s="81"/>
      <c r="D41" s="72"/>
      <c r="E41" s="71"/>
      <c r="F41" s="202"/>
      <c r="I41" s="64"/>
      <c r="J41" s="65"/>
      <c r="K41" s="56"/>
    </row>
    <row r="42" spans="2:11" ht="15" x14ac:dyDescent="0.25">
      <c r="C42" s="275" t="s">
        <v>137</v>
      </c>
      <c r="D42" s="276"/>
      <c r="E42" s="276"/>
      <c r="F42" s="276"/>
      <c r="G42" s="277"/>
    </row>
    <row r="43" spans="2:11" ht="30" x14ac:dyDescent="0.2">
      <c r="C43" s="7" t="s">
        <v>138</v>
      </c>
      <c r="D43" s="7" t="s">
        <v>139</v>
      </c>
      <c r="E43" s="7" t="s">
        <v>140</v>
      </c>
      <c r="F43" s="8" t="s">
        <v>141</v>
      </c>
      <c r="G43" s="20" t="s">
        <v>142</v>
      </c>
    </row>
    <row r="44" spans="2:11" x14ac:dyDescent="0.2">
      <c r="C44" s="13" t="s">
        <v>143</v>
      </c>
      <c r="D44" s="24">
        <v>1</v>
      </c>
      <c r="E44" s="21">
        <v>0</v>
      </c>
      <c r="F44" s="13">
        <v>16</v>
      </c>
      <c r="G44" s="21">
        <f>E44*F44*D44</f>
        <v>0</v>
      </c>
    </row>
    <row r="45" spans="2:11" ht="28.5" x14ac:dyDescent="0.2">
      <c r="C45" s="22" t="s">
        <v>145</v>
      </c>
      <c r="D45" s="24">
        <v>1</v>
      </c>
      <c r="E45" s="21">
        <v>0</v>
      </c>
      <c r="F45" s="13">
        <v>16</v>
      </c>
      <c r="G45" s="21">
        <f>E45*F45*D45</f>
        <v>0</v>
      </c>
    </row>
    <row r="46" spans="2:11" x14ac:dyDescent="0.2">
      <c r="C46" s="13" t="s">
        <v>147</v>
      </c>
      <c r="D46" s="24">
        <v>1</v>
      </c>
      <c r="E46" s="21">
        <v>0</v>
      </c>
      <c r="F46" s="13">
        <v>16</v>
      </c>
      <c r="G46" s="21">
        <f>E46*F46*D46</f>
        <v>0</v>
      </c>
    </row>
    <row r="47" spans="2:11" x14ac:dyDescent="0.2">
      <c r="C47" s="22" t="s">
        <v>146</v>
      </c>
      <c r="D47" s="24">
        <v>1</v>
      </c>
      <c r="E47" s="21">
        <v>0</v>
      </c>
      <c r="F47" s="13">
        <v>16</v>
      </c>
      <c r="G47" s="21">
        <f>E47*F47*D47</f>
        <v>0</v>
      </c>
    </row>
    <row r="48" spans="2:11" x14ac:dyDescent="0.2">
      <c r="C48" s="13" t="s">
        <v>148</v>
      </c>
      <c r="D48" s="13"/>
      <c r="E48" s="21"/>
      <c r="F48" s="13"/>
      <c r="G48" s="21">
        <f>SUM(G44:G47)</f>
        <v>0</v>
      </c>
    </row>
    <row r="51" spans="3:8" ht="15" x14ac:dyDescent="0.25">
      <c r="C51" s="279" t="s">
        <v>81</v>
      </c>
      <c r="D51" s="279"/>
      <c r="E51" s="279"/>
      <c r="F51" s="279"/>
      <c r="G51" s="279"/>
      <c r="H51" s="279"/>
    </row>
    <row r="52" spans="3:8" ht="15" x14ac:dyDescent="0.2">
      <c r="C52" s="7" t="s">
        <v>80</v>
      </c>
      <c r="D52" s="7" t="s">
        <v>79</v>
      </c>
      <c r="E52" s="221" t="s">
        <v>78</v>
      </c>
      <c r="F52" s="221"/>
      <c r="G52" s="221"/>
      <c r="H52" s="221"/>
    </row>
    <row r="53" spans="3:8" ht="28.5" customHeight="1" x14ac:dyDescent="0.2">
      <c r="C53" s="221" t="s">
        <v>132</v>
      </c>
      <c r="D53" s="191" t="s">
        <v>77</v>
      </c>
      <c r="E53" s="312" t="s">
        <v>648</v>
      </c>
      <c r="F53" s="312"/>
      <c r="G53" s="312"/>
      <c r="H53" s="312"/>
    </row>
    <row r="54" spans="3:8" ht="28.5" customHeight="1" x14ac:dyDescent="0.2">
      <c r="C54" s="221"/>
      <c r="D54" s="41" t="s">
        <v>115</v>
      </c>
      <c r="E54" s="312" t="s">
        <v>648</v>
      </c>
      <c r="F54" s="312"/>
      <c r="G54" s="312"/>
      <c r="H54" s="312"/>
    </row>
    <row r="55" spans="3:8" ht="30" customHeight="1" x14ac:dyDescent="0.2">
      <c r="C55" s="221"/>
      <c r="D55" s="191" t="s">
        <v>76</v>
      </c>
      <c r="E55" s="312" t="s">
        <v>75</v>
      </c>
      <c r="F55" s="312"/>
      <c r="G55" s="312"/>
      <c r="H55" s="312"/>
    </row>
    <row r="56" spans="3:8" ht="47.25" customHeight="1" x14ac:dyDescent="0.2">
      <c r="C56" s="221"/>
      <c r="D56" s="191" t="s">
        <v>379</v>
      </c>
      <c r="E56" s="312" t="s">
        <v>649</v>
      </c>
      <c r="F56" s="312"/>
      <c r="G56" s="312"/>
      <c r="H56" s="312"/>
    </row>
    <row r="57" spans="3:8" ht="25.5" customHeight="1" x14ac:dyDescent="0.2">
      <c r="C57" s="221"/>
      <c r="D57" s="191" t="s">
        <v>74</v>
      </c>
      <c r="E57" s="285"/>
      <c r="F57" s="285"/>
      <c r="G57" s="285"/>
      <c r="H57" s="285"/>
    </row>
    <row r="58" spans="3:8" x14ac:dyDescent="0.2">
      <c r="C58" s="68"/>
      <c r="D58" s="23"/>
      <c r="E58" s="30"/>
      <c r="F58" s="30"/>
      <c r="G58" s="30"/>
      <c r="H58" s="30"/>
    </row>
    <row r="60" spans="3:8" ht="15" x14ac:dyDescent="0.2">
      <c r="C60" s="269" t="s">
        <v>124</v>
      </c>
      <c r="D60" s="270"/>
    </row>
    <row r="61" spans="3:8" x14ac:dyDescent="0.2">
      <c r="C61" s="31"/>
      <c r="D61" s="32" t="s">
        <v>125</v>
      </c>
    </row>
    <row r="62" spans="3:8" x14ac:dyDescent="0.2">
      <c r="C62" s="33"/>
      <c r="D62" s="32"/>
    </row>
    <row r="63" spans="3:8" x14ac:dyDescent="0.2">
      <c r="C63" s="34"/>
      <c r="D63" s="32" t="s">
        <v>126</v>
      </c>
    </row>
    <row r="64" spans="3:8" x14ac:dyDescent="0.2">
      <c r="C64" s="35"/>
      <c r="D64" s="204"/>
    </row>
    <row r="65" spans="3:4" x14ac:dyDescent="0.2">
      <c r="C65" s="125"/>
      <c r="D65" s="210" t="s">
        <v>127</v>
      </c>
    </row>
  </sheetData>
  <mergeCells count="19">
    <mergeCell ref="C35:G35"/>
    <mergeCell ref="B1:C2"/>
    <mergeCell ref="D1:K1"/>
    <mergeCell ref="D2:K2"/>
    <mergeCell ref="B4:K4"/>
    <mergeCell ref="B6:K6"/>
    <mergeCell ref="B8:K8"/>
    <mergeCell ref="B10:K10"/>
    <mergeCell ref="B12:K12"/>
    <mergeCell ref="C60:D60"/>
    <mergeCell ref="C42:G42"/>
    <mergeCell ref="C51:H51"/>
    <mergeCell ref="E52:H52"/>
    <mergeCell ref="C53:C57"/>
    <mergeCell ref="E53:H53"/>
    <mergeCell ref="E54:H54"/>
    <mergeCell ref="E55:H55"/>
    <mergeCell ref="E56:H56"/>
    <mergeCell ref="E57:H57"/>
  </mergeCells>
  <pageMargins left="0.7" right="0.7" top="0.75" bottom="0.75" header="0.3" footer="0.3"/>
  <pageSetup scale="42" orientation="portrait" r:id="rId1"/>
  <rowBreaks count="1" manualBreakCount="1">
    <brk id="34" max="10"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0E6AF-586E-4CF0-B6AD-6FB309A52308}">
  <dimension ref="B1:K56"/>
  <sheetViews>
    <sheetView view="pageBreakPreview" zoomScale="85" zoomScaleNormal="100" zoomScaleSheetLayoutView="85" workbookViewId="0">
      <selection activeCell="N12" sqref="N12"/>
    </sheetView>
  </sheetViews>
  <sheetFormatPr baseColWidth="10" defaultColWidth="11.42578125" defaultRowHeight="14.25" x14ac:dyDescent="0.2"/>
  <cols>
    <col min="1" max="1" width="1.5703125" style="14" customWidth="1"/>
    <col min="2" max="2" width="6.42578125" style="71" customWidth="1"/>
    <col min="3" max="3" width="27.42578125" style="14" customWidth="1"/>
    <col min="4" max="4" width="28.85546875" style="14" customWidth="1"/>
    <col min="5" max="5" width="12.28515625" style="14" bestFit="1" customWidth="1"/>
    <col min="6" max="6" width="11.42578125" style="14"/>
    <col min="7" max="7" width="24.28515625" style="14" customWidth="1"/>
    <col min="8" max="8" width="23.140625" style="14" customWidth="1"/>
    <col min="9" max="9" width="20.5703125" style="14" customWidth="1"/>
    <col min="10" max="10" width="17.85546875" style="14" customWidth="1"/>
    <col min="11" max="11" width="33.42578125" style="14" customWidth="1"/>
    <col min="12" max="16384" width="11.42578125" style="14"/>
  </cols>
  <sheetData>
    <row r="1" spans="2:11" ht="31.5" customHeight="1" x14ac:dyDescent="0.2">
      <c r="B1" s="220"/>
      <c r="C1" s="220"/>
      <c r="D1" s="303" t="s">
        <v>130</v>
      </c>
      <c r="E1" s="304"/>
      <c r="F1" s="304"/>
      <c r="G1" s="304"/>
      <c r="H1" s="304"/>
      <c r="I1" s="304"/>
      <c r="J1" s="304"/>
      <c r="K1" s="305"/>
    </row>
    <row r="2" spans="2:11" ht="29.25" customHeight="1" x14ac:dyDescent="0.2">
      <c r="B2" s="220"/>
      <c r="C2" s="220"/>
      <c r="D2" s="313" t="s">
        <v>116</v>
      </c>
      <c r="E2" s="314"/>
      <c r="F2" s="314"/>
      <c r="G2" s="314"/>
      <c r="H2" s="314"/>
      <c r="I2" s="314"/>
      <c r="J2" s="314"/>
      <c r="K2" s="315"/>
    </row>
    <row r="4" spans="2:11" ht="15" x14ac:dyDescent="0.2">
      <c r="B4" s="316" t="s">
        <v>288</v>
      </c>
      <c r="C4" s="316"/>
      <c r="D4" s="316"/>
      <c r="E4" s="316"/>
      <c r="F4" s="316"/>
      <c r="G4" s="316"/>
      <c r="H4" s="316"/>
      <c r="I4" s="316"/>
      <c r="J4" s="316"/>
      <c r="K4" s="316"/>
    </row>
    <row r="5" spans="2:11" x14ac:dyDescent="0.2">
      <c r="B5" s="54"/>
      <c r="C5" s="54"/>
      <c r="D5" s="54"/>
      <c r="E5" s="54"/>
      <c r="F5" s="54"/>
      <c r="G5" s="54"/>
      <c r="H5" s="54"/>
      <c r="I5" s="54"/>
      <c r="J5" s="54"/>
      <c r="K5" s="54"/>
    </row>
    <row r="6" spans="2:11" ht="33" customHeight="1" x14ac:dyDescent="0.2">
      <c r="B6" s="317" t="s">
        <v>258</v>
      </c>
      <c r="C6" s="317"/>
      <c r="D6" s="317"/>
      <c r="E6" s="317"/>
      <c r="F6" s="317"/>
      <c r="G6" s="317"/>
      <c r="H6" s="317"/>
      <c r="I6" s="317"/>
      <c r="J6" s="317"/>
      <c r="K6" s="317"/>
    </row>
    <row r="7" spans="2:11" x14ac:dyDescent="0.2">
      <c r="B7" s="54"/>
      <c r="C7" s="55"/>
      <c r="D7" s="54"/>
      <c r="E7" s="54"/>
      <c r="F7" s="54"/>
      <c r="G7" s="54"/>
      <c r="H7" s="54"/>
      <c r="I7" s="54"/>
      <c r="J7" s="54"/>
      <c r="K7" s="54"/>
    </row>
    <row r="8" spans="2:11" ht="48.75" customHeight="1" x14ac:dyDescent="0.2">
      <c r="B8" s="317" t="s">
        <v>259</v>
      </c>
      <c r="C8" s="317"/>
      <c r="D8" s="317"/>
      <c r="E8" s="317"/>
      <c r="F8" s="317"/>
      <c r="G8" s="317"/>
      <c r="H8" s="317"/>
      <c r="I8" s="317"/>
      <c r="J8" s="317"/>
      <c r="K8" s="317"/>
    </row>
    <row r="9" spans="2:11" x14ac:dyDescent="0.2">
      <c r="C9" s="16"/>
      <c r="D9" s="16"/>
      <c r="E9" s="16"/>
      <c r="F9" s="16"/>
      <c r="G9" s="16"/>
      <c r="H9" s="16"/>
    </row>
    <row r="10" spans="2:11" ht="15" x14ac:dyDescent="0.2">
      <c r="B10" s="317" t="s">
        <v>260</v>
      </c>
      <c r="C10" s="317"/>
      <c r="D10" s="317"/>
      <c r="E10" s="317"/>
      <c r="F10" s="317"/>
      <c r="G10" s="317"/>
      <c r="H10" s="317"/>
      <c r="I10" s="317"/>
      <c r="J10" s="317"/>
      <c r="K10" s="317"/>
    </row>
    <row r="11" spans="2:11" x14ac:dyDescent="0.2">
      <c r="C11" s="16"/>
      <c r="D11" s="16"/>
      <c r="E11" s="16"/>
      <c r="F11" s="16"/>
      <c r="G11" s="16"/>
      <c r="H11" s="16"/>
    </row>
    <row r="12" spans="2:11" ht="15" x14ac:dyDescent="0.2">
      <c r="B12" s="287" t="s">
        <v>261</v>
      </c>
      <c r="C12" s="287"/>
      <c r="D12" s="287"/>
      <c r="E12" s="287"/>
      <c r="F12" s="287"/>
      <c r="G12" s="287"/>
      <c r="H12" s="287"/>
      <c r="I12" s="287"/>
      <c r="J12" s="287"/>
      <c r="K12" s="287"/>
    </row>
    <row r="14" spans="2:11" ht="30" x14ac:dyDescent="0.2">
      <c r="B14" s="7" t="s">
        <v>60</v>
      </c>
      <c r="C14" s="8" t="s">
        <v>96</v>
      </c>
      <c r="D14" s="8" t="s">
        <v>95</v>
      </c>
      <c r="E14" s="8" t="s">
        <v>94</v>
      </c>
      <c r="F14" s="8" t="s">
        <v>242</v>
      </c>
      <c r="G14" s="8" t="s">
        <v>93</v>
      </c>
      <c r="H14" s="8" t="s">
        <v>92</v>
      </c>
      <c r="I14" s="8" t="s">
        <v>156</v>
      </c>
      <c r="J14" s="58" t="s">
        <v>157</v>
      </c>
      <c r="K14" s="8" t="s">
        <v>158</v>
      </c>
    </row>
    <row r="15" spans="2:11" ht="71.25" x14ac:dyDescent="0.2">
      <c r="B15" s="9">
        <v>1</v>
      </c>
      <c r="C15" s="10" t="s">
        <v>263</v>
      </c>
      <c r="D15" s="10" t="s">
        <v>264</v>
      </c>
      <c r="E15" s="76">
        <v>45271</v>
      </c>
      <c r="F15" s="61">
        <f>+G15-E15</f>
        <v>11</v>
      </c>
      <c r="G15" s="76">
        <v>45282</v>
      </c>
      <c r="H15" s="10" t="s">
        <v>265</v>
      </c>
      <c r="I15" s="10"/>
      <c r="J15" s="75"/>
      <c r="K15" s="10"/>
    </row>
    <row r="16" spans="2:11" ht="42.75" x14ac:dyDescent="0.2">
      <c r="B16" s="9">
        <v>2</v>
      </c>
      <c r="C16" s="10" t="s">
        <v>266</v>
      </c>
      <c r="D16" s="10" t="s">
        <v>264</v>
      </c>
      <c r="E16" s="76">
        <v>45286</v>
      </c>
      <c r="F16" s="61">
        <f t="shared" ref="F16:F22" si="0">+G16-E16</f>
        <v>15</v>
      </c>
      <c r="G16" s="76">
        <v>45301</v>
      </c>
      <c r="H16" s="10" t="s">
        <v>267</v>
      </c>
      <c r="I16" s="10"/>
      <c r="J16" s="75"/>
      <c r="K16" s="10"/>
    </row>
    <row r="17" spans="2:11" ht="57" x14ac:dyDescent="0.2">
      <c r="B17" s="9">
        <v>3</v>
      </c>
      <c r="C17" s="10" t="s">
        <v>269</v>
      </c>
      <c r="D17" s="10" t="s">
        <v>270</v>
      </c>
      <c r="E17" s="76">
        <v>45302</v>
      </c>
      <c r="F17" s="61">
        <f t="shared" si="0"/>
        <v>131</v>
      </c>
      <c r="G17" s="76">
        <v>45433</v>
      </c>
      <c r="H17" s="10" t="s">
        <v>271</v>
      </c>
      <c r="I17" s="10"/>
      <c r="J17" s="75"/>
      <c r="K17" s="10" t="s">
        <v>268</v>
      </c>
    </row>
    <row r="18" spans="2:11" ht="85.5" x14ac:dyDescent="0.2">
      <c r="B18" s="9">
        <v>4</v>
      </c>
      <c r="C18" s="10" t="s">
        <v>272</v>
      </c>
      <c r="D18" s="10" t="s">
        <v>264</v>
      </c>
      <c r="E18" s="76">
        <v>45434</v>
      </c>
      <c r="F18" s="61">
        <f t="shared" si="0"/>
        <v>42</v>
      </c>
      <c r="G18" s="76">
        <v>45476</v>
      </c>
      <c r="H18" s="10" t="s">
        <v>273</v>
      </c>
      <c r="I18" s="10"/>
      <c r="J18" s="75"/>
      <c r="K18" s="10" t="s">
        <v>274</v>
      </c>
    </row>
    <row r="19" spans="2:11" ht="69" customHeight="1" x14ac:dyDescent="0.2">
      <c r="B19" s="9">
        <v>5</v>
      </c>
      <c r="C19" s="10" t="s">
        <v>266</v>
      </c>
      <c r="D19" s="10" t="s">
        <v>264</v>
      </c>
      <c r="E19" s="76">
        <v>45477</v>
      </c>
      <c r="F19" s="61">
        <f t="shared" si="0"/>
        <v>0</v>
      </c>
      <c r="G19" s="76">
        <v>45477</v>
      </c>
      <c r="H19" s="10" t="s">
        <v>267</v>
      </c>
      <c r="I19" s="10"/>
      <c r="J19" s="75"/>
      <c r="K19" s="10"/>
    </row>
    <row r="20" spans="2:11" ht="42.75" x14ac:dyDescent="0.2">
      <c r="B20" s="9">
        <v>6</v>
      </c>
      <c r="C20" s="10" t="s">
        <v>269</v>
      </c>
      <c r="D20" s="10" t="s">
        <v>270</v>
      </c>
      <c r="E20" s="76">
        <v>45478</v>
      </c>
      <c r="F20" s="61">
        <f t="shared" si="0"/>
        <v>42</v>
      </c>
      <c r="G20" s="76">
        <v>45520</v>
      </c>
      <c r="H20" s="10" t="s">
        <v>271</v>
      </c>
      <c r="I20" s="10"/>
      <c r="J20" s="75"/>
      <c r="K20" s="10" t="s">
        <v>275</v>
      </c>
    </row>
    <row r="21" spans="2:11" ht="57" x14ac:dyDescent="0.2">
      <c r="B21" s="9">
        <v>7</v>
      </c>
      <c r="C21" s="10" t="s">
        <v>280</v>
      </c>
      <c r="D21" s="10" t="s">
        <v>264</v>
      </c>
      <c r="E21" s="76">
        <v>45524</v>
      </c>
      <c r="F21" s="61">
        <f t="shared" si="0"/>
        <v>41</v>
      </c>
      <c r="G21" s="76">
        <v>45565</v>
      </c>
      <c r="H21" s="10" t="s">
        <v>283</v>
      </c>
      <c r="I21" s="10"/>
      <c r="J21" s="75"/>
      <c r="K21" s="10"/>
    </row>
    <row r="22" spans="2:11" ht="42.75" x14ac:dyDescent="0.2">
      <c r="B22" s="9">
        <v>8</v>
      </c>
      <c r="C22" s="10" t="s">
        <v>281</v>
      </c>
      <c r="D22" s="10" t="s">
        <v>282</v>
      </c>
      <c r="E22" s="76">
        <v>45565</v>
      </c>
      <c r="F22" s="61">
        <f t="shared" si="0"/>
        <v>92</v>
      </c>
      <c r="G22" s="76">
        <v>45657</v>
      </c>
      <c r="H22" s="10" t="s">
        <v>284</v>
      </c>
      <c r="I22" s="10"/>
      <c r="J22" s="75"/>
      <c r="K22" s="10"/>
    </row>
    <row r="23" spans="2:11" ht="73.5" customHeight="1" x14ac:dyDescent="0.2">
      <c r="B23" s="9">
        <v>9</v>
      </c>
      <c r="C23" s="10" t="s">
        <v>285</v>
      </c>
      <c r="D23" s="10" t="s">
        <v>264</v>
      </c>
      <c r="E23" s="76">
        <v>45524</v>
      </c>
      <c r="F23" s="61">
        <f>+G23-E21</f>
        <v>42</v>
      </c>
      <c r="G23" s="76">
        <v>45566</v>
      </c>
      <c r="H23" s="10" t="s">
        <v>287</v>
      </c>
      <c r="I23" s="10"/>
      <c r="J23" s="75"/>
      <c r="K23" s="10" t="s">
        <v>286</v>
      </c>
    </row>
    <row r="24" spans="2:11" ht="42.75" x14ac:dyDescent="0.2">
      <c r="B24" s="9">
        <v>10</v>
      </c>
      <c r="C24" s="10" t="s">
        <v>289</v>
      </c>
      <c r="D24" s="10" t="s">
        <v>264</v>
      </c>
      <c r="E24" s="76">
        <v>45524</v>
      </c>
      <c r="F24" s="61">
        <f>+G24-E22</f>
        <v>0</v>
      </c>
      <c r="G24" s="76">
        <v>45565</v>
      </c>
      <c r="H24" s="10" t="s">
        <v>290</v>
      </c>
      <c r="I24" s="10"/>
      <c r="J24" s="75"/>
      <c r="K24" s="10"/>
    </row>
    <row r="25" spans="2:11" x14ac:dyDescent="0.2">
      <c r="C25" s="72"/>
      <c r="D25" s="72"/>
      <c r="E25" s="73"/>
      <c r="F25" s="73"/>
      <c r="G25" s="73"/>
      <c r="H25" s="72"/>
    </row>
    <row r="26" spans="2:11" ht="15" x14ac:dyDescent="0.25">
      <c r="B26" s="14"/>
      <c r="C26" s="279" t="s">
        <v>86</v>
      </c>
      <c r="D26" s="279"/>
      <c r="E26" s="279"/>
      <c r="F26" s="279"/>
      <c r="G26" s="279"/>
      <c r="I26" s="64"/>
      <c r="J26" s="65"/>
      <c r="K26" s="56"/>
    </row>
    <row r="27" spans="2:11" ht="15" x14ac:dyDescent="0.25">
      <c r="B27" s="14"/>
      <c r="C27" s="7" t="s">
        <v>85</v>
      </c>
      <c r="D27" s="7" t="s">
        <v>84</v>
      </c>
      <c r="E27" s="7" t="s">
        <v>83</v>
      </c>
      <c r="F27" s="7" t="s">
        <v>82</v>
      </c>
      <c r="G27" s="11" t="s">
        <v>617</v>
      </c>
      <c r="I27" s="64"/>
      <c r="J27" s="65"/>
      <c r="K27" s="56"/>
    </row>
    <row r="28" spans="2:11" ht="86.25" customHeight="1" x14ac:dyDescent="0.2">
      <c r="B28" s="14"/>
      <c r="C28" s="8" t="s">
        <v>644</v>
      </c>
      <c r="D28" s="10" t="s">
        <v>645</v>
      </c>
      <c r="E28" s="24" t="s">
        <v>620</v>
      </c>
      <c r="F28" s="201">
        <v>1</v>
      </c>
      <c r="G28" s="62" t="s">
        <v>621</v>
      </c>
      <c r="I28" s="64"/>
      <c r="J28" s="65"/>
      <c r="K28" s="56"/>
    </row>
    <row r="29" spans="2:11" ht="81.75" customHeight="1" x14ac:dyDescent="0.2">
      <c r="B29" s="14"/>
      <c r="C29" s="8" t="s">
        <v>644</v>
      </c>
      <c r="D29" s="10" t="s">
        <v>646</v>
      </c>
      <c r="E29" s="24" t="s">
        <v>620</v>
      </c>
      <c r="F29" s="25">
        <v>1</v>
      </c>
      <c r="G29" s="62" t="s">
        <v>621</v>
      </c>
      <c r="I29" s="64"/>
      <c r="J29" s="65"/>
      <c r="K29" s="56"/>
    </row>
    <row r="30" spans="2:11" ht="45" x14ac:dyDescent="0.2">
      <c r="B30" s="14"/>
      <c r="C30" s="8" t="s">
        <v>647</v>
      </c>
      <c r="D30" s="10" t="s">
        <v>624</v>
      </c>
      <c r="E30" s="24" t="s">
        <v>620</v>
      </c>
      <c r="F30" s="25">
        <v>1</v>
      </c>
      <c r="G30" s="62" t="s">
        <v>625</v>
      </c>
      <c r="I30" s="64"/>
      <c r="J30" s="65"/>
      <c r="K30" s="56"/>
    </row>
    <row r="31" spans="2:11" ht="15" x14ac:dyDescent="0.2">
      <c r="B31" s="14"/>
      <c r="C31" s="81"/>
      <c r="D31" s="72"/>
      <c r="E31" s="71"/>
      <c r="F31" s="202"/>
      <c r="I31" s="64"/>
      <c r="J31" s="65"/>
      <c r="K31" s="56"/>
    </row>
    <row r="32" spans="2:11" ht="15" x14ac:dyDescent="0.2">
      <c r="B32" s="14"/>
      <c r="C32" s="81"/>
      <c r="D32" s="72"/>
      <c r="E32" s="71"/>
      <c r="F32" s="202"/>
      <c r="I32" s="64"/>
      <c r="J32" s="65"/>
      <c r="K32" s="56"/>
    </row>
    <row r="33" spans="3:8" ht="15" x14ac:dyDescent="0.25">
      <c r="C33" s="275" t="s">
        <v>137</v>
      </c>
      <c r="D33" s="276"/>
      <c r="E33" s="276"/>
      <c r="F33" s="276"/>
      <c r="G33" s="277"/>
    </row>
    <row r="34" spans="3:8" ht="44.25" customHeight="1" x14ac:dyDescent="0.2">
      <c r="C34" s="7" t="s">
        <v>138</v>
      </c>
      <c r="D34" s="7" t="s">
        <v>139</v>
      </c>
      <c r="E34" s="7" t="s">
        <v>140</v>
      </c>
      <c r="F34" s="8" t="s">
        <v>141</v>
      </c>
      <c r="G34" s="20" t="s">
        <v>142</v>
      </c>
    </row>
    <row r="35" spans="3:8" x14ac:dyDescent="0.2">
      <c r="C35" s="13" t="s">
        <v>143</v>
      </c>
      <c r="D35" s="24">
        <v>1</v>
      </c>
      <c r="E35" s="21">
        <v>0</v>
      </c>
      <c r="F35" s="13">
        <v>11</v>
      </c>
      <c r="G35" s="21">
        <f>E35*F35*D35</f>
        <v>0</v>
      </c>
    </row>
    <row r="36" spans="3:8" ht="28.5" x14ac:dyDescent="0.2">
      <c r="C36" s="22" t="s">
        <v>145</v>
      </c>
      <c r="D36" s="24">
        <v>1</v>
      </c>
      <c r="E36" s="21">
        <v>0</v>
      </c>
      <c r="F36" s="13">
        <v>11</v>
      </c>
      <c r="G36" s="21">
        <f>E36*F36*D36</f>
        <v>0</v>
      </c>
    </row>
    <row r="37" spans="3:8" x14ac:dyDescent="0.2">
      <c r="C37" s="13" t="s">
        <v>147</v>
      </c>
      <c r="D37" s="24">
        <v>1</v>
      </c>
      <c r="E37" s="21">
        <v>0</v>
      </c>
      <c r="F37" s="13">
        <v>11</v>
      </c>
      <c r="G37" s="21">
        <f>E37*F37*D37</f>
        <v>0</v>
      </c>
    </row>
    <row r="38" spans="3:8" x14ac:dyDescent="0.2">
      <c r="C38" s="22" t="s">
        <v>146</v>
      </c>
      <c r="D38" s="24">
        <v>1</v>
      </c>
      <c r="E38" s="21">
        <v>0</v>
      </c>
      <c r="F38" s="13">
        <v>11</v>
      </c>
      <c r="G38" s="21">
        <f>E38*F38*D38</f>
        <v>0</v>
      </c>
    </row>
    <row r="39" spans="3:8" x14ac:dyDescent="0.2">
      <c r="C39" s="13" t="s">
        <v>148</v>
      </c>
      <c r="D39" s="13"/>
      <c r="E39" s="21"/>
      <c r="F39" s="13"/>
      <c r="G39" s="21">
        <f>SUM(G35:G38)</f>
        <v>0</v>
      </c>
      <c r="H39" s="45"/>
    </row>
    <row r="40" spans="3:8" x14ac:dyDescent="0.2">
      <c r="E40" s="45"/>
      <c r="G40" s="45"/>
      <c r="H40" s="45"/>
    </row>
    <row r="41" spans="3:8" x14ac:dyDescent="0.2">
      <c r="C41" s="72"/>
      <c r="D41" s="72"/>
      <c r="E41" s="73"/>
      <c r="F41" s="73"/>
      <c r="G41" s="73"/>
      <c r="H41" s="72"/>
    </row>
    <row r="42" spans="3:8" ht="15" x14ac:dyDescent="0.25">
      <c r="C42" s="279" t="s">
        <v>81</v>
      </c>
      <c r="D42" s="279"/>
      <c r="E42" s="279"/>
      <c r="F42" s="279"/>
      <c r="G42" s="279"/>
      <c r="H42" s="279"/>
    </row>
    <row r="43" spans="3:8" ht="15" x14ac:dyDescent="0.2">
      <c r="C43" s="7" t="s">
        <v>80</v>
      </c>
      <c r="D43" s="7" t="s">
        <v>79</v>
      </c>
      <c r="E43" s="221" t="s">
        <v>78</v>
      </c>
      <c r="F43" s="221"/>
      <c r="G43" s="221"/>
      <c r="H43" s="221"/>
    </row>
    <row r="44" spans="3:8" ht="34.5" customHeight="1" x14ac:dyDescent="0.2">
      <c r="C44" s="221" t="s">
        <v>132</v>
      </c>
      <c r="D44" s="191" t="s">
        <v>77</v>
      </c>
      <c r="E44" s="312" t="s">
        <v>648</v>
      </c>
      <c r="F44" s="312"/>
      <c r="G44" s="312"/>
      <c r="H44" s="312"/>
    </row>
    <row r="45" spans="3:8" ht="28.5" customHeight="1" x14ac:dyDescent="0.2">
      <c r="C45" s="221"/>
      <c r="D45" s="41" t="s">
        <v>115</v>
      </c>
      <c r="E45" s="312" t="s">
        <v>648</v>
      </c>
      <c r="F45" s="312"/>
      <c r="G45" s="312"/>
      <c r="H45" s="312"/>
    </row>
    <row r="46" spans="3:8" ht="14.25" customHeight="1" x14ac:dyDescent="0.2">
      <c r="C46" s="221"/>
      <c r="D46" s="191" t="s">
        <v>76</v>
      </c>
      <c r="E46" s="312" t="s">
        <v>75</v>
      </c>
      <c r="F46" s="312"/>
      <c r="G46" s="312"/>
      <c r="H46" s="312"/>
    </row>
    <row r="47" spans="3:8" ht="15" customHeight="1" x14ac:dyDescent="0.2">
      <c r="C47" s="221"/>
      <c r="D47" s="191" t="s">
        <v>379</v>
      </c>
      <c r="E47" s="312" t="s">
        <v>649</v>
      </c>
      <c r="F47" s="312"/>
      <c r="G47" s="312"/>
      <c r="H47" s="312"/>
    </row>
    <row r="48" spans="3:8" x14ac:dyDescent="0.2">
      <c r="C48" s="221"/>
      <c r="D48" s="191" t="s">
        <v>74</v>
      </c>
      <c r="E48" s="285"/>
      <c r="F48" s="285"/>
      <c r="G48" s="285"/>
      <c r="H48" s="285"/>
    </row>
    <row r="49" spans="3:8" ht="15" x14ac:dyDescent="0.25">
      <c r="C49" s="28"/>
      <c r="D49" s="23"/>
      <c r="E49" s="30"/>
      <c r="F49" s="30"/>
      <c r="G49" s="30"/>
      <c r="H49" s="30"/>
    </row>
    <row r="51" spans="3:8" ht="15" x14ac:dyDescent="0.2">
      <c r="C51" s="269" t="s">
        <v>124</v>
      </c>
      <c r="D51" s="270"/>
    </row>
    <row r="52" spans="3:8" x14ac:dyDescent="0.2">
      <c r="C52" s="31"/>
      <c r="D52" s="32" t="s">
        <v>125</v>
      </c>
    </row>
    <row r="53" spans="3:8" x14ac:dyDescent="0.2">
      <c r="C53" s="33"/>
      <c r="D53" s="32"/>
    </row>
    <row r="54" spans="3:8" x14ac:dyDescent="0.2">
      <c r="C54" s="34"/>
      <c r="D54" s="32" t="s">
        <v>126</v>
      </c>
    </row>
    <row r="55" spans="3:8" x14ac:dyDescent="0.2">
      <c r="C55" s="35"/>
      <c r="D55" s="211"/>
    </row>
    <row r="56" spans="3:8" x14ac:dyDescent="0.2">
      <c r="C56" s="125"/>
      <c r="D56" s="206" t="s">
        <v>127</v>
      </c>
    </row>
  </sheetData>
  <mergeCells count="19">
    <mergeCell ref="C42:H42"/>
    <mergeCell ref="B1:C2"/>
    <mergeCell ref="D1:K1"/>
    <mergeCell ref="D2:K2"/>
    <mergeCell ref="B4:K4"/>
    <mergeCell ref="B6:K6"/>
    <mergeCell ref="B8:K8"/>
    <mergeCell ref="B10:K10"/>
    <mergeCell ref="B12:K12"/>
    <mergeCell ref="C26:G26"/>
    <mergeCell ref="C33:G33"/>
    <mergeCell ref="C51:D51"/>
    <mergeCell ref="E43:H43"/>
    <mergeCell ref="C44:C48"/>
    <mergeCell ref="E44:H44"/>
    <mergeCell ref="E45:H45"/>
    <mergeCell ref="E46:H46"/>
    <mergeCell ref="E47:H47"/>
    <mergeCell ref="E48:H48"/>
  </mergeCells>
  <pageMargins left="0.7" right="0.7" top="0.75" bottom="0.75" header="0.3" footer="0.3"/>
  <pageSetup scale="39"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B5E8D-B872-458C-A7A9-40326E267B3B}">
  <dimension ref="B1:K70"/>
  <sheetViews>
    <sheetView view="pageBreakPreview" zoomScale="80" zoomScaleNormal="100" zoomScaleSheetLayoutView="80" workbookViewId="0">
      <selection activeCell="P10" sqref="P10"/>
    </sheetView>
  </sheetViews>
  <sheetFormatPr baseColWidth="10" defaultColWidth="11.42578125" defaultRowHeight="14.25" x14ac:dyDescent="0.2"/>
  <cols>
    <col min="1" max="1" width="2.85546875" style="14" customWidth="1"/>
    <col min="2" max="2" width="5.140625" style="14" customWidth="1"/>
    <col min="3" max="3" width="33.28515625" style="14" bestFit="1" customWidth="1"/>
    <col min="4" max="4" width="30.5703125" style="14" customWidth="1"/>
    <col min="5" max="6" width="17" style="14" customWidth="1"/>
    <col min="7" max="7" width="25.140625" style="14" customWidth="1"/>
    <col min="8" max="8" width="28.85546875" style="14" customWidth="1"/>
    <col min="9" max="9" width="15" style="56" customWidth="1"/>
    <col min="10" max="10" width="15" style="57" customWidth="1"/>
    <col min="11" max="11" width="27.85546875" style="56" customWidth="1"/>
    <col min="12" max="16384" width="11.42578125" style="14"/>
  </cols>
  <sheetData>
    <row r="1" spans="2:11" ht="29.25" customHeight="1" x14ac:dyDescent="0.2">
      <c r="B1" s="220"/>
      <c r="C1" s="220"/>
      <c r="D1" s="221" t="s">
        <v>130</v>
      </c>
      <c r="E1" s="221"/>
      <c r="F1" s="221"/>
      <c r="G1" s="221"/>
      <c r="H1" s="221"/>
      <c r="I1" s="221"/>
      <c r="J1" s="221"/>
      <c r="K1" s="221"/>
    </row>
    <row r="2" spans="2:11" ht="26.25" customHeight="1" x14ac:dyDescent="0.2">
      <c r="B2" s="220"/>
      <c r="C2" s="220"/>
      <c r="D2" s="222" t="s">
        <v>116</v>
      </c>
      <c r="E2" s="222"/>
      <c r="F2" s="222"/>
      <c r="G2" s="222"/>
      <c r="H2" s="222"/>
      <c r="I2" s="222"/>
      <c r="J2" s="222"/>
      <c r="K2" s="222"/>
    </row>
    <row r="4" spans="2:11" ht="19.5" customHeight="1" x14ac:dyDescent="0.2">
      <c r="B4" s="280" t="s">
        <v>650</v>
      </c>
      <c r="C4" s="280"/>
      <c r="D4" s="280"/>
      <c r="E4" s="280"/>
      <c r="F4" s="280"/>
      <c r="G4" s="280"/>
      <c r="H4" s="280"/>
      <c r="I4" s="280"/>
      <c r="J4" s="280"/>
      <c r="K4" s="280"/>
    </row>
    <row r="5" spans="2:11" x14ac:dyDescent="0.2">
      <c r="C5" s="15"/>
      <c r="D5" s="15"/>
      <c r="E5" s="15"/>
      <c r="F5" s="15"/>
      <c r="G5" s="15"/>
      <c r="H5" s="15"/>
    </row>
    <row r="6" spans="2:11" ht="36.75" customHeight="1" x14ac:dyDescent="0.2">
      <c r="B6" s="287" t="s">
        <v>262</v>
      </c>
      <c r="C6" s="287"/>
      <c r="D6" s="287"/>
      <c r="E6" s="287"/>
      <c r="F6" s="287"/>
      <c r="G6" s="287"/>
      <c r="H6" s="287"/>
      <c r="I6" s="287"/>
      <c r="J6" s="287"/>
      <c r="K6" s="287"/>
    </row>
    <row r="7" spans="2:11" x14ac:dyDescent="0.2">
      <c r="C7" s="16"/>
      <c r="D7" s="15"/>
      <c r="E7" s="15"/>
      <c r="F7" s="15"/>
      <c r="G7" s="15"/>
      <c r="H7" s="15"/>
    </row>
    <row r="8" spans="2:11" ht="31.5" customHeight="1" x14ac:dyDescent="0.2">
      <c r="B8" s="287" t="s">
        <v>235</v>
      </c>
      <c r="C8" s="287"/>
      <c r="D8" s="287"/>
      <c r="E8" s="287"/>
      <c r="F8" s="287"/>
      <c r="G8" s="287"/>
      <c r="H8" s="287"/>
      <c r="I8" s="287"/>
      <c r="J8" s="287"/>
      <c r="K8" s="287"/>
    </row>
    <row r="9" spans="2:11" x14ac:dyDescent="0.2">
      <c r="C9" s="16"/>
      <c r="D9" s="16"/>
      <c r="E9" s="16"/>
      <c r="F9" s="16"/>
      <c r="G9" s="16"/>
      <c r="H9" s="16"/>
    </row>
    <row r="10" spans="2:11" ht="42.75" customHeight="1" x14ac:dyDescent="0.2">
      <c r="B10" s="287" t="s">
        <v>232</v>
      </c>
      <c r="C10" s="287"/>
      <c r="D10" s="287"/>
      <c r="E10" s="287"/>
      <c r="F10" s="287"/>
      <c r="G10" s="287"/>
      <c r="H10" s="287"/>
      <c r="I10" s="287"/>
      <c r="J10" s="287"/>
      <c r="K10" s="287"/>
    </row>
    <row r="11" spans="2:11" x14ac:dyDescent="0.2">
      <c r="C11" s="16"/>
      <c r="D11" s="16"/>
      <c r="E11" s="16"/>
      <c r="F11" s="16"/>
      <c r="G11" s="16"/>
      <c r="H11" s="16"/>
    </row>
    <row r="12" spans="2:11" ht="21.75" customHeight="1" x14ac:dyDescent="0.2">
      <c r="B12" s="287" t="s">
        <v>256</v>
      </c>
      <c r="C12" s="287"/>
      <c r="D12" s="287"/>
      <c r="E12" s="287"/>
      <c r="F12" s="287"/>
      <c r="G12" s="287"/>
      <c r="H12" s="287"/>
      <c r="I12" s="287"/>
      <c r="J12" s="287"/>
      <c r="K12" s="287"/>
    </row>
    <row r="14" spans="2:11" ht="30" x14ac:dyDescent="0.2">
      <c r="B14" s="7" t="s">
        <v>60</v>
      </c>
      <c r="C14" s="8" t="s">
        <v>96</v>
      </c>
      <c r="D14" s="8" t="s">
        <v>95</v>
      </c>
      <c r="E14" s="8" t="s">
        <v>94</v>
      </c>
      <c r="F14" s="8" t="s">
        <v>242</v>
      </c>
      <c r="G14" s="8" t="s">
        <v>93</v>
      </c>
      <c r="H14" s="8" t="s">
        <v>92</v>
      </c>
      <c r="I14" s="8" t="s">
        <v>156</v>
      </c>
      <c r="J14" s="58" t="s">
        <v>157</v>
      </c>
      <c r="K14" s="8" t="s">
        <v>158</v>
      </c>
    </row>
    <row r="15" spans="2:11" ht="42.75" x14ac:dyDescent="0.2">
      <c r="B15" s="9">
        <v>1</v>
      </c>
      <c r="C15" s="69" t="s">
        <v>135</v>
      </c>
      <c r="D15" s="59" t="s">
        <v>103</v>
      </c>
      <c r="E15" s="60">
        <v>45293</v>
      </c>
      <c r="F15" s="61">
        <f>+G15-E15</f>
        <v>180</v>
      </c>
      <c r="G15" s="60">
        <v>45473</v>
      </c>
      <c r="H15" s="10" t="s">
        <v>238</v>
      </c>
      <c r="I15" s="62"/>
      <c r="J15" s="63"/>
      <c r="K15" s="62"/>
    </row>
    <row r="16" spans="2:11" ht="30" x14ac:dyDescent="0.2">
      <c r="B16" s="9">
        <v>2</v>
      </c>
      <c r="C16" s="70" t="s">
        <v>136</v>
      </c>
      <c r="D16" s="59" t="s">
        <v>103</v>
      </c>
      <c r="E16" s="60">
        <v>45293</v>
      </c>
      <c r="F16" s="61">
        <f t="shared" ref="F16:F39" si="0">+G16-E16</f>
        <v>13</v>
      </c>
      <c r="G16" s="60">
        <v>45306</v>
      </c>
      <c r="H16" s="10" t="s">
        <v>257</v>
      </c>
      <c r="I16" s="62"/>
      <c r="J16" s="63"/>
      <c r="K16" s="62"/>
    </row>
    <row r="17" spans="2:11" ht="42.75" x14ac:dyDescent="0.2">
      <c r="B17" s="9">
        <v>3</v>
      </c>
      <c r="C17" s="69" t="s">
        <v>233</v>
      </c>
      <c r="D17" s="59" t="s">
        <v>104</v>
      </c>
      <c r="E17" s="60">
        <v>45307</v>
      </c>
      <c r="F17" s="61">
        <f t="shared" si="0"/>
        <v>105</v>
      </c>
      <c r="G17" s="60">
        <v>45412</v>
      </c>
      <c r="H17" s="10" t="s">
        <v>234</v>
      </c>
      <c r="I17" s="62"/>
      <c r="J17" s="63"/>
      <c r="K17" s="62" t="s">
        <v>241</v>
      </c>
    </row>
    <row r="18" spans="2:11" ht="28.5" x14ac:dyDescent="0.2">
      <c r="B18" s="9">
        <v>4</v>
      </c>
      <c r="C18" s="69" t="s">
        <v>236</v>
      </c>
      <c r="D18" s="59" t="s">
        <v>103</v>
      </c>
      <c r="E18" s="60">
        <v>45413</v>
      </c>
      <c r="F18" s="61">
        <f t="shared" si="0"/>
        <v>30</v>
      </c>
      <c r="G18" s="60">
        <v>45443</v>
      </c>
      <c r="H18" s="10" t="s">
        <v>237</v>
      </c>
      <c r="I18" s="62"/>
      <c r="J18" s="63"/>
      <c r="K18" s="62"/>
    </row>
    <row r="19" spans="2:11" ht="30" x14ac:dyDescent="0.2">
      <c r="B19" s="9">
        <v>5</v>
      </c>
      <c r="C19" s="70" t="s">
        <v>239</v>
      </c>
      <c r="D19" s="59" t="s">
        <v>103</v>
      </c>
      <c r="E19" s="60">
        <v>45413</v>
      </c>
      <c r="F19" s="61">
        <f t="shared" si="0"/>
        <v>58</v>
      </c>
      <c r="G19" s="60">
        <v>45471</v>
      </c>
      <c r="H19" s="10" t="s">
        <v>257</v>
      </c>
      <c r="I19" s="62"/>
      <c r="J19" s="63"/>
      <c r="K19" s="62"/>
    </row>
    <row r="20" spans="2:11" ht="42.75" x14ac:dyDescent="0.2">
      <c r="B20" s="9">
        <v>6</v>
      </c>
      <c r="C20" s="69" t="s">
        <v>240</v>
      </c>
      <c r="D20" s="59" t="s">
        <v>104</v>
      </c>
      <c r="E20" s="60">
        <v>45475</v>
      </c>
      <c r="F20" s="61">
        <f t="shared" si="0"/>
        <v>59</v>
      </c>
      <c r="G20" s="60">
        <v>45534</v>
      </c>
      <c r="H20" s="10" t="s">
        <v>234</v>
      </c>
      <c r="I20" s="62"/>
      <c r="J20" s="63"/>
      <c r="K20" s="62" t="s">
        <v>241</v>
      </c>
    </row>
    <row r="21" spans="2:11" ht="28.5" x14ac:dyDescent="0.2">
      <c r="B21" s="9">
        <v>7</v>
      </c>
      <c r="C21" s="69" t="s">
        <v>236</v>
      </c>
      <c r="D21" s="59" t="s">
        <v>103</v>
      </c>
      <c r="E21" s="60">
        <v>45536</v>
      </c>
      <c r="F21" s="61">
        <f t="shared" si="0"/>
        <v>29</v>
      </c>
      <c r="G21" s="60">
        <v>45565</v>
      </c>
      <c r="H21" s="10" t="s">
        <v>237</v>
      </c>
      <c r="I21" s="62"/>
      <c r="J21" s="63"/>
      <c r="K21" s="62"/>
    </row>
    <row r="22" spans="2:11" ht="30" x14ac:dyDescent="0.2">
      <c r="B22" s="9">
        <v>8</v>
      </c>
      <c r="C22" s="70" t="s">
        <v>243</v>
      </c>
      <c r="D22" s="59" t="s">
        <v>103</v>
      </c>
      <c r="E22" s="60">
        <v>45566</v>
      </c>
      <c r="F22" s="61">
        <f t="shared" si="0"/>
        <v>59</v>
      </c>
      <c r="G22" s="60">
        <v>45625</v>
      </c>
      <c r="H22" s="10" t="s">
        <v>257</v>
      </c>
      <c r="I22" s="62"/>
      <c r="J22" s="63"/>
      <c r="K22" s="62"/>
    </row>
    <row r="23" spans="2:11" ht="42.75" x14ac:dyDescent="0.2">
      <c r="B23" s="9">
        <v>9</v>
      </c>
      <c r="C23" s="69" t="s">
        <v>244</v>
      </c>
      <c r="D23" s="59" t="s">
        <v>104</v>
      </c>
      <c r="E23" s="60">
        <v>45628</v>
      </c>
      <c r="F23" s="61">
        <f t="shared" si="0"/>
        <v>60</v>
      </c>
      <c r="G23" s="60">
        <v>45688</v>
      </c>
      <c r="H23" s="10" t="s">
        <v>234</v>
      </c>
      <c r="I23" s="62"/>
      <c r="J23" s="63"/>
      <c r="K23" s="62" t="s">
        <v>241</v>
      </c>
    </row>
    <row r="24" spans="2:11" ht="28.5" x14ac:dyDescent="0.2">
      <c r="B24" s="9">
        <v>10</v>
      </c>
      <c r="C24" s="69" t="s">
        <v>236</v>
      </c>
      <c r="D24" s="59" t="s">
        <v>103</v>
      </c>
      <c r="E24" s="60">
        <v>45691</v>
      </c>
      <c r="F24" s="61">
        <f t="shared" si="0"/>
        <v>25</v>
      </c>
      <c r="G24" s="60">
        <v>45716</v>
      </c>
      <c r="H24" s="10" t="s">
        <v>237</v>
      </c>
      <c r="I24" s="62"/>
      <c r="J24" s="63"/>
      <c r="K24" s="62"/>
    </row>
    <row r="25" spans="2:11" ht="45" x14ac:dyDescent="0.2">
      <c r="B25" s="9">
        <v>11</v>
      </c>
      <c r="C25" s="70" t="s">
        <v>245</v>
      </c>
      <c r="D25" s="59" t="s">
        <v>103</v>
      </c>
      <c r="E25" s="60">
        <v>45719</v>
      </c>
      <c r="F25" s="61">
        <f t="shared" si="0"/>
        <v>58</v>
      </c>
      <c r="G25" s="60">
        <v>45777</v>
      </c>
      <c r="H25" s="10" t="s">
        <v>257</v>
      </c>
      <c r="I25" s="62"/>
      <c r="J25" s="63"/>
      <c r="K25" s="62"/>
    </row>
    <row r="26" spans="2:11" ht="42.75" x14ac:dyDescent="0.2">
      <c r="B26" s="9">
        <v>12</v>
      </c>
      <c r="C26" s="69" t="s">
        <v>247</v>
      </c>
      <c r="D26" s="59" t="s">
        <v>104</v>
      </c>
      <c r="E26" s="60">
        <v>45779</v>
      </c>
      <c r="F26" s="61">
        <f t="shared" si="0"/>
        <v>56</v>
      </c>
      <c r="G26" s="60">
        <v>45835</v>
      </c>
      <c r="H26" s="10" t="s">
        <v>234</v>
      </c>
      <c r="I26" s="62"/>
      <c r="J26" s="63"/>
      <c r="K26" s="62" t="s">
        <v>241</v>
      </c>
    </row>
    <row r="27" spans="2:11" ht="28.5" x14ac:dyDescent="0.2">
      <c r="B27" s="9">
        <v>13</v>
      </c>
      <c r="C27" s="69" t="s">
        <v>236</v>
      </c>
      <c r="D27" s="59" t="s">
        <v>103</v>
      </c>
      <c r="E27" s="60">
        <v>45870</v>
      </c>
      <c r="F27" s="61">
        <f t="shared" si="0"/>
        <v>28</v>
      </c>
      <c r="G27" s="60">
        <v>45898</v>
      </c>
      <c r="H27" s="10" t="s">
        <v>237</v>
      </c>
      <c r="I27" s="62"/>
      <c r="J27" s="63"/>
      <c r="K27" s="62"/>
    </row>
    <row r="28" spans="2:11" ht="45" x14ac:dyDescent="0.2">
      <c r="B28" s="9">
        <v>14</v>
      </c>
      <c r="C28" s="70" t="s">
        <v>246</v>
      </c>
      <c r="D28" s="59" t="s">
        <v>103</v>
      </c>
      <c r="E28" s="60">
        <v>45809</v>
      </c>
      <c r="F28" s="61">
        <f t="shared" si="0"/>
        <v>60</v>
      </c>
      <c r="G28" s="60">
        <v>45869</v>
      </c>
      <c r="H28" s="10" t="s">
        <v>257</v>
      </c>
      <c r="I28" s="62"/>
      <c r="J28" s="63"/>
      <c r="K28" s="62"/>
    </row>
    <row r="29" spans="2:11" ht="42.75" x14ac:dyDescent="0.2">
      <c r="B29" s="9">
        <v>15</v>
      </c>
      <c r="C29" s="69" t="s">
        <v>248</v>
      </c>
      <c r="D29" s="59" t="s">
        <v>104</v>
      </c>
      <c r="E29" s="60">
        <v>45870</v>
      </c>
      <c r="F29" s="61">
        <f t="shared" si="0"/>
        <v>60</v>
      </c>
      <c r="G29" s="60">
        <v>45930</v>
      </c>
      <c r="H29" s="10" t="s">
        <v>234</v>
      </c>
      <c r="I29" s="62"/>
      <c r="J29" s="63"/>
      <c r="K29" s="62" t="s">
        <v>241</v>
      </c>
    </row>
    <row r="30" spans="2:11" ht="28.5" x14ac:dyDescent="0.2">
      <c r="B30" s="9">
        <v>16</v>
      </c>
      <c r="C30" s="69" t="s">
        <v>236</v>
      </c>
      <c r="D30" s="59" t="s">
        <v>103</v>
      </c>
      <c r="E30" s="60">
        <v>45931</v>
      </c>
      <c r="F30" s="61">
        <f t="shared" si="0"/>
        <v>30</v>
      </c>
      <c r="G30" s="60">
        <v>45961</v>
      </c>
      <c r="H30" s="10" t="s">
        <v>237</v>
      </c>
      <c r="I30" s="62"/>
      <c r="J30" s="63"/>
      <c r="K30" s="62"/>
    </row>
    <row r="31" spans="2:11" ht="65.25" customHeight="1" x14ac:dyDescent="0.2">
      <c r="B31" s="9">
        <v>17</v>
      </c>
      <c r="C31" s="70" t="s">
        <v>249</v>
      </c>
      <c r="D31" s="59" t="s">
        <v>103</v>
      </c>
      <c r="E31" s="60">
        <v>45965</v>
      </c>
      <c r="F31" s="61">
        <f t="shared" si="0"/>
        <v>57</v>
      </c>
      <c r="G31" s="60">
        <v>46022</v>
      </c>
      <c r="H31" s="10" t="s">
        <v>257</v>
      </c>
      <c r="I31" s="62"/>
      <c r="J31" s="63"/>
      <c r="K31" s="62"/>
    </row>
    <row r="32" spans="2:11" ht="72.75" customHeight="1" x14ac:dyDescent="0.2">
      <c r="B32" s="9">
        <v>18</v>
      </c>
      <c r="C32" s="69" t="s">
        <v>250</v>
      </c>
      <c r="D32" s="59" t="s">
        <v>104</v>
      </c>
      <c r="E32" s="60">
        <v>46055</v>
      </c>
      <c r="F32" s="61">
        <f t="shared" si="0"/>
        <v>57</v>
      </c>
      <c r="G32" s="60">
        <v>46112</v>
      </c>
      <c r="H32" s="10" t="s">
        <v>234</v>
      </c>
      <c r="I32" s="62"/>
      <c r="J32" s="63"/>
      <c r="K32" s="62" t="s">
        <v>241</v>
      </c>
    </row>
    <row r="33" spans="2:11" ht="28.5" x14ac:dyDescent="0.2">
      <c r="B33" s="9">
        <v>19</v>
      </c>
      <c r="C33" s="69" t="s">
        <v>236</v>
      </c>
      <c r="D33" s="59" t="s">
        <v>103</v>
      </c>
      <c r="E33" s="60">
        <v>46113</v>
      </c>
      <c r="F33" s="61">
        <f t="shared" si="0"/>
        <v>29</v>
      </c>
      <c r="G33" s="60">
        <v>46142</v>
      </c>
      <c r="H33" s="10" t="s">
        <v>237</v>
      </c>
      <c r="I33" s="62"/>
      <c r="J33" s="63"/>
      <c r="K33" s="62"/>
    </row>
    <row r="34" spans="2:11" ht="42.75" x14ac:dyDescent="0.2">
      <c r="B34" s="9">
        <v>20</v>
      </c>
      <c r="C34" s="70" t="s">
        <v>251</v>
      </c>
      <c r="D34" s="59" t="s">
        <v>103</v>
      </c>
      <c r="E34" s="60">
        <v>46146</v>
      </c>
      <c r="F34" s="61">
        <f t="shared" si="0"/>
        <v>57</v>
      </c>
      <c r="G34" s="60">
        <v>46203</v>
      </c>
      <c r="H34" s="10" t="s">
        <v>257</v>
      </c>
      <c r="I34" s="62"/>
      <c r="J34" s="63"/>
      <c r="K34" s="62" t="s">
        <v>252</v>
      </c>
    </row>
    <row r="35" spans="2:11" ht="60.75" customHeight="1" x14ac:dyDescent="0.2">
      <c r="B35" s="9">
        <v>21</v>
      </c>
      <c r="C35" s="69" t="s">
        <v>253</v>
      </c>
      <c r="D35" s="59" t="s">
        <v>104</v>
      </c>
      <c r="E35" s="60">
        <v>46204</v>
      </c>
      <c r="F35" s="61">
        <f t="shared" si="0"/>
        <v>61</v>
      </c>
      <c r="G35" s="60">
        <v>46265</v>
      </c>
      <c r="H35" s="10" t="s">
        <v>234</v>
      </c>
      <c r="I35" s="62"/>
      <c r="J35" s="63"/>
      <c r="K35" s="62" t="s">
        <v>241</v>
      </c>
    </row>
    <row r="36" spans="2:11" ht="28.5" x14ac:dyDescent="0.2">
      <c r="B36" s="9">
        <v>22</v>
      </c>
      <c r="C36" s="69" t="s">
        <v>236</v>
      </c>
      <c r="D36" s="59" t="s">
        <v>103</v>
      </c>
      <c r="E36" s="60">
        <v>46266</v>
      </c>
      <c r="F36" s="61">
        <f t="shared" si="0"/>
        <v>29</v>
      </c>
      <c r="G36" s="60">
        <v>46295</v>
      </c>
      <c r="H36" s="10" t="s">
        <v>237</v>
      </c>
      <c r="I36" s="62"/>
      <c r="J36" s="63"/>
      <c r="K36" s="62"/>
    </row>
    <row r="37" spans="2:11" ht="45" x14ac:dyDescent="0.2">
      <c r="B37" s="9">
        <v>23</v>
      </c>
      <c r="C37" s="70" t="s">
        <v>254</v>
      </c>
      <c r="D37" s="59" t="s">
        <v>103</v>
      </c>
      <c r="E37" s="60">
        <v>46296</v>
      </c>
      <c r="F37" s="61">
        <f t="shared" si="0"/>
        <v>60</v>
      </c>
      <c r="G37" s="60">
        <v>46356</v>
      </c>
      <c r="H37" s="10" t="s">
        <v>257</v>
      </c>
      <c r="I37" s="62"/>
      <c r="J37" s="63"/>
      <c r="K37" s="62"/>
    </row>
    <row r="38" spans="2:11" ht="42.75" x14ac:dyDescent="0.2">
      <c r="B38" s="9">
        <v>24</v>
      </c>
      <c r="C38" s="69" t="s">
        <v>255</v>
      </c>
      <c r="D38" s="59" t="s">
        <v>104</v>
      </c>
      <c r="E38" s="60">
        <v>46357</v>
      </c>
      <c r="F38" s="61">
        <f t="shared" si="0"/>
        <v>87</v>
      </c>
      <c r="G38" s="60">
        <v>46444</v>
      </c>
      <c r="H38" s="10" t="s">
        <v>234</v>
      </c>
      <c r="I38" s="62"/>
      <c r="J38" s="63"/>
      <c r="K38" s="62" t="s">
        <v>241</v>
      </c>
    </row>
    <row r="39" spans="2:11" ht="28.5" x14ac:dyDescent="0.2">
      <c r="B39" s="9">
        <v>25</v>
      </c>
      <c r="C39" s="69" t="s">
        <v>236</v>
      </c>
      <c r="D39" s="59" t="s">
        <v>103</v>
      </c>
      <c r="E39" s="60">
        <v>46447</v>
      </c>
      <c r="F39" s="61">
        <f t="shared" si="0"/>
        <v>30</v>
      </c>
      <c r="G39" s="60">
        <v>46477</v>
      </c>
      <c r="H39" s="10" t="s">
        <v>237</v>
      </c>
      <c r="I39" s="62"/>
      <c r="J39" s="63"/>
      <c r="K39" s="62"/>
    </row>
    <row r="40" spans="2:11" ht="15" x14ac:dyDescent="0.2">
      <c r="I40" s="64"/>
      <c r="J40" s="65"/>
    </row>
    <row r="41" spans="2:11" ht="15" x14ac:dyDescent="0.25">
      <c r="C41" s="279" t="s">
        <v>86</v>
      </c>
      <c r="D41" s="279"/>
      <c r="E41" s="279"/>
      <c r="F41" s="279"/>
      <c r="G41" s="279"/>
      <c r="I41" s="64"/>
      <c r="J41" s="65"/>
    </row>
    <row r="42" spans="2:11" ht="15" x14ac:dyDescent="0.25">
      <c r="C42" s="7" t="s">
        <v>85</v>
      </c>
      <c r="D42" s="7" t="s">
        <v>84</v>
      </c>
      <c r="E42" s="7" t="s">
        <v>83</v>
      </c>
      <c r="F42" s="7" t="s">
        <v>82</v>
      </c>
      <c r="G42" s="11" t="s">
        <v>617</v>
      </c>
      <c r="I42" s="64"/>
      <c r="J42" s="65"/>
    </row>
    <row r="43" spans="2:11" ht="68.25" customHeight="1" x14ac:dyDescent="0.2">
      <c r="C43" s="8" t="s">
        <v>651</v>
      </c>
      <c r="D43" s="10" t="s">
        <v>652</v>
      </c>
      <c r="E43" s="24" t="s">
        <v>620</v>
      </c>
      <c r="F43" s="201">
        <v>1</v>
      </c>
      <c r="G43" s="62" t="s">
        <v>653</v>
      </c>
      <c r="I43" s="64"/>
      <c r="J43" s="65"/>
    </row>
    <row r="44" spans="2:11" ht="95.25" customHeight="1" x14ac:dyDescent="0.2">
      <c r="C44" s="8" t="s">
        <v>654</v>
      </c>
      <c r="D44" s="10" t="s">
        <v>655</v>
      </c>
      <c r="E44" s="24" t="s">
        <v>620</v>
      </c>
      <c r="F44" s="25">
        <v>1</v>
      </c>
      <c r="G44" s="62" t="s">
        <v>653</v>
      </c>
      <c r="I44" s="64"/>
      <c r="J44" s="65"/>
    </row>
    <row r="45" spans="2:11" ht="109.5" customHeight="1" x14ac:dyDescent="0.2">
      <c r="C45" s="8" t="s">
        <v>656</v>
      </c>
      <c r="D45" s="10" t="s">
        <v>657</v>
      </c>
      <c r="E45" s="24" t="s">
        <v>620</v>
      </c>
      <c r="F45" s="25">
        <v>1</v>
      </c>
      <c r="G45" s="62" t="s">
        <v>653</v>
      </c>
      <c r="H45" s="212"/>
      <c r="I45" s="64"/>
      <c r="J45" s="65"/>
    </row>
    <row r="46" spans="2:11" ht="15" x14ac:dyDescent="0.2">
      <c r="C46" s="81"/>
      <c r="D46" s="72"/>
      <c r="E46" s="71"/>
      <c r="F46" s="202"/>
      <c r="I46" s="64"/>
      <c r="J46" s="65"/>
    </row>
    <row r="47" spans="2:11" ht="15" x14ac:dyDescent="0.2">
      <c r="I47" s="64"/>
      <c r="J47" s="65"/>
    </row>
    <row r="48" spans="2:11" ht="15" x14ac:dyDescent="0.25">
      <c r="C48" s="275" t="s">
        <v>137</v>
      </c>
      <c r="D48" s="276"/>
      <c r="E48" s="276"/>
      <c r="F48" s="276"/>
      <c r="G48" s="277"/>
      <c r="I48" s="66"/>
    </row>
    <row r="49" spans="3:9" ht="30" x14ac:dyDescent="0.2">
      <c r="C49" s="8" t="s">
        <v>138</v>
      </c>
      <c r="D49" s="8" t="s">
        <v>139</v>
      </c>
      <c r="E49" s="8" t="s">
        <v>140</v>
      </c>
      <c r="F49" s="8" t="s">
        <v>141</v>
      </c>
      <c r="G49" s="67" t="s">
        <v>142</v>
      </c>
    </row>
    <row r="50" spans="3:9" x14ac:dyDescent="0.2">
      <c r="C50" s="13" t="s">
        <v>143</v>
      </c>
      <c r="D50" s="24">
        <v>1</v>
      </c>
      <c r="E50" s="21"/>
      <c r="F50" s="13">
        <v>39</v>
      </c>
      <c r="G50" s="21">
        <f>E50*F50*D50</f>
        <v>0</v>
      </c>
    </row>
    <row r="51" spans="3:9" x14ac:dyDescent="0.2">
      <c r="C51" s="13" t="s">
        <v>153</v>
      </c>
      <c r="D51" s="24">
        <v>1</v>
      </c>
      <c r="E51" s="21"/>
      <c r="F51" s="13">
        <v>39</v>
      </c>
      <c r="G51" s="21">
        <f t="shared" ref="G51:G52" si="1">E51*F51*D51</f>
        <v>0</v>
      </c>
    </row>
    <row r="52" spans="3:9" x14ac:dyDescent="0.2">
      <c r="C52" s="13" t="s">
        <v>658</v>
      </c>
      <c r="D52" s="24">
        <v>1</v>
      </c>
      <c r="E52" s="21"/>
      <c r="F52" s="13">
        <v>39</v>
      </c>
      <c r="G52" s="21">
        <f t="shared" si="1"/>
        <v>0</v>
      </c>
    </row>
    <row r="53" spans="3:9" x14ac:dyDescent="0.2">
      <c r="C53" s="13" t="s">
        <v>101</v>
      </c>
      <c r="D53" s="13"/>
      <c r="E53" s="13"/>
      <c r="F53" s="13"/>
      <c r="G53" s="21">
        <f>SUM(G50:G52)</f>
        <v>0</v>
      </c>
    </row>
    <row r="54" spans="3:9" x14ac:dyDescent="0.2">
      <c r="G54" s="45"/>
    </row>
    <row r="56" spans="3:9" ht="15" x14ac:dyDescent="0.25">
      <c r="C56" s="279" t="s">
        <v>81</v>
      </c>
      <c r="D56" s="279"/>
      <c r="E56" s="279"/>
      <c r="F56" s="279"/>
      <c r="G56" s="279"/>
      <c r="H56" s="279"/>
      <c r="I56" s="279"/>
    </row>
    <row r="57" spans="3:9" ht="15" x14ac:dyDescent="0.2">
      <c r="C57" s="7" t="s">
        <v>80</v>
      </c>
      <c r="D57" s="7" t="s">
        <v>79</v>
      </c>
      <c r="E57" s="221" t="s">
        <v>78</v>
      </c>
      <c r="F57" s="221"/>
      <c r="G57" s="221"/>
      <c r="H57" s="221"/>
      <c r="I57" s="221"/>
    </row>
    <row r="58" spans="3:9" ht="33.75" customHeight="1" x14ac:dyDescent="0.2">
      <c r="C58" s="221" t="s">
        <v>132</v>
      </c>
      <c r="D58" s="191" t="s">
        <v>77</v>
      </c>
      <c r="E58" s="286" t="s">
        <v>659</v>
      </c>
      <c r="F58" s="286"/>
      <c r="G58" s="286"/>
      <c r="H58" s="286"/>
      <c r="I58" s="286"/>
    </row>
    <row r="59" spans="3:9" ht="28.5" x14ac:dyDescent="0.2">
      <c r="C59" s="221"/>
      <c r="D59" s="41" t="s">
        <v>660</v>
      </c>
      <c r="E59" s="286" t="s">
        <v>661</v>
      </c>
      <c r="F59" s="286"/>
      <c r="G59" s="286"/>
      <c r="H59" s="286"/>
      <c r="I59" s="286"/>
    </row>
    <row r="60" spans="3:9" ht="31.5" customHeight="1" x14ac:dyDescent="0.2">
      <c r="C60" s="221"/>
      <c r="D60" s="41" t="s">
        <v>662</v>
      </c>
      <c r="E60" s="286" t="s">
        <v>663</v>
      </c>
      <c r="F60" s="286"/>
      <c r="G60" s="286"/>
      <c r="H60" s="286"/>
      <c r="I60" s="286"/>
    </row>
    <row r="61" spans="3:9" ht="43.5" customHeight="1" x14ac:dyDescent="0.25">
      <c r="C61" s="11" t="s">
        <v>134</v>
      </c>
      <c r="D61" s="213" t="s">
        <v>74</v>
      </c>
      <c r="E61" s="285"/>
      <c r="F61" s="285"/>
      <c r="G61" s="285"/>
      <c r="H61" s="285"/>
      <c r="I61" s="285"/>
    </row>
    <row r="62" spans="3:9" x14ac:dyDescent="0.2">
      <c r="C62" s="68"/>
      <c r="D62" s="23"/>
      <c r="E62" s="30"/>
      <c r="F62" s="30"/>
      <c r="G62" s="30"/>
    </row>
    <row r="63" spans="3:9" x14ac:dyDescent="0.2">
      <c r="C63" s="68"/>
      <c r="D63" s="23"/>
      <c r="E63" s="30"/>
      <c r="F63" s="30"/>
      <c r="G63" s="30"/>
    </row>
    <row r="64" spans="3:9" ht="15" thickBot="1" x14ac:dyDescent="0.25"/>
    <row r="65" spans="3:4" ht="15" customHeight="1" x14ac:dyDescent="0.2">
      <c r="C65" s="318" t="s">
        <v>124</v>
      </c>
      <c r="D65" s="319"/>
    </row>
    <row r="66" spans="3:4" x14ac:dyDescent="0.2">
      <c r="C66" s="46"/>
      <c r="D66" s="47" t="s">
        <v>125</v>
      </c>
    </row>
    <row r="67" spans="3:4" x14ac:dyDescent="0.2">
      <c r="C67" s="48"/>
      <c r="D67" s="47"/>
    </row>
    <row r="68" spans="3:4" x14ac:dyDescent="0.2">
      <c r="C68" s="49"/>
      <c r="D68" s="47" t="s">
        <v>126</v>
      </c>
    </row>
    <row r="69" spans="3:4" x14ac:dyDescent="0.2">
      <c r="C69" s="50"/>
      <c r="D69" s="51"/>
    </row>
    <row r="70" spans="3:4" ht="15" thickBot="1" x14ac:dyDescent="0.25">
      <c r="C70" s="101"/>
      <c r="D70" s="52" t="s">
        <v>127</v>
      </c>
    </row>
  </sheetData>
  <mergeCells count="18">
    <mergeCell ref="C41:G41"/>
    <mergeCell ref="B1:C2"/>
    <mergeCell ref="D1:K1"/>
    <mergeCell ref="D2:K2"/>
    <mergeCell ref="B4:K4"/>
    <mergeCell ref="B6:K6"/>
    <mergeCell ref="B8:K8"/>
    <mergeCell ref="B10:K10"/>
    <mergeCell ref="B12:K12"/>
    <mergeCell ref="E61:I61"/>
    <mergeCell ref="C65:D65"/>
    <mergeCell ref="C48:G48"/>
    <mergeCell ref="C56:I56"/>
    <mergeCell ref="E57:I57"/>
    <mergeCell ref="C58:C60"/>
    <mergeCell ref="E58:I58"/>
    <mergeCell ref="E59:I59"/>
    <mergeCell ref="E60:I60"/>
  </mergeCells>
  <pageMargins left="0.7" right="0.7" top="0.75" bottom="0.75" header="0.3" footer="0.3"/>
  <pageSetup scale="41" orientation="portrait" r:id="rId1"/>
  <rowBreaks count="1" manualBreakCount="1">
    <brk id="39" max="11"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76DBE-F238-4EA0-A3B8-80755C062918}">
  <dimension ref="B1:K64"/>
  <sheetViews>
    <sheetView view="pageBreakPreview" zoomScale="80" zoomScaleNormal="25" zoomScaleSheetLayoutView="80" workbookViewId="0">
      <selection activeCell="U9" sqref="U9"/>
    </sheetView>
  </sheetViews>
  <sheetFormatPr baseColWidth="10" defaultColWidth="11.42578125" defaultRowHeight="14.25" x14ac:dyDescent="0.2"/>
  <cols>
    <col min="1" max="1" width="1.85546875" style="14" customWidth="1"/>
    <col min="2" max="2" width="4.140625" style="14" bestFit="1" customWidth="1"/>
    <col min="3" max="3" width="32.7109375" style="14" customWidth="1"/>
    <col min="4" max="4" width="26" style="14" customWidth="1"/>
    <col min="5" max="6" width="14.5703125" style="14" customWidth="1"/>
    <col min="7" max="7" width="21.28515625" style="14" customWidth="1"/>
    <col min="8" max="8" width="25.7109375" style="14" customWidth="1"/>
    <col min="9" max="9" width="14.28515625" style="14" customWidth="1"/>
    <col min="10" max="10" width="14.5703125" style="14" customWidth="1"/>
    <col min="11" max="11" width="17.42578125" style="14" customWidth="1"/>
    <col min="12" max="16384" width="11.42578125" style="14"/>
  </cols>
  <sheetData>
    <row r="1" spans="2:11" ht="30" customHeight="1" x14ac:dyDescent="0.2">
      <c r="B1" s="220"/>
      <c r="C1" s="220"/>
      <c r="D1" s="221" t="s">
        <v>130</v>
      </c>
      <c r="E1" s="221"/>
      <c r="F1" s="221"/>
      <c r="G1" s="221"/>
      <c r="H1" s="221"/>
      <c r="I1" s="221"/>
      <c r="J1" s="221"/>
      <c r="K1" s="221"/>
    </row>
    <row r="2" spans="2:11" ht="23.25" customHeight="1" x14ac:dyDescent="0.2">
      <c r="B2" s="220"/>
      <c r="C2" s="220"/>
      <c r="D2" s="222" t="s">
        <v>116</v>
      </c>
      <c r="E2" s="222"/>
      <c r="F2" s="222"/>
      <c r="G2" s="222"/>
      <c r="H2" s="222"/>
      <c r="I2" s="222"/>
      <c r="J2" s="222"/>
      <c r="K2" s="222"/>
    </row>
    <row r="3" spans="2:11" ht="6.75" customHeight="1" x14ac:dyDescent="0.2"/>
    <row r="4" spans="2:11" ht="31.5" customHeight="1" x14ac:dyDescent="0.2">
      <c r="B4" s="280" t="s">
        <v>389</v>
      </c>
      <c r="C4" s="280"/>
      <c r="D4" s="280"/>
      <c r="E4" s="280"/>
      <c r="F4" s="280"/>
      <c r="G4" s="280"/>
      <c r="H4" s="280"/>
      <c r="I4" s="280"/>
      <c r="J4" s="280"/>
      <c r="K4" s="280"/>
    </row>
    <row r="5" spans="2:11" ht="15" x14ac:dyDescent="0.25">
      <c r="B5" s="88"/>
      <c r="C5" s="77"/>
      <c r="D5" s="77"/>
      <c r="E5" s="77"/>
      <c r="F5" s="77"/>
      <c r="G5" s="77"/>
      <c r="H5" s="77"/>
      <c r="I5" s="88"/>
      <c r="J5" s="88"/>
      <c r="K5" s="88"/>
    </row>
    <row r="6" spans="2:11" ht="62.25" customHeight="1" x14ac:dyDescent="0.2">
      <c r="B6" s="287" t="s">
        <v>390</v>
      </c>
      <c r="C6" s="287"/>
      <c r="D6" s="287"/>
      <c r="E6" s="287"/>
      <c r="F6" s="287"/>
      <c r="G6" s="287"/>
      <c r="H6" s="287"/>
      <c r="I6" s="287"/>
      <c r="J6" s="287"/>
      <c r="K6" s="287"/>
    </row>
    <row r="7" spans="2:11" ht="15" x14ac:dyDescent="0.25">
      <c r="B7" s="88"/>
      <c r="C7" s="78"/>
      <c r="D7" s="77"/>
      <c r="E7" s="77"/>
      <c r="F7" s="77"/>
      <c r="G7" s="77"/>
      <c r="H7" s="77"/>
      <c r="I7" s="88"/>
      <c r="J7" s="88"/>
      <c r="K7" s="88"/>
    </row>
    <row r="8" spans="2:11" ht="71.25" customHeight="1" x14ac:dyDescent="0.2">
      <c r="B8" s="287" t="s">
        <v>417</v>
      </c>
      <c r="C8" s="287"/>
      <c r="D8" s="287"/>
      <c r="E8" s="287"/>
      <c r="F8" s="287"/>
      <c r="G8" s="287"/>
      <c r="H8" s="287"/>
      <c r="I8" s="287"/>
      <c r="J8" s="287"/>
      <c r="K8" s="287"/>
    </row>
    <row r="9" spans="2:11" ht="15" x14ac:dyDescent="0.25">
      <c r="B9" s="88"/>
      <c r="C9" s="78"/>
      <c r="D9" s="78"/>
      <c r="E9" s="78"/>
      <c r="F9" s="78"/>
      <c r="G9" s="78"/>
      <c r="H9" s="78"/>
      <c r="I9" s="88"/>
      <c r="J9" s="88"/>
      <c r="K9" s="88"/>
    </row>
    <row r="10" spans="2:11" ht="67.5" customHeight="1" x14ac:dyDescent="0.2">
      <c r="B10" s="287" t="s">
        <v>391</v>
      </c>
      <c r="C10" s="287"/>
      <c r="D10" s="287"/>
      <c r="E10" s="287"/>
      <c r="F10" s="287"/>
      <c r="G10" s="287"/>
      <c r="H10" s="287"/>
      <c r="I10" s="287"/>
      <c r="J10" s="287"/>
      <c r="K10" s="287"/>
    </row>
    <row r="11" spans="2:11" ht="15" x14ac:dyDescent="0.25">
      <c r="B11" s="88"/>
      <c r="C11" s="78"/>
      <c r="D11" s="78"/>
      <c r="E11" s="78"/>
      <c r="F11" s="78"/>
      <c r="G11" s="78"/>
      <c r="H11" s="78"/>
      <c r="I11" s="88"/>
      <c r="J11" s="88"/>
      <c r="K11" s="88"/>
    </row>
    <row r="12" spans="2:11" ht="30" customHeight="1" x14ac:dyDescent="0.2">
      <c r="B12" s="287" t="s">
        <v>392</v>
      </c>
      <c r="C12" s="287"/>
      <c r="D12" s="287"/>
      <c r="E12" s="287"/>
      <c r="F12" s="287"/>
      <c r="G12" s="287" t="s">
        <v>150</v>
      </c>
      <c r="H12" s="287"/>
      <c r="I12" s="287"/>
      <c r="J12" s="287"/>
      <c r="K12" s="287"/>
    </row>
    <row r="13" spans="2:11" ht="30" customHeight="1" x14ac:dyDescent="0.2"/>
    <row r="14" spans="2:11" ht="30" x14ac:dyDescent="0.25">
      <c r="B14" s="107" t="s">
        <v>60</v>
      </c>
      <c r="C14" s="8" t="s">
        <v>96</v>
      </c>
      <c r="D14" s="8" t="s">
        <v>95</v>
      </c>
      <c r="E14" s="8" t="s">
        <v>94</v>
      </c>
      <c r="F14" s="8" t="s">
        <v>386</v>
      </c>
      <c r="G14" s="8" t="s">
        <v>93</v>
      </c>
      <c r="H14" s="8" t="s">
        <v>92</v>
      </c>
      <c r="I14" s="8" t="s">
        <v>160</v>
      </c>
      <c r="J14" s="58" t="s">
        <v>157</v>
      </c>
      <c r="K14" s="8" t="s">
        <v>158</v>
      </c>
    </row>
    <row r="15" spans="2:11" ht="42.75" x14ac:dyDescent="0.2">
      <c r="B15" s="126">
        <v>1</v>
      </c>
      <c r="C15" s="17" t="s">
        <v>393</v>
      </c>
      <c r="D15" s="10" t="s">
        <v>394</v>
      </c>
      <c r="E15" s="60">
        <v>45286</v>
      </c>
      <c r="F15" s="80">
        <f t="shared" ref="F15:F28" si="0">+G15-E15</f>
        <v>36</v>
      </c>
      <c r="G15" s="60">
        <v>45322</v>
      </c>
      <c r="H15" s="10" t="s">
        <v>395</v>
      </c>
      <c r="I15" s="13"/>
      <c r="J15" s="13"/>
      <c r="K15" s="13"/>
    </row>
    <row r="16" spans="2:11" ht="42.75" x14ac:dyDescent="0.2">
      <c r="B16" s="126">
        <v>2</v>
      </c>
      <c r="C16" s="18" t="s">
        <v>396</v>
      </c>
      <c r="D16" s="10" t="s">
        <v>394</v>
      </c>
      <c r="E16" s="60">
        <v>45286</v>
      </c>
      <c r="F16" s="80">
        <f t="shared" si="0"/>
        <v>36</v>
      </c>
      <c r="G16" s="60">
        <v>45322</v>
      </c>
      <c r="H16" s="10" t="s">
        <v>397</v>
      </c>
      <c r="I16" s="13"/>
      <c r="J16" s="13"/>
      <c r="K16" s="13"/>
    </row>
    <row r="17" spans="2:11" ht="114" x14ac:dyDescent="0.2">
      <c r="B17" s="126">
        <v>3</v>
      </c>
      <c r="C17" s="18" t="s">
        <v>398</v>
      </c>
      <c r="D17" s="10" t="s">
        <v>399</v>
      </c>
      <c r="E17" s="60">
        <v>45383</v>
      </c>
      <c r="F17" s="80">
        <f t="shared" si="0"/>
        <v>88</v>
      </c>
      <c r="G17" s="60">
        <v>45471</v>
      </c>
      <c r="H17" s="10" t="s">
        <v>395</v>
      </c>
      <c r="I17" s="13"/>
      <c r="J17" s="13"/>
      <c r="K17" s="13"/>
    </row>
    <row r="18" spans="2:11" ht="142.5" x14ac:dyDescent="0.2">
      <c r="B18" s="126">
        <v>4</v>
      </c>
      <c r="C18" s="19" t="s">
        <v>401</v>
      </c>
      <c r="D18" s="10" t="s">
        <v>399</v>
      </c>
      <c r="E18" s="60">
        <v>45383</v>
      </c>
      <c r="F18" s="80">
        <f t="shared" si="0"/>
        <v>88</v>
      </c>
      <c r="G18" s="60">
        <v>45471</v>
      </c>
      <c r="H18" s="10" t="s">
        <v>400</v>
      </c>
      <c r="I18" s="13"/>
      <c r="J18" s="13"/>
      <c r="K18" s="13"/>
    </row>
    <row r="19" spans="2:11" ht="71.25" x14ac:dyDescent="0.2">
      <c r="B19" s="126">
        <v>5</v>
      </c>
      <c r="C19" s="10" t="s">
        <v>402</v>
      </c>
      <c r="D19" s="10" t="s">
        <v>399</v>
      </c>
      <c r="E19" s="60">
        <v>45383</v>
      </c>
      <c r="F19" s="80">
        <f t="shared" si="0"/>
        <v>242</v>
      </c>
      <c r="G19" s="60">
        <v>45625</v>
      </c>
      <c r="H19" s="10" t="s">
        <v>333</v>
      </c>
      <c r="I19" s="13"/>
      <c r="J19" s="13"/>
      <c r="K19" s="13"/>
    </row>
    <row r="20" spans="2:11" ht="57" x14ac:dyDescent="0.2">
      <c r="B20" s="126">
        <v>6</v>
      </c>
      <c r="C20" s="18" t="s">
        <v>403</v>
      </c>
      <c r="D20" s="10" t="s">
        <v>399</v>
      </c>
      <c r="E20" s="60">
        <v>45383</v>
      </c>
      <c r="F20" s="80">
        <f t="shared" si="0"/>
        <v>242</v>
      </c>
      <c r="G20" s="60">
        <v>45625</v>
      </c>
      <c r="H20" s="10" t="s">
        <v>333</v>
      </c>
      <c r="I20" s="13"/>
      <c r="J20" s="13"/>
      <c r="K20" s="13"/>
    </row>
    <row r="21" spans="2:11" ht="85.5" x14ac:dyDescent="0.2">
      <c r="B21" s="126">
        <v>7</v>
      </c>
      <c r="C21" s="18" t="s">
        <v>404</v>
      </c>
      <c r="D21" s="10" t="s">
        <v>399</v>
      </c>
      <c r="E21" s="60">
        <v>45383</v>
      </c>
      <c r="F21" s="80">
        <f t="shared" si="0"/>
        <v>242</v>
      </c>
      <c r="G21" s="60">
        <v>45625</v>
      </c>
      <c r="H21" s="10" t="s">
        <v>333</v>
      </c>
      <c r="I21" s="13"/>
      <c r="J21" s="13"/>
      <c r="K21" s="22" t="s">
        <v>416</v>
      </c>
    </row>
    <row r="22" spans="2:11" ht="85.5" x14ac:dyDescent="0.2">
      <c r="B22" s="126">
        <v>8</v>
      </c>
      <c r="C22" s="18" t="s">
        <v>405</v>
      </c>
      <c r="D22" s="10" t="s">
        <v>399</v>
      </c>
      <c r="E22" s="60">
        <v>45383</v>
      </c>
      <c r="F22" s="80">
        <f t="shared" si="0"/>
        <v>242</v>
      </c>
      <c r="G22" s="60">
        <v>45625</v>
      </c>
      <c r="H22" s="10" t="s">
        <v>333</v>
      </c>
      <c r="I22" s="13"/>
      <c r="J22" s="13"/>
      <c r="K22" s="22" t="s">
        <v>416</v>
      </c>
    </row>
    <row r="23" spans="2:11" ht="85.5" x14ac:dyDescent="0.2">
      <c r="B23" s="126">
        <v>9</v>
      </c>
      <c r="C23" s="18" t="s">
        <v>406</v>
      </c>
      <c r="D23" s="10" t="s">
        <v>399</v>
      </c>
      <c r="E23" s="60">
        <v>45383</v>
      </c>
      <c r="F23" s="80">
        <f t="shared" si="0"/>
        <v>242</v>
      </c>
      <c r="G23" s="60">
        <v>45625</v>
      </c>
      <c r="H23" s="10" t="s">
        <v>333</v>
      </c>
      <c r="I23" s="13"/>
      <c r="J23" s="13"/>
      <c r="K23" s="22" t="s">
        <v>416</v>
      </c>
    </row>
    <row r="24" spans="2:11" ht="85.5" x14ac:dyDescent="0.2">
      <c r="B24" s="126">
        <v>10</v>
      </c>
      <c r="C24" s="18" t="s">
        <v>405</v>
      </c>
      <c r="D24" s="10" t="s">
        <v>399</v>
      </c>
      <c r="E24" s="60">
        <v>45383</v>
      </c>
      <c r="F24" s="80">
        <f t="shared" si="0"/>
        <v>242</v>
      </c>
      <c r="G24" s="60">
        <v>45625</v>
      </c>
      <c r="H24" s="10" t="s">
        <v>333</v>
      </c>
      <c r="I24" s="13"/>
      <c r="J24" s="13"/>
      <c r="K24" s="22" t="s">
        <v>416</v>
      </c>
    </row>
    <row r="25" spans="2:11" ht="85.5" x14ac:dyDescent="0.2">
      <c r="B25" s="126">
        <v>11</v>
      </c>
      <c r="C25" s="18" t="s">
        <v>407</v>
      </c>
      <c r="D25" s="10" t="s">
        <v>399</v>
      </c>
      <c r="E25" s="60">
        <v>45383</v>
      </c>
      <c r="F25" s="80">
        <f t="shared" si="0"/>
        <v>242</v>
      </c>
      <c r="G25" s="60">
        <v>45625</v>
      </c>
      <c r="H25" s="10" t="s">
        <v>408</v>
      </c>
      <c r="I25" s="13"/>
      <c r="J25" s="13"/>
      <c r="K25" s="22" t="s">
        <v>416</v>
      </c>
    </row>
    <row r="26" spans="2:11" ht="71.25" x14ac:dyDescent="0.2">
      <c r="B26" s="126">
        <v>12</v>
      </c>
      <c r="C26" s="18" t="s">
        <v>409</v>
      </c>
      <c r="D26" s="10" t="s">
        <v>399</v>
      </c>
      <c r="E26" s="60">
        <v>45383</v>
      </c>
      <c r="F26" s="80">
        <f t="shared" si="0"/>
        <v>263</v>
      </c>
      <c r="G26" s="60">
        <v>45646</v>
      </c>
      <c r="H26" s="10" t="s">
        <v>408</v>
      </c>
      <c r="I26" s="13"/>
      <c r="J26" s="13"/>
      <c r="K26" s="13"/>
    </row>
    <row r="27" spans="2:11" ht="57" x14ac:dyDescent="0.2">
      <c r="B27" s="126">
        <v>13</v>
      </c>
      <c r="C27" s="18" t="s">
        <v>410</v>
      </c>
      <c r="D27" s="10" t="s">
        <v>411</v>
      </c>
      <c r="E27" s="60">
        <v>45383</v>
      </c>
      <c r="F27" s="80">
        <f t="shared" si="0"/>
        <v>263</v>
      </c>
      <c r="G27" s="60">
        <v>45646</v>
      </c>
      <c r="H27" s="10"/>
      <c r="I27" s="13"/>
      <c r="J27" s="13"/>
      <c r="K27" s="13"/>
    </row>
    <row r="28" spans="2:11" ht="57" x14ac:dyDescent="0.2">
      <c r="B28" s="126">
        <v>14</v>
      </c>
      <c r="C28" s="18" t="s">
        <v>414</v>
      </c>
      <c r="D28" s="10" t="s">
        <v>411</v>
      </c>
      <c r="E28" s="60">
        <v>45383</v>
      </c>
      <c r="F28" s="80">
        <f t="shared" si="0"/>
        <v>263</v>
      </c>
      <c r="G28" s="60">
        <v>45646</v>
      </c>
      <c r="H28" s="13"/>
      <c r="I28" s="13"/>
      <c r="J28" s="13"/>
      <c r="K28" s="13"/>
    </row>
    <row r="29" spans="2:11" ht="71.25" x14ac:dyDescent="0.2">
      <c r="B29" s="126">
        <v>15</v>
      </c>
      <c r="C29" s="18" t="s">
        <v>412</v>
      </c>
      <c r="D29" s="10" t="s">
        <v>413</v>
      </c>
      <c r="E29" s="60">
        <v>45383</v>
      </c>
      <c r="F29" s="80">
        <f>+G29-E29</f>
        <v>263</v>
      </c>
      <c r="G29" s="60">
        <v>45646</v>
      </c>
      <c r="H29" s="10" t="s">
        <v>415</v>
      </c>
      <c r="I29" s="13"/>
      <c r="J29" s="13"/>
      <c r="K29" s="13"/>
    </row>
    <row r="30" spans="2:11" x14ac:dyDescent="0.2">
      <c r="B30" s="14" t="s">
        <v>630</v>
      </c>
      <c r="C30" s="127"/>
      <c r="D30" s="72"/>
      <c r="E30" s="128"/>
      <c r="F30" s="129"/>
      <c r="G30" s="128"/>
      <c r="H30" s="72"/>
    </row>
    <row r="32" spans="2:11" ht="15" x14ac:dyDescent="0.25">
      <c r="C32" s="275" t="s">
        <v>137</v>
      </c>
      <c r="D32" s="276"/>
      <c r="E32" s="276"/>
      <c r="F32" s="276"/>
      <c r="G32" s="277"/>
    </row>
    <row r="33" spans="3:8" ht="30" x14ac:dyDescent="0.2">
      <c r="C33" s="7" t="s">
        <v>138</v>
      </c>
      <c r="D33" s="7" t="s">
        <v>139</v>
      </c>
      <c r="E33" s="7" t="s">
        <v>140</v>
      </c>
      <c r="F33" s="8" t="s">
        <v>141</v>
      </c>
      <c r="G33" s="20" t="s">
        <v>142</v>
      </c>
    </row>
    <row r="34" spans="3:8" x14ac:dyDescent="0.2">
      <c r="C34" s="13" t="s">
        <v>143</v>
      </c>
      <c r="D34" s="13">
        <v>1</v>
      </c>
      <c r="E34" s="21"/>
      <c r="F34" s="13">
        <v>11</v>
      </c>
      <c r="G34" s="21">
        <f>E34*F34*D34</f>
        <v>0</v>
      </c>
    </row>
    <row r="35" spans="3:8" ht="17.25" customHeight="1" x14ac:dyDescent="0.2">
      <c r="C35" s="22" t="s">
        <v>153</v>
      </c>
      <c r="D35" s="13">
        <v>1</v>
      </c>
      <c r="E35" s="21"/>
      <c r="F35" s="13">
        <v>11</v>
      </c>
      <c r="G35" s="21">
        <f>E35*F35*D35</f>
        <v>0</v>
      </c>
    </row>
    <row r="36" spans="3:8" x14ac:dyDescent="0.2">
      <c r="C36" s="22" t="s">
        <v>151</v>
      </c>
      <c r="D36" s="13">
        <v>1</v>
      </c>
      <c r="E36" s="21"/>
      <c r="F36" s="13">
        <v>11</v>
      </c>
      <c r="G36" s="21">
        <f>E36*F36*D36</f>
        <v>0</v>
      </c>
    </row>
    <row r="37" spans="3:8" x14ac:dyDescent="0.2">
      <c r="C37" s="22" t="s">
        <v>146</v>
      </c>
      <c r="D37" s="13">
        <v>3</v>
      </c>
      <c r="E37" s="21"/>
      <c r="F37" s="13">
        <v>11</v>
      </c>
      <c r="G37" s="21">
        <f>E37*F37*D37</f>
        <v>0</v>
      </c>
    </row>
    <row r="38" spans="3:8" x14ac:dyDescent="0.2">
      <c r="C38" s="22" t="s">
        <v>101</v>
      </c>
      <c r="D38" s="13"/>
      <c r="E38" s="21"/>
      <c r="F38" s="21"/>
      <c r="G38" s="13"/>
    </row>
    <row r="39" spans="3:8" x14ac:dyDescent="0.2">
      <c r="C39" s="23"/>
      <c r="E39" s="45"/>
      <c r="F39" s="45"/>
    </row>
    <row r="41" spans="3:8" ht="15" x14ac:dyDescent="0.25">
      <c r="C41" s="279" t="s">
        <v>86</v>
      </c>
      <c r="D41" s="279"/>
      <c r="E41" s="279"/>
      <c r="F41" s="279"/>
      <c r="G41" s="279"/>
    </row>
    <row r="42" spans="3:8" ht="15" x14ac:dyDescent="0.2">
      <c r="C42" s="7" t="s">
        <v>85</v>
      </c>
      <c r="D42" s="7" t="s">
        <v>84</v>
      </c>
      <c r="E42" s="7" t="s">
        <v>83</v>
      </c>
      <c r="F42" s="7" t="s">
        <v>82</v>
      </c>
      <c r="G42" s="7" t="s">
        <v>387</v>
      </c>
    </row>
    <row r="43" spans="3:8" ht="95.25" customHeight="1" x14ac:dyDescent="0.2">
      <c r="C43" s="8" t="s">
        <v>664</v>
      </c>
      <c r="D43" s="10" t="s">
        <v>665</v>
      </c>
      <c r="E43" s="24" t="s">
        <v>620</v>
      </c>
      <c r="F43" s="201">
        <v>1</v>
      </c>
      <c r="G43" s="62" t="s">
        <v>633</v>
      </c>
    </row>
    <row r="44" spans="3:8" ht="123" customHeight="1" x14ac:dyDescent="0.2">
      <c r="C44" s="8" t="s">
        <v>666</v>
      </c>
      <c r="D44" s="10" t="s">
        <v>667</v>
      </c>
      <c r="E44" s="24" t="s">
        <v>620</v>
      </c>
      <c r="F44" s="201">
        <v>1</v>
      </c>
      <c r="G44" s="62" t="s">
        <v>633</v>
      </c>
    </row>
    <row r="45" spans="3:8" ht="85.5" x14ac:dyDescent="0.2">
      <c r="C45" s="8" t="s">
        <v>668</v>
      </c>
      <c r="D45" s="10" t="s">
        <v>669</v>
      </c>
      <c r="E45" s="24" t="s">
        <v>620</v>
      </c>
      <c r="F45" s="25">
        <v>1</v>
      </c>
      <c r="G45" s="62" t="s">
        <v>639</v>
      </c>
    </row>
    <row r="46" spans="3:8" ht="15" x14ac:dyDescent="0.2">
      <c r="C46" s="81"/>
      <c r="D46" s="72"/>
      <c r="E46" s="71"/>
      <c r="F46" s="202"/>
      <c r="G46" s="202"/>
    </row>
    <row r="48" spans="3:8" ht="15" x14ac:dyDescent="0.25">
      <c r="C48" s="279" t="s">
        <v>81</v>
      </c>
      <c r="D48" s="279"/>
      <c r="E48" s="279"/>
      <c r="F48" s="279"/>
      <c r="G48" s="279"/>
      <c r="H48" s="279"/>
    </row>
    <row r="49" spans="3:8" ht="15" x14ac:dyDescent="0.2">
      <c r="C49" s="7" t="s">
        <v>80</v>
      </c>
      <c r="D49" s="7" t="s">
        <v>79</v>
      </c>
      <c r="E49" s="221" t="s">
        <v>78</v>
      </c>
      <c r="F49" s="221"/>
      <c r="G49" s="221"/>
      <c r="H49" s="221"/>
    </row>
    <row r="50" spans="3:8" ht="28.5" customHeight="1" x14ac:dyDescent="0.2">
      <c r="C50" s="221" t="s">
        <v>132</v>
      </c>
      <c r="D50" s="130" t="s">
        <v>143</v>
      </c>
      <c r="E50" s="312" t="s">
        <v>418</v>
      </c>
      <c r="F50" s="312"/>
      <c r="G50" s="312"/>
      <c r="H50" s="312"/>
    </row>
    <row r="51" spans="3:8" ht="46.5" customHeight="1" x14ac:dyDescent="0.2">
      <c r="C51" s="221"/>
      <c r="D51" s="62" t="s">
        <v>419</v>
      </c>
      <c r="E51" s="312" t="s">
        <v>420</v>
      </c>
      <c r="F51" s="312"/>
      <c r="G51" s="312"/>
      <c r="H51" s="312"/>
    </row>
    <row r="52" spans="3:8" ht="36" customHeight="1" x14ac:dyDescent="0.2">
      <c r="C52" s="221"/>
      <c r="D52" s="62" t="s">
        <v>151</v>
      </c>
      <c r="E52" s="312" t="s">
        <v>421</v>
      </c>
      <c r="F52" s="312"/>
      <c r="G52" s="312"/>
      <c r="H52" s="312"/>
    </row>
    <row r="53" spans="3:8" ht="48" customHeight="1" x14ac:dyDescent="0.2">
      <c r="C53" s="221"/>
      <c r="D53" s="62" t="s">
        <v>146</v>
      </c>
      <c r="E53" s="312" t="s">
        <v>422</v>
      </c>
      <c r="F53" s="312"/>
      <c r="G53" s="312"/>
      <c r="H53" s="312"/>
    </row>
    <row r="54" spans="3:8" ht="25.5" customHeight="1" x14ac:dyDescent="0.2">
      <c r="C54" s="221"/>
      <c r="D54" s="39" t="s">
        <v>74</v>
      </c>
      <c r="E54" s="285"/>
      <c r="F54" s="285"/>
      <c r="G54" s="285"/>
      <c r="H54" s="285"/>
    </row>
    <row r="55" spans="3:8" ht="15" x14ac:dyDescent="0.2">
      <c r="C55" s="7" t="s">
        <v>133</v>
      </c>
      <c r="D55" s="131"/>
      <c r="E55" s="312"/>
      <c r="F55" s="312"/>
      <c r="G55" s="312"/>
      <c r="H55" s="312"/>
    </row>
    <row r="56" spans="3:8" ht="15" x14ac:dyDescent="0.25">
      <c r="C56" s="11" t="s">
        <v>134</v>
      </c>
      <c r="D56" s="59" t="s">
        <v>74</v>
      </c>
      <c r="E56" s="285"/>
      <c r="F56" s="285"/>
      <c r="G56" s="285"/>
      <c r="H56" s="285"/>
    </row>
    <row r="57" spans="3:8" ht="15" x14ac:dyDescent="0.25">
      <c r="C57" s="28"/>
      <c r="D57" s="214"/>
      <c r="E57" s="30"/>
      <c r="F57" s="30"/>
      <c r="G57" s="30"/>
      <c r="H57" s="30"/>
    </row>
    <row r="58" spans="3:8" ht="15" x14ac:dyDescent="0.25">
      <c r="C58" s="28"/>
      <c r="D58" s="29"/>
      <c r="E58" s="30"/>
      <c r="F58" s="30"/>
      <c r="G58" s="30"/>
      <c r="H58" s="30"/>
    </row>
    <row r="59" spans="3:8" ht="15" x14ac:dyDescent="0.2">
      <c r="C59" s="269" t="s">
        <v>124</v>
      </c>
      <c r="D59" s="270"/>
    </row>
    <row r="60" spans="3:8" x14ac:dyDescent="0.2">
      <c r="C60" s="31"/>
      <c r="D60" s="32" t="s">
        <v>125</v>
      </c>
    </row>
    <row r="61" spans="3:8" x14ac:dyDescent="0.2">
      <c r="C61" s="33"/>
      <c r="D61" s="32"/>
    </row>
    <row r="62" spans="3:8" x14ac:dyDescent="0.2">
      <c r="C62" s="34"/>
      <c r="D62" s="32" t="s">
        <v>126</v>
      </c>
    </row>
    <row r="63" spans="3:8" x14ac:dyDescent="0.2">
      <c r="C63" s="35"/>
      <c r="D63" s="36"/>
    </row>
    <row r="64" spans="3:8" x14ac:dyDescent="0.2">
      <c r="C64" s="125"/>
      <c r="D64" s="37" t="s">
        <v>127</v>
      </c>
    </row>
  </sheetData>
  <mergeCells count="21">
    <mergeCell ref="C41:G41"/>
    <mergeCell ref="B1:C2"/>
    <mergeCell ref="D1:K1"/>
    <mergeCell ref="D2:K2"/>
    <mergeCell ref="B4:K4"/>
    <mergeCell ref="B6:K6"/>
    <mergeCell ref="B8:K8"/>
    <mergeCell ref="B10:K10"/>
    <mergeCell ref="B12:K12"/>
    <mergeCell ref="C32:G32"/>
    <mergeCell ref="E55:H55"/>
    <mergeCell ref="E56:H56"/>
    <mergeCell ref="C59:D59"/>
    <mergeCell ref="C48:H48"/>
    <mergeCell ref="E49:H49"/>
    <mergeCell ref="C50:C54"/>
    <mergeCell ref="E50:H50"/>
    <mergeCell ref="E51:H51"/>
    <mergeCell ref="E52:H52"/>
    <mergeCell ref="E53:H53"/>
    <mergeCell ref="E54:H54"/>
  </mergeCells>
  <pageMargins left="0.7" right="0.7" top="0.75" bottom="0.75" header="0.3" footer="0.3"/>
  <pageSetup scale="65" orientation="landscape" r:id="rId1"/>
  <rowBreaks count="2" manualBreakCount="2">
    <brk id="32" max="10" man="1"/>
    <brk id="57"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AE556-1E89-4E8C-B336-C376C87AA7D6}">
  <dimension ref="B1:K71"/>
  <sheetViews>
    <sheetView tabSelected="1" view="pageBreakPreview" zoomScale="85" zoomScaleNormal="85" zoomScaleSheetLayoutView="85" workbookViewId="0">
      <selection activeCell="A3" sqref="A3:XFD3"/>
    </sheetView>
  </sheetViews>
  <sheetFormatPr baseColWidth="10" defaultColWidth="11.42578125" defaultRowHeight="14.25" x14ac:dyDescent="0.2"/>
  <cols>
    <col min="1" max="1" width="1.7109375" style="14" customWidth="1"/>
    <col min="2" max="2" width="4.140625" style="14" bestFit="1" customWidth="1"/>
    <col min="3" max="3" width="28.42578125" style="14" customWidth="1"/>
    <col min="4" max="4" width="33" style="14" customWidth="1"/>
    <col min="5" max="6" width="14.5703125" style="14" customWidth="1"/>
    <col min="7" max="7" width="24" style="14" customWidth="1"/>
    <col min="8" max="8" width="23.140625" style="14" customWidth="1"/>
    <col min="9" max="9" width="23.5703125" style="14" customWidth="1"/>
    <col min="10" max="10" width="20.140625" style="14" customWidth="1"/>
    <col min="11" max="11" width="26.28515625" style="14" customWidth="1"/>
    <col min="12" max="16384" width="11.42578125" style="14"/>
  </cols>
  <sheetData>
    <row r="1" spans="2:11" ht="25.5" customHeight="1" x14ac:dyDescent="0.2">
      <c r="B1" s="220"/>
      <c r="C1" s="220"/>
      <c r="D1" s="221" t="s">
        <v>130</v>
      </c>
      <c r="E1" s="221"/>
      <c r="F1" s="221"/>
      <c r="G1" s="221"/>
      <c r="H1" s="221"/>
      <c r="I1" s="221"/>
      <c r="J1" s="221"/>
      <c r="K1" s="221"/>
    </row>
    <row r="2" spans="2:11" ht="24.75" customHeight="1" x14ac:dyDescent="0.2">
      <c r="B2" s="220"/>
      <c r="C2" s="220"/>
      <c r="D2" s="222" t="s">
        <v>116</v>
      </c>
      <c r="E2" s="222"/>
      <c r="F2" s="222"/>
      <c r="G2" s="222"/>
      <c r="H2" s="222"/>
      <c r="I2" s="222"/>
      <c r="J2" s="222"/>
      <c r="K2" s="222"/>
    </row>
    <row r="4" spans="2:11" ht="19.5" customHeight="1" x14ac:dyDescent="0.2">
      <c r="B4" s="280" t="s">
        <v>385</v>
      </c>
      <c r="C4" s="280"/>
      <c r="D4" s="280"/>
      <c r="E4" s="280"/>
      <c r="F4" s="280"/>
      <c r="G4" s="280"/>
      <c r="H4" s="280"/>
      <c r="I4" s="280"/>
      <c r="J4" s="280"/>
      <c r="K4" s="280"/>
    </row>
    <row r="5" spans="2:11" ht="15" x14ac:dyDescent="0.2">
      <c r="B5" s="95"/>
      <c r="C5" s="95"/>
      <c r="D5" s="95"/>
      <c r="E5" s="95"/>
      <c r="F5" s="95"/>
      <c r="G5" s="95"/>
      <c r="H5" s="95"/>
      <c r="I5" s="95"/>
      <c r="J5" s="95"/>
      <c r="K5" s="95"/>
    </row>
    <row r="6" spans="2:11" ht="28.5" customHeight="1" x14ac:dyDescent="0.2">
      <c r="B6" s="287" t="s">
        <v>325</v>
      </c>
      <c r="C6" s="287"/>
      <c r="D6" s="287"/>
      <c r="E6" s="287"/>
      <c r="F6" s="287"/>
      <c r="G6" s="287"/>
      <c r="H6" s="287"/>
      <c r="I6" s="287"/>
      <c r="J6" s="287"/>
      <c r="K6" s="287"/>
    </row>
    <row r="7" spans="2:11" ht="15" x14ac:dyDescent="0.2">
      <c r="B7" s="95"/>
      <c r="C7" s="96"/>
      <c r="D7" s="95"/>
      <c r="E7" s="95"/>
      <c r="F7" s="95"/>
      <c r="G7" s="95"/>
      <c r="H7" s="95"/>
      <c r="I7" s="95"/>
      <c r="J7" s="95"/>
      <c r="K7" s="95"/>
    </row>
    <row r="8" spans="2:11" ht="74.25" customHeight="1" x14ac:dyDescent="0.2">
      <c r="B8" s="287" t="s">
        <v>326</v>
      </c>
      <c r="C8" s="287"/>
      <c r="D8" s="287"/>
      <c r="E8" s="287"/>
      <c r="F8" s="287"/>
      <c r="G8" s="287"/>
      <c r="H8" s="287"/>
      <c r="I8" s="287"/>
      <c r="J8" s="287"/>
      <c r="K8" s="287"/>
    </row>
    <row r="9" spans="2:11" ht="15" x14ac:dyDescent="0.2">
      <c r="B9" s="95"/>
      <c r="C9" s="96"/>
      <c r="D9" s="96"/>
      <c r="E9" s="96"/>
      <c r="F9" s="96"/>
      <c r="G9" s="96"/>
      <c r="H9" s="96"/>
      <c r="I9" s="96"/>
      <c r="J9" s="96"/>
      <c r="K9" s="96"/>
    </row>
    <row r="10" spans="2:11" ht="65.25" customHeight="1" x14ac:dyDescent="0.2">
      <c r="B10" s="287" t="s">
        <v>327</v>
      </c>
      <c r="C10" s="287"/>
      <c r="D10" s="287"/>
      <c r="E10" s="287"/>
      <c r="F10" s="287"/>
      <c r="G10" s="287"/>
      <c r="H10" s="287"/>
      <c r="I10" s="287"/>
      <c r="J10" s="287"/>
      <c r="K10" s="287"/>
    </row>
    <row r="11" spans="2:11" ht="15" x14ac:dyDescent="0.2">
      <c r="B11" s="95"/>
      <c r="C11" s="96"/>
      <c r="D11" s="96"/>
      <c r="E11" s="96"/>
      <c r="F11" s="96"/>
      <c r="G11" s="96"/>
      <c r="H11" s="96"/>
      <c r="I11" s="96"/>
      <c r="J11" s="96"/>
      <c r="K11" s="96"/>
    </row>
    <row r="12" spans="2:11" ht="32.25" customHeight="1" x14ac:dyDescent="0.2">
      <c r="B12" s="287" t="s">
        <v>279</v>
      </c>
      <c r="C12" s="287"/>
      <c r="D12" s="287"/>
      <c r="E12" s="287"/>
      <c r="F12" s="287"/>
      <c r="G12" s="287"/>
      <c r="H12" s="287"/>
      <c r="I12" s="287"/>
      <c r="J12" s="287"/>
      <c r="K12" s="287"/>
    </row>
    <row r="14" spans="2:11" ht="30" x14ac:dyDescent="0.2">
      <c r="B14" s="7" t="s">
        <v>60</v>
      </c>
      <c r="C14" s="8" t="s">
        <v>96</v>
      </c>
      <c r="D14" s="8" t="s">
        <v>95</v>
      </c>
      <c r="E14" s="8" t="s">
        <v>94</v>
      </c>
      <c r="F14" s="8" t="s">
        <v>276</v>
      </c>
      <c r="G14" s="8" t="s">
        <v>93</v>
      </c>
      <c r="H14" s="7" t="s">
        <v>92</v>
      </c>
      <c r="I14" s="8" t="s">
        <v>160</v>
      </c>
      <c r="J14" s="58" t="s">
        <v>157</v>
      </c>
      <c r="K14" s="8" t="s">
        <v>158</v>
      </c>
    </row>
    <row r="15" spans="2:11" ht="115.5" customHeight="1" x14ac:dyDescent="0.2">
      <c r="B15" s="104">
        <v>1</v>
      </c>
      <c r="C15" s="83" t="s">
        <v>357</v>
      </c>
      <c r="D15" s="100" t="s">
        <v>328</v>
      </c>
      <c r="E15" s="106">
        <v>45265</v>
      </c>
      <c r="F15" s="80">
        <f t="shared" ref="F15:F34" si="0">+G15-E15</f>
        <v>41</v>
      </c>
      <c r="G15" s="106">
        <v>45306</v>
      </c>
      <c r="H15" s="24" t="s">
        <v>332</v>
      </c>
      <c r="I15" s="82"/>
      <c r="J15" s="10"/>
      <c r="K15" s="10" t="s">
        <v>329</v>
      </c>
    </row>
    <row r="16" spans="2:11" ht="71.25" x14ac:dyDescent="0.2">
      <c r="B16" s="104">
        <v>2</v>
      </c>
      <c r="C16" s="38" t="s">
        <v>335</v>
      </c>
      <c r="D16" s="100" t="s">
        <v>328</v>
      </c>
      <c r="E16" s="106">
        <v>45265</v>
      </c>
      <c r="F16" s="80">
        <f t="shared" si="0"/>
        <v>41</v>
      </c>
      <c r="G16" s="106">
        <v>45306</v>
      </c>
      <c r="H16" s="24" t="s">
        <v>332</v>
      </c>
      <c r="I16" s="82"/>
      <c r="J16" s="10"/>
      <c r="K16" s="10"/>
    </row>
    <row r="17" spans="2:11" ht="88.5" customHeight="1" x14ac:dyDescent="0.2">
      <c r="B17" s="104">
        <v>3</v>
      </c>
      <c r="C17" s="83" t="s">
        <v>336</v>
      </c>
      <c r="D17" s="100" t="s">
        <v>328</v>
      </c>
      <c r="E17" s="106">
        <v>45265</v>
      </c>
      <c r="F17" s="80">
        <f t="shared" si="0"/>
        <v>41</v>
      </c>
      <c r="G17" s="106">
        <v>45306</v>
      </c>
      <c r="H17" s="10" t="s">
        <v>333</v>
      </c>
      <c r="I17" s="82"/>
      <c r="J17" s="10"/>
      <c r="K17" s="10"/>
    </row>
    <row r="18" spans="2:11" ht="57" x14ac:dyDescent="0.2">
      <c r="B18" s="104">
        <v>4</v>
      </c>
      <c r="C18" s="83" t="s">
        <v>331</v>
      </c>
      <c r="D18" s="100" t="s">
        <v>334</v>
      </c>
      <c r="E18" s="106">
        <v>45265</v>
      </c>
      <c r="F18" s="80">
        <f t="shared" si="0"/>
        <v>46</v>
      </c>
      <c r="G18" s="106">
        <v>45311</v>
      </c>
      <c r="H18" s="80" t="s">
        <v>330</v>
      </c>
      <c r="I18" s="82"/>
      <c r="J18" s="10"/>
      <c r="K18" s="10" t="s">
        <v>329</v>
      </c>
    </row>
    <row r="19" spans="2:11" ht="80.25" customHeight="1" x14ac:dyDescent="0.2">
      <c r="B19" s="104">
        <v>5</v>
      </c>
      <c r="C19" s="41" t="s">
        <v>337</v>
      </c>
      <c r="D19" s="100" t="s">
        <v>334</v>
      </c>
      <c r="E19" s="106">
        <v>45352</v>
      </c>
      <c r="F19" s="80">
        <f t="shared" si="0"/>
        <v>30</v>
      </c>
      <c r="G19" s="106">
        <v>45382</v>
      </c>
      <c r="H19" s="82" t="s">
        <v>351</v>
      </c>
      <c r="I19" s="82"/>
      <c r="J19" s="10"/>
      <c r="K19" s="10" t="s">
        <v>352</v>
      </c>
    </row>
    <row r="20" spans="2:11" ht="60" customHeight="1" x14ac:dyDescent="0.2">
      <c r="B20" s="104">
        <v>6</v>
      </c>
      <c r="C20" s="38" t="s">
        <v>338</v>
      </c>
      <c r="D20" s="100" t="s">
        <v>334</v>
      </c>
      <c r="E20" s="106">
        <v>45306</v>
      </c>
      <c r="F20" s="80">
        <f t="shared" si="0"/>
        <v>76</v>
      </c>
      <c r="G20" s="106">
        <v>45382</v>
      </c>
      <c r="H20" s="10" t="s">
        <v>353</v>
      </c>
      <c r="I20" s="82"/>
      <c r="J20" s="10"/>
      <c r="K20" s="10" t="s">
        <v>352</v>
      </c>
    </row>
    <row r="21" spans="2:11" ht="57" x14ac:dyDescent="0.2">
      <c r="B21" s="104">
        <v>7</v>
      </c>
      <c r="C21" s="38" t="s">
        <v>354</v>
      </c>
      <c r="D21" s="100" t="s">
        <v>334</v>
      </c>
      <c r="E21" s="106">
        <v>45352</v>
      </c>
      <c r="F21" s="80">
        <f t="shared" si="0"/>
        <v>30</v>
      </c>
      <c r="G21" s="106">
        <v>45382</v>
      </c>
      <c r="H21" s="10" t="s">
        <v>355</v>
      </c>
      <c r="I21" s="79"/>
      <c r="J21" s="10"/>
      <c r="K21" s="10"/>
    </row>
    <row r="22" spans="2:11" ht="48.75" customHeight="1" x14ac:dyDescent="0.2">
      <c r="B22" s="104">
        <v>8</v>
      </c>
      <c r="C22" s="38" t="s">
        <v>339</v>
      </c>
      <c r="D22" s="100" t="s">
        <v>334</v>
      </c>
      <c r="E22" s="106">
        <v>45352</v>
      </c>
      <c r="F22" s="80">
        <f t="shared" si="0"/>
        <v>30</v>
      </c>
      <c r="G22" s="106">
        <v>45382</v>
      </c>
      <c r="H22" s="10" t="s">
        <v>333</v>
      </c>
      <c r="I22" s="79"/>
      <c r="J22" s="10"/>
      <c r="K22" s="10"/>
    </row>
    <row r="23" spans="2:11" ht="48.75" customHeight="1" x14ac:dyDescent="0.2">
      <c r="B23" s="104">
        <v>9</v>
      </c>
      <c r="C23" s="38" t="s">
        <v>340</v>
      </c>
      <c r="D23" s="100" t="s">
        <v>334</v>
      </c>
      <c r="E23" s="106">
        <v>45352</v>
      </c>
      <c r="F23" s="80">
        <f t="shared" si="0"/>
        <v>274</v>
      </c>
      <c r="G23" s="106">
        <v>45626</v>
      </c>
      <c r="H23" s="10" t="s">
        <v>333</v>
      </c>
      <c r="I23" s="79"/>
      <c r="J23" s="10"/>
      <c r="K23" s="10"/>
    </row>
    <row r="24" spans="2:11" ht="48.75" customHeight="1" x14ac:dyDescent="0.2">
      <c r="B24" s="104">
        <v>10</v>
      </c>
      <c r="C24" s="38" t="s">
        <v>342</v>
      </c>
      <c r="D24" s="100" t="s">
        <v>334</v>
      </c>
      <c r="E24" s="106">
        <v>45352</v>
      </c>
      <c r="F24" s="80">
        <f t="shared" si="0"/>
        <v>274</v>
      </c>
      <c r="G24" s="106">
        <v>45626</v>
      </c>
      <c r="H24" s="10" t="s">
        <v>333</v>
      </c>
      <c r="I24" s="79"/>
      <c r="J24" s="10"/>
      <c r="K24" s="10" t="s">
        <v>343</v>
      </c>
    </row>
    <row r="25" spans="2:11" ht="48.75" customHeight="1" x14ac:dyDescent="0.2">
      <c r="B25" s="104">
        <v>11</v>
      </c>
      <c r="C25" s="62" t="s">
        <v>344</v>
      </c>
      <c r="D25" s="100" t="s">
        <v>334</v>
      </c>
      <c r="E25" s="106">
        <v>45352</v>
      </c>
      <c r="F25" s="80">
        <f t="shared" si="0"/>
        <v>274</v>
      </c>
      <c r="G25" s="106">
        <v>45626</v>
      </c>
      <c r="H25" s="10" t="s">
        <v>333</v>
      </c>
      <c r="I25" s="79"/>
      <c r="J25" s="10"/>
      <c r="K25" s="10"/>
    </row>
    <row r="26" spans="2:11" ht="48.75" customHeight="1" x14ac:dyDescent="0.2">
      <c r="B26" s="104">
        <v>12</v>
      </c>
      <c r="C26" s="38" t="s">
        <v>345</v>
      </c>
      <c r="D26" s="100" t="s">
        <v>334</v>
      </c>
      <c r="E26" s="106">
        <v>45352</v>
      </c>
      <c r="F26" s="80">
        <f t="shared" si="0"/>
        <v>274</v>
      </c>
      <c r="G26" s="106">
        <v>45626</v>
      </c>
      <c r="H26" s="10" t="s">
        <v>333</v>
      </c>
      <c r="I26" s="79"/>
      <c r="J26" s="10"/>
      <c r="K26" s="10"/>
    </row>
    <row r="27" spans="2:11" ht="48.75" customHeight="1" x14ac:dyDescent="0.2">
      <c r="B27" s="104">
        <v>13</v>
      </c>
      <c r="C27" s="38" t="s">
        <v>341</v>
      </c>
      <c r="D27" s="100" t="s">
        <v>334</v>
      </c>
      <c r="E27" s="106">
        <v>45352</v>
      </c>
      <c r="F27" s="80">
        <f t="shared" si="0"/>
        <v>274</v>
      </c>
      <c r="G27" s="106">
        <v>45626</v>
      </c>
      <c r="H27" s="10" t="s">
        <v>333</v>
      </c>
      <c r="I27" s="79"/>
      <c r="J27" s="10"/>
      <c r="K27" s="10" t="s">
        <v>356</v>
      </c>
    </row>
    <row r="28" spans="2:11" ht="48.75" customHeight="1" x14ac:dyDescent="0.2">
      <c r="B28" s="104">
        <v>14</v>
      </c>
      <c r="C28" s="38" t="s">
        <v>346</v>
      </c>
      <c r="D28" s="100" t="s">
        <v>334</v>
      </c>
      <c r="E28" s="106">
        <v>45352</v>
      </c>
      <c r="F28" s="80">
        <f t="shared" si="0"/>
        <v>274</v>
      </c>
      <c r="G28" s="106">
        <v>45626</v>
      </c>
      <c r="H28" s="10" t="s">
        <v>333</v>
      </c>
      <c r="I28" s="79"/>
      <c r="J28" s="10"/>
      <c r="K28" s="10"/>
    </row>
    <row r="29" spans="2:11" ht="48.75" customHeight="1" x14ac:dyDescent="0.2">
      <c r="B29" s="104">
        <v>15</v>
      </c>
      <c r="C29" s="38" t="s">
        <v>345</v>
      </c>
      <c r="D29" s="100" t="s">
        <v>334</v>
      </c>
      <c r="E29" s="106">
        <v>45352</v>
      </c>
      <c r="F29" s="80">
        <f t="shared" si="0"/>
        <v>274</v>
      </c>
      <c r="G29" s="106">
        <v>45626</v>
      </c>
      <c r="H29" s="10" t="s">
        <v>333</v>
      </c>
      <c r="I29" s="79"/>
      <c r="J29" s="10"/>
      <c r="K29" s="10"/>
    </row>
    <row r="30" spans="2:11" ht="48.75" customHeight="1" x14ac:dyDescent="0.2">
      <c r="B30" s="104">
        <v>16</v>
      </c>
      <c r="C30" s="38" t="s">
        <v>347</v>
      </c>
      <c r="D30" s="100" t="s">
        <v>334</v>
      </c>
      <c r="E30" s="106">
        <v>45352</v>
      </c>
      <c r="F30" s="80">
        <f t="shared" si="0"/>
        <v>274</v>
      </c>
      <c r="G30" s="106">
        <v>45626</v>
      </c>
      <c r="H30" s="10" t="s">
        <v>358</v>
      </c>
      <c r="I30" s="79"/>
      <c r="J30" s="10"/>
      <c r="K30" s="10"/>
    </row>
    <row r="31" spans="2:11" ht="48.75" customHeight="1" x14ac:dyDescent="0.2">
      <c r="B31" s="104">
        <v>17</v>
      </c>
      <c r="C31" s="38" t="s">
        <v>341</v>
      </c>
      <c r="D31" s="100" t="s">
        <v>334</v>
      </c>
      <c r="E31" s="106">
        <v>45352</v>
      </c>
      <c r="F31" s="80">
        <f t="shared" si="0"/>
        <v>274</v>
      </c>
      <c r="G31" s="106">
        <v>45626</v>
      </c>
      <c r="H31" s="10" t="s">
        <v>333</v>
      </c>
      <c r="I31" s="79"/>
      <c r="J31" s="10"/>
      <c r="K31" s="10" t="s">
        <v>356</v>
      </c>
    </row>
    <row r="32" spans="2:11" ht="48.75" customHeight="1" x14ac:dyDescent="0.2">
      <c r="B32" s="104">
        <v>18</v>
      </c>
      <c r="C32" s="38" t="s">
        <v>348</v>
      </c>
      <c r="D32" s="100" t="s">
        <v>334</v>
      </c>
      <c r="E32" s="106">
        <v>45352</v>
      </c>
      <c r="F32" s="80">
        <f t="shared" si="0"/>
        <v>274</v>
      </c>
      <c r="G32" s="106">
        <v>45626</v>
      </c>
      <c r="H32" s="10" t="s">
        <v>359</v>
      </c>
      <c r="I32" s="79"/>
      <c r="J32" s="10"/>
      <c r="K32" s="10" t="s">
        <v>356</v>
      </c>
    </row>
    <row r="33" spans="2:11" ht="65.25" customHeight="1" x14ac:dyDescent="0.2">
      <c r="B33" s="104">
        <v>19</v>
      </c>
      <c r="C33" s="38" t="s">
        <v>349</v>
      </c>
      <c r="D33" s="100" t="s">
        <v>334</v>
      </c>
      <c r="E33" s="106">
        <v>45352</v>
      </c>
      <c r="F33" s="80">
        <f t="shared" si="0"/>
        <v>305</v>
      </c>
      <c r="G33" s="106">
        <v>45657</v>
      </c>
      <c r="H33" s="10" t="s">
        <v>360</v>
      </c>
      <c r="I33" s="79"/>
      <c r="J33" s="10"/>
      <c r="K33" s="10" t="s">
        <v>356</v>
      </c>
    </row>
    <row r="34" spans="2:11" ht="48.75" customHeight="1" x14ac:dyDescent="0.2">
      <c r="B34" s="104">
        <v>20</v>
      </c>
      <c r="C34" s="38" t="s">
        <v>350</v>
      </c>
      <c r="D34" s="100" t="s">
        <v>334</v>
      </c>
      <c r="E34" s="106">
        <v>45352</v>
      </c>
      <c r="F34" s="80">
        <f t="shared" si="0"/>
        <v>305</v>
      </c>
      <c r="G34" s="106">
        <v>45657</v>
      </c>
      <c r="H34" s="10" t="s">
        <v>333</v>
      </c>
      <c r="I34" s="79"/>
      <c r="J34" s="10"/>
      <c r="K34" s="10" t="s">
        <v>356</v>
      </c>
    </row>
    <row r="35" spans="2:11" ht="15" x14ac:dyDescent="0.2">
      <c r="B35" s="14" t="s">
        <v>630</v>
      </c>
      <c r="C35" s="72"/>
      <c r="D35" s="72"/>
      <c r="E35" s="85"/>
      <c r="F35" s="85"/>
      <c r="G35" s="85"/>
      <c r="H35" s="85"/>
      <c r="I35" s="81"/>
      <c r="J35" s="81"/>
      <c r="K35" s="81"/>
    </row>
    <row r="36" spans="2:11" ht="15" x14ac:dyDescent="0.2">
      <c r="C36" s="72"/>
      <c r="D36" s="72"/>
      <c r="E36" s="85"/>
      <c r="F36" s="85"/>
      <c r="G36" s="85"/>
      <c r="H36" s="85"/>
      <c r="I36" s="81"/>
      <c r="J36" s="81"/>
      <c r="K36" s="81"/>
    </row>
    <row r="37" spans="2:11" ht="15" x14ac:dyDescent="0.25">
      <c r="C37" s="279" t="s">
        <v>86</v>
      </c>
      <c r="D37" s="279"/>
      <c r="E37" s="279"/>
      <c r="F37" s="279"/>
      <c r="G37" s="279"/>
      <c r="I37" s="64"/>
      <c r="J37" s="65"/>
      <c r="K37" s="56"/>
    </row>
    <row r="38" spans="2:11" ht="15" x14ac:dyDescent="0.2">
      <c r="C38" s="7" t="s">
        <v>85</v>
      </c>
      <c r="D38" s="7" t="s">
        <v>84</v>
      </c>
      <c r="E38" s="7" t="s">
        <v>83</v>
      </c>
      <c r="F38" s="7" t="s">
        <v>82</v>
      </c>
      <c r="G38" s="7" t="s">
        <v>387</v>
      </c>
      <c r="I38" s="64"/>
      <c r="J38" s="65"/>
      <c r="K38" s="56"/>
    </row>
    <row r="39" spans="2:11" ht="68.25" customHeight="1" x14ac:dyDescent="0.2">
      <c r="C39" s="8" t="s">
        <v>670</v>
      </c>
      <c r="D39" s="10" t="s">
        <v>671</v>
      </c>
      <c r="E39" s="24" t="s">
        <v>620</v>
      </c>
      <c r="F39" s="201">
        <v>1</v>
      </c>
      <c r="G39" s="62" t="s">
        <v>633</v>
      </c>
      <c r="I39" s="64"/>
      <c r="J39" s="65"/>
      <c r="K39" s="56"/>
    </row>
    <row r="40" spans="2:11" ht="57" x14ac:dyDescent="0.2">
      <c r="C40" s="8" t="s">
        <v>672</v>
      </c>
      <c r="D40" s="10" t="s">
        <v>673</v>
      </c>
      <c r="E40" s="24" t="s">
        <v>620</v>
      </c>
      <c r="F40" s="25">
        <v>1</v>
      </c>
      <c r="G40" s="62" t="s">
        <v>633</v>
      </c>
      <c r="I40" s="64"/>
      <c r="J40" s="65"/>
      <c r="K40" s="56"/>
    </row>
    <row r="41" spans="2:11" ht="96" customHeight="1" x14ac:dyDescent="0.2">
      <c r="C41" s="8" t="s">
        <v>674</v>
      </c>
      <c r="D41" s="10" t="s">
        <v>675</v>
      </c>
      <c r="E41" s="24" t="s">
        <v>620</v>
      </c>
      <c r="F41" s="25">
        <v>1</v>
      </c>
      <c r="G41" s="62" t="s">
        <v>633</v>
      </c>
      <c r="I41" s="64"/>
      <c r="J41" s="65"/>
      <c r="K41" s="56"/>
    </row>
    <row r="42" spans="2:11" ht="96" customHeight="1" x14ac:dyDescent="0.2">
      <c r="C42" s="8" t="s">
        <v>674</v>
      </c>
      <c r="D42" s="10" t="s">
        <v>676</v>
      </c>
      <c r="E42" s="24" t="s">
        <v>620</v>
      </c>
      <c r="F42" s="25">
        <v>1</v>
      </c>
      <c r="G42" s="62" t="s">
        <v>633</v>
      </c>
      <c r="I42" s="64"/>
      <c r="J42" s="65"/>
      <c r="K42" s="56"/>
    </row>
    <row r="43" spans="2:11" ht="95.25" customHeight="1" x14ac:dyDescent="0.2">
      <c r="C43" s="8" t="s">
        <v>677</v>
      </c>
      <c r="D43" s="10" t="s">
        <v>678</v>
      </c>
      <c r="E43" s="24" t="s">
        <v>620</v>
      </c>
      <c r="F43" s="25">
        <v>1</v>
      </c>
      <c r="G43" s="62" t="s">
        <v>633</v>
      </c>
      <c r="I43" s="64"/>
      <c r="J43" s="65"/>
      <c r="K43" s="56"/>
    </row>
    <row r="44" spans="2:11" ht="95.25" customHeight="1" x14ac:dyDescent="0.2">
      <c r="C44" s="8" t="s">
        <v>677</v>
      </c>
      <c r="D44" s="10" t="s">
        <v>679</v>
      </c>
      <c r="E44" s="24" t="s">
        <v>620</v>
      </c>
      <c r="F44" s="25">
        <v>1</v>
      </c>
      <c r="G44" s="62" t="s">
        <v>633</v>
      </c>
      <c r="I44" s="64"/>
      <c r="J44" s="65"/>
      <c r="K44" s="56"/>
    </row>
    <row r="45" spans="2:11" ht="95.25" customHeight="1" x14ac:dyDescent="0.2">
      <c r="C45" s="8" t="s">
        <v>680</v>
      </c>
      <c r="D45" s="10" t="s">
        <v>681</v>
      </c>
      <c r="E45" s="24" t="s">
        <v>620</v>
      </c>
      <c r="F45" s="25">
        <v>1</v>
      </c>
      <c r="G45" s="62" t="s">
        <v>633</v>
      </c>
      <c r="I45" s="64"/>
      <c r="J45" s="65"/>
      <c r="K45" s="56"/>
    </row>
    <row r="46" spans="2:11" ht="109.5" customHeight="1" x14ac:dyDescent="0.2">
      <c r="C46" s="8" t="s">
        <v>682</v>
      </c>
      <c r="D46" s="10" t="s">
        <v>683</v>
      </c>
      <c r="E46" s="24" t="s">
        <v>620</v>
      </c>
      <c r="F46" s="25">
        <v>1</v>
      </c>
      <c r="G46" s="62" t="s">
        <v>684</v>
      </c>
      <c r="I46" s="64"/>
      <c r="J46" s="65"/>
      <c r="K46" s="56"/>
    </row>
    <row r="47" spans="2:11" ht="99.75" x14ac:dyDescent="0.2">
      <c r="C47" s="8" t="s">
        <v>682</v>
      </c>
      <c r="D47" s="10" t="s">
        <v>685</v>
      </c>
      <c r="E47" s="24" t="s">
        <v>620</v>
      </c>
      <c r="F47" s="25">
        <v>1</v>
      </c>
      <c r="G47" s="62" t="s">
        <v>684</v>
      </c>
      <c r="I47" s="64"/>
      <c r="J47" s="65"/>
      <c r="K47" s="56"/>
    </row>
    <row r="48" spans="2:11" ht="15" x14ac:dyDescent="0.2">
      <c r="C48" s="81"/>
      <c r="D48" s="72"/>
      <c r="E48" s="71"/>
      <c r="F48" s="202"/>
      <c r="I48" s="64"/>
      <c r="J48" s="65"/>
      <c r="K48" s="56"/>
    </row>
    <row r="49" spans="3:11" ht="15" x14ac:dyDescent="0.2">
      <c r="C49" s="81"/>
      <c r="D49" s="72"/>
      <c r="E49" s="71"/>
      <c r="F49" s="202"/>
      <c r="I49" s="64"/>
      <c r="J49" s="65"/>
      <c r="K49" s="56"/>
    </row>
    <row r="50" spans="3:11" ht="15" x14ac:dyDescent="0.25">
      <c r="C50" s="279" t="s">
        <v>137</v>
      </c>
      <c r="D50" s="279"/>
      <c r="E50" s="279"/>
      <c r="F50" s="279"/>
      <c r="G50" s="279"/>
      <c r="J50" s="28"/>
      <c r="K50" s="28"/>
    </row>
    <row r="51" spans="3:11" ht="30" x14ac:dyDescent="0.2">
      <c r="C51" s="8" t="s">
        <v>138</v>
      </c>
      <c r="D51" s="8" t="s">
        <v>139</v>
      </c>
      <c r="E51" s="8" t="s">
        <v>140</v>
      </c>
      <c r="F51" s="8" t="s">
        <v>141</v>
      </c>
      <c r="G51" s="67" t="s">
        <v>142</v>
      </c>
      <c r="J51" s="86"/>
      <c r="K51" s="86"/>
    </row>
    <row r="52" spans="3:11" x14ac:dyDescent="0.2">
      <c r="C52" s="13" t="s">
        <v>143</v>
      </c>
      <c r="D52" s="13">
        <v>1</v>
      </c>
      <c r="E52" s="21"/>
      <c r="F52" s="13">
        <v>11</v>
      </c>
      <c r="G52" s="21">
        <f>E52*F52*D52</f>
        <v>0</v>
      </c>
      <c r="J52" s="45"/>
      <c r="K52" s="45"/>
    </row>
    <row r="53" spans="3:11" x14ac:dyDescent="0.2">
      <c r="C53" s="22" t="s">
        <v>323</v>
      </c>
      <c r="D53" s="13">
        <v>10</v>
      </c>
      <c r="E53" s="21"/>
      <c r="F53" s="13">
        <v>11</v>
      </c>
      <c r="G53" s="21">
        <f>E53*F53*D53</f>
        <v>0</v>
      </c>
      <c r="J53" s="45"/>
      <c r="K53" s="45"/>
    </row>
    <row r="54" spans="3:11" x14ac:dyDescent="0.2">
      <c r="C54" s="22" t="s">
        <v>322</v>
      </c>
      <c r="D54" s="13">
        <v>10</v>
      </c>
      <c r="E54" s="21"/>
      <c r="F54" s="13">
        <v>11</v>
      </c>
      <c r="G54" s="21">
        <f>E54*F54*D54</f>
        <v>0</v>
      </c>
      <c r="J54" s="45"/>
      <c r="K54" s="45"/>
    </row>
    <row r="55" spans="3:11" x14ac:dyDescent="0.2">
      <c r="C55" s="13" t="s">
        <v>101</v>
      </c>
      <c r="D55" s="13"/>
      <c r="E55" s="13"/>
      <c r="F55" s="13"/>
      <c r="G55" s="21">
        <f>SUM(G52:G53)</f>
        <v>0</v>
      </c>
      <c r="J55" s="45"/>
      <c r="K55" s="45"/>
    </row>
    <row r="56" spans="3:11" ht="15" x14ac:dyDescent="0.2">
      <c r="C56" s="72"/>
      <c r="D56" s="72"/>
      <c r="E56" s="85"/>
      <c r="F56" s="85"/>
      <c r="G56" s="85"/>
      <c r="H56" s="85"/>
      <c r="I56" s="81"/>
      <c r="J56" s="81"/>
      <c r="K56" s="81"/>
    </row>
    <row r="57" spans="3:11" s="88" customFormat="1" ht="15" x14ac:dyDescent="0.25">
      <c r="D57" s="81"/>
      <c r="E57" s="87"/>
      <c r="F57" s="87"/>
      <c r="G57" s="89"/>
      <c r="H57" s="89"/>
    </row>
    <row r="58" spans="3:11" s="88" customFormat="1" ht="15" x14ac:dyDescent="0.25">
      <c r="C58" s="279" t="s">
        <v>81</v>
      </c>
      <c r="D58" s="279"/>
      <c r="E58" s="279"/>
      <c r="F58" s="279"/>
      <c r="G58" s="279"/>
      <c r="H58" s="279"/>
      <c r="I58" s="279"/>
      <c r="J58" s="28"/>
      <c r="K58" s="28"/>
    </row>
    <row r="59" spans="3:11" s="88" customFormat="1" ht="24.75" customHeight="1" x14ac:dyDescent="0.25">
      <c r="C59" s="7" t="s">
        <v>80</v>
      </c>
      <c r="D59" s="7" t="s">
        <v>79</v>
      </c>
      <c r="E59" s="221" t="s">
        <v>78</v>
      </c>
      <c r="F59" s="221"/>
      <c r="G59" s="221"/>
      <c r="H59" s="221"/>
      <c r="I59" s="221"/>
      <c r="J59" s="87"/>
      <c r="K59" s="87"/>
    </row>
    <row r="60" spans="3:11" s="88" customFormat="1" ht="41.25" customHeight="1" x14ac:dyDescent="0.25">
      <c r="C60" s="288" t="s">
        <v>132</v>
      </c>
      <c r="D60" s="39" t="s">
        <v>77</v>
      </c>
      <c r="E60" s="286" t="s">
        <v>128</v>
      </c>
      <c r="F60" s="286"/>
      <c r="G60" s="286"/>
      <c r="H60" s="286"/>
      <c r="I60" s="286"/>
      <c r="J60" s="72"/>
      <c r="K60" s="72"/>
    </row>
    <row r="61" spans="3:11" s="88" customFormat="1" ht="40.5" customHeight="1" x14ac:dyDescent="0.25">
      <c r="C61" s="289"/>
      <c r="D61" s="38" t="s">
        <v>321</v>
      </c>
      <c r="E61" s="286" t="s">
        <v>686</v>
      </c>
      <c r="F61" s="286"/>
      <c r="G61" s="286"/>
      <c r="H61" s="286"/>
      <c r="I61" s="286"/>
      <c r="J61" s="72"/>
      <c r="K61" s="72"/>
    </row>
    <row r="62" spans="3:11" s="88" customFormat="1" ht="40.5" customHeight="1" x14ac:dyDescent="0.25">
      <c r="C62" s="290"/>
      <c r="D62" s="38" t="s">
        <v>687</v>
      </c>
      <c r="E62" s="286" t="s">
        <v>688</v>
      </c>
      <c r="F62" s="286"/>
      <c r="G62" s="286"/>
      <c r="H62" s="286"/>
      <c r="I62" s="286"/>
      <c r="J62" s="72"/>
      <c r="K62" s="72"/>
    </row>
    <row r="63" spans="3:11" ht="24.75" customHeight="1" x14ac:dyDescent="0.2">
      <c r="C63" s="7" t="s">
        <v>134</v>
      </c>
      <c r="D63" s="38" t="s">
        <v>74</v>
      </c>
      <c r="E63" s="285"/>
      <c r="F63" s="285"/>
      <c r="G63" s="285"/>
      <c r="H63" s="285"/>
      <c r="I63" s="285"/>
      <c r="J63" s="30"/>
      <c r="K63" s="30"/>
    </row>
    <row r="64" spans="3:11" ht="15" x14ac:dyDescent="0.25">
      <c r="C64" s="28"/>
      <c r="D64" s="23"/>
      <c r="E64" s="30"/>
      <c r="F64" s="30"/>
      <c r="G64" s="30"/>
      <c r="H64" s="30"/>
      <c r="I64" s="30"/>
      <c r="J64" s="30"/>
      <c r="K64" s="30"/>
    </row>
    <row r="66" spans="3:11" ht="15" x14ac:dyDescent="0.2">
      <c r="C66" s="269" t="s">
        <v>124</v>
      </c>
      <c r="D66" s="281"/>
      <c r="E66" s="270"/>
      <c r="J66" s="81"/>
      <c r="K66" s="81"/>
    </row>
    <row r="67" spans="3:11" ht="28.5" x14ac:dyDescent="0.2">
      <c r="C67" s="31"/>
      <c r="D67" s="90"/>
      <c r="E67" s="32" t="s">
        <v>125</v>
      </c>
      <c r="J67" s="72"/>
      <c r="K67" s="72"/>
    </row>
    <row r="68" spans="3:11" x14ac:dyDescent="0.2">
      <c r="C68" s="33"/>
      <c r="D68" s="91"/>
      <c r="E68" s="32"/>
      <c r="J68" s="72"/>
      <c r="K68" s="72"/>
    </row>
    <row r="69" spans="3:11" ht="28.5" x14ac:dyDescent="0.2">
      <c r="C69" s="34"/>
      <c r="D69" s="92"/>
      <c r="E69" s="32" t="s">
        <v>126</v>
      </c>
      <c r="J69" s="72"/>
      <c r="K69" s="72"/>
    </row>
    <row r="70" spans="3:11" x14ac:dyDescent="0.2">
      <c r="C70" s="35"/>
      <c r="E70" s="204"/>
    </row>
    <row r="71" spans="3:11" ht="28.5" x14ac:dyDescent="0.2">
      <c r="C71" s="125"/>
      <c r="D71" s="205"/>
      <c r="E71" s="206" t="s">
        <v>127</v>
      </c>
      <c r="J71" s="68"/>
      <c r="K71" s="68"/>
    </row>
  </sheetData>
  <mergeCells count="18">
    <mergeCell ref="C37:G37"/>
    <mergeCell ref="B1:C2"/>
    <mergeCell ref="D1:K1"/>
    <mergeCell ref="D2:K2"/>
    <mergeCell ref="B4:K4"/>
    <mergeCell ref="B6:K6"/>
    <mergeCell ref="B8:K8"/>
    <mergeCell ref="B10:K10"/>
    <mergeCell ref="B12:K12"/>
    <mergeCell ref="E63:I63"/>
    <mergeCell ref="C66:E66"/>
    <mergeCell ref="C50:G50"/>
    <mergeCell ref="C58:I58"/>
    <mergeCell ref="E59:I59"/>
    <mergeCell ref="C60:C62"/>
    <mergeCell ref="E60:I60"/>
    <mergeCell ref="E61:I61"/>
    <mergeCell ref="E62:I62"/>
  </mergeCells>
  <pageMargins left="0.7" right="0.7" top="0.75" bottom="0.75" header="0.3" footer="0.3"/>
  <pageSetup scale="57" orientation="landscape" r:id="rId1"/>
  <rowBreaks count="1" manualBreakCount="1">
    <brk id="36"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K16"/>
  <sheetViews>
    <sheetView zoomScaleNormal="100" workbookViewId="0">
      <selection activeCell="L10" sqref="L10"/>
    </sheetView>
  </sheetViews>
  <sheetFormatPr baseColWidth="10" defaultColWidth="11.42578125" defaultRowHeight="14.25" x14ac:dyDescent="0.2"/>
  <cols>
    <col min="1" max="1" width="3.5703125" style="14" customWidth="1"/>
    <col min="2" max="2" width="4.28515625" style="14" customWidth="1"/>
    <col min="3" max="3" width="38.140625" style="14" customWidth="1"/>
    <col min="4" max="9" width="10.7109375" style="14" customWidth="1"/>
    <col min="10" max="11" width="12.7109375" style="14" customWidth="1"/>
    <col min="12" max="16384" width="11.42578125" style="14"/>
  </cols>
  <sheetData>
    <row r="1" spans="2:11" ht="15.75" customHeight="1" x14ac:dyDescent="0.2">
      <c r="B1" s="220"/>
      <c r="C1" s="220"/>
      <c r="D1" s="221" t="s">
        <v>130</v>
      </c>
      <c r="E1" s="221"/>
      <c r="F1" s="221"/>
      <c r="G1" s="221"/>
      <c r="H1" s="221"/>
      <c r="I1" s="221"/>
      <c r="J1" s="221"/>
      <c r="K1" s="221"/>
    </row>
    <row r="2" spans="2:11" ht="15" customHeight="1" x14ac:dyDescent="0.2">
      <c r="B2" s="220"/>
      <c r="C2" s="220"/>
      <c r="D2" s="269" t="s">
        <v>696</v>
      </c>
      <c r="E2" s="281"/>
      <c r="F2" s="281"/>
      <c r="G2" s="281"/>
      <c r="H2" s="281"/>
      <c r="I2" s="281"/>
      <c r="J2" s="281"/>
      <c r="K2" s="270"/>
    </row>
    <row r="3" spans="2:11" ht="15.75" customHeight="1" x14ac:dyDescent="0.2">
      <c r="B3" s="220"/>
      <c r="C3" s="220"/>
      <c r="D3" s="282"/>
      <c r="E3" s="283"/>
      <c r="F3" s="283"/>
      <c r="G3" s="283"/>
      <c r="H3" s="283"/>
      <c r="I3" s="283"/>
      <c r="J3" s="283"/>
      <c r="K3" s="284"/>
    </row>
    <row r="4" spans="2:11" ht="23.25" customHeight="1" x14ac:dyDescent="0.2"/>
    <row r="5" spans="2:11" ht="19.5" customHeight="1" x14ac:dyDescent="0.2">
      <c r="B5" s="320" t="s">
        <v>123</v>
      </c>
      <c r="C5" s="321"/>
      <c r="D5" s="321"/>
      <c r="E5" s="321"/>
      <c r="F5" s="321"/>
      <c r="G5" s="321"/>
      <c r="H5" s="321"/>
      <c r="I5" s="322"/>
    </row>
    <row r="6" spans="2:11" ht="30" customHeight="1" x14ac:dyDescent="0.2">
      <c r="B6" s="323" t="s">
        <v>117</v>
      </c>
      <c r="C6" s="324"/>
      <c r="D6" s="138" t="s">
        <v>118</v>
      </c>
      <c r="E6" s="325" t="s">
        <v>119</v>
      </c>
      <c r="F6" s="325"/>
      <c r="G6" s="325" t="s">
        <v>120</v>
      </c>
      <c r="H6" s="325"/>
      <c r="I6" s="325"/>
    </row>
    <row r="7" spans="2:11" ht="21" customHeight="1" x14ac:dyDescent="0.2">
      <c r="B7" s="7" t="s">
        <v>60</v>
      </c>
      <c r="C7" s="138" t="s">
        <v>129</v>
      </c>
      <c r="D7" s="138">
        <v>2023</v>
      </c>
      <c r="E7" s="138">
        <v>2024</v>
      </c>
      <c r="F7" s="138">
        <v>2025</v>
      </c>
      <c r="G7" s="138">
        <v>2026</v>
      </c>
      <c r="H7" s="138">
        <v>2027</v>
      </c>
      <c r="I7" s="138">
        <v>2028</v>
      </c>
    </row>
    <row r="8" spans="2:11" ht="28.5" customHeight="1" x14ac:dyDescent="0.2">
      <c r="B8" s="24">
        <v>1</v>
      </c>
      <c r="C8" s="130" t="s">
        <v>427</v>
      </c>
      <c r="D8" s="39"/>
      <c r="E8" s="135"/>
      <c r="F8" s="135"/>
      <c r="G8" s="135"/>
      <c r="H8" s="135"/>
      <c r="I8" s="135"/>
    </row>
    <row r="9" spans="2:11" ht="28.5" customHeight="1" x14ac:dyDescent="0.2">
      <c r="B9" s="24">
        <v>2</v>
      </c>
      <c r="C9" s="136" t="s">
        <v>459</v>
      </c>
      <c r="D9" s="134"/>
      <c r="E9" s="135"/>
      <c r="F9" s="135"/>
      <c r="G9" s="135"/>
      <c r="H9" s="139"/>
      <c r="I9" s="139"/>
    </row>
    <row r="10" spans="2:11" ht="28.5" customHeight="1" x14ac:dyDescent="0.2">
      <c r="B10" s="24">
        <v>3</v>
      </c>
      <c r="C10" s="136" t="s">
        <v>424</v>
      </c>
      <c r="D10" s="134"/>
      <c r="E10" s="135"/>
      <c r="F10" s="135"/>
      <c r="G10" s="135"/>
      <c r="H10" s="135"/>
      <c r="I10" s="39"/>
    </row>
    <row r="11" spans="2:11" ht="28.5" customHeight="1" x14ac:dyDescent="0.2">
      <c r="B11" s="24">
        <v>4</v>
      </c>
      <c r="C11" s="137" t="s">
        <v>423</v>
      </c>
      <c r="D11" s="134"/>
      <c r="E11" s="135"/>
      <c r="F11" s="135"/>
      <c r="G11" s="135"/>
      <c r="H11" s="135"/>
      <c r="I11" s="135"/>
    </row>
    <row r="12" spans="2:11" ht="45" customHeight="1" x14ac:dyDescent="0.2">
      <c r="B12" s="24">
        <v>5</v>
      </c>
      <c r="C12" s="137" t="s">
        <v>426</v>
      </c>
      <c r="D12" s="39"/>
      <c r="E12" s="135"/>
      <c r="F12" s="135"/>
      <c r="G12" s="139"/>
      <c r="H12" s="139"/>
      <c r="I12" s="139"/>
    </row>
    <row r="13" spans="2:11" ht="34.5" customHeight="1" x14ac:dyDescent="0.2">
      <c r="B13" s="24">
        <v>6</v>
      </c>
      <c r="C13" s="137" t="s">
        <v>452</v>
      </c>
      <c r="D13" s="134"/>
      <c r="E13" s="135"/>
      <c r="F13" s="40"/>
      <c r="G13" s="139"/>
      <c r="H13" s="139"/>
      <c r="I13" s="139"/>
    </row>
    <row r="14" spans="2:11" ht="46.5" customHeight="1" x14ac:dyDescent="0.2">
      <c r="B14" s="24">
        <v>7</v>
      </c>
      <c r="C14" s="137" t="s">
        <v>460</v>
      </c>
      <c r="D14" s="134"/>
      <c r="E14" s="135"/>
      <c r="F14" s="135"/>
      <c r="G14" s="135"/>
      <c r="H14" s="135"/>
      <c r="I14" s="139"/>
    </row>
    <row r="15" spans="2:11" ht="28.5" customHeight="1" x14ac:dyDescent="0.2">
      <c r="B15" s="24">
        <v>8</v>
      </c>
      <c r="C15" s="137" t="s">
        <v>428</v>
      </c>
      <c r="D15" s="134"/>
      <c r="E15" s="135"/>
      <c r="F15" s="135"/>
      <c r="G15" s="135"/>
      <c r="H15" s="135"/>
      <c r="I15" s="139"/>
    </row>
    <row r="16" spans="2:11" ht="72.75" customHeight="1" x14ac:dyDescent="0.2">
      <c r="B16" s="24">
        <v>9</v>
      </c>
      <c r="C16" s="137" t="s">
        <v>425</v>
      </c>
      <c r="D16" s="134"/>
      <c r="E16" s="135"/>
      <c r="F16" s="135"/>
      <c r="G16" s="135"/>
      <c r="H16" s="135"/>
      <c r="I16" s="139"/>
    </row>
  </sheetData>
  <mergeCells count="7">
    <mergeCell ref="B1:C3"/>
    <mergeCell ref="B5:I5"/>
    <mergeCell ref="B6:C6"/>
    <mergeCell ref="D1:K1"/>
    <mergeCell ref="E6:F6"/>
    <mergeCell ref="G6:I6"/>
    <mergeCell ref="D2:K3"/>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K24"/>
  <sheetViews>
    <sheetView zoomScale="85" zoomScaleNormal="85" workbookViewId="0">
      <selection activeCell="Q8" sqref="Q8"/>
    </sheetView>
  </sheetViews>
  <sheetFormatPr baseColWidth="10" defaultColWidth="11.42578125" defaultRowHeight="15" x14ac:dyDescent="0.25"/>
  <cols>
    <col min="1" max="1" width="3.42578125" style="1" customWidth="1"/>
    <col min="2" max="3" width="11.42578125" style="1"/>
    <col min="4" max="4" width="11" style="1" customWidth="1"/>
    <col min="5" max="5" width="28.140625" style="1" customWidth="1"/>
    <col min="6" max="6" width="46.85546875" style="1" customWidth="1"/>
    <col min="7" max="7" width="18.7109375" style="1" customWidth="1"/>
    <col min="8" max="11" width="8.7109375" style="1" customWidth="1"/>
    <col min="12" max="16384" width="11.42578125" style="1"/>
  </cols>
  <sheetData>
    <row r="1" spans="1:11" ht="23.25" customHeight="1" x14ac:dyDescent="0.25">
      <c r="A1" s="4"/>
      <c r="B1" s="220"/>
      <c r="C1" s="220"/>
      <c r="D1" s="225" t="s">
        <v>130</v>
      </c>
      <c r="E1" s="225"/>
      <c r="F1" s="225"/>
      <c r="G1" s="225"/>
      <c r="H1" s="225"/>
      <c r="I1" s="225"/>
      <c r="J1" s="225"/>
      <c r="K1" s="225"/>
    </row>
    <row r="2" spans="1:11" ht="31.5" customHeight="1" x14ac:dyDescent="0.25">
      <c r="B2" s="220"/>
      <c r="C2" s="220"/>
      <c r="D2" s="226" t="s">
        <v>116</v>
      </c>
      <c r="E2" s="226"/>
      <c r="F2" s="226"/>
      <c r="G2" s="226"/>
      <c r="H2" s="226"/>
      <c r="I2" s="226"/>
      <c r="J2" s="226"/>
      <c r="K2" s="226"/>
    </row>
    <row r="3" spans="1:11" x14ac:dyDescent="0.25">
      <c r="B3" s="68"/>
      <c r="C3" s="68"/>
      <c r="D3" s="15"/>
      <c r="E3" s="15"/>
      <c r="F3" s="15"/>
      <c r="G3" s="71"/>
      <c r="H3" s="71"/>
      <c r="I3" s="71"/>
      <c r="J3" s="71"/>
      <c r="K3" s="71"/>
    </row>
    <row r="4" spans="1:11" ht="35.1" customHeight="1" x14ac:dyDescent="0.25">
      <c r="B4" s="227" t="s">
        <v>695</v>
      </c>
      <c r="C4" s="227"/>
      <c r="D4" s="227"/>
      <c r="E4" s="227"/>
      <c r="F4" s="227"/>
      <c r="G4" s="227"/>
      <c r="H4" s="227"/>
      <c r="I4" s="227"/>
      <c r="J4" s="227"/>
      <c r="K4" s="227"/>
    </row>
    <row r="5" spans="1:11" ht="35.1" customHeight="1" x14ac:dyDescent="0.25">
      <c r="B5" s="3"/>
      <c r="C5" s="3"/>
      <c r="D5" s="3"/>
      <c r="E5" s="3"/>
      <c r="F5" s="3"/>
      <c r="G5" s="3"/>
      <c r="H5" s="3"/>
      <c r="I5" s="3"/>
      <c r="J5" s="3"/>
      <c r="K5" s="3"/>
    </row>
    <row r="6" spans="1:11" ht="42" customHeight="1" x14ac:dyDescent="0.25">
      <c r="D6" s="224" t="s">
        <v>97</v>
      </c>
      <c r="E6" s="224"/>
      <c r="F6" s="224"/>
    </row>
    <row r="7" spans="1:11" ht="21.75" customHeight="1" x14ac:dyDescent="0.25">
      <c r="D7" s="12" t="s">
        <v>60</v>
      </c>
      <c r="E7" s="27" t="s">
        <v>155</v>
      </c>
      <c r="F7" s="27" t="s">
        <v>64</v>
      </c>
    </row>
    <row r="8" spans="1:11" ht="108" customHeight="1" x14ac:dyDescent="0.25">
      <c r="D8" s="24">
        <v>1</v>
      </c>
      <c r="E8" s="136" t="s">
        <v>430</v>
      </c>
      <c r="F8" s="136" t="s">
        <v>446</v>
      </c>
    </row>
    <row r="9" spans="1:11" ht="115.5" customHeight="1" x14ac:dyDescent="0.25">
      <c r="D9" s="24">
        <v>2</v>
      </c>
      <c r="E9" s="136" t="s">
        <v>441</v>
      </c>
      <c r="F9" s="136" t="s">
        <v>431</v>
      </c>
    </row>
    <row r="10" spans="1:11" ht="183" customHeight="1" x14ac:dyDescent="0.25">
      <c r="D10" s="24">
        <v>3</v>
      </c>
      <c r="E10" s="38" t="s">
        <v>442</v>
      </c>
      <c r="F10" s="38" t="s">
        <v>447</v>
      </c>
    </row>
    <row r="11" spans="1:11" ht="146.25" customHeight="1" x14ac:dyDescent="0.25">
      <c r="D11" s="24">
        <v>4</v>
      </c>
      <c r="E11" s="137" t="s">
        <v>429</v>
      </c>
      <c r="F11" s="62" t="s">
        <v>448</v>
      </c>
    </row>
    <row r="12" spans="1:11" ht="181.5" customHeight="1" x14ac:dyDescent="0.25">
      <c r="D12" s="24">
        <v>5</v>
      </c>
      <c r="E12" s="137" t="s">
        <v>432</v>
      </c>
      <c r="F12" s="62" t="s">
        <v>449</v>
      </c>
    </row>
    <row r="13" spans="1:11" ht="156.75" customHeight="1" x14ac:dyDescent="0.25">
      <c r="D13" s="24">
        <v>6</v>
      </c>
      <c r="E13" s="137" t="s">
        <v>433</v>
      </c>
      <c r="F13" s="62" t="s">
        <v>450</v>
      </c>
    </row>
    <row r="14" spans="1:11" ht="192" customHeight="1" x14ac:dyDescent="0.25">
      <c r="D14" s="24">
        <v>7</v>
      </c>
      <c r="E14" s="137" t="s">
        <v>434</v>
      </c>
      <c r="F14" s="38" t="s">
        <v>435</v>
      </c>
    </row>
    <row r="15" spans="1:11" ht="163.5" customHeight="1" x14ac:dyDescent="0.25">
      <c r="D15" s="24">
        <v>8</v>
      </c>
      <c r="E15" s="38" t="s">
        <v>436</v>
      </c>
      <c r="F15" s="38" t="s">
        <v>437</v>
      </c>
    </row>
    <row r="16" spans="1:11" ht="315.75" customHeight="1" x14ac:dyDescent="0.25">
      <c r="D16" s="24">
        <v>9</v>
      </c>
      <c r="E16" s="38" t="s">
        <v>438</v>
      </c>
      <c r="F16" s="38" t="s">
        <v>451</v>
      </c>
    </row>
    <row r="17" spans="3:6" ht="36.75" customHeight="1" x14ac:dyDescent="0.25">
      <c r="C17" s="223"/>
      <c r="D17" s="223"/>
      <c r="E17" s="223"/>
      <c r="F17" s="2"/>
    </row>
    <row r="18" spans="3:6" x14ac:dyDescent="0.25">
      <c r="D18" s="2"/>
      <c r="E18" s="2"/>
      <c r="F18" s="2"/>
    </row>
    <row r="19" spans="3:6" x14ac:dyDescent="0.25">
      <c r="D19" s="2"/>
      <c r="E19" s="2"/>
      <c r="F19" s="2"/>
    </row>
    <row r="20" spans="3:6" x14ac:dyDescent="0.25">
      <c r="D20" s="2"/>
      <c r="E20" s="2"/>
      <c r="F20" s="2"/>
    </row>
    <row r="21" spans="3:6" x14ac:dyDescent="0.25">
      <c r="D21" s="2"/>
      <c r="E21" s="2"/>
      <c r="F21" s="2"/>
    </row>
    <row r="22" spans="3:6" x14ac:dyDescent="0.25">
      <c r="D22" s="2"/>
      <c r="E22" s="2"/>
      <c r="F22" s="2"/>
    </row>
    <row r="23" spans="3:6" x14ac:dyDescent="0.25">
      <c r="D23" s="2"/>
      <c r="E23" s="2"/>
      <c r="F23" s="2"/>
    </row>
    <row r="24" spans="3:6" x14ac:dyDescent="0.25">
      <c r="D24" s="2"/>
      <c r="E24" s="2"/>
      <c r="F24" s="2"/>
    </row>
  </sheetData>
  <mergeCells count="6">
    <mergeCell ref="C17:E17"/>
    <mergeCell ref="D6:F6"/>
    <mergeCell ref="B1:C2"/>
    <mergeCell ref="D1:K1"/>
    <mergeCell ref="D2:K2"/>
    <mergeCell ref="B4:K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tabColor theme="0"/>
  </sheetPr>
  <dimension ref="A1:L164"/>
  <sheetViews>
    <sheetView zoomScale="80" zoomScaleNormal="80" workbookViewId="0">
      <selection activeCell="P6" sqref="P6"/>
    </sheetView>
  </sheetViews>
  <sheetFormatPr baseColWidth="10" defaultColWidth="11.42578125" defaultRowHeight="14.25" x14ac:dyDescent="0.2"/>
  <cols>
    <col min="1" max="1" width="6.7109375" style="14" customWidth="1"/>
    <col min="2" max="2" width="32.28515625" style="14" customWidth="1"/>
    <col min="3" max="3" width="7.85546875" style="14" customWidth="1"/>
    <col min="4" max="4" width="25.7109375" style="14" customWidth="1"/>
    <col min="5" max="5" width="6.85546875" style="14" customWidth="1"/>
    <col min="6" max="6" width="33.42578125" style="14" customWidth="1"/>
    <col min="7" max="7" width="6.7109375" style="14" customWidth="1"/>
    <col min="8" max="8" width="34.85546875" style="14" customWidth="1"/>
    <col min="9" max="9" width="6.42578125" style="14" customWidth="1"/>
    <col min="10" max="10" width="30.28515625" style="14" customWidth="1"/>
    <col min="11" max="11" width="7.140625" style="14" customWidth="1"/>
    <col min="12" max="12" width="14.140625" style="14" customWidth="1"/>
    <col min="13" max="16384" width="11.42578125" style="14"/>
  </cols>
  <sheetData>
    <row r="1" spans="1:12" ht="24.75" customHeight="1" x14ac:dyDescent="0.2">
      <c r="B1" s="220"/>
      <c r="C1" s="220"/>
      <c r="D1" s="225" t="s">
        <v>130</v>
      </c>
      <c r="E1" s="225"/>
      <c r="F1" s="225"/>
      <c r="G1" s="225"/>
      <c r="H1" s="225"/>
      <c r="I1" s="225"/>
      <c r="J1" s="225"/>
      <c r="K1" s="225"/>
    </row>
    <row r="2" spans="1:12" ht="36" customHeight="1" x14ac:dyDescent="0.2">
      <c r="B2" s="220"/>
      <c r="C2" s="220"/>
      <c r="D2" s="226" t="s">
        <v>116</v>
      </c>
      <c r="E2" s="226"/>
      <c r="F2" s="226"/>
      <c r="G2" s="226"/>
      <c r="H2" s="226"/>
      <c r="I2" s="226"/>
      <c r="J2" s="226"/>
      <c r="K2" s="226"/>
    </row>
    <row r="4" spans="1:12" ht="22.5" customHeight="1" x14ac:dyDescent="0.2">
      <c r="B4" s="257" t="s">
        <v>440</v>
      </c>
      <c r="C4" s="258"/>
      <c r="D4" s="258"/>
      <c r="E4" s="258"/>
      <c r="F4" s="258"/>
      <c r="G4" s="258"/>
      <c r="H4" s="258"/>
      <c r="I4" s="258"/>
      <c r="J4" s="258"/>
      <c r="K4" s="258"/>
      <c r="L4" s="258"/>
    </row>
    <row r="5" spans="1:12" ht="15.75" thickBot="1" x14ac:dyDescent="0.3">
      <c r="B5" s="242" t="s">
        <v>100</v>
      </c>
      <c r="C5" s="243"/>
      <c r="D5" s="243"/>
      <c r="E5" s="243"/>
      <c r="F5" s="243"/>
      <c r="G5" s="243"/>
      <c r="H5" s="243"/>
      <c r="I5" s="243"/>
      <c r="J5" s="243"/>
      <c r="K5" s="243"/>
      <c r="L5" s="243"/>
    </row>
    <row r="6" spans="1:12" ht="15.75" thickBot="1" x14ac:dyDescent="0.3">
      <c r="B6" s="253" t="s">
        <v>439</v>
      </c>
      <c r="C6" s="254"/>
      <c r="D6" s="254"/>
      <c r="E6" s="254"/>
      <c r="F6" s="254"/>
      <c r="G6" s="254"/>
      <c r="H6" s="254"/>
      <c r="I6" s="254"/>
      <c r="J6" s="254"/>
      <c r="K6" s="254"/>
      <c r="L6" s="255"/>
    </row>
    <row r="7" spans="1:12" ht="102.75" customHeight="1" thickBot="1" x14ac:dyDescent="0.25">
      <c r="B7" s="249" t="s">
        <v>466</v>
      </c>
      <c r="C7" s="250"/>
      <c r="D7" s="250"/>
      <c r="E7" s="250"/>
      <c r="F7" s="250"/>
      <c r="G7" s="251" t="s">
        <v>467</v>
      </c>
      <c r="H7" s="250"/>
      <c r="I7" s="250"/>
      <c r="J7" s="250"/>
      <c r="K7" s="250"/>
      <c r="L7" s="252"/>
    </row>
    <row r="8" spans="1:12" ht="23.25" customHeight="1" x14ac:dyDescent="0.2">
      <c r="B8" s="244" t="s">
        <v>65</v>
      </c>
      <c r="C8" s="245"/>
      <c r="D8" s="245"/>
      <c r="E8" s="245"/>
      <c r="F8" s="245"/>
      <c r="G8" s="245"/>
      <c r="H8" s="245"/>
      <c r="I8" s="245"/>
      <c r="J8" s="245"/>
      <c r="K8" s="245"/>
      <c r="L8" s="246"/>
    </row>
    <row r="9" spans="1:12" ht="139.5" customHeight="1" x14ac:dyDescent="0.2">
      <c r="B9" s="247" t="s">
        <v>483</v>
      </c>
      <c r="C9" s="248"/>
      <c r="D9" s="248"/>
      <c r="E9" s="248"/>
      <c r="F9" s="248"/>
      <c r="G9" s="248"/>
      <c r="H9" s="248"/>
      <c r="I9" s="248"/>
      <c r="J9" s="248"/>
      <c r="K9" s="248"/>
      <c r="L9" s="157" t="s">
        <v>53</v>
      </c>
    </row>
    <row r="10" spans="1:12" ht="36.75" customHeight="1" x14ac:dyDescent="0.2">
      <c r="B10" s="143" t="s">
        <v>0</v>
      </c>
      <c r="C10" s="5">
        <v>1</v>
      </c>
      <c r="D10" s="144" t="s">
        <v>1</v>
      </c>
      <c r="E10" s="5">
        <v>2</v>
      </c>
      <c r="F10" s="144" t="s">
        <v>49</v>
      </c>
      <c r="G10" s="5">
        <v>3</v>
      </c>
      <c r="H10" s="144" t="s">
        <v>2</v>
      </c>
      <c r="I10" s="5">
        <v>4</v>
      </c>
      <c r="J10" s="144" t="s">
        <v>52</v>
      </c>
      <c r="K10" s="5">
        <v>5</v>
      </c>
      <c r="L10" s="158"/>
    </row>
    <row r="11" spans="1:12" ht="63.75" x14ac:dyDescent="0.2">
      <c r="A11" s="71"/>
      <c r="B11" s="145" t="s">
        <v>29</v>
      </c>
      <c r="C11" s="6">
        <v>1</v>
      </c>
      <c r="D11" s="146" t="s">
        <v>15</v>
      </c>
      <c r="E11" s="6">
        <v>1</v>
      </c>
      <c r="F11" s="146" t="s">
        <v>42</v>
      </c>
      <c r="G11" s="6">
        <v>1</v>
      </c>
      <c r="H11" s="146" t="s">
        <v>16</v>
      </c>
      <c r="I11" s="6">
        <v>0</v>
      </c>
      <c r="J11" s="146" t="s">
        <v>5</v>
      </c>
      <c r="K11" s="6">
        <v>1</v>
      </c>
      <c r="L11" s="133"/>
    </row>
    <row r="12" spans="1:12" ht="65.25" customHeight="1" x14ac:dyDescent="0.2">
      <c r="A12" s="71"/>
      <c r="B12" s="145" t="s">
        <v>47</v>
      </c>
      <c r="C12" s="6">
        <v>1</v>
      </c>
      <c r="D12" s="146" t="s">
        <v>26</v>
      </c>
      <c r="E12" s="6">
        <v>1</v>
      </c>
      <c r="F12" s="146" t="s">
        <v>31</v>
      </c>
      <c r="G12" s="6">
        <v>1</v>
      </c>
      <c r="H12" s="146" t="s">
        <v>32</v>
      </c>
      <c r="I12" s="6">
        <v>0</v>
      </c>
      <c r="J12" s="146" t="s">
        <v>17</v>
      </c>
      <c r="K12" s="6">
        <v>1</v>
      </c>
      <c r="L12" s="133"/>
    </row>
    <row r="13" spans="1:12" ht="64.5" customHeight="1" x14ac:dyDescent="0.2">
      <c r="A13" s="71"/>
      <c r="B13" s="145" t="s">
        <v>48</v>
      </c>
      <c r="C13" s="6">
        <v>1</v>
      </c>
      <c r="D13" s="146" t="s">
        <v>11</v>
      </c>
      <c r="E13" s="6">
        <v>1</v>
      </c>
      <c r="F13" s="146" t="s">
        <v>38</v>
      </c>
      <c r="G13" s="6">
        <v>1</v>
      </c>
      <c r="H13" s="146" t="s">
        <v>27</v>
      </c>
      <c r="I13" s="6">
        <v>0</v>
      </c>
      <c r="J13" s="146" t="s">
        <v>13</v>
      </c>
      <c r="K13" s="6">
        <v>1</v>
      </c>
      <c r="L13" s="133"/>
    </row>
    <row r="14" spans="1:12" ht="72" customHeight="1" x14ac:dyDescent="0.2">
      <c r="A14" s="71"/>
      <c r="B14" s="145" t="s">
        <v>14</v>
      </c>
      <c r="C14" s="6">
        <v>1</v>
      </c>
      <c r="D14" s="146" t="s">
        <v>18</v>
      </c>
      <c r="E14" s="6">
        <v>1</v>
      </c>
      <c r="F14" s="146" t="s">
        <v>50</v>
      </c>
      <c r="G14" s="6">
        <v>1</v>
      </c>
      <c r="H14" s="146" t="s">
        <v>19</v>
      </c>
      <c r="I14" s="6">
        <v>0</v>
      </c>
      <c r="J14" s="146" t="s">
        <v>25</v>
      </c>
      <c r="K14" s="6">
        <v>1</v>
      </c>
      <c r="L14" s="133"/>
    </row>
    <row r="15" spans="1:12" ht="72" customHeight="1" x14ac:dyDescent="0.2">
      <c r="A15" s="71"/>
      <c r="B15" s="145" t="s">
        <v>40</v>
      </c>
      <c r="C15" s="6">
        <v>0</v>
      </c>
      <c r="D15" s="146" t="s">
        <v>39</v>
      </c>
      <c r="E15" s="6">
        <v>1</v>
      </c>
      <c r="F15" s="146" t="s">
        <v>43</v>
      </c>
      <c r="G15" s="6">
        <v>1</v>
      </c>
      <c r="H15" s="146" t="s">
        <v>36</v>
      </c>
      <c r="I15" s="6">
        <v>0</v>
      </c>
      <c r="J15" s="146" t="s">
        <v>33</v>
      </c>
      <c r="K15" s="6">
        <v>1</v>
      </c>
      <c r="L15" s="133"/>
    </row>
    <row r="16" spans="1:12" ht="76.5" x14ac:dyDescent="0.2">
      <c r="A16" s="71"/>
      <c r="B16" s="145" t="s">
        <v>23</v>
      </c>
      <c r="C16" s="6">
        <v>1</v>
      </c>
      <c r="D16" s="146" t="s">
        <v>30</v>
      </c>
      <c r="E16" s="6">
        <v>1</v>
      </c>
      <c r="F16" s="146" t="s">
        <v>46</v>
      </c>
      <c r="G16" s="6">
        <v>1</v>
      </c>
      <c r="H16" s="146" t="s">
        <v>4</v>
      </c>
      <c r="I16" s="6">
        <v>0</v>
      </c>
      <c r="J16" s="146" t="s">
        <v>37</v>
      </c>
      <c r="K16" s="6">
        <v>1</v>
      </c>
      <c r="L16" s="133"/>
    </row>
    <row r="17" spans="1:12" ht="69" customHeight="1" x14ac:dyDescent="0.2">
      <c r="A17" s="71"/>
      <c r="B17" s="145" t="s">
        <v>66</v>
      </c>
      <c r="C17" s="6">
        <v>0</v>
      </c>
      <c r="D17" s="146" t="s">
        <v>34</v>
      </c>
      <c r="E17" s="6">
        <v>0</v>
      </c>
      <c r="F17" s="146" t="s">
        <v>24</v>
      </c>
      <c r="G17" s="6">
        <v>1</v>
      </c>
      <c r="H17" s="146" t="s">
        <v>7</v>
      </c>
      <c r="I17" s="6">
        <v>1</v>
      </c>
      <c r="J17" s="146" t="s">
        <v>20</v>
      </c>
      <c r="K17" s="6">
        <v>1</v>
      </c>
      <c r="L17" s="159"/>
    </row>
    <row r="18" spans="1:12" ht="68.25" customHeight="1" x14ac:dyDescent="0.2">
      <c r="A18" s="71"/>
      <c r="B18" s="145" t="s">
        <v>45</v>
      </c>
      <c r="C18" s="6">
        <v>1</v>
      </c>
      <c r="D18" s="146" t="s">
        <v>41</v>
      </c>
      <c r="E18" s="6">
        <v>0</v>
      </c>
      <c r="F18" s="146" t="s">
        <v>51</v>
      </c>
      <c r="G18" s="6">
        <v>1</v>
      </c>
      <c r="H18" s="146" t="s">
        <v>12</v>
      </c>
      <c r="I18" s="6">
        <v>0</v>
      </c>
      <c r="J18" s="146" t="s">
        <v>22</v>
      </c>
      <c r="K18" s="6">
        <v>0</v>
      </c>
      <c r="L18" s="159"/>
    </row>
    <row r="19" spans="1:12" ht="57.75" customHeight="1" x14ac:dyDescent="0.2">
      <c r="A19" s="71"/>
      <c r="B19" s="145" t="s">
        <v>67</v>
      </c>
      <c r="C19" s="6">
        <v>1</v>
      </c>
      <c r="D19" s="146" t="s">
        <v>3</v>
      </c>
      <c r="E19" s="6">
        <v>0</v>
      </c>
      <c r="F19" s="146" t="s">
        <v>35</v>
      </c>
      <c r="G19" s="6">
        <v>0</v>
      </c>
      <c r="H19" s="146" t="s">
        <v>21</v>
      </c>
      <c r="I19" s="6">
        <v>1</v>
      </c>
      <c r="J19" s="146" t="s">
        <v>10</v>
      </c>
      <c r="K19" s="6">
        <v>0</v>
      </c>
      <c r="L19" s="159"/>
    </row>
    <row r="20" spans="1:12" ht="73.5" customHeight="1" x14ac:dyDescent="0.2">
      <c r="A20" s="71"/>
      <c r="B20" s="145" t="s">
        <v>28</v>
      </c>
      <c r="C20" s="6">
        <v>1</v>
      </c>
      <c r="D20" s="146" t="s">
        <v>6</v>
      </c>
      <c r="E20" s="6">
        <v>0</v>
      </c>
      <c r="F20" s="146" t="s">
        <v>44</v>
      </c>
      <c r="G20" s="6">
        <v>1</v>
      </c>
      <c r="H20" s="146" t="s">
        <v>9</v>
      </c>
      <c r="I20" s="6">
        <v>0</v>
      </c>
      <c r="J20" s="146" t="s">
        <v>8</v>
      </c>
      <c r="K20" s="6">
        <v>0</v>
      </c>
      <c r="L20" s="159"/>
    </row>
    <row r="21" spans="1:12" ht="15.75" thickBot="1" x14ac:dyDescent="0.3">
      <c r="B21" s="147"/>
      <c r="C21" s="148">
        <f>SUM(C11:C20)</f>
        <v>8</v>
      </c>
      <c r="D21" s="149"/>
      <c r="E21" s="148">
        <f>SUM(E11:E20)</f>
        <v>6</v>
      </c>
      <c r="F21" s="149"/>
      <c r="G21" s="148">
        <f>SUM(G11:G20)</f>
        <v>9</v>
      </c>
      <c r="H21" s="149"/>
      <c r="I21" s="148">
        <f>SUM(I11:I20)</f>
        <v>2</v>
      </c>
      <c r="J21" s="149"/>
      <c r="K21" s="148">
        <f>SUM(K11:K20)</f>
        <v>7</v>
      </c>
      <c r="L21" s="160">
        <f>(C21+E21+G21+I21+K21)</f>
        <v>32</v>
      </c>
    </row>
    <row r="22" spans="1:12" x14ac:dyDescent="0.2">
      <c r="B22" s="239" t="s">
        <v>61</v>
      </c>
      <c r="C22" s="240"/>
      <c r="D22" s="240"/>
      <c r="E22" s="240"/>
      <c r="F22" s="240"/>
      <c r="G22" s="240"/>
      <c r="H22" s="240"/>
      <c r="I22" s="240"/>
      <c r="J22" s="240"/>
      <c r="K22" s="240"/>
      <c r="L22" s="240"/>
    </row>
    <row r="23" spans="1:12" ht="15" thickBot="1" x14ac:dyDescent="0.25">
      <c r="L23" s="150"/>
    </row>
    <row r="24" spans="1:12" ht="18" customHeight="1" thickBot="1" x14ac:dyDescent="0.25">
      <c r="B24" s="228" t="s">
        <v>98</v>
      </c>
      <c r="C24" s="229"/>
      <c r="D24" s="229"/>
      <c r="E24" s="229"/>
      <c r="F24" s="229"/>
      <c r="G24" s="229"/>
      <c r="H24" s="229"/>
      <c r="I24" s="229"/>
      <c r="J24" s="229"/>
      <c r="K24" s="229"/>
      <c r="L24" s="230"/>
    </row>
    <row r="25" spans="1:12" ht="117" customHeight="1" x14ac:dyDescent="0.2">
      <c r="B25" s="231" t="s">
        <v>468</v>
      </c>
      <c r="C25" s="232"/>
      <c r="D25" s="232"/>
      <c r="E25" s="232"/>
      <c r="F25" s="232"/>
      <c r="G25" s="232" t="s">
        <v>469</v>
      </c>
      <c r="H25" s="233"/>
      <c r="I25" s="233"/>
      <c r="J25" s="233"/>
      <c r="K25" s="233"/>
      <c r="L25" s="234"/>
    </row>
    <row r="26" spans="1:12" ht="9.75" customHeight="1" x14ac:dyDescent="0.2">
      <c r="B26" s="235" t="s">
        <v>65</v>
      </c>
      <c r="C26" s="236"/>
      <c r="D26" s="236"/>
      <c r="E26" s="236"/>
      <c r="F26" s="236"/>
      <c r="G26" s="236"/>
      <c r="H26" s="236"/>
      <c r="I26" s="236"/>
      <c r="J26" s="236"/>
      <c r="K26" s="236"/>
      <c r="L26" s="241"/>
    </row>
    <row r="27" spans="1:12" ht="15" x14ac:dyDescent="0.2">
      <c r="B27" s="237"/>
      <c r="C27" s="238"/>
      <c r="D27" s="238"/>
      <c r="E27" s="238"/>
      <c r="F27" s="238"/>
      <c r="G27" s="238"/>
      <c r="H27" s="238"/>
      <c r="I27" s="238"/>
      <c r="J27" s="238"/>
      <c r="K27" s="238"/>
      <c r="L27" s="157" t="s">
        <v>53</v>
      </c>
    </row>
    <row r="28" spans="1:12" ht="27.75" customHeight="1" x14ac:dyDescent="0.2">
      <c r="B28" s="143" t="s">
        <v>0</v>
      </c>
      <c r="C28" s="5">
        <v>1</v>
      </c>
      <c r="D28" s="144" t="s">
        <v>1</v>
      </c>
      <c r="E28" s="5">
        <v>2</v>
      </c>
      <c r="F28" s="144" t="s">
        <v>49</v>
      </c>
      <c r="G28" s="5">
        <v>3</v>
      </c>
      <c r="H28" s="144" t="s">
        <v>2</v>
      </c>
      <c r="I28" s="5">
        <v>4</v>
      </c>
      <c r="J28" s="144" t="s">
        <v>52</v>
      </c>
      <c r="K28" s="5">
        <v>5</v>
      </c>
      <c r="L28" s="158"/>
    </row>
    <row r="29" spans="1:12" ht="63.75" x14ac:dyDescent="0.2">
      <c r="B29" s="145" t="s">
        <v>29</v>
      </c>
      <c r="C29" s="6">
        <v>1</v>
      </c>
      <c r="D29" s="146" t="s">
        <v>15</v>
      </c>
      <c r="E29" s="6">
        <v>1</v>
      </c>
      <c r="F29" s="146" t="s">
        <v>42</v>
      </c>
      <c r="G29" s="6">
        <v>0</v>
      </c>
      <c r="H29" s="146" t="s">
        <v>16</v>
      </c>
      <c r="I29" s="6">
        <v>1</v>
      </c>
      <c r="J29" s="146" t="s">
        <v>5</v>
      </c>
      <c r="K29" s="6">
        <v>0</v>
      </c>
      <c r="L29" s="133"/>
    </row>
    <row r="30" spans="1:12" ht="70.5" customHeight="1" x14ac:dyDescent="0.2">
      <c r="B30" s="145" t="s">
        <v>47</v>
      </c>
      <c r="C30" s="6">
        <v>1</v>
      </c>
      <c r="D30" s="146" t="s">
        <v>26</v>
      </c>
      <c r="E30" s="6">
        <v>0</v>
      </c>
      <c r="F30" s="146" t="s">
        <v>31</v>
      </c>
      <c r="G30" s="6">
        <v>1</v>
      </c>
      <c r="H30" s="146" t="s">
        <v>32</v>
      </c>
      <c r="I30" s="6">
        <v>1</v>
      </c>
      <c r="J30" s="146" t="s">
        <v>17</v>
      </c>
      <c r="K30" s="6">
        <v>0</v>
      </c>
      <c r="L30" s="133"/>
    </row>
    <row r="31" spans="1:12" ht="51" x14ac:dyDescent="0.2">
      <c r="B31" s="145" t="s">
        <v>48</v>
      </c>
      <c r="C31" s="6">
        <v>1</v>
      </c>
      <c r="D31" s="146" t="s">
        <v>11</v>
      </c>
      <c r="E31" s="6">
        <v>1</v>
      </c>
      <c r="F31" s="146" t="s">
        <v>38</v>
      </c>
      <c r="G31" s="6">
        <v>0</v>
      </c>
      <c r="H31" s="146" t="s">
        <v>27</v>
      </c>
      <c r="I31" s="6">
        <v>1</v>
      </c>
      <c r="J31" s="146" t="s">
        <v>13</v>
      </c>
      <c r="K31" s="6">
        <v>1</v>
      </c>
      <c r="L31" s="133"/>
    </row>
    <row r="32" spans="1:12" ht="63.75" x14ac:dyDescent="0.2">
      <c r="B32" s="145" t="s">
        <v>14</v>
      </c>
      <c r="C32" s="6">
        <v>1</v>
      </c>
      <c r="D32" s="146" t="s">
        <v>18</v>
      </c>
      <c r="E32" s="6">
        <v>0</v>
      </c>
      <c r="F32" s="146" t="s">
        <v>50</v>
      </c>
      <c r="G32" s="6">
        <v>0</v>
      </c>
      <c r="H32" s="146" t="s">
        <v>19</v>
      </c>
      <c r="I32" s="6">
        <v>1</v>
      </c>
      <c r="J32" s="146" t="s">
        <v>25</v>
      </c>
      <c r="K32" s="6">
        <v>1</v>
      </c>
      <c r="L32" s="133"/>
    </row>
    <row r="33" spans="2:12" ht="68.25" customHeight="1" x14ac:dyDescent="0.2">
      <c r="B33" s="145" t="s">
        <v>40</v>
      </c>
      <c r="C33" s="6">
        <v>0</v>
      </c>
      <c r="D33" s="146" t="s">
        <v>39</v>
      </c>
      <c r="E33" s="6">
        <v>0</v>
      </c>
      <c r="F33" s="146" t="s">
        <v>43</v>
      </c>
      <c r="G33" s="6">
        <v>0</v>
      </c>
      <c r="H33" s="146" t="s">
        <v>36</v>
      </c>
      <c r="I33" s="6">
        <v>1</v>
      </c>
      <c r="J33" s="146" t="s">
        <v>33</v>
      </c>
      <c r="K33" s="6">
        <v>1</v>
      </c>
      <c r="L33" s="133"/>
    </row>
    <row r="34" spans="2:12" ht="76.5" x14ac:dyDescent="0.2">
      <c r="B34" s="145" t="s">
        <v>23</v>
      </c>
      <c r="C34" s="6">
        <v>1</v>
      </c>
      <c r="D34" s="146" t="s">
        <v>30</v>
      </c>
      <c r="E34" s="6">
        <v>1</v>
      </c>
      <c r="F34" s="146" t="s">
        <v>46</v>
      </c>
      <c r="G34" s="6">
        <v>1</v>
      </c>
      <c r="H34" s="146" t="s">
        <v>4</v>
      </c>
      <c r="I34" s="6">
        <v>1</v>
      </c>
      <c r="J34" s="146" t="s">
        <v>37</v>
      </c>
      <c r="K34" s="6">
        <v>1</v>
      </c>
      <c r="L34" s="133"/>
    </row>
    <row r="35" spans="2:12" ht="63.75" x14ac:dyDescent="0.2">
      <c r="B35" s="145" t="s">
        <v>66</v>
      </c>
      <c r="C35" s="6">
        <v>0</v>
      </c>
      <c r="D35" s="146" t="s">
        <v>34</v>
      </c>
      <c r="E35" s="6">
        <v>1</v>
      </c>
      <c r="F35" s="146" t="s">
        <v>24</v>
      </c>
      <c r="G35" s="6">
        <v>1</v>
      </c>
      <c r="H35" s="146" t="s">
        <v>7</v>
      </c>
      <c r="I35" s="6">
        <v>0</v>
      </c>
      <c r="J35" s="146" t="s">
        <v>20</v>
      </c>
      <c r="K35" s="6">
        <v>1</v>
      </c>
      <c r="L35" s="159"/>
    </row>
    <row r="36" spans="2:12" ht="51" x14ac:dyDescent="0.2">
      <c r="B36" s="145" t="s">
        <v>45</v>
      </c>
      <c r="C36" s="6">
        <v>0</v>
      </c>
      <c r="D36" s="146" t="s">
        <v>41</v>
      </c>
      <c r="E36" s="6">
        <v>0</v>
      </c>
      <c r="F36" s="146" t="s">
        <v>51</v>
      </c>
      <c r="G36" s="6">
        <v>1</v>
      </c>
      <c r="H36" s="146" t="s">
        <v>12</v>
      </c>
      <c r="I36" s="6">
        <v>1</v>
      </c>
      <c r="J36" s="146" t="s">
        <v>22</v>
      </c>
      <c r="K36" s="6">
        <v>1</v>
      </c>
      <c r="L36" s="159"/>
    </row>
    <row r="37" spans="2:12" ht="51.75" customHeight="1" x14ac:dyDescent="0.2">
      <c r="B37" s="145" t="s">
        <v>67</v>
      </c>
      <c r="C37" s="6">
        <v>1</v>
      </c>
      <c r="D37" s="146" t="s">
        <v>3</v>
      </c>
      <c r="E37" s="6">
        <v>1</v>
      </c>
      <c r="F37" s="146" t="s">
        <v>35</v>
      </c>
      <c r="G37" s="6">
        <v>1</v>
      </c>
      <c r="H37" s="146" t="s">
        <v>21</v>
      </c>
      <c r="I37" s="6">
        <v>1</v>
      </c>
      <c r="J37" s="146" t="s">
        <v>10</v>
      </c>
      <c r="K37" s="6">
        <v>0</v>
      </c>
      <c r="L37" s="159"/>
    </row>
    <row r="38" spans="2:12" ht="51" x14ac:dyDescent="0.2">
      <c r="B38" s="145" t="s">
        <v>28</v>
      </c>
      <c r="C38" s="6">
        <v>0</v>
      </c>
      <c r="D38" s="146" t="s">
        <v>6</v>
      </c>
      <c r="E38" s="6">
        <v>0</v>
      </c>
      <c r="F38" s="146" t="s">
        <v>44</v>
      </c>
      <c r="G38" s="6">
        <v>1</v>
      </c>
      <c r="H38" s="146" t="s">
        <v>9</v>
      </c>
      <c r="I38" s="6">
        <v>0</v>
      </c>
      <c r="J38" s="146" t="s">
        <v>8</v>
      </c>
      <c r="K38" s="6">
        <v>0</v>
      </c>
      <c r="L38" s="159"/>
    </row>
    <row r="39" spans="2:12" ht="15.75" thickBot="1" x14ac:dyDescent="0.3">
      <c r="B39" s="152"/>
      <c r="C39" s="148">
        <f>SUM(C29:C38)</f>
        <v>6</v>
      </c>
      <c r="D39" s="149"/>
      <c r="E39" s="148">
        <f>SUM(E29:E38)</f>
        <v>5</v>
      </c>
      <c r="F39" s="149"/>
      <c r="G39" s="148">
        <f>SUM(G29:G38)</f>
        <v>6</v>
      </c>
      <c r="H39" s="149"/>
      <c r="I39" s="148">
        <v>8</v>
      </c>
      <c r="J39" s="149"/>
      <c r="K39" s="148">
        <f>SUM(K29:K38)</f>
        <v>6</v>
      </c>
      <c r="L39" s="160">
        <f>(C39+E39+G39+I39+K39)</f>
        <v>31</v>
      </c>
    </row>
    <row r="40" spans="2:12" x14ac:dyDescent="0.2">
      <c r="B40" s="239" t="s">
        <v>61</v>
      </c>
      <c r="C40" s="240"/>
      <c r="D40" s="240"/>
      <c r="E40" s="240"/>
      <c r="F40" s="240"/>
      <c r="G40" s="240"/>
      <c r="H40" s="240"/>
      <c r="I40" s="240"/>
      <c r="J40" s="240"/>
      <c r="K40" s="240"/>
      <c r="L40" s="240"/>
    </row>
    <row r="41" spans="2:12" ht="15" thickBot="1" x14ac:dyDescent="0.25"/>
    <row r="42" spans="2:12" ht="27.75" customHeight="1" thickBot="1" x14ac:dyDescent="0.25">
      <c r="B42" s="228" t="s">
        <v>99</v>
      </c>
      <c r="C42" s="229"/>
      <c r="D42" s="229"/>
      <c r="E42" s="229"/>
      <c r="F42" s="229"/>
      <c r="G42" s="229"/>
      <c r="H42" s="229"/>
      <c r="I42" s="229"/>
      <c r="J42" s="229"/>
      <c r="K42" s="229"/>
      <c r="L42" s="230"/>
    </row>
    <row r="43" spans="2:12" ht="159.75" customHeight="1" x14ac:dyDescent="0.2">
      <c r="B43" s="231" t="s">
        <v>470</v>
      </c>
      <c r="C43" s="232"/>
      <c r="D43" s="232"/>
      <c r="E43" s="232"/>
      <c r="F43" s="232"/>
      <c r="G43" s="256" t="s">
        <v>471</v>
      </c>
      <c r="H43" s="233"/>
      <c r="I43" s="233"/>
      <c r="J43" s="233"/>
      <c r="K43" s="233"/>
      <c r="L43" s="234"/>
    </row>
    <row r="44" spans="2:12" ht="5.25" customHeight="1" x14ac:dyDescent="0.2">
      <c r="B44" s="235" t="s">
        <v>65</v>
      </c>
      <c r="C44" s="236"/>
      <c r="D44" s="236"/>
      <c r="E44" s="236"/>
      <c r="F44" s="236"/>
      <c r="G44" s="236"/>
      <c r="H44" s="236"/>
      <c r="I44" s="236"/>
      <c r="J44" s="236"/>
      <c r="K44" s="236"/>
      <c r="L44" s="241"/>
    </row>
    <row r="45" spans="2:12" ht="15" x14ac:dyDescent="0.2">
      <c r="B45" s="237"/>
      <c r="C45" s="238"/>
      <c r="D45" s="238"/>
      <c r="E45" s="238"/>
      <c r="F45" s="238"/>
      <c r="G45" s="238"/>
      <c r="H45" s="238"/>
      <c r="I45" s="238"/>
      <c r="J45" s="238"/>
      <c r="K45" s="238"/>
      <c r="L45" s="157" t="s">
        <v>53</v>
      </c>
    </row>
    <row r="46" spans="2:12" ht="27" customHeight="1" x14ac:dyDescent="0.2">
      <c r="B46" s="143" t="s">
        <v>0</v>
      </c>
      <c r="C46" s="5">
        <v>1</v>
      </c>
      <c r="D46" s="144" t="s">
        <v>1</v>
      </c>
      <c r="E46" s="5">
        <v>2</v>
      </c>
      <c r="F46" s="144" t="s">
        <v>49</v>
      </c>
      <c r="G46" s="5">
        <v>3</v>
      </c>
      <c r="H46" s="144" t="s">
        <v>2</v>
      </c>
      <c r="I46" s="5">
        <v>4</v>
      </c>
      <c r="J46" s="144" t="s">
        <v>52</v>
      </c>
      <c r="K46" s="5">
        <v>5</v>
      </c>
      <c r="L46" s="158"/>
    </row>
    <row r="47" spans="2:12" ht="73.5" customHeight="1" x14ac:dyDescent="0.2">
      <c r="B47" s="145" t="s">
        <v>29</v>
      </c>
      <c r="C47" s="6">
        <v>1</v>
      </c>
      <c r="D47" s="146" t="s">
        <v>15</v>
      </c>
      <c r="E47" s="6">
        <v>1</v>
      </c>
      <c r="F47" s="146" t="s">
        <v>42</v>
      </c>
      <c r="G47" s="6">
        <v>0</v>
      </c>
      <c r="H47" s="146" t="s">
        <v>16</v>
      </c>
      <c r="I47" s="6">
        <v>1</v>
      </c>
      <c r="J47" s="146" t="s">
        <v>5</v>
      </c>
      <c r="K47" s="6">
        <v>1</v>
      </c>
      <c r="L47" s="133"/>
    </row>
    <row r="48" spans="2:12" ht="74.25" customHeight="1" x14ac:dyDescent="0.2">
      <c r="B48" s="145" t="s">
        <v>47</v>
      </c>
      <c r="C48" s="6">
        <v>1</v>
      </c>
      <c r="D48" s="146" t="s">
        <v>26</v>
      </c>
      <c r="E48" s="6">
        <v>0</v>
      </c>
      <c r="F48" s="146" t="s">
        <v>31</v>
      </c>
      <c r="G48" s="6">
        <v>1</v>
      </c>
      <c r="H48" s="146" t="s">
        <v>32</v>
      </c>
      <c r="I48" s="6">
        <v>1</v>
      </c>
      <c r="J48" s="146" t="s">
        <v>17</v>
      </c>
      <c r="K48" s="6">
        <v>0</v>
      </c>
      <c r="L48" s="133"/>
    </row>
    <row r="49" spans="2:12" ht="59.25" customHeight="1" x14ac:dyDescent="0.2">
      <c r="B49" s="145" t="s">
        <v>48</v>
      </c>
      <c r="C49" s="6">
        <v>1</v>
      </c>
      <c r="D49" s="146" t="s">
        <v>11</v>
      </c>
      <c r="E49" s="6">
        <v>1</v>
      </c>
      <c r="F49" s="146" t="s">
        <v>38</v>
      </c>
      <c r="G49" s="6">
        <v>0</v>
      </c>
      <c r="H49" s="146" t="s">
        <v>27</v>
      </c>
      <c r="I49" s="6">
        <v>1</v>
      </c>
      <c r="J49" s="146" t="s">
        <v>13</v>
      </c>
      <c r="K49" s="6">
        <v>1</v>
      </c>
      <c r="L49" s="133"/>
    </row>
    <row r="50" spans="2:12" ht="66.75" customHeight="1" x14ac:dyDescent="0.2">
      <c r="B50" s="145" t="s">
        <v>14</v>
      </c>
      <c r="C50" s="6">
        <v>0</v>
      </c>
      <c r="D50" s="146" t="s">
        <v>18</v>
      </c>
      <c r="E50" s="6">
        <v>0</v>
      </c>
      <c r="F50" s="146" t="s">
        <v>50</v>
      </c>
      <c r="G50" s="6">
        <v>0</v>
      </c>
      <c r="H50" s="146" t="s">
        <v>19</v>
      </c>
      <c r="I50" s="6">
        <v>1</v>
      </c>
      <c r="J50" s="146" t="s">
        <v>25</v>
      </c>
      <c r="K50" s="6">
        <v>1</v>
      </c>
      <c r="L50" s="133"/>
    </row>
    <row r="51" spans="2:12" ht="70.5" customHeight="1" x14ac:dyDescent="0.2">
      <c r="B51" s="145" t="s">
        <v>40</v>
      </c>
      <c r="C51" s="6">
        <v>0</v>
      </c>
      <c r="D51" s="146" t="s">
        <v>39</v>
      </c>
      <c r="E51" s="6">
        <v>0</v>
      </c>
      <c r="F51" s="146" t="s">
        <v>43</v>
      </c>
      <c r="G51" s="6">
        <v>0</v>
      </c>
      <c r="H51" s="146" t="s">
        <v>36</v>
      </c>
      <c r="I51" s="6">
        <v>1</v>
      </c>
      <c r="J51" s="146" t="s">
        <v>33</v>
      </c>
      <c r="K51" s="6">
        <v>1</v>
      </c>
      <c r="L51" s="133"/>
    </row>
    <row r="52" spans="2:12" ht="93.75" customHeight="1" x14ac:dyDescent="0.2">
      <c r="B52" s="145" t="s">
        <v>23</v>
      </c>
      <c r="C52" s="6">
        <v>1</v>
      </c>
      <c r="D52" s="146" t="s">
        <v>30</v>
      </c>
      <c r="E52" s="6">
        <v>0</v>
      </c>
      <c r="F52" s="146" t="s">
        <v>46</v>
      </c>
      <c r="G52" s="6">
        <v>1</v>
      </c>
      <c r="H52" s="146" t="s">
        <v>4</v>
      </c>
      <c r="I52" s="6">
        <v>1</v>
      </c>
      <c r="J52" s="146" t="s">
        <v>37</v>
      </c>
      <c r="K52" s="6">
        <v>1</v>
      </c>
      <c r="L52" s="133"/>
    </row>
    <row r="53" spans="2:12" ht="84" customHeight="1" x14ac:dyDescent="0.2">
      <c r="B53" s="145" t="s">
        <v>66</v>
      </c>
      <c r="C53" s="6">
        <v>0</v>
      </c>
      <c r="D53" s="146" t="s">
        <v>34</v>
      </c>
      <c r="E53" s="6">
        <v>0</v>
      </c>
      <c r="F53" s="146" t="s">
        <v>24</v>
      </c>
      <c r="G53" s="6">
        <v>0</v>
      </c>
      <c r="H53" s="146" t="s">
        <v>7</v>
      </c>
      <c r="I53" s="6">
        <v>0</v>
      </c>
      <c r="J53" s="146" t="s">
        <v>20</v>
      </c>
      <c r="K53" s="6">
        <v>1</v>
      </c>
      <c r="L53" s="159"/>
    </row>
    <row r="54" spans="2:12" ht="57.75" customHeight="1" x14ac:dyDescent="0.2">
      <c r="B54" s="145" t="s">
        <v>45</v>
      </c>
      <c r="C54" s="6">
        <v>0</v>
      </c>
      <c r="D54" s="146" t="s">
        <v>41</v>
      </c>
      <c r="E54" s="6">
        <v>0</v>
      </c>
      <c r="F54" s="146" t="s">
        <v>51</v>
      </c>
      <c r="G54" s="6">
        <v>1</v>
      </c>
      <c r="H54" s="146" t="s">
        <v>12</v>
      </c>
      <c r="I54" s="6">
        <v>0</v>
      </c>
      <c r="J54" s="146" t="s">
        <v>22</v>
      </c>
      <c r="K54" s="6">
        <v>0</v>
      </c>
      <c r="L54" s="159"/>
    </row>
    <row r="55" spans="2:12" ht="51" x14ac:dyDescent="0.2">
      <c r="B55" s="145" t="s">
        <v>67</v>
      </c>
      <c r="C55" s="6">
        <v>1</v>
      </c>
      <c r="D55" s="146" t="s">
        <v>3</v>
      </c>
      <c r="E55" s="6">
        <v>0</v>
      </c>
      <c r="F55" s="146" t="s">
        <v>35</v>
      </c>
      <c r="G55" s="6">
        <v>1</v>
      </c>
      <c r="H55" s="146" t="s">
        <v>21</v>
      </c>
      <c r="I55" s="6">
        <v>1</v>
      </c>
      <c r="J55" s="146" t="s">
        <v>10</v>
      </c>
      <c r="K55" s="6">
        <v>0</v>
      </c>
      <c r="L55" s="159"/>
    </row>
    <row r="56" spans="2:12" ht="75.75" customHeight="1" x14ac:dyDescent="0.2">
      <c r="B56" s="145" t="s">
        <v>28</v>
      </c>
      <c r="C56" s="6">
        <v>0</v>
      </c>
      <c r="D56" s="146" t="s">
        <v>6</v>
      </c>
      <c r="E56" s="6">
        <v>0</v>
      </c>
      <c r="F56" s="146" t="s">
        <v>44</v>
      </c>
      <c r="G56" s="6">
        <v>1</v>
      </c>
      <c r="H56" s="146" t="s">
        <v>9</v>
      </c>
      <c r="I56" s="6">
        <v>0</v>
      </c>
      <c r="J56" s="146" t="s">
        <v>8</v>
      </c>
      <c r="K56" s="6">
        <v>0</v>
      </c>
      <c r="L56" s="159"/>
    </row>
    <row r="57" spans="2:12" ht="15.75" thickBot="1" x14ac:dyDescent="0.3">
      <c r="B57" s="152"/>
      <c r="C57" s="148">
        <f>SUM(C47:C56)</f>
        <v>5</v>
      </c>
      <c r="D57" s="149"/>
      <c r="E57" s="148">
        <f>SUM(E47:E56)</f>
        <v>2</v>
      </c>
      <c r="F57" s="149"/>
      <c r="G57" s="148">
        <f>SUM(G47:G56)</f>
        <v>5</v>
      </c>
      <c r="H57" s="149"/>
      <c r="I57" s="148">
        <v>7</v>
      </c>
      <c r="J57" s="149"/>
      <c r="K57" s="148">
        <f>SUM(K47:K56)</f>
        <v>6</v>
      </c>
      <c r="L57" s="160">
        <f>(C57+E57+G57+I57+K57)</f>
        <v>25</v>
      </c>
    </row>
    <row r="59" spans="2:12" ht="15" thickBot="1" x14ac:dyDescent="0.25"/>
    <row r="60" spans="2:12" ht="32.25" customHeight="1" thickBot="1" x14ac:dyDescent="0.25">
      <c r="B60" s="228" t="s">
        <v>121</v>
      </c>
      <c r="C60" s="229"/>
      <c r="D60" s="229"/>
      <c r="E60" s="229"/>
      <c r="F60" s="229"/>
      <c r="G60" s="229"/>
      <c r="H60" s="229"/>
      <c r="I60" s="229"/>
      <c r="J60" s="229"/>
      <c r="K60" s="229"/>
      <c r="L60" s="230"/>
    </row>
    <row r="61" spans="2:12" ht="161.25" customHeight="1" x14ac:dyDescent="0.2">
      <c r="B61" s="231" t="s">
        <v>472</v>
      </c>
      <c r="C61" s="232"/>
      <c r="D61" s="232"/>
      <c r="E61" s="232"/>
      <c r="F61" s="232"/>
      <c r="G61" s="232" t="s">
        <v>473</v>
      </c>
      <c r="H61" s="233"/>
      <c r="I61" s="233"/>
      <c r="J61" s="233"/>
      <c r="K61" s="233"/>
      <c r="L61" s="234"/>
    </row>
    <row r="62" spans="2:12" ht="5.25" customHeight="1" x14ac:dyDescent="0.2">
      <c r="B62" s="235" t="s">
        <v>65</v>
      </c>
      <c r="C62" s="236"/>
      <c r="D62" s="236"/>
      <c r="E62" s="236"/>
      <c r="F62" s="236"/>
      <c r="G62" s="236"/>
      <c r="H62" s="236"/>
      <c r="I62" s="236"/>
      <c r="J62" s="236"/>
      <c r="K62" s="236"/>
      <c r="L62" s="241"/>
    </row>
    <row r="63" spans="2:12" ht="15" x14ac:dyDescent="0.2">
      <c r="B63" s="237"/>
      <c r="C63" s="238"/>
      <c r="D63" s="238"/>
      <c r="E63" s="238"/>
      <c r="F63" s="238"/>
      <c r="G63" s="238"/>
      <c r="H63" s="238"/>
      <c r="I63" s="238"/>
      <c r="J63" s="238"/>
      <c r="K63" s="238"/>
      <c r="L63" s="157" t="s">
        <v>53</v>
      </c>
    </row>
    <row r="64" spans="2:12" ht="33.75" customHeight="1" x14ac:dyDescent="0.2">
      <c r="B64" s="151" t="s">
        <v>0</v>
      </c>
      <c r="C64" s="5">
        <v>1</v>
      </c>
      <c r="D64" s="5" t="s">
        <v>1</v>
      </c>
      <c r="E64" s="5">
        <v>2</v>
      </c>
      <c r="F64" s="5" t="s">
        <v>49</v>
      </c>
      <c r="G64" s="5">
        <v>3</v>
      </c>
      <c r="H64" s="5" t="s">
        <v>2</v>
      </c>
      <c r="I64" s="5">
        <v>4</v>
      </c>
      <c r="J64" s="5" t="s">
        <v>52</v>
      </c>
      <c r="K64" s="5">
        <v>5</v>
      </c>
      <c r="L64" s="158"/>
    </row>
    <row r="65" spans="2:12" ht="63.75" x14ac:dyDescent="0.2">
      <c r="B65" s="145" t="s">
        <v>29</v>
      </c>
      <c r="C65" s="6">
        <v>0</v>
      </c>
      <c r="D65" s="146" t="s">
        <v>15</v>
      </c>
      <c r="E65" s="6">
        <v>1</v>
      </c>
      <c r="F65" s="146" t="s">
        <v>42</v>
      </c>
      <c r="G65" s="6">
        <v>0</v>
      </c>
      <c r="H65" s="146" t="s">
        <v>16</v>
      </c>
      <c r="I65" s="6">
        <v>1</v>
      </c>
      <c r="J65" s="146" t="s">
        <v>5</v>
      </c>
      <c r="K65" s="6">
        <v>0</v>
      </c>
      <c r="L65" s="133"/>
    </row>
    <row r="66" spans="2:12" ht="69" customHeight="1" x14ac:dyDescent="0.2">
      <c r="B66" s="145" t="s">
        <v>47</v>
      </c>
      <c r="C66" s="6">
        <v>0</v>
      </c>
      <c r="D66" s="146" t="s">
        <v>26</v>
      </c>
      <c r="E66" s="6">
        <v>1</v>
      </c>
      <c r="F66" s="146" t="s">
        <v>31</v>
      </c>
      <c r="G66" s="6">
        <v>0</v>
      </c>
      <c r="H66" s="146" t="s">
        <v>32</v>
      </c>
      <c r="I66" s="6">
        <v>1</v>
      </c>
      <c r="J66" s="146" t="s">
        <v>17</v>
      </c>
      <c r="K66" s="6">
        <v>0</v>
      </c>
      <c r="L66" s="133"/>
    </row>
    <row r="67" spans="2:12" ht="68.25" customHeight="1" x14ac:dyDescent="0.2">
      <c r="B67" s="145" t="s">
        <v>48</v>
      </c>
      <c r="C67" s="6">
        <v>0</v>
      </c>
      <c r="D67" s="146" t="s">
        <v>11</v>
      </c>
      <c r="E67" s="6">
        <v>1</v>
      </c>
      <c r="F67" s="146" t="s">
        <v>38</v>
      </c>
      <c r="G67" s="6">
        <v>0</v>
      </c>
      <c r="H67" s="146" t="s">
        <v>27</v>
      </c>
      <c r="I67" s="6">
        <v>1</v>
      </c>
      <c r="J67" s="146" t="s">
        <v>13</v>
      </c>
      <c r="K67" s="6">
        <v>1</v>
      </c>
      <c r="L67" s="133"/>
    </row>
    <row r="68" spans="2:12" ht="75.75" customHeight="1" x14ac:dyDescent="0.2">
      <c r="B68" s="145" t="s">
        <v>14</v>
      </c>
      <c r="C68" s="6">
        <v>0</v>
      </c>
      <c r="D68" s="146" t="s">
        <v>18</v>
      </c>
      <c r="E68" s="6">
        <v>0</v>
      </c>
      <c r="F68" s="146" t="s">
        <v>50</v>
      </c>
      <c r="G68" s="6">
        <v>1</v>
      </c>
      <c r="H68" s="146" t="s">
        <v>19</v>
      </c>
      <c r="I68" s="6">
        <v>1</v>
      </c>
      <c r="J68" s="146" t="s">
        <v>25</v>
      </c>
      <c r="K68" s="6">
        <v>1</v>
      </c>
      <c r="L68" s="133"/>
    </row>
    <row r="69" spans="2:12" ht="69.75" customHeight="1" x14ac:dyDescent="0.2">
      <c r="B69" s="145" t="s">
        <v>40</v>
      </c>
      <c r="C69" s="6">
        <v>0</v>
      </c>
      <c r="D69" s="146" t="s">
        <v>39</v>
      </c>
      <c r="E69" s="6">
        <v>1</v>
      </c>
      <c r="F69" s="146" t="s">
        <v>43</v>
      </c>
      <c r="G69" s="6">
        <v>0</v>
      </c>
      <c r="H69" s="146" t="s">
        <v>36</v>
      </c>
      <c r="I69" s="6">
        <v>1</v>
      </c>
      <c r="J69" s="146" t="s">
        <v>33</v>
      </c>
      <c r="K69" s="6">
        <v>1</v>
      </c>
      <c r="L69" s="133"/>
    </row>
    <row r="70" spans="2:12" ht="108" customHeight="1" x14ac:dyDescent="0.2">
      <c r="B70" s="145" t="s">
        <v>23</v>
      </c>
      <c r="C70" s="6">
        <v>0</v>
      </c>
      <c r="D70" s="146" t="s">
        <v>30</v>
      </c>
      <c r="E70" s="6">
        <v>0</v>
      </c>
      <c r="F70" s="146" t="s">
        <v>46</v>
      </c>
      <c r="G70" s="6">
        <v>1</v>
      </c>
      <c r="H70" s="146" t="s">
        <v>4</v>
      </c>
      <c r="I70" s="6">
        <v>1</v>
      </c>
      <c r="J70" s="146" t="s">
        <v>37</v>
      </c>
      <c r="K70" s="6">
        <v>1</v>
      </c>
      <c r="L70" s="133"/>
    </row>
    <row r="71" spans="2:12" ht="71.25" customHeight="1" x14ac:dyDescent="0.2">
      <c r="B71" s="145" t="s">
        <v>66</v>
      </c>
      <c r="C71" s="6">
        <v>0</v>
      </c>
      <c r="D71" s="146" t="s">
        <v>34</v>
      </c>
      <c r="E71" s="6">
        <v>1</v>
      </c>
      <c r="F71" s="146" t="s">
        <v>24</v>
      </c>
      <c r="G71" s="6">
        <v>1</v>
      </c>
      <c r="H71" s="146" t="s">
        <v>7</v>
      </c>
      <c r="I71" s="6">
        <v>1</v>
      </c>
      <c r="J71" s="146" t="s">
        <v>20</v>
      </c>
      <c r="K71" s="6">
        <v>0</v>
      </c>
      <c r="L71" s="159"/>
    </row>
    <row r="72" spans="2:12" ht="59.25" customHeight="1" x14ac:dyDescent="0.2">
      <c r="B72" s="145" t="s">
        <v>45</v>
      </c>
      <c r="C72" s="6">
        <v>0</v>
      </c>
      <c r="D72" s="146" t="s">
        <v>41</v>
      </c>
      <c r="E72" s="6">
        <v>1</v>
      </c>
      <c r="F72" s="146" t="s">
        <v>68</v>
      </c>
      <c r="G72" s="6">
        <v>1</v>
      </c>
      <c r="H72" s="146" t="s">
        <v>12</v>
      </c>
      <c r="I72" s="6">
        <v>1</v>
      </c>
      <c r="J72" s="146" t="s">
        <v>22</v>
      </c>
      <c r="K72" s="6">
        <v>0</v>
      </c>
      <c r="L72" s="159"/>
    </row>
    <row r="73" spans="2:12" ht="56.25" customHeight="1" x14ac:dyDescent="0.2">
      <c r="B73" s="145" t="s">
        <v>67</v>
      </c>
      <c r="C73" s="6">
        <v>0</v>
      </c>
      <c r="D73" s="146" t="s">
        <v>3</v>
      </c>
      <c r="E73" s="6">
        <v>0</v>
      </c>
      <c r="F73" s="146" t="s">
        <v>35</v>
      </c>
      <c r="G73" s="6">
        <v>1</v>
      </c>
      <c r="H73" s="146" t="s">
        <v>21</v>
      </c>
      <c r="I73" s="6">
        <v>1</v>
      </c>
      <c r="J73" s="146" t="s">
        <v>10</v>
      </c>
      <c r="K73" s="6">
        <v>0</v>
      </c>
      <c r="L73" s="159"/>
    </row>
    <row r="74" spans="2:12" ht="51" x14ac:dyDescent="0.2">
      <c r="B74" s="145" t="s">
        <v>28</v>
      </c>
      <c r="C74" s="6">
        <v>0</v>
      </c>
      <c r="D74" s="146" t="s">
        <v>6</v>
      </c>
      <c r="E74" s="6">
        <v>0</v>
      </c>
      <c r="F74" s="146" t="s">
        <v>44</v>
      </c>
      <c r="G74" s="6">
        <v>1</v>
      </c>
      <c r="H74" s="146" t="s">
        <v>9</v>
      </c>
      <c r="I74" s="6">
        <v>1</v>
      </c>
      <c r="J74" s="146" t="s">
        <v>8</v>
      </c>
      <c r="K74" s="6">
        <v>0</v>
      </c>
      <c r="L74" s="159"/>
    </row>
    <row r="75" spans="2:12" ht="15.75" thickBot="1" x14ac:dyDescent="0.3">
      <c r="B75" s="147"/>
      <c r="C75" s="148">
        <f>SUM(C65:C74)</f>
        <v>0</v>
      </c>
      <c r="D75" s="149"/>
      <c r="E75" s="148">
        <f>SUM(E65:E74)</f>
        <v>6</v>
      </c>
      <c r="F75" s="149"/>
      <c r="G75" s="148">
        <f>SUM(G65:G74)</f>
        <v>6</v>
      </c>
      <c r="H75" s="149"/>
      <c r="I75" s="148">
        <f>SUM(I65:I74)</f>
        <v>10</v>
      </c>
      <c r="J75" s="149"/>
      <c r="K75" s="148">
        <f>SUM(K65:K74)</f>
        <v>4</v>
      </c>
      <c r="L75" s="160">
        <f>(C75+E75+G75+I75+K75)</f>
        <v>26</v>
      </c>
    </row>
    <row r="76" spans="2:12" x14ac:dyDescent="0.2">
      <c r="B76" s="239" t="s">
        <v>61</v>
      </c>
      <c r="C76" s="240"/>
      <c r="D76" s="240"/>
      <c r="E76" s="240"/>
      <c r="F76" s="240"/>
      <c r="G76" s="240"/>
      <c r="H76" s="240"/>
      <c r="I76" s="240"/>
      <c r="J76" s="240"/>
      <c r="K76" s="240"/>
      <c r="L76" s="240"/>
    </row>
    <row r="77" spans="2:12" ht="15" thickBot="1" x14ac:dyDescent="0.25"/>
    <row r="78" spans="2:12" ht="26.25" customHeight="1" thickBot="1" x14ac:dyDescent="0.25">
      <c r="B78" s="228" t="s">
        <v>122</v>
      </c>
      <c r="C78" s="229"/>
      <c r="D78" s="229"/>
      <c r="E78" s="229"/>
      <c r="F78" s="229"/>
      <c r="G78" s="229"/>
      <c r="H78" s="229"/>
      <c r="I78" s="229"/>
      <c r="J78" s="229"/>
      <c r="K78" s="229"/>
      <c r="L78" s="230"/>
    </row>
    <row r="79" spans="2:12" ht="165" customHeight="1" x14ac:dyDescent="0.2">
      <c r="B79" s="231" t="s">
        <v>474</v>
      </c>
      <c r="C79" s="232"/>
      <c r="D79" s="232"/>
      <c r="E79" s="232"/>
      <c r="F79" s="232"/>
      <c r="G79" s="232" t="s">
        <v>473</v>
      </c>
      <c r="H79" s="233"/>
      <c r="I79" s="233"/>
      <c r="J79" s="233"/>
      <c r="K79" s="233"/>
      <c r="L79" s="234"/>
    </row>
    <row r="80" spans="2:12" ht="7.5" customHeight="1" x14ac:dyDescent="0.2">
      <c r="B80" s="235" t="s">
        <v>65</v>
      </c>
      <c r="C80" s="236"/>
      <c r="D80" s="236"/>
      <c r="E80" s="236"/>
      <c r="F80" s="236"/>
      <c r="G80" s="236"/>
      <c r="H80" s="236"/>
      <c r="I80" s="236"/>
      <c r="J80" s="236"/>
      <c r="K80" s="236"/>
      <c r="L80" s="241"/>
    </row>
    <row r="81" spans="2:12" ht="15" x14ac:dyDescent="0.2">
      <c r="B81" s="237"/>
      <c r="C81" s="238"/>
      <c r="D81" s="238"/>
      <c r="E81" s="238"/>
      <c r="F81" s="238"/>
      <c r="G81" s="238"/>
      <c r="H81" s="238"/>
      <c r="I81" s="238"/>
      <c r="J81" s="238"/>
      <c r="K81" s="238"/>
      <c r="L81" s="157" t="s">
        <v>53</v>
      </c>
    </row>
    <row r="82" spans="2:12" x14ac:dyDescent="0.2">
      <c r="B82" s="143" t="s">
        <v>0</v>
      </c>
      <c r="C82" s="5">
        <v>1</v>
      </c>
      <c r="D82" s="144" t="s">
        <v>1</v>
      </c>
      <c r="E82" s="5">
        <v>2</v>
      </c>
      <c r="F82" s="144" t="s">
        <v>49</v>
      </c>
      <c r="G82" s="5">
        <v>3</v>
      </c>
      <c r="H82" s="144" t="s">
        <v>2</v>
      </c>
      <c r="I82" s="5">
        <v>4</v>
      </c>
      <c r="J82" s="144" t="s">
        <v>52</v>
      </c>
      <c r="K82" s="5">
        <v>5</v>
      </c>
      <c r="L82" s="158"/>
    </row>
    <row r="83" spans="2:12" ht="68.25" customHeight="1" x14ac:dyDescent="0.2">
      <c r="B83" s="145" t="s">
        <v>29</v>
      </c>
      <c r="C83" s="6">
        <v>0</v>
      </c>
      <c r="D83" s="146" t="s">
        <v>15</v>
      </c>
      <c r="E83" s="6">
        <v>1</v>
      </c>
      <c r="F83" s="146" t="s">
        <v>42</v>
      </c>
      <c r="G83" s="6">
        <v>0</v>
      </c>
      <c r="H83" s="146" t="s">
        <v>16</v>
      </c>
      <c r="I83" s="6">
        <v>1</v>
      </c>
      <c r="J83" s="146" t="s">
        <v>5</v>
      </c>
      <c r="K83" s="6">
        <v>0</v>
      </c>
      <c r="L83" s="133"/>
    </row>
    <row r="84" spans="2:12" ht="75" customHeight="1" x14ac:dyDescent="0.2">
      <c r="B84" s="145" t="s">
        <v>47</v>
      </c>
      <c r="C84" s="6">
        <v>0</v>
      </c>
      <c r="D84" s="146" t="s">
        <v>26</v>
      </c>
      <c r="E84" s="6">
        <v>1</v>
      </c>
      <c r="F84" s="146" t="s">
        <v>31</v>
      </c>
      <c r="G84" s="6">
        <v>0</v>
      </c>
      <c r="H84" s="146" t="s">
        <v>32</v>
      </c>
      <c r="I84" s="6">
        <v>1</v>
      </c>
      <c r="J84" s="146" t="s">
        <v>17</v>
      </c>
      <c r="K84" s="6">
        <v>0</v>
      </c>
      <c r="L84" s="133"/>
    </row>
    <row r="85" spans="2:12" ht="70.5" customHeight="1" x14ac:dyDescent="0.2">
      <c r="B85" s="145" t="s">
        <v>48</v>
      </c>
      <c r="C85" s="6">
        <v>0</v>
      </c>
      <c r="D85" s="146" t="s">
        <v>11</v>
      </c>
      <c r="E85" s="6">
        <v>1</v>
      </c>
      <c r="F85" s="146" t="s">
        <v>38</v>
      </c>
      <c r="G85" s="6">
        <v>0</v>
      </c>
      <c r="H85" s="146" t="s">
        <v>27</v>
      </c>
      <c r="I85" s="6">
        <v>1</v>
      </c>
      <c r="J85" s="146" t="s">
        <v>13</v>
      </c>
      <c r="K85" s="6">
        <v>1</v>
      </c>
      <c r="L85" s="133"/>
    </row>
    <row r="86" spans="2:12" ht="63.75" x14ac:dyDescent="0.2">
      <c r="B86" s="145" t="s">
        <v>14</v>
      </c>
      <c r="C86" s="6">
        <v>0</v>
      </c>
      <c r="D86" s="146" t="s">
        <v>18</v>
      </c>
      <c r="E86" s="6">
        <v>0</v>
      </c>
      <c r="F86" s="146" t="s">
        <v>50</v>
      </c>
      <c r="G86" s="6">
        <v>1</v>
      </c>
      <c r="H86" s="146" t="s">
        <v>19</v>
      </c>
      <c r="I86" s="6">
        <v>1</v>
      </c>
      <c r="J86" s="146" t="s">
        <v>25</v>
      </c>
      <c r="K86" s="6">
        <v>1</v>
      </c>
      <c r="L86" s="133"/>
    </row>
    <row r="87" spans="2:12" ht="63.75" x14ac:dyDescent="0.2">
      <c r="B87" s="145" t="s">
        <v>40</v>
      </c>
      <c r="C87" s="6">
        <v>0</v>
      </c>
      <c r="D87" s="146" t="s">
        <v>39</v>
      </c>
      <c r="E87" s="6">
        <v>1</v>
      </c>
      <c r="F87" s="146" t="s">
        <v>43</v>
      </c>
      <c r="G87" s="6">
        <v>0</v>
      </c>
      <c r="H87" s="146" t="s">
        <v>36</v>
      </c>
      <c r="I87" s="6">
        <v>1</v>
      </c>
      <c r="J87" s="146" t="s">
        <v>33</v>
      </c>
      <c r="K87" s="6">
        <v>1</v>
      </c>
      <c r="L87" s="133"/>
    </row>
    <row r="88" spans="2:12" ht="101.25" customHeight="1" x14ac:dyDescent="0.2">
      <c r="B88" s="145" t="s">
        <v>23</v>
      </c>
      <c r="C88" s="6">
        <v>0</v>
      </c>
      <c r="D88" s="146" t="s">
        <v>30</v>
      </c>
      <c r="E88" s="6">
        <v>0</v>
      </c>
      <c r="F88" s="146" t="s">
        <v>46</v>
      </c>
      <c r="G88" s="6">
        <v>1</v>
      </c>
      <c r="H88" s="146" t="s">
        <v>4</v>
      </c>
      <c r="I88" s="6">
        <v>1</v>
      </c>
      <c r="J88" s="146" t="s">
        <v>37</v>
      </c>
      <c r="K88" s="6">
        <v>1</v>
      </c>
      <c r="L88" s="133"/>
    </row>
    <row r="89" spans="2:12" ht="63.75" x14ac:dyDescent="0.2">
      <c r="B89" s="145" t="s">
        <v>66</v>
      </c>
      <c r="C89" s="6">
        <v>0</v>
      </c>
      <c r="D89" s="146" t="s">
        <v>34</v>
      </c>
      <c r="E89" s="6">
        <v>1</v>
      </c>
      <c r="F89" s="146" t="s">
        <v>24</v>
      </c>
      <c r="G89" s="6">
        <v>1</v>
      </c>
      <c r="H89" s="146" t="s">
        <v>7</v>
      </c>
      <c r="I89" s="6">
        <v>1</v>
      </c>
      <c r="J89" s="146" t="s">
        <v>20</v>
      </c>
      <c r="K89" s="6">
        <v>0</v>
      </c>
      <c r="L89" s="159"/>
    </row>
    <row r="90" spans="2:12" ht="81.75" customHeight="1" x14ac:dyDescent="0.2">
      <c r="B90" s="145" t="s">
        <v>45</v>
      </c>
      <c r="C90" s="6">
        <v>0</v>
      </c>
      <c r="D90" s="146" t="s">
        <v>41</v>
      </c>
      <c r="E90" s="6">
        <v>1</v>
      </c>
      <c r="F90" s="146" t="s">
        <v>68</v>
      </c>
      <c r="G90" s="6">
        <v>1</v>
      </c>
      <c r="H90" s="146" t="s">
        <v>12</v>
      </c>
      <c r="I90" s="6">
        <v>1</v>
      </c>
      <c r="J90" s="146" t="s">
        <v>22</v>
      </c>
      <c r="K90" s="6">
        <v>0</v>
      </c>
      <c r="L90" s="159"/>
    </row>
    <row r="91" spans="2:12" ht="83.25" customHeight="1" x14ac:dyDescent="0.2">
      <c r="B91" s="145" t="s">
        <v>67</v>
      </c>
      <c r="C91" s="6">
        <v>0</v>
      </c>
      <c r="D91" s="146" t="s">
        <v>3</v>
      </c>
      <c r="E91" s="6">
        <v>0</v>
      </c>
      <c r="F91" s="146" t="s">
        <v>35</v>
      </c>
      <c r="G91" s="6">
        <v>1</v>
      </c>
      <c r="H91" s="146" t="s">
        <v>21</v>
      </c>
      <c r="I91" s="6">
        <v>1</v>
      </c>
      <c r="J91" s="146" t="s">
        <v>10</v>
      </c>
      <c r="K91" s="6">
        <v>0</v>
      </c>
      <c r="L91" s="159"/>
    </row>
    <row r="92" spans="2:12" ht="75" customHeight="1" x14ac:dyDescent="0.2">
      <c r="B92" s="145" t="s">
        <v>28</v>
      </c>
      <c r="C92" s="6">
        <v>0</v>
      </c>
      <c r="D92" s="146" t="s">
        <v>6</v>
      </c>
      <c r="E92" s="6">
        <v>0</v>
      </c>
      <c r="F92" s="146" t="s">
        <v>44</v>
      </c>
      <c r="G92" s="6">
        <v>1</v>
      </c>
      <c r="H92" s="146" t="s">
        <v>9</v>
      </c>
      <c r="I92" s="6">
        <v>1</v>
      </c>
      <c r="J92" s="146" t="s">
        <v>8</v>
      </c>
      <c r="K92" s="6">
        <v>0</v>
      </c>
      <c r="L92" s="159"/>
    </row>
    <row r="93" spans="2:12" ht="15.75" thickBot="1" x14ac:dyDescent="0.3">
      <c r="B93" s="147"/>
      <c r="C93" s="148">
        <f>SUM(C83:C92)</f>
        <v>0</v>
      </c>
      <c r="D93" s="149"/>
      <c r="E93" s="148">
        <f>SUM(E83:E92)</f>
        <v>6</v>
      </c>
      <c r="F93" s="149"/>
      <c r="G93" s="148">
        <f>SUM(G83:G92)</f>
        <v>6</v>
      </c>
      <c r="H93" s="149"/>
      <c r="I93" s="148">
        <f>SUM(I83:I92)</f>
        <v>10</v>
      </c>
      <c r="J93" s="149"/>
      <c r="K93" s="148">
        <f>SUM(K83:K92)</f>
        <v>4</v>
      </c>
      <c r="L93" s="160">
        <f>(C93+E93+G93+I93+K93)</f>
        <v>26</v>
      </c>
    </row>
    <row r="94" spans="2:12" x14ac:dyDescent="0.2">
      <c r="B94" s="239" t="s">
        <v>61</v>
      </c>
      <c r="C94" s="240"/>
      <c r="D94" s="240"/>
      <c r="E94" s="240"/>
      <c r="F94" s="240"/>
      <c r="G94" s="240"/>
      <c r="H94" s="240"/>
      <c r="I94" s="240"/>
      <c r="J94" s="240"/>
      <c r="K94" s="240"/>
      <c r="L94" s="240"/>
    </row>
    <row r="95" spans="2:12" ht="15" thickBot="1" x14ac:dyDescent="0.25"/>
    <row r="96" spans="2:12" ht="19.5" customHeight="1" thickBot="1" x14ac:dyDescent="0.25">
      <c r="B96" s="228" t="s">
        <v>149</v>
      </c>
      <c r="C96" s="229"/>
      <c r="D96" s="229"/>
      <c r="E96" s="229"/>
      <c r="F96" s="229"/>
      <c r="G96" s="229"/>
      <c r="H96" s="229"/>
      <c r="I96" s="229"/>
      <c r="J96" s="229"/>
      <c r="K96" s="229"/>
      <c r="L96" s="230"/>
    </row>
    <row r="97" spans="2:12" ht="156.75" customHeight="1" x14ac:dyDescent="0.2">
      <c r="B97" s="231" t="s">
        <v>475</v>
      </c>
      <c r="C97" s="232"/>
      <c r="D97" s="232"/>
      <c r="E97" s="232"/>
      <c r="F97" s="232"/>
      <c r="G97" s="232" t="s">
        <v>476</v>
      </c>
      <c r="H97" s="233"/>
      <c r="I97" s="233"/>
      <c r="J97" s="233"/>
      <c r="K97" s="233"/>
      <c r="L97" s="234"/>
    </row>
    <row r="98" spans="2:12" ht="5.25" customHeight="1" x14ac:dyDescent="0.2">
      <c r="B98" s="235" t="s">
        <v>65</v>
      </c>
      <c r="C98" s="236"/>
      <c r="D98" s="236"/>
      <c r="E98" s="236"/>
      <c r="F98" s="236"/>
      <c r="G98" s="236"/>
      <c r="H98" s="236"/>
      <c r="I98" s="236"/>
      <c r="J98" s="236"/>
      <c r="K98" s="236"/>
      <c r="L98" s="241"/>
    </row>
    <row r="99" spans="2:12" ht="15" x14ac:dyDescent="0.2">
      <c r="B99" s="237"/>
      <c r="C99" s="238"/>
      <c r="D99" s="238"/>
      <c r="E99" s="238"/>
      <c r="F99" s="238"/>
      <c r="G99" s="238"/>
      <c r="H99" s="238"/>
      <c r="I99" s="238"/>
      <c r="J99" s="238"/>
      <c r="K99" s="238"/>
      <c r="L99" s="157" t="s">
        <v>53</v>
      </c>
    </row>
    <row r="100" spans="2:12" ht="33" customHeight="1" x14ac:dyDescent="0.2">
      <c r="B100" s="143" t="s">
        <v>0</v>
      </c>
      <c r="C100" s="5">
        <v>1</v>
      </c>
      <c r="D100" s="144" t="s">
        <v>1</v>
      </c>
      <c r="E100" s="5">
        <v>2</v>
      </c>
      <c r="F100" s="144" t="s">
        <v>49</v>
      </c>
      <c r="G100" s="5">
        <v>3</v>
      </c>
      <c r="H100" s="144" t="s">
        <v>2</v>
      </c>
      <c r="I100" s="5">
        <v>4</v>
      </c>
      <c r="J100" s="144" t="s">
        <v>52</v>
      </c>
      <c r="K100" s="5">
        <v>5</v>
      </c>
      <c r="L100" s="158"/>
    </row>
    <row r="101" spans="2:12" ht="75" customHeight="1" x14ac:dyDescent="0.2">
      <c r="B101" s="145" t="s">
        <v>29</v>
      </c>
      <c r="C101" s="6">
        <v>1</v>
      </c>
      <c r="D101" s="146" t="s">
        <v>15</v>
      </c>
      <c r="E101" s="6">
        <v>1</v>
      </c>
      <c r="F101" s="146" t="s">
        <v>42</v>
      </c>
      <c r="G101" s="6">
        <v>0</v>
      </c>
      <c r="H101" s="146" t="s">
        <v>16</v>
      </c>
      <c r="I101" s="6">
        <v>1</v>
      </c>
      <c r="J101" s="146" t="s">
        <v>5</v>
      </c>
      <c r="K101" s="6">
        <v>1</v>
      </c>
      <c r="L101" s="133"/>
    </row>
    <row r="102" spans="2:12" ht="78.75" customHeight="1" x14ac:dyDescent="0.2">
      <c r="B102" s="145" t="s">
        <v>47</v>
      </c>
      <c r="C102" s="6">
        <v>1</v>
      </c>
      <c r="D102" s="146" t="s">
        <v>26</v>
      </c>
      <c r="E102" s="6">
        <v>0</v>
      </c>
      <c r="F102" s="146" t="s">
        <v>31</v>
      </c>
      <c r="G102" s="6">
        <v>1</v>
      </c>
      <c r="H102" s="146" t="s">
        <v>32</v>
      </c>
      <c r="I102" s="6">
        <v>1</v>
      </c>
      <c r="J102" s="146" t="s">
        <v>17</v>
      </c>
      <c r="K102" s="6">
        <v>0</v>
      </c>
      <c r="L102" s="133"/>
    </row>
    <row r="103" spans="2:12" ht="51" x14ac:dyDescent="0.2">
      <c r="B103" s="145" t="s">
        <v>48</v>
      </c>
      <c r="C103" s="6">
        <v>1</v>
      </c>
      <c r="D103" s="146" t="s">
        <v>11</v>
      </c>
      <c r="E103" s="6">
        <v>1</v>
      </c>
      <c r="F103" s="146" t="s">
        <v>38</v>
      </c>
      <c r="G103" s="6">
        <v>0</v>
      </c>
      <c r="H103" s="146" t="s">
        <v>27</v>
      </c>
      <c r="I103" s="6">
        <v>1</v>
      </c>
      <c r="J103" s="146" t="s">
        <v>13</v>
      </c>
      <c r="K103" s="6">
        <v>1</v>
      </c>
      <c r="L103" s="133"/>
    </row>
    <row r="104" spans="2:12" ht="63.75" x14ac:dyDescent="0.2">
      <c r="B104" s="145" t="s">
        <v>14</v>
      </c>
      <c r="C104" s="6">
        <v>0</v>
      </c>
      <c r="D104" s="146" t="s">
        <v>18</v>
      </c>
      <c r="E104" s="6">
        <v>0</v>
      </c>
      <c r="F104" s="146" t="s">
        <v>50</v>
      </c>
      <c r="G104" s="6">
        <v>0</v>
      </c>
      <c r="H104" s="146" t="s">
        <v>19</v>
      </c>
      <c r="I104" s="6">
        <v>1</v>
      </c>
      <c r="J104" s="146" t="s">
        <v>25</v>
      </c>
      <c r="K104" s="6">
        <v>1</v>
      </c>
      <c r="L104" s="133"/>
    </row>
    <row r="105" spans="2:12" ht="75.75" customHeight="1" x14ac:dyDescent="0.2">
      <c r="B105" s="145" t="s">
        <v>40</v>
      </c>
      <c r="C105" s="6">
        <v>0</v>
      </c>
      <c r="D105" s="146" t="s">
        <v>39</v>
      </c>
      <c r="E105" s="6">
        <v>0</v>
      </c>
      <c r="F105" s="146" t="s">
        <v>43</v>
      </c>
      <c r="G105" s="6">
        <v>0</v>
      </c>
      <c r="H105" s="146" t="s">
        <v>36</v>
      </c>
      <c r="I105" s="6">
        <v>1</v>
      </c>
      <c r="J105" s="146" t="s">
        <v>33</v>
      </c>
      <c r="K105" s="6">
        <v>1</v>
      </c>
      <c r="L105" s="133"/>
    </row>
    <row r="106" spans="2:12" ht="76.5" x14ac:dyDescent="0.2">
      <c r="B106" s="145" t="s">
        <v>23</v>
      </c>
      <c r="C106" s="6">
        <v>1</v>
      </c>
      <c r="D106" s="146" t="s">
        <v>30</v>
      </c>
      <c r="E106" s="6">
        <v>0</v>
      </c>
      <c r="F106" s="146" t="s">
        <v>46</v>
      </c>
      <c r="G106" s="6">
        <v>1</v>
      </c>
      <c r="H106" s="146" t="s">
        <v>4</v>
      </c>
      <c r="I106" s="6">
        <v>1</v>
      </c>
      <c r="J106" s="146" t="s">
        <v>37</v>
      </c>
      <c r="K106" s="6">
        <v>1</v>
      </c>
      <c r="L106" s="133"/>
    </row>
    <row r="107" spans="2:12" ht="63.75" x14ac:dyDescent="0.2">
      <c r="B107" s="145" t="s">
        <v>66</v>
      </c>
      <c r="C107" s="6">
        <v>0</v>
      </c>
      <c r="D107" s="146" t="s">
        <v>34</v>
      </c>
      <c r="E107" s="6">
        <v>0</v>
      </c>
      <c r="F107" s="146" t="s">
        <v>24</v>
      </c>
      <c r="G107" s="6">
        <v>0</v>
      </c>
      <c r="H107" s="146" t="s">
        <v>7</v>
      </c>
      <c r="I107" s="6">
        <v>0</v>
      </c>
      <c r="J107" s="146" t="s">
        <v>20</v>
      </c>
      <c r="K107" s="6">
        <v>1</v>
      </c>
      <c r="L107" s="159"/>
    </row>
    <row r="108" spans="2:12" ht="64.5" customHeight="1" x14ac:dyDescent="0.2">
      <c r="B108" s="145" t="s">
        <v>45</v>
      </c>
      <c r="C108" s="6">
        <v>0</v>
      </c>
      <c r="D108" s="146" t="s">
        <v>41</v>
      </c>
      <c r="E108" s="6">
        <v>0</v>
      </c>
      <c r="F108" s="146" t="s">
        <v>51</v>
      </c>
      <c r="G108" s="6">
        <v>1</v>
      </c>
      <c r="H108" s="146" t="s">
        <v>12</v>
      </c>
      <c r="I108" s="6">
        <v>0</v>
      </c>
      <c r="J108" s="146" t="s">
        <v>22</v>
      </c>
      <c r="K108" s="6">
        <v>0</v>
      </c>
      <c r="L108" s="159"/>
    </row>
    <row r="109" spans="2:12" ht="54" customHeight="1" x14ac:dyDescent="0.2">
      <c r="B109" s="145" t="s">
        <v>67</v>
      </c>
      <c r="C109" s="6">
        <v>1</v>
      </c>
      <c r="D109" s="146" t="s">
        <v>3</v>
      </c>
      <c r="E109" s="6">
        <v>0</v>
      </c>
      <c r="F109" s="146" t="s">
        <v>35</v>
      </c>
      <c r="G109" s="6">
        <v>1</v>
      </c>
      <c r="H109" s="146" t="s">
        <v>21</v>
      </c>
      <c r="I109" s="6">
        <v>1</v>
      </c>
      <c r="J109" s="146" t="s">
        <v>10</v>
      </c>
      <c r="K109" s="6">
        <v>0</v>
      </c>
      <c r="L109" s="159"/>
    </row>
    <row r="110" spans="2:12" ht="51" x14ac:dyDescent="0.2">
      <c r="B110" s="145" t="s">
        <v>28</v>
      </c>
      <c r="C110" s="6">
        <v>0</v>
      </c>
      <c r="D110" s="146" t="s">
        <v>6</v>
      </c>
      <c r="E110" s="6">
        <v>0</v>
      </c>
      <c r="F110" s="146" t="s">
        <v>44</v>
      </c>
      <c r="G110" s="6">
        <v>1</v>
      </c>
      <c r="H110" s="146" t="s">
        <v>9</v>
      </c>
      <c r="I110" s="6">
        <v>0</v>
      </c>
      <c r="J110" s="146" t="s">
        <v>8</v>
      </c>
      <c r="K110" s="6">
        <v>0</v>
      </c>
      <c r="L110" s="159"/>
    </row>
    <row r="111" spans="2:12" ht="15.75" thickBot="1" x14ac:dyDescent="0.3">
      <c r="B111" s="152"/>
      <c r="C111" s="148">
        <f>SUM(C101:C110)</f>
        <v>5</v>
      </c>
      <c r="D111" s="149"/>
      <c r="E111" s="148">
        <f>SUM(E101:E110)</f>
        <v>2</v>
      </c>
      <c r="F111" s="149"/>
      <c r="G111" s="148">
        <f>SUM(G101:G110)</f>
        <v>5</v>
      </c>
      <c r="H111" s="149"/>
      <c r="I111" s="148">
        <v>7</v>
      </c>
      <c r="J111" s="149"/>
      <c r="K111" s="148">
        <f>SUM(K101:K110)</f>
        <v>6</v>
      </c>
      <c r="L111" s="160">
        <f>(C111+E111+G111+I111+K111)</f>
        <v>25</v>
      </c>
    </row>
    <row r="112" spans="2:12" x14ac:dyDescent="0.2">
      <c r="B112" s="239" t="s">
        <v>61</v>
      </c>
      <c r="C112" s="240"/>
      <c r="D112" s="240"/>
      <c r="E112" s="240"/>
      <c r="F112" s="240"/>
      <c r="G112" s="240"/>
      <c r="H112" s="240"/>
      <c r="I112" s="240"/>
      <c r="J112" s="240"/>
      <c r="K112" s="240"/>
      <c r="L112" s="240"/>
    </row>
    <row r="113" spans="2:12" ht="15" thickBot="1" x14ac:dyDescent="0.25">
      <c r="B113" s="153"/>
      <c r="C113" s="68"/>
      <c r="D113" s="68"/>
      <c r="E113" s="68"/>
      <c r="F113" s="68"/>
      <c r="G113" s="68"/>
      <c r="H113" s="68"/>
      <c r="I113" s="68"/>
      <c r="J113" s="68"/>
      <c r="K113" s="68"/>
      <c r="L113" s="68"/>
    </row>
    <row r="114" spans="2:12" ht="16.5" customHeight="1" thickBot="1" x14ac:dyDescent="0.25">
      <c r="B114" s="228" t="s">
        <v>443</v>
      </c>
      <c r="C114" s="229"/>
      <c r="D114" s="229"/>
      <c r="E114" s="229"/>
      <c r="F114" s="229"/>
      <c r="G114" s="229"/>
      <c r="H114" s="229"/>
      <c r="I114" s="229"/>
      <c r="J114" s="229"/>
      <c r="K114" s="229"/>
      <c r="L114" s="230"/>
    </row>
    <row r="115" spans="2:12" ht="151.5" customHeight="1" x14ac:dyDescent="0.2">
      <c r="B115" s="231" t="s">
        <v>477</v>
      </c>
      <c r="C115" s="232"/>
      <c r="D115" s="232"/>
      <c r="E115" s="232"/>
      <c r="F115" s="232"/>
      <c r="G115" s="232" t="s">
        <v>478</v>
      </c>
      <c r="H115" s="233"/>
      <c r="I115" s="233"/>
      <c r="J115" s="233"/>
      <c r="K115" s="233"/>
      <c r="L115" s="234"/>
    </row>
    <row r="116" spans="2:12" ht="11.25" customHeight="1" x14ac:dyDescent="0.2">
      <c r="B116" s="235" t="s">
        <v>65</v>
      </c>
      <c r="C116" s="236"/>
      <c r="D116" s="236"/>
      <c r="E116" s="236"/>
      <c r="F116" s="236"/>
      <c r="G116" s="154"/>
      <c r="H116" s="154"/>
      <c r="I116" s="154"/>
      <c r="J116" s="154"/>
      <c r="K116" s="154"/>
      <c r="L116" s="161"/>
    </row>
    <row r="117" spans="2:12" ht="15.75" customHeight="1" x14ac:dyDescent="0.2">
      <c r="B117" s="237"/>
      <c r="C117" s="238"/>
      <c r="D117" s="238"/>
      <c r="E117" s="238"/>
      <c r="F117" s="238"/>
      <c r="G117" s="238"/>
      <c r="H117" s="238"/>
      <c r="I117" s="238"/>
      <c r="J117" s="238"/>
      <c r="K117" s="238"/>
      <c r="L117" s="157" t="s">
        <v>53</v>
      </c>
    </row>
    <row r="118" spans="2:12" x14ac:dyDescent="0.2">
      <c r="B118" s="143" t="s">
        <v>0</v>
      </c>
      <c r="C118" s="5">
        <v>1</v>
      </c>
      <c r="D118" s="144" t="s">
        <v>1</v>
      </c>
      <c r="E118" s="5">
        <v>2</v>
      </c>
      <c r="F118" s="144" t="s">
        <v>49</v>
      </c>
      <c r="G118" s="5">
        <v>3</v>
      </c>
      <c r="H118" s="144" t="s">
        <v>2</v>
      </c>
      <c r="I118" s="5">
        <v>4</v>
      </c>
      <c r="J118" s="144" t="s">
        <v>52</v>
      </c>
      <c r="K118" s="5">
        <v>5</v>
      </c>
      <c r="L118" s="158"/>
    </row>
    <row r="119" spans="2:12" ht="69" customHeight="1" x14ac:dyDescent="0.2">
      <c r="B119" s="145" t="s">
        <v>29</v>
      </c>
      <c r="C119" s="6">
        <v>1</v>
      </c>
      <c r="D119" s="146" t="s">
        <v>15</v>
      </c>
      <c r="E119" s="6">
        <v>0</v>
      </c>
      <c r="F119" s="146" t="s">
        <v>42</v>
      </c>
      <c r="G119" s="6">
        <v>1</v>
      </c>
      <c r="H119" s="146" t="s">
        <v>16</v>
      </c>
      <c r="I119" s="6">
        <v>0</v>
      </c>
      <c r="J119" s="146" t="s">
        <v>5</v>
      </c>
      <c r="K119" s="6">
        <v>1</v>
      </c>
      <c r="L119" s="133"/>
    </row>
    <row r="120" spans="2:12" ht="75" customHeight="1" x14ac:dyDescent="0.2">
      <c r="B120" s="145" t="s">
        <v>47</v>
      </c>
      <c r="C120" s="6">
        <v>1</v>
      </c>
      <c r="D120" s="146" t="s">
        <v>26</v>
      </c>
      <c r="E120" s="6">
        <v>1</v>
      </c>
      <c r="F120" s="146" t="s">
        <v>31</v>
      </c>
      <c r="G120" s="6">
        <v>1</v>
      </c>
      <c r="H120" s="146" t="s">
        <v>32</v>
      </c>
      <c r="I120" s="6">
        <v>0</v>
      </c>
      <c r="J120" s="146" t="s">
        <v>17</v>
      </c>
      <c r="K120" s="6">
        <v>0</v>
      </c>
      <c r="L120" s="133"/>
    </row>
    <row r="121" spans="2:12" ht="64.5" customHeight="1" x14ac:dyDescent="0.2">
      <c r="B121" s="145" t="s">
        <v>48</v>
      </c>
      <c r="C121" s="6">
        <v>1</v>
      </c>
      <c r="D121" s="146" t="s">
        <v>11</v>
      </c>
      <c r="E121" s="6">
        <v>1</v>
      </c>
      <c r="F121" s="146" t="s">
        <v>38</v>
      </c>
      <c r="G121" s="6">
        <v>0</v>
      </c>
      <c r="H121" s="146" t="s">
        <v>27</v>
      </c>
      <c r="I121" s="6">
        <v>0</v>
      </c>
      <c r="J121" s="146" t="s">
        <v>13</v>
      </c>
      <c r="K121" s="6">
        <v>0</v>
      </c>
      <c r="L121" s="133"/>
    </row>
    <row r="122" spans="2:12" ht="80.25" customHeight="1" x14ac:dyDescent="0.2">
      <c r="B122" s="145" t="s">
        <v>14</v>
      </c>
      <c r="C122" s="6">
        <v>1</v>
      </c>
      <c r="D122" s="146" t="s">
        <v>18</v>
      </c>
      <c r="E122" s="6">
        <v>0</v>
      </c>
      <c r="F122" s="146" t="s">
        <v>50</v>
      </c>
      <c r="G122" s="6">
        <v>1</v>
      </c>
      <c r="H122" s="146" t="s">
        <v>19</v>
      </c>
      <c r="I122" s="6">
        <v>0</v>
      </c>
      <c r="J122" s="146" t="s">
        <v>25</v>
      </c>
      <c r="K122" s="6">
        <v>1</v>
      </c>
      <c r="L122" s="133"/>
    </row>
    <row r="123" spans="2:12" ht="63.75" customHeight="1" x14ac:dyDescent="0.2">
      <c r="B123" s="145" t="s">
        <v>40</v>
      </c>
      <c r="C123" s="6">
        <v>1</v>
      </c>
      <c r="D123" s="146" t="s">
        <v>39</v>
      </c>
      <c r="E123" s="6">
        <v>0</v>
      </c>
      <c r="F123" s="146" t="s">
        <v>43</v>
      </c>
      <c r="G123" s="6">
        <v>0</v>
      </c>
      <c r="H123" s="146" t="s">
        <v>36</v>
      </c>
      <c r="I123" s="6">
        <v>0</v>
      </c>
      <c r="J123" s="146" t="s">
        <v>33</v>
      </c>
      <c r="K123" s="6">
        <v>0</v>
      </c>
      <c r="L123" s="133"/>
    </row>
    <row r="124" spans="2:12" ht="108" customHeight="1" x14ac:dyDescent="0.2">
      <c r="B124" s="145" t="s">
        <v>23</v>
      </c>
      <c r="C124" s="6">
        <v>1</v>
      </c>
      <c r="D124" s="146" t="s">
        <v>30</v>
      </c>
      <c r="E124" s="6">
        <v>0</v>
      </c>
      <c r="F124" s="146" t="s">
        <v>46</v>
      </c>
      <c r="G124" s="6">
        <v>0</v>
      </c>
      <c r="H124" s="146" t="s">
        <v>4</v>
      </c>
      <c r="I124" s="6">
        <v>1</v>
      </c>
      <c r="J124" s="146" t="s">
        <v>37</v>
      </c>
      <c r="K124" s="6">
        <v>1</v>
      </c>
      <c r="L124" s="133"/>
    </row>
    <row r="125" spans="2:12" ht="68.25" customHeight="1" x14ac:dyDescent="0.2">
      <c r="B125" s="145" t="s">
        <v>66</v>
      </c>
      <c r="C125" s="6">
        <v>1</v>
      </c>
      <c r="D125" s="146" t="s">
        <v>34</v>
      </c>
      <c r="E125" s="6">
        <v>0</v>
      </c>
      <c r="F125" s="146" t="s">
        <v>24</v>
      </c>
      <c r="G125" s="6">
        <v>1</v>
      </c>
      <c r="H125" s="146" t="s">
        <v>7</v>
      </c>
      <c r="I125" s="6">
        <v>1</v>
      </c>
      <c r="J125" s="146" t="s">
        <v>20</v>
      </c>
      <c r="K125" s="6">
        <v>1</v>
      </c>
      <c r="L125" s="159"/>
    </row>
    <row r="126" spans="2:12" ht="57.75" customHeight="1" x14ac:dyDescent="0.2">
      <c r="B126" s="145" t="s">
        <v>45</v>
      </c>
      <c r="C126" s="6">
        <v>0</v>
      </c>
      <c r="D126" s="146" t="s">
        <v>41</v>
      </c>
      <c r="E126" s="6">
        <v>0</v>
      </c>
      <c r="F126" s="146" t="s">
        <v>68</v>
      </c>
      <c r="G126" s="6">
        <v>1</v>
      </c>
      <c r="H126" s="146" t="s">
        <v>12</v>
      </c>
      <c r="I126" s="6">
        <v>0</v>
      </c>
      <c r="J126" s="146" t="s">
        <v>22</v>
      </c>
      <c r="K126" s="6">
        <v>0</v>
      </c>
      <c r="L126" s="159"/>
    </row>
    <row r="127" spans="2:12" ht="57" customHeight="1" x14ac:dyDescent="0.2">
      <c r="B127" s="145" t="s">
        <v>67</v>
      </c>
      <c r="C127" s="6">
        <v>1</v>
      </c>
      <c r="D127" s="146" t="s">
        <v>3</v>
      </c>
      <c r="E127" s="6">
        <v>0</v>
      </c>
      <c r="F127" s="146" t="s">
        <v>35</v>
      </c>
      <c r="G127" s="6">
        <v>1</v>
      </c>
      <c r="H127" s="146" t="s">
        <v>21</v>
      </c>
      <c r="I127" s="6">
        <v>1</v>
      </c>
      <c r="J127" s="146" t="s">
        <v>10</v>
      </c>
      <c r="K127" s="6">
        <v>1</v>
      </c>
      <c r="L127" s="159"/>
    </row>
    <row r="128" spans="2:12" ht="69" customHeight="1" x14ac:dyDescent="0.2">
      <c r="B128" s="145" t="s">
        <v>28</v>
      </c>
      <c r="C128" s="6">
        <v>0</v>
      </c>
      <c r="D128" s="146" t="s">
        <v>6</v>
      </c>
      <c r="E128" s="6">
        <v>0</v>
      </c>
      <c r="F128" s="146" t="s">
        <v>44</v>
      </c>
      <c r="G128" s="6">
        <v>1</v>
      </c>
      <c r="H128" s="146" t="s">
        <v>9</v>
      </c>
      <c r="I128" s="6">
        <v>1</v>
      </c>
      <c r="J128" s="146" t="s">
        <v>8</v>
      </c>
      <c r="K128" s="6">
        <v>0</v>
      </c>
      <c r="L128" s="159"/>
    </row>
    <row r="129" spans="2:12" ht="15.75" thickBot="1" x14ac:dyDescent="0.3">
      <c r="B129" s="147"/>
      <c r="C129" s="155">
        <f>SUM(C119:C128)</f>
        <v>8</v>
      </c>
      <c r="D129" s="156"/>
      <c r="E129" s="155">
        <f>SUM(E119:E128)</f>
        <v>2</v>
      </c>
      <c r="F129" s="156"/>
      <c r="G129" s="155">
        <f>SUM(G119:G128)</f>
        <v>7</v>
      </c>
      <c r="H129" s="156"/>
      <c r="I129" s="155">
        <f>SUM(I119:I128)</f>
        <v>4</v>
      </c>
      <c r="J129" s="156"/>
      <c r="K129" s="155">
        <f>SUM(K119:K128)</f>
        <v>5</v>
      </c>
      <c r="L129" s="160">
        <f>(C129+E129+G129+I129+K129)</f>
        <v>26</v>
      </c>
    </row>
    <row r="130" spans="2:12" ht="15" thickBot="1" x14ac:dyDescent="0.25">
      <c r="B130" s="153"/>
      <c r="C130" s="68"/>
      <c r="D130" s="68"/>
      <c r="E130" s="68"/>
      <c r="F130" s="68"/>
      <c r="G130" s="68"/>
      <c r="H130" s="68"/>
      <c r="I130" s="68"/>
      <c r="J130" s="68"/>
      <c r="K130" s="68"/>
      <c r="L130" s="68"/>
    </row>
    <row r="131" spans="2:12" ht="15.75" thickBot="1" x14ac:dyDescent="0.25">
      <c r="B131" s="228" t="s">
        <v>444</v>
      </c>
      <c r="C131" s="229"/>
      <c r="D131" s="229"/>
      <c r="E131" s="229"/>
      <c r="F131" s="229"/>
      <c r="G131" s="229"/>
      <c r="H131" s="229"/>
      <c r="I131" s="229"/>
      <c r="J131" s="229"/>
      <c r="K131" s="229"/>
      <c r="L131" s="230"/>
    </row>
    <row r="132" spans="2:12" ht="153.75" customHeight="1" x14ac:dyDescent="0.2">
      <c r="B132" s="231" t="s">
        <v>479</v>
      </c>
      <c r="C132" s="232"/>
      <c r="D132" s="232"/>
      <c r="E132" s="232"/>
      <c r="F132" s="232"/>
      <c r="G132" s="232" t="s">
        <v>480</v>
      </c>
      <c r="H132" s="233"/>
      <c r="I132" s="233"/>
      <c r="J132" s="233"/>
      <c r="K132" s="233"/>
      <c r="L132" s="234"/>
    </row>
    <row r="133" spans="2:12" ht="2.25" customHeight="1" x14ac:dyDescent="0.2">
      <c r="B133" s="235" t="s">
        <v>65</v>
      </c>
      <c r="C133" s="236"/>
      <c r="D133" s="236"/>
      <c r="E133" s="236"/>
      <c r="F133" s="236"/>
      <c r="G133" s="154"/>
      <c r="H133" s="154"/>
      <c r="I133" s="154"/>
      <c r="J133" s="154"/>
      <c r="K133" s="154"/>
      <c r="L133" s="161"/>
    </row>
    <row r="134" spans="2:12" ht="15" x14ac:dyDescent="0.2">
      <c r="B134" s="237"/>
      <c r="C134" s="238"/>
      <c r="D134" s="238"/>
      <c r="E134" s="238"/>
      <c r="F134" s="238"/>
      <c r="G134" s="238"/>
      <c r="H134" s="238"/>
      <c r="I134" s="238"/>
      <c r="J134" s="238"/>
      <c r="K134" s="238"/>
      <c r="L134" s="157" t="s">
        <v>53</v>
      </c>
    </row>
    <row r="135" spans="2:12" ht="37.5" customHeight="1" x14ac:dyDescent="0.2">
      <c r="B135" s="143" t="s">
        <v>0</v>
      </c>
      <c r="C135" s="5">
        <v>1</v>
      </c>
      <c r="D135" s="144" t="s">
        <v>1</v>
      </c>
      <c r="E135" s="5">
        <v>2</v>
      </c>
      <c r="F135" s="144" t="s">
        <v>49</v>
      </c>
      <c r="G135" s="5">
        <v>3</v>
      </c>
      <c r="H135" s="144" t="s">
        <v>2</v>
      </c>
      <c r="I135" s="5">
        <v>4</v>
      </c>
      <c r="J135" s="144" t="s">
        <v>52</v>
      </c>
      <c r="K135" s="5">
        <v>5</v>
      </c>
      <c r="L135" s="158"/>
    </row>
    <row r="136" spans="2:12" ht="71.25" customHeight="1" x14ac:dyDescent="0.2">
      <c r="B136" s="145" t="s">
        <v>29</v>
      </c>
      <c r="C136" s="6">
        <v>0</v>
      </c>
      <c r="D136" s="146" t="s">
        <v>15</v>
      </c>
      <c r="E136" s="6">
        <v>0</v>
      </c>
      <c r="F136" s="146" t="s">
        <v>42</v>
      </c>
      <c r="G136" s="6">
        <v>1</v>
      </c>
      <c r="H136" s="146" t="s">
        <v>16</v>
      </c>
      <c r="I136" s="6">
        <v>1</v>
      </c>
      <c r="J136" s="146" t="s">
        <v>5</v>
      </c>
      <c r="K136" s="6">
        <v>0</v>
      </c>
      <c r="L136" s="133"/>
    </row>
    <row r="137" spans="2:12" ht="69" customHeight="1" x14ac:dyDescent="0.2">
      <c r="B137" s="145" t="s">
        <v>47</v>
      </c>
      <c r="C137" s="6">
        <v>1</v>
      </c>
      <c r="D137" s="146" t="s">
        <v>26</v>
      </c>
      <c r="E137" s="6">
        <v>0</v>
      </c>
      <c r="F137" s="146" t="s">
        <v>31</v>
      </c>
      <c r="G137" s="6">
        <v>1</v>
      </c>
      <c r="H137" s="146" t="s">
        <v>32</v>
      </c>
      <c r="I137" s="6">
        <v>1</v>
      </c>
      <c r="J137" s="146" t="s">
        <v>17</v>
      </c>
      <c r="K137" s="6">
        <v>0</v>
      </c>
      <c r="L137" s="133"/>
    </row>
    <row r="138" spans="2:12" ht="66.75" customHeight="1" x14ac:dyDescent="0.2">
      <c r="B138" s="145" t="s">
        <v>48</v>
      </c>
      <c r="C138" s="6">
        <v>0</v>
      </c>
      <c r="D138" s="146" t="s">
        <v>11</v>
      </c>
      <c r="E138" s="6">
        <v>1</v>
      </c>
      <c r="F138" s="146" t="s">
        <v>38</v>
      </c>
      <c r="G138" s="6">
        <v>0</v>
      </c>
      <c r="H138" s="146" t="s">
        <v>27</v>
      </c>
      <c r="I138" s="6">
        <v>0</v>
      </c>
      <c r="J138" s="146" t="s">
        <v>13</v>
      </c>
      <c r="K138" s="6">
        <v>1</v>
      </c>
      <c r="L138" s="133"/>
    </row>
    <row r="139" spans="2:12" ht="72" customHeight="1" x14ac:dyDescent="0.2">
      <c r="B139" s="145" t="s">
        <v>14</v>
      </c>
      <c r="C139" s="6">
        <v>0</v>
      </c>
      <c r="D139" s="146" t="s">
        <v>18</v>
      </c>
      <c r="E139" s="6">
        <v>0</v>
      </c>
      <c r="F139" s="146" t="s">
        <v>50</v>
      </c>
      <c r="G139" s="6">
        <v>1</v>
      </c>
      <c r="H139" s="146" t="s">
        <v>19</v>
      </c>
      <c r="I139" s="6">
        <v>1</v>
      </c>
      <c r="J139" s="146" t="s">
        <v>25</v>
      </c>
      <c r="K139" s="6">
        <v>1</v>
      </c>
      <c r="L139" s="133"/>
    </row>
    <row r="140" spans="2:12" ht="74.25" customHeight="1" x14ac:dyDescent="0.2">
      <c r="B140" s="145" t="s">
        <v>40</v>
      </c>
      <c r="C140" s="6">
        <v>1</v>
      </c>
      <c r="D140" s="146" t="s">
        <v>39</v>
      </c>
      <c r="E140" s="6">
        <v>0</v>
      </c>
      <c r="F140" s="146" t="s">
        <v>43</v>
      </c>
      <c r="G140" s="6">
        <v>0</v>
      </c>
      <c r="H140" s="146" t="s">
        <v>36</v>
      </c>
      <c r="I140" s="6">
        <v>1</v>
      </c>
      <c r="J140" s="146" t="s">
        <v>33</v>
      </c>
      <c r="K140" s="6">
        <v>1</v>
      </c>
      <c r="L140" s="133"/>
    </row>
    <row r="141" spans="2:12" ht="84" customHeight="1" x14ac:dyDescent="0.2">
      <c r="B141" s="145" t="s">
        <v>23</v>
      </c>
      <c r="C141" s="6">
        <v>1</v>
      </c>
      <c r="D141" s="146" t="s">
        <v>30</v>
      </c>
      <c r="E141" s="6">
        <v>1</v>
      </c>
      <c r="F141" s="146" t="s">
        <v>46</v>
      </c>
      <c r="G141" s="6">
        <v>1</v>
      </c>
      <c r="H141" s="146" t="s">
        <v>4</v>
      </c>
      <c r="I141" s="6">
        <v>0</v>
      </c>
      <c r="J141" s="146" t="s">
        <v>37</v>
      </c>
      <c r="K141" s="6">
        <v>1</v>
      </c>
      <c r="L141" s="133"/>
    </row>
    <row r="142" spans="2:12" ht="68.25" customHeight="1" x14ac:dyDescent="0.2">
      <c r="B142" s="145" t="s">
        <v>66</v>
      </c>
      <c r="C142" s="6">
        <v>1</v>
      </c>
      <c r="D142" s="146" t="s">
        <v>34</v>
      </c>
      <c r="E142" s="6">
        <v>0</v>
      </c>
      <c r="F142" s="146" t="s">
        <v>24</v>
      </c>
      <c r="G142" s="6">
        <v>0</v>
      </c>
      <c r="H142" s="146" t="s">
        <v>7</v>
      </c>
      <c r="I142" s="6">
        <v>0</v>
      </c>
      <c r="J142" s="146" t="s">
        <v>20</v>
      </c>
      <c r="K142" s="6">
        <v>1</v>
      </c>
      <c r="L142" s="159"/>
    </row>
    <row r="143" spans="2:12" ht="69" customHeight="1" x14ac:dyDescent="0.2">
      <c r="B143" s="145" t="s">
        <v>45</v>
      </c>
      <c r="C143" s="6">
        <v>1</v>
      </c>
      <c r="D143" s="146" t="s">
        <v>41</v>
      </c>
      <c r="E143" s="6">
        <v>1</v>
      </c>
      <c r="F143" s="146" t="s">
        <v>68</v>
      </c>
      <c r="G143" s="6">
        <v>1</v>
      </c>
      <c r="H143" s="146" t="s">
        <v>12</v>
      </c>
      <c r="I143" s="6">
        <v>0</v>
      </c>
      <c r="J143" s="146" t="s">
        <v>22</v>
      </c>
      <c r="K143" s="6">
        <v>0</v>
      </c>
      <c r="L143" s="159"/>
    </row>
    <row r="144" spans="2:12" ht="52.5" customHeight="1" x14ac:dyDescent="0.2">
      <c r="B144" s="145" t="s">
        <v>67</v>
      </c>
      <c r="C144" s="6">
        <v>1</v>
      </c>
      <c r="D144" s="146" t="s">
        <v>3</v>
      </c>
      <c r="E144" s="6">
        <v>0</v>
      </c>
      <c r="F144" s="146" t="s">
        <v>35</v>
      </c>
      <c r="G144" s="6">
        <v>1</v>
      </c>
      <c r="H144" s="146" t="s">
        <v>21</v>
      </c>
      <c r="I144" s="6">
        <v>1</v>
      </c>
      <c r="J144" s="146" t="s">
        <v>10</v>
      </c>
      <c r="K144" s="6">
        <v>1</v>
      </c>
      <c r="L144" s="159"/>
    </row>
    <row r="145" spans="2:12" ht="68.25" customHeight="1" x14ac:dyDescent="0.2">
      <c r="B145" s="145" t="s">
        <v>28</v>
      </c>
      <c r="C145" s="6">
        <v>0</v>
      </c>
      <c r="D145" s="146" t="s">
        <v>6</v>
      </c>
      <c r="E145" s="6">
        <v>0</v>
      </c>
      <c r="F145" s="146" t="s">
        <v>44</v>
      </c>
      <c r="G145" s="6">
        <v>1</v>
      </c>
      <c r="H145" s="146" t="s">
        <v>9</v>
      </c>
      <c r="I145" s="6">
        <v>1</v>
      </c>
      <c r="J145" s="146" t="s">
        <v>8</v>
      </c>
      <c r="K145" s="6">
        <v>0</v>
      </c>
      <c r="L145" s="159"/>
    </row>
    <row r="146" spans="2:12" ht="15.75" thickBot="1" x14ac:dyDescent="0.3">
      <c r="B146" s="147"/>
      <c r="C146" s="155">
        <f>SUM(C136:C145)</f>
        <v>6</v>
      </c>
      <c r="D146" s="156"/>
      <c r="E146" s="155">
        <f>SUM(E136:E145)</f>
        <v>3</v>
      </c>
      <c r="F146" s="156"/>
      <c r="G146" s="155">
        <f>SUM(G136:G145)</f>
        <v>7</v>
      </c>
      <c r="H146" s="156"/>
      <c r="I146" s="155">
        <f>SUM(I136:I145)</f>
        <v>6</v>
      </c>
      <c r="J146" s="156"/>
      <c r="K146" s="155">
        <f>SUM(K136:K145)</f>
        <v>6</v>
      </c>
      <c r="L146" s="160">
        <f>(C146+E146+G146+I146+K146)</f>
        <v>28</v>
      </c>
    </row>
    <row r="147" spans="2:12" ht="15" thickBot="1" x14ac:dyDescent="0.25">
      <c r="B147" s="153"/>
      <c r="C147" s="68"/>
      <c r="D147" s="68"/>
      <c r="E147" s="68"/>
      <c r="F147" s="68"/>
      <c r="G147" s="68"/>
      <c r="H147" s="68"/>
      <c r="I147" s="68"/>
      <c r="J147" s="68"/>
      <c r="K147" s="68"/>
      <c r="L147" s="68"/>
    </row>
    <row r="148" spans="2:12" ht="15.75" thickBot="1" x14ac:dyDescent="0.25">
      <c r="B148" s="228" t="s">
        <v>445</v>
      </c>
      <c r="C148" s="229"/>
      <c r="D148" s="229"/>
      <c r="E148" s="229"/>
      <c r="F148" s="229"/>
      <c r="G148" s="229"/>
      <c r="H148" s="229"/>
      <c r="I148" s="229"/>
      <c r="J148" s="229"/>
      <c r="K148" s="229"/>
      <c r="L148" s="230"/>
    </row>
    <row r="149" spans="2:12" ht="217.5" customHeight="1" x14ac:dyDescent="0.2">
      <c r="B149" s="231" t="s">
        <v>481</v>
      </c>
      <c r="C149" s="232"/>
      <c r="D149" s="232"/>
      <c r="E149" s="232"/>
      <c r="F149" s="232"/>
      <c r="G149" s="232" t="s">
        <v>482</v>
      </c>
      <c r="H149" s="233"/>
      <c r="I149" s="233"/>
      <c r="J149" s="233"/>
      <c r="K149" s="233"/>
      <c r="L149" s="234"/>
    </row>
    <row r="150" spans="2:12" ht="3.75" customHeight="1" x14ac:dyDescent="0.2">
      <c r="B150" s="235" t="s">
        <v>65</v>
      </c>
      <c r="C150" s="236"/>
      <c r="D150" s="236"/>
      <c r="E150" s="236"/>
      <c r="F150" s="236"/>
      <c r="G150" s="154"/>
      <c r="H150" s="154"/>
      <c r="I150" s="154"/>
      <c r="J150" s="154"/>
      <c r="K150" s="154"/>
      <c r="L150" s="161"/>
    </row>
    <row r="151" spans="2:12" ht="15" x14ac:dyDescent="0.2">
      <c r="B151" s="237"/>
      <c r="C151" s="238"/>
      <c r="D151" s="238"/>
      <c r="E151" s="238"/>
      <c r="F151" s="238"/>
      <c r="G151" s="238"/>
      <c r="H151" s="238"/>
      <c r="I151" s="238"/>
      <c r="J151" s="238"/>
      <c r="K151" s="238"/>
      <c r="L151" s="157" t="s">
        <v>53</v>
      </c>
    </row>
    <row r="152" spans="2:12" ht="39.75" customHeight="1" x14ac:dyDescent="0.2">
      <c r="B152" s="143" t="s">
        <v>0</v>
      </c>
      <c r="C152" s="5">
        <v>1</v>
      </c>
      <c r="D152" s="144" t="s">
        <v>1</v>
      </c>
      <c r="E152" s="5">
        <v>2</v>
      </c>
      <c r="F152" s="144" t="s">
        <v>49</v>
      </c>
      <c r="G152" s="5">
        <v>3</v>
      </c>
      <c r="H152" s="144" t="s">
        <v>2</v>
      </c>
      <c r="I152" s="5">
        <v>4</v>
      </c>
      <c r="J152" s="144" t="s">
        <v>52</v>
      </c>
      <c r="K152" s="5">
        <v>5</v>
      </c>
      <c r="L152" s="158"/>
    </row>
    <row r="153" spans="2:12" ht="72" customHeight="1" x14ac:dyDescent="0.2">
      <c r="B153" s="145" t="s">
        <v>29</v>
      </c>
      <c r="C153" s="6">
        <v>1</v>
      </c>
      <c r="D153" s="146" t="s">
        <v>15</v>
      </c>
      <c r="E153" s="6">
        <v>1</v>
      </c>
      <c r="F153" s="146" t="s">
        <v>42</v>
      </c>
      <c r="G153" s="6">
        <v>1</v>
      </c>
      <c r="H153" s="146" t="s">
        <v>16</v>
      </c>
      <c r="I153" s="6">
        <v>1</v>
      </c>
      <c r="J153" s="146" t="s">
        <v>5</v>
      </c>
      <c r="K153" s="6">
        <v>0</v>
      </c>
      <c r="L153" s="133"/>
    </row>
    <row r="154" spans="2:12" ht="72" customHeight="1" x14ac:dyDescent="0.2">
      <c r="B154" s="145" t="s">
        <v>47</v>
      </c>
      <c r="C154" s="6">
        <v>1</v>
      </c>
      <c r="D154" s="146" t="s">
        <v>26</v>
      </c>
      <c r="E154" s="6">
        <v>1</v>
      </c>
      <c r="F154" s="146" t="s">
        <v>31</v>
      </c>
      <c r="G154" s="6">
        <v>1</v>
      </c>
      <c r="H154" s="146" t="s">
        <v>32</v>
      </c>
      <c r="I154" s="6">
        <v>1</v>
      </c>
      <c r="J154" s="146" t="s">
        <v>17</v>
      </c>
      <c r="K154" s="6">
        <v>0</v>
      </c>
      <c r="L154" s="133"/>
    </row>
    <row r="155" spans="2:12" ht="61.5" customHeight="1" x14ac:dyDescent="0.2">
      <c r="B155" s="145" t="s">
        <v>48</v>
      </c>
      <c r="C155" s="6">
        <v>1</v>
      </c>
      <c r="D155" s="146" t="s">
        <v>11</v>
      </c>
      <c r="E155" s="6">
        <v>1</v>
      </c>
      <c r="F155" s="146" t="s">
        <v>38</v>
      </c>
      <c r="G155" s="6">
        <v>0</v>
      </c>
      <c r="H155" s="146" t="s">
        <v>27</v>
      </c>
      <c r="I155" s="6">
        <v>1</v>
      </c>
      <c r="J155" s="146" t="s">
        <v>13</v>
      </c>
      <c r="K155" s="6">
        <v>1</v>
      </c>
      <c r="L155" s="133"/>
    </row>
    <row r="156" spans="2:12" ht="78" customHeight="1" x14ac:dyDescent="0.2">
      <c r="B156" s="145" t="s">
        <v>14</v>
      </c>
      <c r="C156" s="6">
        <v>1</v>
      </c>
      <c r="D156" s="146" t="s">
        <v>18</v>
      </c>
      <c r="E156" s="6">
        <v>0</v>
      </c>
      <c r="F156" s="146" t="s">
        <v>50</v>
      </c>
      <c r="G156" s="6">
        <v>1</v>
      </c>
      <c r="H156" s="146" t="s">
        <v>19</v>
      </c>
      <c r="I156" s="6">
        <v>1</v>
      </c>
      <c r="J156" s="146" t="s">
        <v>25</v>
      </c>
      <c r="K156" s="6">
        <v>1</v>
      </c>
      <c r="L156" s="133"/>
    </row>
    <row r="157" spans="2:12" ht="65.25" customHeight="1" x14ac:dyDescent="0.2">
      <c r="B157" s="145" t="s">
        <v>40</v>
      </c>
      <c r="C157" s="6">
        <v>1</v>
      </c>
      <c r="D157" s="146" t="s">
        <v>39</v>
      </c>
      <c r="E157" s="6">
        <v>0</v>
      </c>
      <c r="F157" s="146" t="s">
        <v>43</v>
      </c>
      <c r="G157" s="6">
        <v>0</v>
      </c>
      <c r="H157" s="146" t="s">
        <v>36</v>
      </c>
      <c r="I157" s="6">
        <v>1</v>
      </c>
      <c r="J157" s="146" t="s">
        <v>33</v>
      </c>
      <c r="K157" s="6">
        <v>1</v>
      </c>
      <c r="L157" s="133"/>
    </row>
    <row r="158" spans="2:12" ht="100.5" customHeight="1" x14ac:dyDescent="0.2">
      <c r="B158" s="145" t="s">
        <v>23</v>
      </c>
      <c r="C158" s="6">
        <v>1</v>
      </c>
      <c r="D158" s="146" t="s">
        <v>30</v>
      </c>
      <c r="E158" s="6">
        <v>1</v>
      </c>
      <c r="F158" s="146" t="s">
        <v>46</v>
      </c>
      <c r="G158" s="6">
        <v>1</v>
      </c>
      <c r="H158" s="146" t="s">
        <v>4</v>
      </c>
      <c r="I158" s="6">
        <v>1</v>
      </c>
      <c r="J158" s="146" t="s">
        <v>37</v>
      </c>
      <c r="K158" s="6">
        <v>1</v>
      </c>
      <c r="L158" s="133"/>
    </row>
    <row r="159" spans="2:12" ht="76.5" customHeight="1" x14ac:dyDescent="0.2">
      <c r="B159" s="145" t="s">
        <v>66</v>
      </c>
      <c r="C159" s="6">
        <v>1</v>
      </c>
      <c r="D159" s="146" t="s">
        <v>34</v>
      </c>
      <c r="E159" s="6">
        <v>1</v>
      </c>
      <c r="F159" s="146" t="s">
        <v>24</v>
      </c>
      <c r="G159" s="6">
        <v>1</v>
      </c>
      <c r="H159" s="146" t="s">
        <v>7</v>
      </c>
      <c r="I159" s="6">
        <v>1</v>
      </c>
      <c r="J159" s="146" t="s">
        <v>20</v>
      </c>
      <c r="K159" s="6">
        <v>1</v>
      </c>
      <c r="L159" s="159"/>
    </row>
    <row r="160" spans="2:12" ht="72" customHeight="1" x14ac:dyDescent="0.2">
      <c r="B160" s="145" t="s">
        <v>45</v>
      </c>
      <c r="C160" s="6">
        <v>0</v>
      </c>
      <c r="D160" s="146" t="s">
        <v>41</v>
      </c>
      <c r="E160" s="6">
        <v>1</v>
      </c>
      <c r="F160" s="146" t="s">
        <v>68</v>
      </c>
      <c r="G160" s="6">
        <v>1</v>
      </c>
      <c r="H160" s="146" t="s">
        <v>12</v>
      </c>
      <c r="I160" s="6">
        <v>1</v>
      </c>
      <c r="J160" s="146" t="s">
        <v>22</v>
      </c>
      <c r="K160" s="6">
        <v>0</v>
      </c>
      <c r="L160" s="159"/>
    </row>
    <row r="161" spans="2:12" ht="60" customHeight="1" x14ac:dyDescent="0.2">
      <c r="B161" s="145" t="s">
        <v>67</v>
      </c>
      <c r="C161" s="6">
        <v>1</v>
      </c>
      <c r="D161" s="146" t="s">
        <v>3</v>
      </c>
      <c r="E161" s="6">
        <v>1</v>
      </c>
      <c r="F161" s="146" t="s">
        <v>35</v>
      </c>
      <c r="G161" s="6">
        <v>1</v>
      </c>
      <c r="H161" s="146" t="s">
        <v>21</v>
      </c>
      <c r="I161" s="6">
        <v>1</v>
      </c>
      <c r="J161" s="146" t="s">
        <v>10</v>
      </c>
      <c r="K161" s="6">
        <v>1</v>
      </c>
      <c r="L161" s="159"/>
    </row>
    <row r="162" spans="2:12" ht="72.75" customHeight="1" x14ac:dyDescent="0.2">
      <c r="B162" s="145" t="s">
        <v>28</v>
      </c>
      <c r="C162" s="6">
        <v>0</v>
      </c>
      <c r="D162" s="146" t="s">
        <v>6</v>
      </c>
      <c r="E162" s="6">
        <v>1</v>
      </c>
      <c r="F162" s="146" t="s">
        <v>44</v>
      </c>
      <c r="G162" s="6">
        <v>1</v>
      </c>
      <c r="H162" s="146" t="s">
        <v>9</v>
      </c>
      <c r="I162" s="6">
        <v>1</v>
      </c>
      <c r="J162" s="146" t="s">
        <v>8</v>
      </c>
      <c r="K162" s="6">
        <v>0</v>
      </c>
      <c r="L162" s="159"/>
    </row>
    <row r="163" spans="2:12" ht="15.75" thickBot="1" x14ac:dyDescent="0.3">
      <c r="B163" s="147"/>
      <c r="C163" s="155">
        <f>SUM(C153:C162)</f>
        <v>8</v>
      </c>
      <c r="D163" s="156"/>
      <c r="E163" s="155">
        <f>SUM(E153:E162)</f>
        <v>8</v>
      </c>
      <c r="F163" s="156"/>
      <c r="G163" s="155">
        <f>SUM(G153:G162)</f>
        <v>8</v>
      </c>
      <c r="H163" s="156"/>
      <c r="I163" s="155">
        <f>SUM(I153:I162)</f>
        <v>10</v>
      </c>
      <c r="J163" s="156"/>
      <c r="K163" s="155">
        <f>SUM(K153:K162)</f>
        <v>6</v>
      </c>
      <c r="L163" s="160">
        <f>(C163+E163+G163+I163+K163)</f>
        <v>40</v>
      </c>
    </row>
    <row r="164" spans="2:12" x14ac:dyDescent="0.2">
      <c r="B164" s="153"/>
      <c r="C164" s="68"/>
      <c r="D164" s="68"/>
      <c r="E164" s="68"/>
      <c r="F164" s="68"/>
      <c r="G164" s="68"/>
      <c r="H164" s="68"/>
      <c r="I164" s="68"/>
      <c r="J164" s="68"/>
      <c r="K164" s="68"/>
      <c r="L164" s="68"/>
    </row>
  </sheetData>
  <mergeCells count="55">
    <mergeCell ref="B80:L80"/>
    <mergeCell ref="B81:K81"/>
    <mergeCell ref="B94:L94"/>
    <mergeCell ref="B4:L4"/>
    <mergeCell ref="B63:K63"/>
    <mergeCell ref="B76:L76"/>
    <mergeCell ref="B78:L78"/>
    <mergeCell ref="B79:F79"/>
    <mergeCell ref="G79:L79"/>
    <mergeCell ref="B45:K45"/>
    <mergeCell ref="B60:L60"/>
    <mergeCell ref="B61:F61"/>
    <mergeCell ref="G61:L61"/>
    <mergeCell ref="B62:L62"/>
    <mergeCell ref="B40:L40"/>
    <mergeCell ref="B42:L42"/>
    <mergeCell ref="B43:F43"/>
    <mergeCell ref="G43:L43"/>
    <mergeCell ref="B44:L44"/>
    <mergeCell ref="B24:L24"/>
    <mergeCell ref="B25:F25"/>
    <mergeCell ref="G25:L25"/>
    <mergeCell ref="B26:L26"/>
    <mergeCell ref="B27:K27"/>
    <mergeCell ref="B22:L22"/>
    <mergeCell ref="B5:L5"/>
    <mergeCell ref="B8:L8"/>
    <mergeCell ref="B9:K9"/>
    <mergeCell ref="B7:F7"/>
    <mergeCell ref="G7:L7"/>
    <mergeCell ref="B6:L6"/>
    <mergeCell ref="B1:C2"/>
    <mergeCell ref="D1:K1"/>
    <mergeCell ref="D2:K2"/>
    <mergeCell ref="B112:L112"/>
    <mergeCell ref="B96:L96"/>
    <mergeCell ref="B97:F97"/>
    <mergeCell ref="G97:L97"/>
    <mergeCell ref="B98:L98"/>
    <mergeCell ref="B99:K99"/>
    <mergeCell ref="B114:L114"/>
    <mergeCell ref="B115:F115"/>
    <mergeCell ref="G115:L115"/>
    <mergeCell ref="B117:K117"/>
    <mergeCell ref="B116:F116"/>
    <mergeCell ref="B131:L131"/>
    <mergeCell ref="B132:F132"/>
    <mergeCell ref="G132:L132"/>
    <mergeCell ref="B133:F133"/>
    <mergeCell ref="B134:K134"/>
    <mergeCell ref="B148:L148"/>
    <mergeCell ref="B149:F149"/>
    <mergeCell ref="G149:L149"/>
    <mergeCell ref="B150:F150"/>
    <mergeCell ref="B151:K151"/>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0"/>
  <dimension ref="B1:K50"/>
  <sheetViews>
    <sheetView zoomScale="90" zoomScaleNormal="90" workbookViewId="0">
      <selection activeCell="N7" sqref="N7"/>
    </sheetView>
  </sheetViews>
  <sheetFormatPr baseColWidth="10" defaultColWidth="11.42578125" defaultRowHeight="14.25" x14ac:dyDescent="0.2"/>
  <cols>
    <col min="1" max="1" width="4" style="14" customWidth="1"/>
    <col min="2" max="2" width="5.7109375" style="14" bestFit="1" customWidth="1"/>
    <col min="3" max="3" width="26.5703125" style="14" customWidth="1"/>
    <col min="4" max="4" width="36.28515625" style="14" customWidth="1"/>
    <col min="5" max="5" width="19.85546875" style="14" customWidth="1"/>
    <col min="6" max="6" width="15.7109375" style="14" customWidth="1"/>
    <col min="7" max="7" width="18.28515625" style="14" customWidth="1"/>
    <col min="8" max="8" width="19.42578125" style="14" customWidth="1"/>
    <col min="9" max="9" width="20.85546875" style="14" customWidth="1"/>
    <col min="10" max="10" width="15.28515625" style="14" customWidth="1"/>
    <col min="11" max="16384" width="11.42578125" style="14"/>
  </cols>
  <sheetData>
    <row r="1" spans="2:11" ht="21.75" customHeight="1" x14ac:dyDescent="0.2">
      <c r="B1" s="220"/>
      <c r="C1" s="220"/>
      <c r="D1" s="221" t="s">
        <v>130</v>
      </c>
      <c r="E1" s="221"/>
      <c r="F1" s="221"/>
      <c r="G1" s="221"/>
      <c r="H1" s="221"/>
      <c r="I1" s="221"/>
      <c r="J1" s="221"/>
      <c r="K1" s="221"/>
    </row>
    <row r="2" spans="2:11" ht="25.5" customHeight="1" x14ac:dyDescent="0.2">
      <c r="B2" s="220"/>
      <c r="C2" s="220"/>
      <c r="D2" s="222" t="s">
        <v>116</v>
      </c>
      <c r="E2" s="222"/>
      <c r="F2" s="222"/>
      <c r="G2" s="222"/>
      <c r="H2" s="222"/>
      <c r="I2" s="222"/>
      <c r="J2" s="222"/>
      <c r="K2" s="222"/>
    </row>
    <row r="3" spans="2:11" ht="13.5" customHeight="1" x14ac:dyDescent="0.2">
      <c r="B3" s="72"/>
      <c r="C3" s="72"/>
      <c r="D3" s="72"/>
      <c r="E3" s="72"/>
      <c r="F3" s="72"/>
      <c r="G3" s="72"/>
      <c r="H3" s="72"/>
      <c r="I3" s="72"/>
      <c r="J3" s="72"/>
    </row>
    <row r="4" spans="2:11" ht="34.5" customHeight="1" x14ac:dyDescent="0.2">
      <c r="B4" s="224" t="s">
        <v>689</v>
      </c>
      <c r="C4" s="224"/>
      <c r="D4" s="224"/>
      <c r="E4" s="224"/>
      <c r="F4" s="224"/>
      <c r="G4" s="224"/>
      <c r="H4" s="224"/>
      <c r="I4" s="224"/>
      <c r="J4" s="224"/>
    </row>
    <row r="5" spans="2:11" ht="26.25" customHeight="1" x14ac:dyDescent="0.2">
      <c r="B5" s="259" t="s">
        <v>60</v>
      </c>
      <c r="C5" s="259" t="s">
        <v>54</v>
      </c>
      <c r="D5" s="259"/>
      <c r="E5" s="259" t="s">
        <v>59</v>
      </c>
      <c r="F5" s="259"/>
      <c r="G5" s="259"/>
      <c r="H5" s="259"/>
      <c r="I5" s="259"/>
      <c r="J5" s="259" t="s">
        <v>62</v>
      </c>
    </row>
    <row r="6" spans="2:11" ht="57" customHeight="1" x14ac:dyDescent="0.2">
      <c r="B6" s="259"/>
      <c r="C6" s="259"/>
      <c r="D6" s="259"/>
      <c r="E6" s="162" t="s">
        <v>55</v>
      </c>
      <c r="F6" s="162" t="s">
        <v>56</v>
      </c>
      <c r="G6" s="162" t="s">
        <v>63</v>
      </c>
      <c r="H6" s="162" t="s">
        <v>57</v>
      </c>
      <c r="I6" s="162" t="s">
        <v>58</v>
      </c>
      <c r="J6" s="259"/>
    </row>
    <row r="7" spans="2:11" ht="60" customHeight="1" x14ac:dyDescent="0.2">
      <c r="B7" s="8">
        <v>1</v>
      </c>
      <c r="C7" s="261" t="s">
        <v>438</v>
      </c>
      <c r="D7" s="262" t="s">
        <v>438</v>
      </c>
      <c r="E7" s="163">
        <v>8</v>
      </c>
      <c r="F7" s="163">
        <v>8</v>
      </c>
      <c r="G7" s="163">
        <v>8</v>
      </c>
      <c r="H7" s="163">
        <v>10</v>
      </c>
      <c r="I7" s="163">
        <v>6</v>
      </c>
      <c r="J7" s="163">
        <v>40</v>
      </c>
    </row>
    <row r="8" spans="2:11" ht="60" customHeight="1" x14ac:dyDescent="0.2">
      <c r="B8" s="8">
        <v>2</v>
      </c>
      <c r="C8" s="261" t="s">
        <v>430</v>
      </c>
      <c r="D8" s="262" t="s">
        <v>430</v>
      </c>
      <c r="E8" s="163">
        <v>8</v>
      </c>
      <c r="F8" s="163">
        <v>6</v>
      </c>
      <c r="G8" s="163">
        <v>9</v>
      </c>
      <c r="H8" s="163">
        <v>2</v>
      </c>
      <c r="I8" s="163">
        <v>7</v>
      </c>
      <c r="J8" s="163">
        <f t="shared" ref="J8:J12" si="0">SUM(E8:I8)</f>
        <v>32</v>
      </c>
    </row>
    <row r="9" spans="2:11" ht="60" customHeight="1" x14ac:dyDescent="0.2">
      <c r="B9" s="8">
        <v>3</v>
      </c>
      <c r="C9" s="261" t="s">
        <v>441</v>
      </c>
      <c r="D9" s="262" t="s">
        <v>441</v>
      </c>
      <c r="E9" s="163">
        <v>6</v>
      </c>
      <c r="F9" s="163">
        <v>5</v>
      </c>
      <c r="G9" s="163">
        <v>6</v>
      </c>
      <c r="H9" s="163">
        <v>8</v>
      </c>
      <c r="I9" s="163">
        <v>6</v>
      </c>
      <c r="J9" s="163">
        <f t="shared" si="0"/>
        <v>31</v>
      </c>
    </row>
    <row r="10" spans="2:11" ht="60" customHeight="1" x14ac:dyDescent="0.2">
      <c r="B10" s="8">
        <v>4</v>
      </c>
      <c r="C10" s="261" t="s">
        <v>436</v>
      </c>
      <c r="D10" s="262" t="s">
        <v>436</v>
      </c>
      <c r="E10" s="163">
        <v>6</v>
      </c>
      <c r="F10" s="163">
        <v>3</v>
      </c>
      <c r="G10" s="163">
        <v>7</v>
      </c>
      <c r="H10" s="163">
        <v>6</v>
      </c>
      <c r="I10" s="163">
        <v>6</v>
      </c>
      <c r="J10" s="163">
        <f t="shared" si="0"/>
        <v>28</v>
      </c>
    </row>
    <row r="11" spans="2:11" ht="60" customHeight="1" x14ac:dyDescent="0.2">
      <c r="B11" s="8">
        <v>5</v>
      </c>
      <c r="C11" s="261" t="s">
        <v>429</v>
      </c>
      <c r="D11" s="262" t="s">
        <v>429</v>
      </c>
      <c r="E11" s="163">
        <v>0</v>
      </c>
      <c r="F11" s="163">
        <v>6</v>
      </c>
      <c r="G11" s="163">
        <v>6</v>
      </c>
      <c r="H11" s="163">
        <v>10</v>
      </c>
      <c r="I11" s="163">
        <v>4</v>
      </c>
      <c r="J11" s="163">
        <f t="shared" si="0"/>
        <v>26</v>
      </c>
    </row>
    <row r="12" spans="2:11" ht="60" customHeight="1" x14ac:dyDescent="0.2">
      <c r="B12" s="8">
        <v>6</v>
      </c>
      <c r="C12" s="261" t="s">
        <v>432</v>
      </c>
      <c r="D12" s="262" t="s">
        <v>432</v>
      </c>
      <c r="E12" s="163">
        <v>0</v>
      </c>
      <c r="F12" s="163">
        <v>6</v>
      </c>
      <c r="G12" s="163">
        <v>6</v>
      </c>
      <c r="H12" s="163">
        <v>10</v>
      </c>
      <c r="I12" s="163">
        <v>4</v>
      </c>
      <c r="J12" s="163">
        <f t="shared" si="0"/>
        <v>26</v>
      </c>
    </row>
    <row r="13" spans="2:11" ht="60" customHeight="1" x14ac:dyDescent="0.2">
      <c r="B13" s="8">
        <v>7</v>
      </c>
      <c r="C13" s="261" t="s">
        <v>434</v>
      </c>
      <c r="D13" s="262" t="s">
        <v>434</v>
      </c>
      <c r="E13" s="163">
        <v>8</v>
      </c>
      <c r="F13" s="163">
        <v>2</v>
      </c>
      <c r="G13" s="163">
        <v>7</v>
      </c>
      <c r="H13" s="163">
        <v>4</v>
      </c>
      <c r="I13" s="163">
        <v>5</v>
      </c>
      <c r="J13" s="163">
        <f>SUM(E13:I13)</f>
        <v>26</v>
      </c>
    </row>
    <row r="14" spans="2:11" ht="60" customHeight="1" x14ac:dyDescent="0.2">
      <c r="B14" s="8">
        <v>8</v>
      </c>
      <c r="C14" s="261" t="s">
        <v>442</v>
      </c>
      <c r="D14" s="262" t="s">
        <v>442</v>
      </c>
      <c r="E14" s="163">
        <v>5</v>
      </c>
      <c r="F14" s="163">
        <v>2</v>
      </c>
      <c r="G14" s="163">
        <v>5</v>
      </c>
      <c r="H14" s="163">
        <v>7</v>
      </c>
      <c r="I14" s="163">
        <v>6</v>
      </c>
      <c r="J14" s="163">
        <f>SUM(E14:I14)</f>
        <v>25</v>
      </c>
    </row>
    <row r="15" spans="2:11" ht="60" customHeight="1" x14ac:dyDescent="0.2">
      <c r="B15" s="8">
        <v>9</v>
      </c>
      <c r="C15" s="261" t="s">
        <v>433</v>
      </c>
      <c r="D15" s="262" t="s">
        <v>433</v>
      </c>
      <c r="E15" s="163">
        <v>5</v>
      </c>
      <c r="F15" s="163">
        <v>2</v>
      </c>
      <c r="G15" s="163">
        <v>5</v>
      </c>
      <c r="H15" s="163">
        <v>7</v>
      </c>
      <c r="I15" s="163">
        <v>6</v>
      </c>
      <c r="J15" s="163">
        <f>SUM(E15:I15)</f>
        <v>25</v>
      </c>
    </row>
    <row r="16" spans="2:11" ht="15" x14ac:dyDescent="0.2">
      <c r="B16" s="222" t="s">
        <v>101</v>
      </c>
      <c r="C16" s="222"/>
      <c r="D16" s="222"/>
      <c r="E16" s="164">
        <f>SUM(E7:E12)</f>
        <v>28</v>
      </c>
      <c r="F16" s="164">
        <f>SUM(F7:F12)</f>
        <v>34</v>
      </c>
      <c r="G16" s="164">
        <f>SUM(G7:G12)</f>
        <v>42</v>
      </c>
      <c r="H16" s="164">
        <f>SUM(H7:H12)</f>
        <v>46</v>
      </c>
      <c r="I16" s="164">
        <f>SUM(I7:I12)</f>
        <v>33</v>
      </c>
      <c r="J16" s="10"/>
    </row>
    <row r="17" spans="2:10" ht="9.75" customHeight="1" x14ac:dyDescent="0.2">
      <c r="B17" s="260"/>
      <c r="C17" s="260"/>
      <c r="D17" s="260"/>
      <c r="E17" s="260"/>
      <c r="F17" s="260"/>
      <c r="G17" s="260"/>
      <c r="H17" s="260"/>
      <c r="I17" s="260"/>
      <c r="J17" s="72"/>
    </row>
    <row r="18" spans="2:10" ht="33.75" customHeight="1" x14ac:dyDescent="0.2">
      <c r="B18" s="260" t="s">
        <v>152</v>
      </c>
      <c r="C18" s="260"/>
      <c r="D18" s="260"/>
      <c r="E18" s="260"/>
      <c r="F18" s="260"/>
      <c r="G18" s="260"/>
      <c r="H18" s="260"/>
      <c r="I18" s="260"/>
      <c r="J18" s="72"/>
    </row>
    <row r="19" spans="2:10" x14ac:dyDescent="0.2">
      <c r="B19" s="72"/>
      <c r="C19" s="72"/>
      <c r="H19" s="72"/>
    </row>
    <row r="20" spans="2:10" ht="45" customHeight="1" x14ac:dyDescent="0.2">
      <c r="B20" s="72"/>
      <c r="C20" s="72"/>
      <c r="H20" s="72"/>
    </row>
    <row r="21" spans="2:10" ht="45" customHeight="1" x14ac:dyDescent="0.2">
      <c r="B21" s="72"/>
      <c r="C21" s="72"/>
      <c r="H21" s="72"/>
    </row>
    <row r="22" spans="2:10" ht="36" customHeight="1" x14ac:dyDescent="0.2">
      <c r="B22" s="72"/>
      <c r="C22" s="72"/>
      <c r="H22" s="72"/>
    </row>
    <row r="23" spans="2:10" ht="45" customHeight="1" x14ac:dyDescent="0.2">
      <c r="B23" s="72"/>
      <c r="C23" s="72"/>
      <c r="H23" s="72"/>
    </row>
    <row r="24" spans="2:10" ht="30" customHeight="1" x14ac:dyDescent="0.2">
      <c r="B24" s="72"/>
      <c r="C24" s="72"/>
      <c r="H24" s="72"/>
      <c r="I24" s="72"/>
      <c r="J24" s="72"/>
    </row>
    <row r="25" spans="2:10" x14ac:dyDescent="0.2">
      <c r="B25" s="72"/>
      <c r="C25" s="72"/>
      <c r="D25" s="72"/>
      <c r="E25" s="72"/>
      <c r="H25" s="72"/>
      <c r="I25" s="72"/>
      <c r="J25" s="72"/>
    </row>
    <row r="26" spans="2:10" x14ac:dyDescent="0.2">
      <c r="B26" s="72"/>
      <c r="C26" s="72"/>
      <c r="H26" s="72"/>
      <c r="I26" s="72"/>
      <c r="J26" s="72"/>
    </row>
    <row r="27" spans="2:10" x14ac:dyDescent="0.2">
      <c r="B27" s="72"/>
      <c r="C27" s="72"/>
      <c r="H27" s="72"/>
      <c r="I27" s="72"/>
      <c r="J27" s="72"/>
    </row>
    <row r="28" spans="2:10" x14ac:dyDescent="0.2">
      <c r="B28" s="72"/>
      <c r="C28" s="72"/>
      <c r="H28" s="72"/>
      <c r="I28" s="72"/>
      <c r="J28" s="72"/>
    </row>
    <row r="29" spans="2:10" x14ac:dyDescent="0.2">
      <c r="B29" s="72"/>
      <c r="C29" s="72"/>
      <c r="F29" s="72"/>
      <c r="G29" s="72"/>
      <c r="H29" s="72"/>
      <c r="I29" s="72"/>
      <c r="J29" s="72"/>
    </row>
    <row r="30" spans="2:10" x14ac:dyDescent="0.2">
      <c r="B30" s="72"/>
      <c r="C30" s="72"/>
      <c r="F30" s="72"/>
      <c r="G30" s="72"/>
      <c r="H30" s="72"/>
      <c r="I30" s="72"/>
      <c r="J30" s="72"/>
    </row>
    <row r="31" spans="2:10" x14ac:dyDescent="0.2">
      <c r="B31" s="72"/>
      <c r="C31" s="72"/>
      <c r="D31" s="72"/>
      <c r="E31" s="72"/>
      <c r="H31" s="72"/>
      <c r="I31" s="72"/>
      <c r="J31" s="72"/>
    </row>
    <row r="32" spans="2:10" x14ac:dyDescent="0.2">
      <c r="B32" s="72"/>
      <c r="C32" s="72"/>
      <c r="D32" s="72"/>
      <c r="E32" s="72"/>
      <c r="H32" s="72"/>
      <c r="I32" s="72"/>
      <c r="J32" s="72"/>
    </row>
    <row r="33" spans="2:10" x14ac:dyDescent="0.2">
      <c r="B33" s="72"/>
      <c r="C33" s="72"/>
      <c r="D33" s="72"/>
      <c r="E33" s="72"/>
      <c r="H33" s="72"/>
      <c r="I33" s="72"/>
      <c r="J33" s="72"/>
    </row>
    <row r="34" spans="2:10" x14ac:dyDescent="0.2">
      <c r="B34" s="72"/>
      <c r="C34" s="72"/>
      <c r="D34" s="72"/>
      <c r="E34" s="72"/>
      <c r="H34" s="72"/>
      <c r="I34" s="72"/>
      <c r="J34" s="72"/>
    </row>
    <row r="35" spans="2:10" x14ac:dyDescent="0.2">
      <c r="B35" s="72"/>
      <c r="C35" s="72"/>
      <c r="D35" s="72"/>
      <c r="E35" s="72"/>
      <c r="H35" s="72"/>
      <c r="I35" s="72"/>
      <c r="J35" s="72"/>
    </row>
    <row r="36" spans="2:10" x14ac:dyDescent="0.2">
      <c r="B36" s="72"/>
      <c r="C36" s="72"/>
      <c r="D36" s="72"/>
      <c r="E36" s="72"/>
      <c r="H36" s="72"/>
      <c r="I36" s="72"/>
      <c r="J36" s="72"/>
    </row>
    <row r="37" spans="2:10" x14ac:dyDescent="0.2">
      <c r="B37" s="72"/>
      <c r="C37" s="72"/>
      <c r="D37" s="72"/>
      <c r="E37" s="72"/>
      <c r="H37" s="72"/>
      <c r="I37" s="72"/>
      <c r="J37" s="72"/>
    </row>
    <row r="38" spans="2:10" x14ac:dyDescent="0.2">
      <c r="B38" s="72"/>
      <c r="C38" s="72"/>
      <c r="D38" s="72"/>
      <c r="E38" s="72"/>
      <c r="H38" s="72"/>
      <c r="I38" s="72"/>
      <c r="J38" s="72"/>
    </row>
    <row r="39" spans="2:10" x14ac:dyDescent="0.2">
      <c r="B39" s="72"/>
      <c r="C39" s="72"/>
      <c r="D39" s="72"/>
      <c r="E39" s="72"/>
      <c r="H39" s="72"/>
      <c r="I39" s="72"/>
      <c r="J39" s="72"/>
    </row>
    <row r="40" spans="2:10" x14ac:dyDescent="0.2">
      <c r="B40" s="72"/>
      <c r="C40" s="72"/>
      <c r="D40" s="72"/>
      <c r="E40" s="72"/>
      <c r="H40" s="72"/>
      <c r="I40" s="72"/>
      <c r="J40" s="72"/>
    </row>
    <row r="41" spans="2:10" x14ac:dyDescent="0.2">
      <c r="B41" s="72"/>
      <c r="C41" s="72"/>
      <c r="D41" s="72"/>
      <c r="E41" s="72"/>
      <c r="H41" s="72"/>
      <c r="I41" s="72"/>
      <c r="J41" s="72"/>
    </row>
    <row r="42" spans="2:10" x14ac:dyDescent="0.2">
      <c r="B42" s="72"/>
      <c r="C42" s="72"/>
      <c r="D42" s="72"/>
      <c r="E42" s="72"/>
      <c r="H42" s="72"/>
      <c r="I42" s="72"/>
      <c r="J42" s="72"/>
    </row>
    <row r="43" spans="2:10" x14ac:dyDescent="0.2">
      <c r="B43" s="72"/>
      <c r="C43" s="72"/>
      <c r="D43" s="72"/>
      <c r="E43" s="72"/>
      <c r="H43" s="72"/>
      <c r="I43" s="72"/>
      <c r="J43" s="72"/>
    </row>
    <row r="44" spans="2:10" x14ac:dyDescent="0.2">
      <c r="B44" s="72"/>
      <c r="C44" s="72"/>
      <c r="D44" s="72"/>
      <c r="E44" s="72"/>
      <c r="H44" s="72"/>
      <c r="I44" s="72"/>
      <c r="J44" s="72"/>
    </row>
    <row r="45" spans="2:10" x14ac:dyDescent="0.2">
      <c r="B45" s="72"/>
      <c r="C45" s="72"/>
      <c r="D45" s="72"/>
      <c r="E45" s="72"/>
      <c r="F45" s="72"/>
      <c r="G45" s="72"/>
      <c r="H45" s="72"/>
      <c r="I45" s="72"/>
      <c r="J45" s="72"/>
    </row>
    <row r="46" spans="2:10" x14ac:dyDescent="0.2">
      <c r="B46" s="72"/>
      <c r="C46" s="72"/>
      <c r="D46" s="72"/>
      <c r="E46" s="72"/>
      <c r="F46" s="72"/>
      <c r="G46" s="72"/>
      <c r="H46" s="72"/>
      <c r="I46" s="72"/>
      <c r="J46" s="72"/>
    </row>
    <row r="47" spans="2:10" x14ac:dyDescent="0.2">
      <c r="B47" s="72"/>
      <c r="C47" s="72"/>
      <c r="D47" s="72"/>
      <c r="E47" s="72"/>
      <c r="F47" s="72"/>
      <c r="G47" s="72"/>
      <c r="H47" s="72"/>
      <c r="I47" s="72"/>
      <c r="J47" s="72"/>
    </row>
    <row r="48" spans="2:10" x14ac:dyDescent="0.2">
      <c r="B48" s="72"/>
      <c r="C48" s="72"/>
      <c r="D48" s="72"/>
      <c r="E48" s="72"/>
      <c r="F48" s="72"/>
      <c r="G48" s="72"/>
      <c r="H48" s="72"/>
      <c r="I48" s="72"/>
      <c r="J48" s="72"/>
    </row>
    <row r="49" spans="2:10" x14ac:dyDescent="0.2">
      <c r="B49" s="72"/>
      <c r="C49" s="72"/>
      <c r="D49" s="72"/>
      <c r="E49" s="72"/>
      <c r="F49" s="72"/>
      <c r="G49" s="72"/>
      <c r="H49" s="72"/>
      <c r="I49" s="72"/>
      <c r="J49" s="72"/>
    </row>
    <row r="50" spans="2:10" x14ac:dyDescent="0.2">
      <c r="B50" s="72"/>
      <c r="C50" s="72"/>
      <c r="D50" s="72"/>
      <c r="E50" s="72"/>
      <c r="F50" s="72"/>
      <c r="G50" s="72"/>
      <c r="H50" s="72"/>
      <c r="I50" s="72"/>
      <c r="J50" s="72"/>
    </row>
  </sheetData>
  <mergeCells count="20">
    <mergeCell ref="B18:I18"/>
    <mergeCell ref="B17:I17"/>
    <mergeCell ref="C7:D7"/>
    <mergeCell ref="C8:D8"/>
    <mergeCell ref="C9:D9"/>
    <mergeCell ref="C10:D10"/>
    <mergeCell ref="C11:D11"/>
    <mergeCell ref="C12:D12"/>
    <mergeCell ref="C13:D13"/>
    <mergeCell ref="C14:D14"/>
    <mergeCell ref="C15:D15"/>
    <mergeCell ref="B16:D16"/>
    <mergeCell ref="B4:J4"/>
    <mergeCell ref="J5:J6"/>
    <mergeCell ref="E5:I5"/>
    <mergeCell ref="B5:B6"/>
    <mergeCell ref="C5:D6"/>
    <mergeCell ref="B1:C2"/>
    <mergeCell ref="D1:K1"/>
    <mergeCell ref="D2:K2"/>
  </mergeCells>
  <pageMargins left="0.70866141732283472" right="0.70866141732283472" top="0.74803149606299213" bottom="0.74803149606299213" header="0.31496062992125984" footer="0.31496062992125984"/>
  <pageSetup scale="75" orientation="landscape"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K13"/>
  <sheetViews>
    <sheetView zoomScaleNormal="100" workbookViewId="0">
      <selection activeCell="O7" sqref="O7"/>
    </sheetView>
  </sheetViews>
  <sheetFormatPr baseColWidth="10" defaultColWidth="11.42578125" defaultRowHeight="15" x14ac:dyDescent="0.25"/>
  <cols>
    <col min="1" max="1" width="3.7109375" style="1" customWidth="1"/>
    <col min="2" max="2" width="5.5703125" style="1" customWidth="1"/>
    <col min="3" max="3" width="46.7109375" style="1" customWidth="1"/>
    <col min="4" max="4" width="10.42578125" style="1" customWidth="1"/>
    <col min="5" max="5" width="24" style="1" customWidth="1"/>
    <col min="6" max="6" width="16.5703125" style="1" customWidth="1"/>
    <col min="7" max="11" width="8.7109375" style="1" customWidth="1"/>
    <col min="12" max="16384" width="11.42578125" style="1"/>
  </cols>
  <sheetData>
    <row r="1" spans="2:11" ht="22.5" customHeight="1" x14ac:dyDescent="0.25">
      <c r="B1" s="220"/>
      <c r="C1" s="220"/>
      <c r="D1" s="221" t="s">
        <v>130</v>
      </c>
      <c r="E1" s="221"/>
      <c r="F1" s="221"/>
      <c r="G1" s="221"/>
      <c r="H1" s="221"/>
      <c r="I1" s="221"/>
      <c r="J1" s="221"/>
      <c r="K1" s="221"/>
    </row>
    <row r="2" spans="2:11" ht="37.5" customHeight="1" x14ac:dyDescent="0.25">
      <c r="B2" s="220"/>
      <c r="C2" s="220"/>
      <c r="D2" s="222" t="s">
        <v>116</v>
      </c>
      <c r="E2" s="222"/>
      <c r="F2" s="222"/>
      <c r="G2" s="222"/>
      <c r="H2" s="222"/>
      <c r="I2" s="222"/>
      <c r="J2" s="222"/>
      <c r="K2" s="222"/>
    </row>
    <row r="3" spans="2:11" ht="23.25" customHeight="1" x14ac:dyDescent="0.25"/>
    <row r="4" spans="2:11" ht="25.5" customHeight="1" x14ac:dyDescent="0.25">
      <c r="C4" s="263" t="s">
        <v>69</v>
      </c>
      <c r="D4" s="264"/>
      <c r="E4" s="265" t="s">
        <v>65</v>
      </c>
      <c r="F4" s="265"/>
    </row>
    <row r="5" spans="2:11" ht="81" customHeight="1" x14ac:dyDescent="0.25">
      <c r="C5" s="216" t="s">
        <v>438</v>
      </c>
      <c r="D5" s="82">
        <v>40</v>
      </c>
      <c r="E5" s="8" t="s">
        <v>73</v>
      </c>
      <c r="F5" s="10">
        <v>46</v>
      </c>
    </row>
    <row r="6" spans="2:11" ht="50.25" customHeight="1" x14ac:dyDescent="0.25">
      <c r="C6" s="216" t="s">
        <v>430</v>
      </c>
      <c r="D6" s="82">
        <v>32</v>
      </c>
      <c r="E6" s="8" t="s">
        <v>72</v>
      </c>
      <c r="F6" s="10">
        <v>42</v>
      </c>
    </row>
    <row r="7" spans="2:11" ht="60" customHeight="1" x14ac:dyDescent="0.25">
      <c r="C7" s="216" t="s">
        <v>441</v>
      </c>
      <c r="D7" s="217">
        <v>31</v>
      </c>
      <c r="E7" s="8" t="s">
        <v>49</v>
      </c>
      <c r="F7" s="10">
        <v>34</v>
      </c>
    </row>
    <row r="8" spans="2:11" ht="54" customHeight="1" x14ac:dyDescent="0.25">
      <c r="C8" s="216" t="s">
        <v>436</v>
      </c>
      <c r="D8" s="82">
        <v>28</v>
      </c>
      <c r="E8" s="8" t="s">
        <v>71</v>
      </c>
      <c r="F8" s="10">
        <v>33</v>
      </c>
    </row>
    <row r="9" spans="2:11" ht="48.75" customHeight="1" x14ac:dyDescent="0.25">
      <c r="C9" s="216" t="s">
        <v>429</v>
      </c>
      <c r="D9" s="118">
        <v>26</v>
      </c>
      <c r="E9" s="132" t="s">
        <v>70</v>
      </c>
      <c r="F9" s="10">
        <v>28</v>
      </c>
    </row>
    <row r="10" spans="2:11" ht="63.75" customHeight="1" x14ac:dyDescent="0.25">
      <c r="C10" s="216" t="s">
        <v>432</v>
      </c>
      <c r="D10" s="118">
        <v>26</v>
      </c>
      <c r="E10" s="8" t="s">
        <v>690</v>
      </c>
      <c r="F10" s="10" t="s">
        <v>691</v>
      </c>
    </row>
    <row r="11" spans="2:11" ht="47.25" customHeight="1" x14ac:dyDescent="0.25">
      <c r="C11" s="216" t="s">
        <v>434</v>
      </c>
      <c r="D11" s="218">
        <v>26</v>
      </c>
      <c r="E11" s="8" t="s">
        <v>690</v>
      </c>
      <c r="F11" s="10" t="s">
        <v>691</v>
      </c>
    </row>
    <row r="12" spans="2:11" ht="47.25" customHeight="1" x14ac:dyDescent="0.25">
      <c r="C12" s="216" t="s">
        <v>442</v>
      </c>
      <c r="D12" s="217">
        <v>25</v>
      </c>
      <c r="E12" s="8" t="s">
        <v>690</v>
      </c>
      <c r="F12" s="10" t="s">
        <v>691</v>
      </c>
    </row>
    <row r="13" spans="2:11" ht="47.25" customHeight="1" x14ac:dyDescent="0.25">
      <c r="C13" s="216" t="s">
        <v>433</v>
      </c>
      <c r="D13" s="118">
        <v>25</v>
      </c>
      <c r="E13" s="8" t="s">
        <v>690</v>
      </c>
      <c r="F13" s="10" t="s">
        <v>691</v>
      </c>
    </row>
  </sheetData>
  <mergeCells count="5">
    <mergeCell ref="C4:D4"/>
    <mergeCell ref="E4:F4"/>
    <mergeCell ref="B1:C2"/>
    <mergeCell ref="D1:K1"/>
    <mergeCell ref="D2:K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K14"/>
  <sheetViews>
    <sheetView zoomScaleNormal="100" workbookViewId="0">
      <selection activeCell="H5" sqref="H5"/>
    </sheetView>
  </sheetViews>
  <sheetFormatPr baseColWidth="10" defaultColWidth="11.42578125" defaultRowHeight="15" x14ac:dyDescent="0.25"/>
  <cols>
    <col min="1" max="1" width="2.140625" style="1" customWidth="1"/>
    <col min="2" max="2" width="6.7109375" style="1" customWidth="1"/>
    <col min="3" max="3" width="39.28515625" style="1" customWidth="1"/>
    <col min="4" max="4" width="26.42578125" style="1" customWidth="1"/>
    <col min="5" max="5" width="50.28515625" style="1" customWidth="1"/>
    <col min="6" max="6" width="27.85546875" style="1" customWidth="1"/>
    <col min="7" max="11" width="8.7109375" style="1" customWidth="1"/>
    <col min="12" max="16384" width="11.42578125" style="1"/>
  </cols>
  <sheetData>
    <row r="1" spans="2:11" ht="27.75" customHeight="1" x14ac:dyDescent="0.25">
      <c r="B1" s="220"/>
      <c r="C1" s="220"/>
      <c r="D1" s="221" t="s">
        <v>130</v>
      </c>
      <c r="E1" s="221"/>
      <c r="F1" s="221"/>
      <c r="G1" s="221"/>
      <c r="H1" s="221"/>
      <c r="I1" s="221"/>
      <c r="J1" s="221"/>
      <c r="K1" s="221"/>
    </row>
    <row r="2" spans="2:11" ht="24" customHeight="1" x14ac:dyDescent="0.25">
      <c r="B2" s="220"/>
      <c r="C2" s="220"/>
      <c r="D2" s="222" t="s">
        <v>116</v>
      </c>
      <c r="E2" s="222"/>
      <c r="F2" s="222"/>
      <c r="G2" s="222"/>
      <c r="H2" s="222"/>
      <c r="I2" s="222"/>
      <c r="J2" s="222"/>
      <c r="K2" s="222"/>
    </row>
    <row r="3" spans="2:11" x14ac:dyDescent="0.25">
      <c r="B3" s="68"/>
      <c r="C3" s="68"/>
      <c r="D3" s="15"/>
      <c r="E3" s="15"/>
      <c r="F3" s="15"/>
      <c r="G3" s="71"/>
      <c r="H3" s="71"/>
      <c r="I3" s="71"/>
      <c r="J3" s="71"/>
      <c r="K3" s="71"/>
    </row>
    <row r="4" spans="2:11" ht="36" customHeight="1" x14ac:dyDescent="0.25">
      <c r="B4" s="68"/>
      <c r="C4" s="142" t="s">
        <v>693</v>
      </c>
      <c r="D4" s="215" t="s">
        <v>694</v>
      </c>
      <c r="E4" s="142" t="s">
        <v>102</v>
      </c>
      <c r="F4" s="142" t="s">
        <v>692</v>
      </c>
      <c r="G4" s="71"/>
      <c r="H4" s="71"/>
      <c r="I4" s="71"/>
      <c r="J4" s="71"/>
      <c r="K4" s="71"/>
    </row>
    <row r="5" spans="2:11" ht="173.25" customHeight="1" x14ac:dyDescent="0.25">
      <c r="B5" s="68"/>
      <c r="C5" s="140" t="s">
        <v>438</v>
      </c>
      <c r="D5" s="140" t="s">
        <v>73</v>
      </c>
      <c r="E5" s="140" t="s">
        <v>462</v>
      </c>
      <c r="F5" s="140" t="s">
        <v>461</v>
      </c>
      <c r="G5" s="71"/>
      <c r="H5" s="71"/>
      <c r="I5" s="71"/>
      <c r="J5" s="71"/>
      <c r="K5" s="71"/>
    </row>
    <row r="6" spans="2:11" ht="59.25" customHeight="1" x14ac:dyDescent="0.25">
      <c r="B6" s="68"/>
      <c r="C6" s="140" t="s">
        <v>430</v>
      </c>
      <c r="D6" s="266" t="s">
        <v>72</v>
      </c>
      <c r="E6" s="140" t="s">
        <v>463</v>
      </c>
      <c r="F6" s="140" t="s">
        <v>465</v>
      </c>
      <c r="G6" s="71"/>
      <c r="H6" s="71"/>
      <c r="I6" s="71"/>
      <c r="J6" s="71"/>
      <c r="K6" s="71"/>
    </row>
    <row r="7" spans="2:11" ht="49.5" customHeight="1" x14ac:dyDescent="0.25">
      <c r="B7" s="68"/>
      <c r="C7" s="140" t="s">
        <v>441</v>
      </c>
      <c r="D7" s="267"/>
      <c r="E7" s="140" t="s">
        <v>455</v>
      </c>
      <c r="F7" s="140" t="s">
        <v>424</v>
      </c>
      <c r="G7" s="71"/>
      <c r="H7" s="71"/>
      <c r="I7" s="71"/>
      <c r="J7" s="71"/>
      <c r="K7" s="71"/>
    </row>
    <row r="8" spans="2:11" ht="78.75" customHeight="1" x14ac:dyDescent="0.25">
      <c r="B8" s="68"/>
      <c r="C8" s="141" t="s">
        <v>429</v>
      </c>
      <c r="D8" s="267"/>
      <c r="E8" s="219" t="s">
        <v>457</v>
      </c>
      <c r="F8" s="140" t="s">
        <v>426</v>
      </c>
      <c r="G8" s="71"/>
      <c r="H8" s="71"/>
      <c r="I8" s="71"/>
      <c r="J8" s="71"/>
      <c r="K8" s="71"/>
    </row>
    <row r="9" spans="2:11" ht="79.5" customHeight="1" x14ac:dyDescent="0.25">
      <c r="B9" s="68"/>
      <c r="C9" s="141" t="s">
        <v>432</v>
      </c>
      <c r="D9" s="267"/>
      <c r="E9" s="219" t="s">
        <v>454</v>
      </c>
      <c r="F9" s="140" t="s">
        <v>452</v>
      </c>
      <c r="G9" s="71"/>
      <c r="H9" s="71"/>
      <c r="I9" s="71"/>
      <c r="J9" s="71"/>
      <c r="K9" s="71"/>
    </row>
    <row r="10" spans="2:11" ht="114" x14ac:dyDescent="0.25">
      <c r="B10" s="68"/>
      <c r="C10" s="141" t="s">
        <v>442</v>
      </c>
      <c r="D10" s="267"/>
      <c r="E10" s="219" t="s">
        <v>458</v>
      </c>
      <c r="F10" s="140" t="s">
        <v>428</v>
      </c>
      <c r="G10" s="71"/>
      <c r="H10" s="71"/>
      <c r="I10" s="71"/>
      <c r="J10" s="71"/>
      <c r="K10" s="71"/>
    </row>
    <row r="11" spans="2:11" ht="83.25" customHeight="1" x14ac:dyDescent="0.25">
      <c r="B11" s="68"/>
      <c r="C11" s="141" t="s">
        <v>433</v>
      </c>
      <c r="D11" s="268"/>
      <c r="E11" s="219" t="s">
        <v>456</v>
      </c>
      <c r="F11" s="140" t="s">
        <v>425</v>
      </c>
      <c r="G11" s="71"/>
      <c r="H11" s="71"/>
      <c r="I11" s="71"/>
      <c r="J11" s="71"/>
      <c r="K11" s="71"/>
    </row>
    <row r="12" spans="2:11" ht="87.75" customHeight="1" x14ac:dyDescent="0.25">
      <c r="B12" s="68"/>
      <c r="C12" s="140" t="s">
        <v>436</v>
      </c>
      <c r="D12" s="140" t="s">
        <v>49</v>
      </c>
      <c r="E12" s="140" t="s">
        <v>697</v>
      </c>
      <c r="F12" s="140" t="s">
        <v>423</v>
      </c>
      <c r="G12" s="71"/>
      <c r="H12" s="71"/>
      <c r="I12" s="71"/>
      <c r="J12" s="71"/>
      <c r="K12" s="71"/>
    </row>
    <row r="13" spans="2:11" ht="80.25" customHeight="1" x14ac:dyDescent="0.25">
      <c r="B13" s="68"/>
      <c r="C13" s="141" t="s">
        <v>434</v>
      </c>
      <c r="D13" s="141" t="s">
        <v>464</v>
      </c>
      <c r="E13" s="140" t="s">
        <v>453</v>
      </c>
      <c r="F13" s="140" t="s">
        <v>460</v>
      </c>
      <c r="G13" s="71"/>
      <c r="H13" s="71"/>
      <c r="I13" s="71"/>
      <c r="J13" s="71"/>
      <c r="K13" s="71"/>
    </row>
    <row r="14" spans="2:11" x14ac:dyDescent="0.25">
      <c r="B14" s="68"/>
      <c r="C14" s="68"/>
      <c r="D14" s="15"/>
      <c r="E14" s="15"/>
      <c r="F14" s="15"/>
      <c r="G14" s="71"/>
      <c r="H14" s="71"/>
      <c r="I14" s="71"/>
      <c r="J14" s="71"/>
      <c r="K14" s="71"/>
    </row>
  </sheetData>
  <mergeCells count="4">
    <mergeCell ref="D6:D11"/>
    <mergeCell ref="B1:C2"/>
    <mergeCell ref="D1:K1"/>
    <mergeCell ref="D2:K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C5199-62D4-4F5D-9BDF-A4D559FB87E8}">
  <dimension ref="B1:AG101"/>
  <sheetViews>
    <sheetView showGridLines="0" view="pageBreakPreview" zoomScale="80" zoomScaleNormal="100" zoomScaleSheetLayoutView="80" workbookViewId="0">
      <selection activeCell="N18" sqref="N18"/>
    </sheetView>
  </sheetViews>
  <sheetFormatPr baseColWidth="10" defaultColWidth="11.42578125" defaultRowHeight="14.25" x14ac:dyDescent="0.2"/>
  <cols>
    <col min="1" max="1" width="3.42578125" style="14" customWidth="1"/>
    <col min="2" max="2" width="10.85546875" style="14" customWidth="1"/>
    <col min="3" max="3" width="43.5703125" style="14" customWidth="1"/>
    <col min="4" max="4" width="26" style="14" customWidth="1"/>
    <col min="5" max="6" width="14.5703125" style="14" customWidth="1"/>
    <col min="7" max="7" width="39.5703125" style="14" customWidth="1"/>
    <col min="8" max="8" width="25.7109375" style="14" customWidth="1"/>
    <col min="9" max="9" width="14.28515625" style="14" customWidth="1"/>
    <col min="10" max="10" width="55.28515625" style="14" customWidth="1"/>
    <col min="11" max="11" width="17.42578125" style="14" customWidth="1"/>
    <col min="12" max="16384" width="11.42578125" style="14"/>
  </cols>
  <sheetData>
    <row r="1" spans="2:33" ht="26.25" customHeight="1" x14ac:dyDescent="0.2">
      <c r="B1" s="220"/>
      <c r="C1" s="220"/>
      <c r="D1" s="221" t="s">
        <v>130</v>
      </c>
      <c r="E1" s="221"/>
      <c r="F1" s="221"/>
      <c r="G1" s="221"/>
      <c r="H1" s="221"/>
      <c r="I1" s="221"/>
      <c r="J1" s="221"/>
      <c r="K1" s="221"/>
    </row>
    <row r="2" spans="2:33" ht="15" customHeight="1" x14ac:dyDescent="0.2">
      <c r="B2" s="220"/>
      <c r="C2" s="220"/>
      <c r="D2" s="269" t="s">
        <v>696</v>
      </c>
      <c r="E2" s="281"/>
      <c r="F2" s="281"/>
      <c r="G2" s="281"/>
      <c r="H2" s="281"/>
      <c r="I2" s="281"/>
      <c r="J2" s="281"/>
      <c r="K2" s="270"/>
    </row>
    <row r="3" spans="2:33" ht="15" customHeight="1" x14ac:dyDescent="0.2">
      <c r="B3" s="220"/>
      <c r="C3" s="220"/>
      <c r="D3" s="282"/>
      <c r="E3" s="283"/>
      <c r="F3" s="283"/>
      <c r="G3" s="283"/>
      <c r="H3" s="283"/>
      <c r="I3" s="283"/>
      <c r="J3" s="283"/>
      <c r="K3" s="284"/>
    </row>
    <row r="4" spans="2:33" ht="6.75" customHeight="1" x14ac:dyDescent="0.2"/>
    <row r="5" spans="2:33" ht="15" x14ac:dyDescent="0.2">
      <c r="B5" s="280" t="s">
        <v>484</v>
      </c>
      <c r="C5" s="280"/>
      <c r="D5" s="280"/>
      <c r="E5" s="280"/>
      <c r="F5" s="280"/>
      <c r="G5" s="280"/>
      <c r="H5" s="280"/>
      <c r="I5" s="280"/>
      <c r="J5" s="280"/>
      <c r="K5" s="280"/>
    </row>
    <row r="6" spans="2:33" ht="15" x14ac:dyDescent="0.25">
      <c r="B6" s="88"/>
      <c r="C6" s="77"/>
      <c r="D6" s="77"/>
      <c r="E6" s="77"/>
      <c r="F6" s="77"/>
      <c r="G6" s="77"/>
      <c r="H6" s="77"/>
      <c r="I6" s="88"/>
      <c r="J6" s="88"/>
      <c r="K6" s="88"/>
    </row>
    <row r="7" spans="2:33" ht="47.25" customHeight="1" x14ac:dyDescent="0.2">
      <c r="B7" s="248" t="s">
        <v>485</v>
      </c>
      <c r="C7" s="248"/>
      <c r="D7" s="248"/>
      <c r="E7" s="248"/>
      <c r="F7" s="248"/>
      <c r="G7" s="248"/>
      <c r="H7" s="248"/>
      <c r="I7" s="248"/>
      <c r="J7" s="248"/>
      <c r="K7" s="248"/>
    </row>
    <row r="8" spans="2:33" ht="15" x14ac:dyDescent="0.2">
      <c r="B8" s="165"/>
      <c r="C8" s="78"/>
      <c r="D8" s="77"/>
      <c r="E8" s="77"/>
      <c r="F8" s="77"/>
      <c r="G8" s="77"/>
      <c r="H8" s="77"/>
      <c r="I8" s="165"/>
      <c r="J8" s="165"/>
      <c r="K8" s="165"/>
    </row>
    <row r="9" spans="2:33" ht="21.75" customHeight="1" x14ac:dyDescent="0.2">
      <c r="B9" s="248" t="s">
        <v>486</v>
      </c>
      <c r="C9" s="248"/>
      <c r="D9" s="248"/>
      <c r="E9" s="248"/>
      <c r="F9" s="248"/>
      <c r="G9" s="248"/>
      <c r="H9" s="248"/>
      <c r="I9" s="248"/>
      <c r="J9" s="248"/>
      <c r="K9" s="248"/>
    </row>
    <row r="10" spans="2:33" ht="15" x14ac:dyDescent="0.2">
      <c r="B10" s="165"/>
      <c r="C10" s="78"/>
      <c r="D10" s="78"/>
      <c r="E10" s="78"/>
      <c r="F10" s="78"/>
      <c r="G10" s="78"/>
      <c r="H10" s="78"/>
      <c r="I10" s="165"/>
      <c r="J10" s="165"/>
      <c r="K10" s="165"/>
    </row>
    <row r="11" spans="2:33" ht="33.75" customHeight="1" x14ac:dyDescent="0.2">
      <c r="B11" s="248" t="s">
        <v>487</v>
      </c>
      <c r="C11" s="248"/>
      <c r="D11" s="248"/>
      <c r="E11" s="248"/>
      <c r="F11" s="248"/>
      <c r="G11" s="248"/>
      <c r="H11" s="248"/>
      <c r="I11" s="248"/>
      <c r="J11" s="248"/>
      <c r="K11" s="248"/>
    </row>
    <row r="12" spans="2:33" ht="15" x14ac:dyDescent="0.2">
      <c r="B12" s="165"/>
      <c r="C12" s="78"/>
      <c r="D12" s="78"/>
      <c r="E12" s="78"/>
      <c r="F12" s="78"/>
      <c r="G12" s="78"/>
      <c r="H12" s="78"/>
      <c r="I12" s="165"/>
      <c r="J12" s="165"/>
      <c r="K12" s="165"/>
    </row>
    <row r="13" spans="2:33" ht="30" customHeight="1" x14ac:dyDescent="0.2">
      <c r="B13" s="248" t="s">
        <v>388</v>
      </c>
      <c r="C13" s="248"/>
      <c r="D13" s="248"/>
      <c r="E13" s="248"/>
      <c r="F13" s="248"/>
      <c r="G13" s="248" t="s">
        <v>150</v>
      </c>
      <c r="H13" s="248"/>
      <c r="I13" s="248"/>
      <c r="J13" s="248"/>
      <c r="K13" s="248"/>
    </row>
    <row r="14" spans="2:33" ht="30" customHeight="1" x14ac:dyDescent="0.2"/>
    <row r="15" spans="2:33" customFormat="1" ht="30" x14ac:dyDescent="0.25">
      <c r="B15" s="8" t="s">
        <v>488</v>
      </c>
      <c r="C15" s="8" t="s">
        <v>96</v>
      </c>
      <c r="D15" s="8" t="s">
        <v>95</v>
      </c>
      <c r="E15" s="8" t="s">
        <v>94</v>
      </c>
      <c r="F15" s="8"/>
      <c r="G15" s="8" t="s">
        <v>93</v>
      </c>
      <c r="H15" s="8" t="s">
        <v>92</v>
      </c>
      <c r="I15" s="8" t="s">
        <v>160</v>
      </c>
      <c r="J15" s="58" t="s">
        <v>157</v>
      </c>
      <c r="K15" s="8" t="s">
        <v>158</v>
      </c>
      <c r="L15" s="166"/>
      <c r="M15" s="166"/>
      <c r="N15" s="166"/>
      <c r="O15" s="166"/>
      <c r="P15" s="166"/>
      <c r="Q15" s="166"/>
      <c r="R15" s="166"/>
      <c r="S15" s="166"/>
      <c r="T15" s="166"/>
      <c r="U15" s="166"/>
      <c r="V15" s="166"/>
      <c r="W15" s="166"/>
      <c r="X15" s="166"/>
      <c r="Y15" s="166"/>
      <c r="Z15" s="166"/>
      <c r="AA15" s="166"/>
      <c r="AB15" s="166"/>
      <c r="AC15" s="166"/>
      <c r="AD15" s="166"/>
      <c r="AE15" s="166"/>
      <c r="AF15" s="166"/>
      <c r="AG15" s="166"/>
    </row>
    <row r="16" spans="2:33" customFormat="1" ht="15" x14ac:dyDescent="0.25">
      <c r="B16" s="272" t="s">
        <v>489</v>
      </c>
      <c r="C16" s="167" t="s">
        <v>490</v>
      </c>
      <c r="D16" s="99"/>
      <c r="E16" s="168"/>
      <c r="F16" s="168"/>
      <c r="G16" s="168"/>
      <c r="H16" s="168"/>
      <c r="I16" s="82"/>
      <c r="J16" s="82"/>
      <c r="K16" s="82"/>
      <c r="L16" s="169"/>
      <c r="M16" s="169"/>
      <c r="N16" s="169"/>
      <c r="O16" s="169"/>
      <c r="P16" s="169"/>
      <c r="Q16" s="169"/>
      <c r="R16" s="169"/>
      <c r="S16" s="169"/>
      <c r="T16" s="169"/>
      <c r="U16" s="169"/>
      <c r="V16" s="169"/>
      <c r="W16" s="169"/>
      <c r="X16" s="169"/>
      <c r="Y16" s="169"/>
      <c r="Z16" s="169"/>
      <c r="AA16" s="169"/>
      <c r="AB16" s="169"/>
      <c r="AC16" s="169"/>
      <c r="AD16" s="169"/>
      <c r="AE16" s="169"/>
      <c r="AF16" s="169"/>
      <c r="AG16" s="169"/>
    </row>
    <row r="17" spans="2:33" customFormat="1" ht="108" customHeight="1" x14ac:dyDescent="0.25">
      <c r="B17" s="273"/>
      <c r="C17" s="100" t="s">
        <v>491</v>
      </c>
      <c r="D17" s="98" t="s">
        <v>492</v>
      </c>
      <c r="E17" s="170">
        <v>45323</v>
      </c>
      <c r="F17" s="171">
        <f>+G17-E17</f>
        <v>89</v>
      </c>
      <c r="G17" s="170">
        <v>45412</v>
      </c>
      <c r="H17" s="98" t="s">
        <v>493</v>
      </c>
      <c r="I17" s="82"/>
      <c r="J17" s="82"/>
      <c r="K17" s="82"/>
      <c r="L17" s="169"/>
      <c r="M17" s="169"/>
      <c r="N17" s="169"/>
      <c r="O17" s="169"/>
      <c r="P17" s="169"/>
      <c r="Q17" s="169"/>
      <c r="R17" s="169"/>
      <c r="S17" s="169"/>
      <c r="T17" s="169"/>
      <c r="U17" s="169"/>
      <c r="V17" s="169"/>
      <c r="W17" s="169"/>
      <c r="X17" s="169"/>
      <c r="Y17" s="169"/>
      <c r="Z17" s="169"/>
      <c r="AA17" s="169"/>
      <c r="AB17" s="169"/>
      <c r="AC17" s="169"/>
      <c r="AD17" s="169"/>
      <c r="AE17" s="169"/>
      <c r="AF17" s="169"/>
      <c r="AG17" s="169"/>
    </row>
    <row r="18" spans="2:33" customFormat="1" ht="104.25" customHeight="1" x14ac:dyDescent="0.25">
      <c r="B18" s="273"/>
      <c r="C18" s="100" t="s">
        <v>494</v>
      </c>
      <c r="D18" s="98" t="s">
        <v>492</v>
      </c>
      <c r="E18" s="170">
        <v>45323</v>
      </c>
      <c r="F18" s="171">
        <f t="shared" ref="F18:F70" si="0">+G18-E18</f>
        <v>89</v>
      </c>
      <c r="G18" s="170">
        <v>45412</v>
      </c>
      <c r="H18" s="98" t="s">
        <v>493</v>
      </c>
      <c r="I18" s="82"/>
      <c r="J18" s="82"/>
      <c r="K18" s="82"/>
      <c r="L18" s="169"/>
      <c r="M18" s="169"/>
      <c r="N18" s="169"/>
      <c r="O18" s="169"/>
      <c r="P18" s="169"/>
      <c r="Q18" s="169"/>
      <c r="R18" s="169"/>
      <c r="S18" s="169"/>
      <c r="T18" s="169"/>
      <c r="U18" s="169"/>
      <c r="V18" s="169"/>
      <c r="W18" s="169"/>
      <c r="X18" s="169"/>
      <c r="Y18" s="169"/>
      <c r="Z18" s="169"/>
      <c r="AA18" s="169"/>
      <c r="AB18" s="169"/>
      <c r="AC18" s="169"/>
      <c r="AD18" s="169"/>
      <c r="AE18" s="169"/>
      <c r="AF18" s="169"/>
      <c r="AG18" s="169"/>
    </row>
    <row r="19" spans="2:33" customFormat="1" ht="103.5" customHeight="1" x14ac:dyDescent="0.25">
      <c r="B19" s="273"/>
      <c r="C19" s="100" t="s">
        <v>495</v>
      </c>
      <c r="D19" s="98" t="s">
        <v>492</v>
      </c>
      <c r="E19" s="170">
        <v>45323</v>
      </c>
      <c r="F19" s="171">
        <f t="shared" si="0"/>
        <v>89</v>
      </c>
      <c r="G19" s="170">
        <v>45412</v>
      </c>
      <c r="H19" s="98" t="s">
        <v>496</v>
      </c>
      <c r="I19" s="82"/>
      <c r="J19" s="82"/>
      <c r="K19" s="82"/>
      <c r="L19" s="169"/>
      <c r="M19" s="169"/>
      <c r="N19" s="169"/>
      <c r="O19" s="169"/>
      <c r="P19" s="169"/>
      <c r="Q19" s="169"/>
      <c r="R19" s="169"/>
      <c r="S19" s="169"/>
      <c r="T19" s="169"/>
      <c r="U19" s="169"/>
      <c r="V19" s="169"/>
      <c r="W19" s="169"/>
      <c r="X19" s="169"/>
      <c r="Y19" s="169"/>
      <c r="Z19" s="169"/>
      <c r="AA19" s="169"/>
      <c r="AB19" s="169"/>
      <c r="AC19" s="169"/>
      <c r="AD19" s="169"/>
      <c r="AE19" s="169"/>
      <c r="AF19" s="169"/>
      <c r="AG19" s="169"/>
    </row>
    <row r="20" spans="2:33" customFormat="1" ht="36.75" customHeight="1" x14ac:dyDescent="0.25">
      <c r="B20" s="273"/>
      <c r="C20" s="172" t="s">
        <v>497</v>
      </c>
      <c r="D20" s="173"/>
      <c r="E20" s="82"/>
      <c r="F20" s="171"/>
      <c r="G20" s="82"/>
      <c r="H20" s="98"/>
      <c r="I20" s="82"/>
      <c r="J20" s="82"/>
      <c r="K20" s="82"/>
      <c r="L20" s="169"/>
      <c r="M20" s="169"/>
      <c r="N20" s="169"/>
      <c r="O20" s="169"/>
      <c r="P20" s="169"/>
      <c r="Q20" s="169"/>
      <c r="R20" s="169"/>
      <c r="S20" s="169"/>
      <c r="T20" s="169"/>
      <c r="U20" s="169"/>
      <c r="V20" s="169"/>
      <c r="W20" s="169"/>
      <c r="X20" s="169"/>
      <c r="Y20" s="169"/>
      <c r="Z20" s="169"/>
      <c r="AA20" s="169"/>
      <c r="AB20" s="169"/>
      <c r="AC20" s="169"/>
      <c r="AD20" s="169"/>
      <c r="AE20" s="169"/>
      <c r="AF20" s="169"/>
      <c r="AG20" s="169"/>
    </row>
    <row r="21" spans="2:33" customFormat="1" ht="85.5" x14ac:dyDescent="0.25">
      <c r="B21" s="273"/>
      <c r="C21" s="100" t="s">
        <v>498</v>
      </c>
      <c r="D21" s="98" t="s">
        <v>499</v>
      </c>
      <c r="E21" s="170">
        <v>45369</v>
      </c>
      <c r="F21" s="171">
        <f t="shared" si="0"/>
        <v>30</v>
      </c>
      <c r="G21" s="170">
        <v>45399</v>
      </c>
      <c r="H21" s="98" t="s">
        <v>500</v>
      </c>
      <c r="I21" s="82"/>
      <c r="J21" s="82"/>
      <c r="K21" s="82"/>
      <c r="L21" s="169"/>
      <c r="M21" s="169"/>
      <c r="N21" s="169"/>
      <c r="O21" s="169"/>
      <c r="P21" s="169"/>
      <c r="Q21" s="169"/>
      <c r="R21" s="169"/>
      <c r="S21" s="169"/>
      <c r="T21" s="169"/>
      <c r="U21" s="169"/>
      <c r="V21" s="169"/>
      <c r="W21" s="169"/>
      <c r="X21" s="169"/>
      <c r="Y21" s="169"/>
      <c r="Z21" s="169"/>
      <c r="AA21" s="169"/>
      <c r="AB21" s="169"/>
      <c r="AC21" s="169"/>
      <c r="AD21" s="169"/>
      <c r="AE21" s="169"/>
      <c r="AF21" s="169"/>
      <c r="AG21" s="169"/>
    </row>
    <row r="22" spans="2:33" customFormat="1" ht="70.5" customHeight="1" x14ac:dyDescent="0.25">
      <c r="B22" s="273"/>
      <c r="C22" s="100" t="s">
        <v>501</v>
      </c>
      <c r="D22" s="98" t="s">
        <v>499</v>
      </c>
      <c r="E22" s="170">
        <v>45400</v>
      </c>
      <c r="F22" s="171">
        <f t="shared" si="0"/>
        <v>60</v>
      </c>
      <c r="G22" s="170">
        <v>45460</v>
      </c>
      <c r="H22" s="98" t="s">
        <v>500</v>
      </c>
      <c r="I22" s="82"/>
      <c r="J22" s="82"/>
      <c r="K22" s="82"/>
      <c r="L22" s="169"/>
      <c r="M22" s="169"/>
      <c r="N22" s="169"/>
      <c r="O22" s="169"/>
      <c r="P22" s="169"/>
      <c r="Q22" s="169"/>
      <c r="R22" s="169"/>
      <c r="S22" s="169"/>
      <c r="T22" s="169"/>
      <c r="U22" s="169"/>
      <c r="V22" s="169"/>
      <c r="W22" s="169"/>
      <c r="X22" s="169"/>
      <c r="Y22" s="169"/>
      <c r="Z22" s="169"/>
      <c r="AA22" s="169"/>
      <c r="AB22" s="169"/>
      <c r="AC22" s="169"/>
      <c r="AD22" s="169"/>
      <c r="AE22" s="169"/>
      <c r="AF22" s="169"/>
      <c r="AG22" s="169"/>
    </row>
    <row r="23" spans="2:33" customFormat="1" ht="70.5" customHeight="1" x14ac:dyDescent="0.25">
      <c r="B23" s="273"/>
      <c r="C23" s="100" t="s">
        <v>502</v>
      </c>
      <c r="D23" s="98" t="s">
        <v>499</v>
      </c>
      <c r="E23" s="170">
        <v>45400</v>
      </c>
      <c r="F23" s="171">
        <f t="shared" si="0"/>
        <v>60</v>
      </c>
      <c r="G23" s="170">
        <v>45460</v>
      </c>
      <c r="H23" s="98" t="s">
        <v>500</v>
      </c>
      <c r="I23" s="82"/>
      <c r="J23" s="82"/>
      <c r="K23" s="82"/>
      <c r="L23" s="169"/>
      <c r="M23" s="169"/>
      <c r="N23" s="169"/>
      <c r="O23" s="169"/>
      <c r="P23" s="169"/>
      <c r="Q23" s="169"/>
      <c r="R23" s="169"/>
      <c r="S23" s="169"/>
      <c r="T23" s="169"/>
      <c r="U23" s="169"/>
      <c r="V23" s="169"/>
      <c r="W23" s="169"/>
      <c r="X23" s="169"/>
      <c r="Y23" s="169"/>
      <c r="Z23" s="169"/>
      <c r="AA23" s="169"/>
      <c r="AB23" s="169"/>
      <c r="AC23" s="169"/>
      <c r="AD23" s="169"/>
      <c r="AE23" s="169"/>
      <c r="AF23" s="169"/>
      <c r="AG23" s="169"/>
    </row>
    <row r="24" spans="2:33" customFormat="1" ht="70.5" customHeight="1" x14ac:dyDescent="0.25">
      <c r="B24" s="273"/>
      <c r="C24" s="100" t="s">
        <v>503</v>
      </c>
      <c r="D24" s="98" t="s">
        <v>499</v>
      </c>
      <c r="E24" s="170">
        <v>45400</v>
      </c>
      <c r="F24" s="171">
        <f t="shared" si="0"/>
        <v>60</v>
      </c>
      <c r="G24" s="170">
        <v>45460</v>
      </c>
      <c r="H24" s="98" t="s">
        <v>500</v>
      </c>
      <c r="I24" s="82"/>
      <c r="J24" s="82"/>
      <c r="K24" s="82"/>
      <c r="L24" s="169"/>
      <c r="M24" s="169"/>
      <c r="N24" s="169"/>
      <c r="O24" s="169"/>
      <c r="P24" s="169"/>
      <c r="Q24" s="169"/>
      <c r="R24" s="169"/>
      <c r="S24" s="169"/>
      <c r="T24" s="169"/>
      <c r="U24" s="169"/>
      <c r="V24" s="169"/>
      <c r="W24" s="169"/>
      <c r="X24" s="169"/>
      <c r="Y24" s="169"/>
      <c r="Z24" s="169"/>
      <c r="AA24" s="169"/>
      <c r="AB24" s="169"/>
      <c r="AC24" s="169"/>
      <c r="AD24" s="169"/>
      <c r="AE24" s="169"/>
      <c r="AF24" s="169"/>
      <c r="AG24" s="169"/>
    </row>
    <row r="25" spans="2:33" customFormat="1" ht="70.5" customHeight="1" x14ac:dyDescent="0.25">
      <c r="B25" s="273"/>
      <c r="C25" s="100" t="s">
        <v>504</v>
      </c>
      <c r="D25" s="98" t="s">
        <v>499</v>
      </c>
      <c r="E25" s="170">
        <v>45461</v>
      </c>
      <c r="F25" s="171">
        <f t="shared" si="0"/>
        <v>43</v>
      </c>
      <c r="G25" s="170">
        <v>45504</v>
      </c>
      <c r="H25" s="98" t="s">
        <v>500</v>
      </c>
      <c r="I25" s="82"/>
      <c r="J25" s="82"/>
      <c r="K25" s="82"/>
      <c r="L25" s="169"/>
      <c r="M25" s="169"/>
      <c r="N25" s="169"/>
      <c r="O25" s="169"/>
      <c r="P25" s="169"/>
      <c r="Q25" s="169"/>
      <c r="R25" s="169"/>
      <c r="S25" s="169"/>
      <c r="T25" s="169"/>
      <c r="U25" s="169"/>
      <c r="V25" s="169"/>
      <c r="W25" s="169"/>
      <c r="X25" s="169"/>
      <c r="Y25" s="169"/>
      <c r="Z25" s="169"/>
      <c r="AA25" s="169"/>
      <c r="AB25" s="169"/>
      <c r="AC25" s="169"/>
      <c r="AD25" s="169"/>
      <c r="AE25" s="169"/>
      <c r="AF25" s="169"/>
      <c r="AG25" s="169"/>
    </row>
    <row r="26" spans="2:33" customFormat="1" ht="23.25" customHeight="1" x14ac:dyDescent="0.25">
      <c r="B26" s="273"/>
      <c r="C26" s="167" t="s">
        <v>505</v>
      </c>
      <c r="D26" s="174"/>
      <c r="E26" s="175"/>
      <c r="F26" s="171"/>
      <c r="G26" s="175"/>
      <c r="H26" s="176"/>
      <c r="I26" s="175"/>
      <c r="J26" s="175"/>
      <c r="K26" s="175"/>
      <c r="L26" s="177"/>
      <c r="M26" s="177"/>
      <c r="N26" s="177"/>
      <c r="O26" s="177"/>
      <c r="P26" s="177"/>
      <c r="Q26" s="177"/>
      <c r="R26" s="177"/>
      <c r="S26" s="177"/>
      <c r="T26" s="177"/>
      <c r="U26" s="177"/>
      <c r="V26" s="177"/>
      <c r="W26" s="177"/>
      <c r="X26" s="177"/>
      <c r="Y26" s="177"/>
      <c r="Z26" s="177"/>
      <c r="AA26" s="177"/>
      <c r="AB26" s="177"/>
      <c r="AC26" s="177"/>
      <c r="AD26" s="177"/>
      <c r="AE26" s="177"/>
      <c r="AF26" s="177"/>
      <c r="AG26" s="177"/>
    </row>
    <row r="27" spans="2:33" customFormat="1" ht="42.75" customHeight="1" x14ac:dyDescent="0.25">
      <c r="B27" s="273"/>
      <c r="C27" s="172" t="s">
        <v>506</v>
      </c>
      <c r="D27" s="173"/>
      <c r="E27" s="82"/>
      <c r="F27" s="171"/>
      <c r="G27" s="82"/>
      <c r="H27" s="98"/>
      <c r="I27" s="82"/>
      <c r="J27" s="82"/>
      <c r="K27" s="82"/>
      <c r="L27" s="169"/>
      <c r="M27" s="169"/>
      <c r="N27" s="169"/>
      <c r="O27" s="169"/>
      <c r="P27" s="169"/>
      <c r="Q27" s="169"/>
      <c r="R27" s="169"/>
      <c r="S27" s="169"/>
      <c r="T27" s="169"/>
      <c r="U27" s="169"/>
      <c r="V27" s="169"/>
      <c r="W27" s="169"/>
      <c r="X27" s="169"/>
      <c r="Y27" s="169"/>
      <c r="Z27" s="169"/>
      <c r="AA27" s="169"/>
      <c r="AB27" s="169"/>
      <c r="AC27" s="169"/>
      <c r="AD27" s="169"/>
      <c r="AE27" s="169"/>
      <c r="AF27" s="169"/>
      <c r="AG27" s="169"/>
    </row>
    <row r="28" spans="2:33" customFormat="1" ht="71.25" x14ac:dyDescent="0.25">
      <c r="B28" s="273"/>
      <c r="C28" s="100" t="s">
        <v>507</v>
      </c>
      <c r="D28" s="98" t="s">
        <v>508</v>
      </c>
      <c r="E28" s="170">
        <v>45323</v>
      </c>
      <c r="F28" s="171">
        <f t="shared" si="0"/>
        <v>28</v>
      </c>
      <c r="G28" s="170">
        <v>45351</v>
      </c>
      <c r="H28" s="98" t="s">
        <v>509</v>
      </c>
      <c r="I28" s="82"/>
      <c r="J28" s="82"/>
      <c r="K28" s="82"/>
      <c r="L28" s="169"/>
      <c r="M28" s="169"/>
      <c r="N28" s="169"/>
      <c r="O28" s="169"/>
      <c r="P28" s="169"/>
      <c r="Q28" s="169"/>
      <c r="R28" s="169"/>
      <c r="S28" s="169"/>
      <c r="T28" s="169"/>
      <c r="U28" s="169"/>
      <c r="V28" s="169"/>
      <c r="W28" s="169"/>
      <c r="X28" s="169"/>
      <c r="Y28" s="169"/>
      <c r="Z28" s="169"/>
      <c r="AA28" s="169"/>
      <c r="AB28" s="169"/>
      <c r="AC28" s="169"/>
      <c r="AD28" s="169"/>
      <c r="AE28" s="169"/>
      <c r="AF28" s="169"/>
      <c r="AG28" s="169"/>
    </row>
    <row r="29" spans="2:33" customFormat="1" ht="71.25" x14ac:dyDescent="0.25">
      <c r="B29" s="273"/>
      <c r="C29" s="100" t="s">
        <v>510</v>
      </c>
      <c r="D29" s="98" t="s">
        <v>508</v>
      </c>
      <c r="E29" s="170">
        <v>45323</v>
      </c>
      <c r="F29" s="171">
        <f t="shared" si="0"/>
        <v>43</v>
      </c>
      <c r="G29" s="170">
        <v>45366</v>
      </c>
      <c r="H29" s="98" t="s">
        <v>509</v>
      </c>
      <c r="I29" s="82"/>
      <c r="J29" s="82"/>
      <c r="K29" s="82"/>
      <c r="L29" s="169"/>
      <c r="M29" s="169"/>
      <c r="N29" s="169"/>
      <c r="O29" s="169"/>
      <c r="P29" s="169"/>
      <c r="Q29" s="169"/>
      <c r="R29" s="169"/>
      <c r="S29" s="169"/>
      <c r="T29" s="169"/>
      <c r="U29" s="169"/>
      <c r="V29" s="169"/>
      <c r="W29" s="169"/>
      <c r="X29" s="169"/>
      <c r="Y29" s="169"/>
      <c r="Z29" s="169"/>
      <c r="AA29" s="169"/>
      <c r="AB29" s="169"/>
      <c r="AC29" s="169"/>
      <c r="AD29" s="169"/>
      <c r="AE29" s="169"/>
      <c r="AF29" s="169"/>
      <c r="AG29" s="169"/>
    </row>
    <row r="30" spans="2:33" customFormat="1" ht="71.25" x14ac:dyDescent="0.25">
      <c r="B30" s="273"/>
      <c r="C30" s="100" t="s">
        <v>511</v>
      </c>
      <c r="D30" s="98" t="s">
        <v>508</v>
      </c>
      <c r="E30" s="170">
        <v>45369</v>
      </c>
      <c r="F30" s="171">
        <f t="shared" si="0"/>
        <v>74</v>
      </c>
      <c r="G30" s="170">
        <v>45443</v>
      </c>
      <c r="H30" s="98" t="s">
        <v>509</v>
      </c>
      <c r="I30" s="82"/>
      <c r="J30" s="82"/>
      <c r="K30" s="82"/>
      <c r="L30" s="169"/>
      <c r="M30" s="169"/>
      <c r="N30" s="169"/>
      <c r="O30" s="169"/>
      <c r="P30" s="169"/>
      <c r="Q30" s="169"/>
      <c r="R30" s="169"/>
      <c r="S30" s="169"/>
      <c r="T30" s="169"/>
      <c r="U30" s="169"/>
      <c r="V30" s="169"/>
      <c r="W30" s="169"/>
      <c r="X30" s="169"/>
      <c r="Y30" s="169"/>
      <c r="Z30" s="169"/>
      <c r="AA30" s="169"/>
      <c r="AB30" s="169"/>
      <c r="AC30" s="169"/>
      <c r="AD30" s="169"/>
      <c r="AE30" s="169"/>
      <c r="AF30" s="169"/>
      <c r="AG30" s="169"/>
    </row>
    <row r="31" spans="2:33" customFormat="1" ht="71.25" x14ac:dyDescent="0.25">
      <c r="B31" s="273"/>
      <c r="C31" s="100" t="s">
        <v>512</v>
      </c>
      <c r="D31" s="98" t="s">
        <v>508</v>
      </c>
      <c r="E31" s="170">
        <v>45369</v>
      </c>
      <c r="F31" s="171">
        <f t="shared" si="0"/>
        <v>74</v>
      </c>
      <c r="G31" s="170">
        <v>45443</v>
      </c>
      <c r="H31" s="98" t="s">
        <v>509</v>
      </c>
      <c r="I31" s="82"/>
      <c r="J31" s="82"/>
      <c r="K31" s="82"/>
      <c r="L31" s="169"/>
      <c r="M31" s="169"/>
      <c r="N31" s="169"/>
      <c r="O31" s="169"/>
      <c r="P31" s="169"/>
      <c r="Q31" s="169"/>
      <c r="R31" s="169"/>
      <c r="S31" s="169"/>
      <c r="T31" s="169"/>
      <c r="U31" s="169"/>
      <c r="V31" s="169"/>
      <c r="W31" s="169"/>
      <c r="X31" s="169"/>
      <c r="Y31" s="169"/>
      <c r="Z31" s="169"/>
      <c r="AA31" s="169"/>
      <c r="AB31" s="169"/>
      <c r="AC31" s="169"/>
      <c r="AD31" s="169"/>
      <c r="AE31" s="169"/>
      <c r="AF31" s="169"/>
      <c r="AG31" s="169"/>
    </row>
    <row r="32" spans="2:33" customFormat="1" ht="42" customHeight="1" x14ac:dyDescent="0.25">
      <c r="B32" s="273"/>
      <c r="C32" s="172" t="s">
        <v>513</v>
      </c>
      <c r="D32" s="173"/>
      <c r="E32" s="82"/>
      <c r="F32" s="171"/>
      <c r="G32" s="82"/>
      <c r="H32" s="98"/>
      <c r="I32" s="82"/>
      <c r="J32" s="82"/>
      <c r="K32" s="82"/>
      <c r="L32" s="169"/>
      <c r="M32" s="169"/>
      <c r="N32" s="169"/>
      <c r="O32" s="169"/>
      <c r="P32" s="169"/>
      <c r="Q32" s="169"/>
      <c r="R32" s="169"/>
      <c r="S32" s="169"/>
      <c r="T32" s="169"/>
      <c r="U32" s="169"/>
      <c r="V32" s="169"/>
      <c r="W32" s="169"/>
      <c r="X32" s="169"/>
      <c r="Y32" s="169"/>
      <c r="Z32" s="169"/>
      <c r="AA32" s="169"/>
      <c r="AB32" s="169"/>
      <c r="AC32" s="169"/>
      <c r="AD32" s="169"/>
      <c r="AE32" s="169"/>
      <c r="AF32" s="169"/>
      <c r="AG32" s="169"/>
    </row>
    <row r="33" spans="2:33" customFormat="1" ht="57" x14ac:dyDescent="0.25">
      <c r="B33" s="273"/>
      <c r="C33" s="100" t="s">
        <v>514</v>
      </c>
      <c r="D33" s="98" t="s">
        <v>515</v>
      </c>
      <c r="E33" s="170">
        <v>45323</v>
      </c>
      <c r="F33" s="171">
        <f>+G33-E33</f>
        <v>181</v>
      </c>
      <c r="G33" s="170">
        <v>45504</v>
      </c>
      <c r="H33" s="98" t="s">
        <v>516</v>
      </c>
      <c r="I33" s="82"/>
      <c r="J33" s="82"/>
      <c r="K33" s="82"/>
      <c r="L33" s="169"/>
      <c r="M33" s="169"/>
      <c r="N33" s="169"/>
      <c r="O33" s="169"/>
      <c r="P33" s="169"/>
      <c r="Q33" s="169"/>
      <c r="R33" s="169"/>
      <c r="S33" s="169"/>
      <c r="T33" s="169"/>
      <c r="U33" s="169"/>
      <c r="V33" s="169"/>
      <c r="W33" s="169"/>
      <c r="X33" s="169"/>
      <c r="Y33" s="169"/>
      <c r="Z33" s="169"/>
      <c r="AA33" s="169"/>
      <c r="AB33" s="169"/>
      <c r="AC33" s="169"/>
      <c r="AD33" s="169"/>
      <c r="AE33" s="169"/>
      <c r="AF33" s="169"/>
      <c r="AG33" s="169"/>
    </row>
    <row r="34" spans="2:33" customFormat="1" ht="57" x14ac:dyDescent="0.25">
      <c r="B34" s="273"/>
      <c r="C34" s="100" t="s">
        <v>517</v>
      </c>
      <c r="D34" s="98" t="s">
        <v>515</v>
      </c>
      <c r="E34" s="170">
        <v>45323</v>
      </c>
      <c r="F34" s="171">
        <f>+G34-E34</f>
        <v>181</v>
      </c>
      <c r="G34" s="170">
        <v>45504</v>
      </c>
      <c r="H34" s="98" t="s">
        <v>516</v>
      </c>
      <c r="I34" s="82"/>
      <c r="J34" s="82"/>
      <c r="K34" s="82"/>
      <c r="L34" s="169"/>
      <c r="M34" s="169"/>
      <c r="N34" s="169"/>
      <c r="O34" s="169"/>
      <c r="P34" s="169"/>
      <c r="Q34" s="169"/>
      <c r="R34" s="169"/>
      <c r="S34" s="169"/>
      <c r="T34" s="169"/>
      <c r="U34" s="169"/>
      <c r="V34" s="169"/>
      <c r="W34" s="169"/>
      <c r="X34" s="169"/>
      <c r="Y34" s="169"/>
      <c r="Z34" s="169"/>
      <c r="AA34" s="169"/>
      <c r="AB34" s="169"/>
      <c r="AC34" s="169"/>
      <c r="AD34" s="169"/>
      <c r="AE34" s="169"/>
      <c r="AF34" s="169"/>
      <c r="AG34" s="169"/>
    </row>
    <row r="35" spans="2:33" customFormat="1" ht="57" x14ac:dyDescent="0.25">
      <c r="B35" s="273"/>
      <c r="C35" s="100" t="s">
        <v>518</v>
      </c>
      <c r="D35" s="98" t="s">
        <v>515</v>
      </c>
      <c r="E35" s="170">
        <v>45323</v>
      </c>
      <c r="F35" s="171">
        <f t="shared" si="0"/>
        <v>181</v>
      </c>
      <c r="G35" s="170">
        <v>45504</v>
      </c>
      <c r="H35" s="98" t="s">
        <v>516</v>
      </c>
      <c r="I35" s="82"/>
      <c r="J35" s="82"/>
      <c r="K35" s="82"/>
      <c r="L35" s="169"/>
      <c r="M35" s="169"/>
      <c r="N35" s="169"/>
      <c r="O35" s="169"/>
      <c r="P35" s="169"/>
      <c r="Q35" s="169"/>
      <c r="R35" s="169"/>
      <c r="S35" s="169"/>
      <c r="T35" s="169"/>
      <c r="U35" s="169"/>
      <c r="V35" s="169"/>
      <c r="W35" s="169"/>
      <c r="X35" s="169"/>
      <c r="Y35" s="169"/>
      <c r="Z35" s="169"/>
      <c r="AA35" s="169"/>
      <c r="AB35" s="169"/>
      <c r="AC35" s="169"/>
      <c r="AD35" s="169"/>
      <c r="AE35" s="169"/>
      <c r="AF35" s="169"/>
      <c r="AG35" s="169"/>
    </row>
    <row r="36" spans="2:33" customFormat="1" ht="57" x14ac:dyDescent="0.25">
      <c r="B36" s="273"/>
      <c r="C36" s="100" t="s">
        <v>519</v>
      </c>
      <c r="D36" s="98" t="s">
        <v>515</v>
      </c>
      <c r="E36" s="170">
        <v>45323</v>
      </c>
      <c r="F36" s="171">
        <f t="shared" si="0"/>
        <v>181</v>
      </c>
      <c r="G36" s="170">
        <v>45504</v>
      </c>
      <c r="H36" s="98" t="s">
        <v>516</v>
      </c>
      <c r="I36" s="82"/>
      <c r="J36" s="82"/>
      <c r="K36" s="82"/>
      <c r="L36" s="169"/>
      <c r="M36" s="169"/>
      <c r="N36" s="169"/>
      <c r="O36" s="169"/>
      <c r="P36" s="169"/>
      <c r="Q36" s="169"/>
      <c r="R36" s="169"/>
      <c r="S36" s="169"/>
      <c r="T36" s="169"/>
      <c r="U36" s="169"/>
      <c r="V36" s="169"/>
      <c r="W36" s="169"/>
      <c r="X36" s="169"/>
      <c r="Y36" s="169"/>
      <c r="Z36" s="169"/>
      <c r="AA36" s="169"/>
      <c r="AB36" s="169"/>
      <c r="AC36" s="169"/>
      <c r="AD36" s="169"/>
      <c r="AE36" s="169"/>
      <c r="AF36" s="169"/>
      <c r="AG36" s="169"/>
    </row>
    <row r="37" spans="2:33" customFormat="1" ht="57" x14ac:dyDescent="0.25">
      <c r="B37" s="273"/>
      <c r="C37" s="100" t="s">
        <v>520</v>
      </c>
      <c r="D37" s="98" t="s">
        <v>515</v>
      </c>
      <c r="E37" s="170">
        <v>45323</v>
      </c>
      <c r="F37" s="171">
        <f t="shared" si="0"/>
        <v>181</v>
      </c>
      <c r="G37" s="170">
        <v>45504</v>
      </c>
      <c r="H37" s="98" t="s">
        <v>516</v>
      </c>
      <c r="I37" s="82"/>
      <c r="J37" s="82"/>
      <c r="K37" s="82"/>
      <c r="L37" s="169"/>
      <c r="M37" s="169"/>
      <c r="N37" s="169"/>
      <c r="O37" s="169"/>
      <c r="P37" s="169"/>
      <c r="Q37" s="169"/>
      <c r="R37" s="169"/>
      <c r="S37" s="169"/>
      <c r="T37" s="169"/>
      <c r="U37" s="169"/>
      <c r="V37" s="169"/>
      <c r="W37" s="169"/>
      <c r="X37" s="169"/>
      <c r="Y37" s="169"/>
      <c r="Z37" s="169"/>
      <c r="AA37" s="169"/>
      <c r="AB37" s="169"/>
      <c r="AC37" s="169"/>
      <c r="AD37" s="169"/>
      <c r="AE37" s="169"/>
      <c r="AF37" s="169"/>
      <c r="AG37" s="169"/>
    </row>
    <row r="38" spans="2:33" customFormat="1" ht="57" x14ac:dyDescent="0.25">
      <c r="B38" s="273"/>
      <c r="C38" s="100" t="s">
        <v>521</v>
      </c>
      <c r="D38" s="98" t="s">
        <v>515</v>
      </c>
      <c r="E38" s="170">
        <v>45323</v>
      </c>
      <c r="F38" s="171">
        <f t="shared" si="0"/>
        <v>181</v>
      </c>
      <c r="G38" s="170">
        <v>45504</v>
      </c>
      <c r="H38" s="98" t="s">
        <v>516</v>
      </c>
      <c r="I38" s="82"/>
      <c r="J38" s="82"/>
      <c r="K38" s="82"/>
      <c r="L38" s="169"/>
      <c r="M38" s="169"/>
      <c r="N38" s="169"/>
      <c r="O38" s="169"/>
      <c r="P38" s="169"/>
      <c r="Q38" s="169"/>
      <c r="R38" s="169"/>
      <c r="S38" s="169"/>
      <c r="T38" s="169"/>
      <c r="U38" s="169"/>
      <c r="V38" s="169"/>
      <c r="W38" s="169"/>
      <c r="X38" s="169"/>
      <c r="Y38" s="169"/>
      <c r="Z38" s="169"/>
      <c r="AA38" s="169"/>
      <c r="AB38" s="169"/>
      <c r="AC38" s="169"/>
      <c r="AD38" s="169"/>
      <c r="AE38" s="169"/>
      <c r="AF38" s="169"/>
      <c r="AG38" s="169"/>
    </row>
    <row r="39" spans="2:33" customFormat="1" ht="41.25" customHeight="1" x14ac:dyDescent="0.25">
      <c r="B39" s="273"/>
      <c r="C39" s="172" t="s">
        <v>522</v>
      </c>
      <c r="D39" s="173"/>
      <c r="E39" s="82"/>
      <c r="F39" s="171"/>
      <c r="G39" s="82"/>
      <c r="H39" s="98"/>
      <c r="I39" s="82"/>
      <c r="J39" s="82"/>
      <c r="K39" s="82"/>
      <c r="L39" s="169"/>
      <c r="M39" s="169"/>
      <c r="N39" s="169"/>
      <c r="O39" s="169"/>
      <c r="P39" s="169"/>
      <c r="Q39" s="169"/>
      <c r="R39" s="169"/>
      <c r="S39" s="169"/>
      <c r="T39" s="169"/>
      <c r="U39" s="169"/>
      <c r="V39" s="169"/>
      <c r="W39" s="169"/>
      <c r="X39" s="169"/>
      <c r="Y39" s="169"/>
      <c r="Z39" s="169"/>
      <c r="AA39" s="169"/>
      <c r="AB39" s="169"/>
      <c r="AC39" s="169"/>
      <c r="AD39" s="169"/>
      <c r="AE39" s="169"/>
      <c r="AF39" s="169"/>
      <c r="AG39" s="169"/>
    </row>
    <row r="40" spans="2:33" customFormat="1" ht="42.75" x14ac:dyDescent="0.25">
      <c r="B40" s="273"/>
      <c r="C40" s="100" t="s">
        <v>523</v>
      </c>
      <c r="D40" s="98" t="s">
        <v>524</v>
      </c>
      <c r="E40" s="170">
        <v>45537</v>
      </c>
      <c r="F40" s="171">
        <f t="shared" si="0"/>
        <v>102</v>
      </c>
      <c r="G40" s="170">
        <v>45639</v>
      </c>
      <c r="H40" s="98" t="s">
        <v>525</v>
      </c>
      <c r="I40" s="82"/>
      <c r="J40" s="82"/>
      <c r="K40" s="82" t="s">
        <v>526</v>
      </c>
      <c r="L40" s="169"/>
      <c r="M40" s="169"/>
      <c r="N40" s="169"/>
      <c r="O40" s="169"/>
      <c r="P40" s="169"/>
      <c r="Q40" s="169"/>
      <c r="R40" s="169"/>
      <c r="S40" s="169"/>
      <c r="T40" s="169"/>
      <c r="U40" s="169"/>
      <c r="V40" s="169"/>
      <c r="W40" s="169"/>
      <c r="X40" s="169"/>
      <c r="Y40" s="169"/>
      <c r="Z40" s="169"/>
      <c r="AA40" s="169"/>
      <c r="AB40" s="169"/>
      <c r="AC40" s="169"/>
      <c r="AD40" s="169"/>
      <c r="AE40" s="169"/>
      <c r="AF40" s="169"/>
      <c r="AG40" s="169"/>
    </row>
    <row r="41" spans="2:33" customFormat="1" ht="42.75" x14ac:dyDescent="0.25">
      <c r="B41" s="273"/>
      <c r="C41" s="100" t="s">
        <v>527</v>
      </c>
      <c r="D41" s="98" t="s">
        <v>524</v>
      </c>
      <c r="E41" s="170">
        <v>45672</v>
      </c>
      <c r="F41" s="171">
        <f t="shared" si="0"/>
        <v>105</v>
      </c>
      <c r="G41" s="170">
        <v>45777</v>
      </c>
      <c r="H41" s="98" t="s">
        <v>528</v>
      </c>
      <c r="I41" s="82"/>
      <c r="J41" s="82"/>
      <c r="K41" s="82" t="s">
        <v>526</v>
      </c>
      <c r="L41" s="169"/>
      <c r="M41" s="169"/>
      <c r="N41" s="169"/>
      <c r="O41" s="169"/>
      <c r="P41" s="169"/>
      <c r="Q41" s="169"/>
      <c r="R41" s="169"/>
      <c r="S41" s="169"/>
      <c r="T41" s="169"/>
      <c r="U41" s="169"/>
      <c r="V41" s="169"/>
      <c r="W41" s="169"/>
      <c r="X41" s="169"/>
      <c r="Y41" s="169"/>
      <c r="Z41" s="169"/>
      <c r="AA41" s="169"/>
      <c r="AB41" s="169"/>
      <c r="AC41" s="169"/>
      <c r="AD41" s="169"/>
      <c r="AE41" s="169"/>
      <c r="AF41" s="169"/>
      <c r="AG41" s="169"/>
    </row>
    <row r="42" spans="2:33" customFormat="1" ht="85.5" x14ac:dyDescent="0.25">
      <c r="B42" s="273"/>
      <c r="C42" s="100" t="s">
        <v>529</v>
      </c>
      <c r="D42" s="98" t="s">
        <v>530</v>
      </c>
      <c r="E42" s="170">
        <v>45355</v>
      </c>
      <c r="F42" s="171">
        <f t="shared" si="0"/>
        <v>116</v>
      </c>
      <c r="G42" s="170">
        <v>45471</v>
      </c>
      <c r="H42" s="98" t="s">
        <v>531</v>
      </c>
      <c r="I42" s="82"/>
      <c r="J42" s="82"/>
      <c r="K42" s="82"/>
      <c r="L42" s="169"/>
      <c r="M42" s="169"/>
      <c r="N42" s="169"/>
      <c r="O42" s="169"/>
      <c r="P42" s="169"/>
      <c r="Q42" s="169"/>
      <c r="R42" s="169"/>
      <c r="S42" s="169"/>
      <c r="T42" s="169"/>
      <c r="U42" s="169"/>
      <c r="V42" s="169"/>
      <c r="W42" s="169"/>
      <c r="X42" s="169"/>
      <c r="Y42" s="169"/>
      <c r="Z42" s="169"/>
      <c r="AA42" s="169"/>
      <c r="AB42" s="169"/>
      <c r="AC42" s="169"/>
      <c r="AD42" s="169"/>
      <c r="AE42" s="169"/>
      <c r="AF42" s="169"/>
      <c r="AG42" s="169"/>
    </row>
    <row r="43" spans="2:33" customFormat="1" ht="60" customHeight="1" x14ac:dyDescent="0.25">
      <c r="B43" s="274"/>
      <c r="C43" s="100" t="s">
        <v>532</v>
      </c>
      <c r="D43" s="98" t="s">
        <v>524</v>
      </c>
      <c r="E43" s="170">
        <v>45293</v>
      </c>
      <c r="F43" s="171">
        <f t="shared" si="0"/>
        <v>1184</v>
      </c>
      <c r="G43" s="170">
        <v>46477</v>
      </c>
      <c r="H43" s="98" t="s">
        <v>533</v>
      </c>
      <c r="I43" s="82"/>
      <c r="J43" s="82"/>
      <c r="K43" s="82" t="s">
        <v>534</v>
      </c>
      <c r="L43" s="169"/>
      <c r="M43" s="169"/>
      <c r="N43" s="169"/>
      <c r="O43" s="169"/>
      <c r="P43" s="169"/>
      <c r="Q43" s="169"/>
      <c r="R43" s="169"/>
      <c r="S43" s="169"/>
      <c r="T43" s="169"/>
      <c r="U43" s="169"/>
      <c r="V43" s="169"/>
      <c r="W43" s="169"/>
      <c r="X43" s="169"/>
      <c r="Y43" s="169"/>
      <c r="Z43" s="169"/>
      <c r="AA43" s="169"/>
      <c r="AB43" s="169"/>
      <c r="AC43" s="169"/>
      <c r="AD43" s="169"/>
      <c r="AE43" s="169"/>
      <c r="AF43" s="169"/>
      <c r="AG43" s="169"/>
    </row>
    <row r="44" spans="2:33" customFormat="1" ht="36.75" customHeight="1" x14ac:dyDescent="0.25">
      <c r="B44" s="272" t="s">
        <v>535</v>
      </c>
      <c r="C44" s="167" t="s">
        <v>536</v>
      </c>
      <c r="D44" s="178"/>
      <c r="E44" s="113"/>
      <c r="F44" s="171"/>
      <c r="G44" s="113"/>
      <c r="H44" s="179"/>
      <c r="I44" s="113"/>
      <c r="J44" s="113"/>
      <c r="K44" s="113"/>
      <c r="L44" s="180"/>
      <c r="M44" s="180"/>
      <c r="N44" s="180"/>
      <c r="O44" s="180"/>
      <c r="P44" s="180"/>
      <c r="Q44" s="180"/>
      <c r="R44" s="180"/>
      <c r="S44" s="180"/>
      <c r="T44" s="180"/>
      <c r="U44" s="180"/>
      <c r="V44" s="180"/>
      <c r="W44" s="180"/>
      <c r="X44" s="180"/>
      <c r="Y44" s="180"/>
      <c r="Z44" s="180"/>
      <c r="AA44" s="180"/>
      <c r="AB44" s="180"/>
      <c r="AC44" s="180"/>
      <c r="AD44" s="180"/>
      <c r="AE44" s="180"/>
      <c r="AF44" s="180"/>
      <c r="AG44" s="180"/>
    </row>
    <row r="45" spans="2:33" customFormat="1" ht="57" x14ac:dyDescent="0.25">
      <c r="B45" s="273"/>
      <c r="C45" s="100" t="s">
        <v>537</v>
      </c>
      <c r="D45" s="98" t="s">
        <v>515</v>
      </c>
      <c r="E45" s="170">
        <v>45323</v>
      </c>
      <c r="F45" s="171">
        <f t="shared" si="0"/>
        <v>134</v>
      </c>
      <c r="G45" s="170">
        <v>45457</v>
      </c>
      <c r="H45" s="181" t="s">
        <v>538</v>
      </c>
      <c r="I45" s="118"/>
      <c r="J45" s="118"/>
      <c r="K45" s="118"/>
      <c r="L45" s="182"/>
      <c r="M45" s="182"/>
      <c r="N45" s="182"/>
      <c r="O45" s="182"/>
      <c r="P45" s="182"/>
      <c r="Q45" s="182"/>
      <c r="R45" s="182"/>
      <c r="S45" s="182"/>
      <c r="T45" s="182"/>
      <c r="U45" s="182"/>
      <c r="V45" s="182"/>
      <c r="W45" s="182"/>
      <c r="X45" s="182"/>
      <c r="Y45" s="182"/>
      <c r="Z45" s="182"/>
      <c r="AA45" s="182"/>
      <c r="AB45" s="182"/>
      <c r="AC45" s="182"/>
      <c r="AD45" s="182"/>
      <c r="AE45" s="182"/>
      <c r="AF45" s="182"/>
      <c r="AG45" s="182"/>
    </row>
    <row r="46" spans="2:33" customFormat="1" ht="57" x14ac:dyDescent="0.25">
      <c r="B46" s="273"/>
      <c r="C46" s="100" t="s">
        <v>539</v>
      </c>
      <c r="D46" s="98" t="s">
        <v>515</v>
      </c>
      <c r="E46" s="170">
        <v>45323</v>
      </c>
      <c r="F46" s="171">
        <f t="shared" si="0"/>
        <v>134</v>
      </c>
      <c r="G46" s="170">
        <v>45457</v>
      </c>
      <c r="H46" s="181" t="s">
        <v>538</v>
      </c>
      <c r="I46" s="118"/>
      <c r="J46" s="118"/>
      <c r="K46" s="118"/>
      <c r="L46" s="182"/>
      <c r="M46" s="182"/>
      <c r="N46" s="182"/>
      <c r="O46" s="182"/>
      <c r="P46" s="182"/>
      <c r="Q46" s="182"/>
      <c r="R46" s="182"/>
      <c r="S46" s="182"/>
      <c r="T46" s="182"/>
      <c r="U46" s="182"/>
      <c r="V46" s="182"/>
      <c r="W46" s="182"/>
      <c r="X46" s="182"/>
      <c r="Y46" s="182"/>
      <c r="Z46" s="182"/>
      <c r="AA46" s="182"/>
      <c r="AB46" s="182"/>
      <c r="AC46" s="182"/>
      <c r="AD46" s="182"/>
      <c r="AE46" s="182"/>
      <c r="AF46" s="182"/>
      <c r="AG46" s="182"/>
    </row>
    <row r="47" spans="2:33" customFormat="1" ht="57" x14ac:dyDescent="0.25">
      <c r="B47" s="273"/>
      <c r="C47" s="100" t="s">
        <v>540</v>
      </c>
      <c r="D47" s="98" t="s">
        <v>515</v>
      </c>
      <c r="E47" s="170">
        <v>45323</v>
      </c>
      <c r="F47" s="171">
        <f t="shared" si="0"/>
        <v>134</v>
      </c>
      <c r="G47" s="170">
        <v>45457</v>
      </c>
      <c r="H47" s="181" t="s">
        <v>538</v>
      </c>
      <c r="I47" s="183"/>
      <c r="J47" s="183"/>
      <c r="K47" s="118"/>
      <c r="L47" s="182"/>
      <c r="M47" s="182"/>
      <c r="N47" s="182"/>
      <c r="O47" s="182"/>
      <c r="P47" s="182"/>
      <c r="Q47" s="182"/>
      <c r="R47" s="182"/>
      <c r="S47" s="182"/>
      <c r="T47" s="182"/>
      <c r="U47" s="182"/>
      <c r="V47" s="182"/>
      <c r="W47" s="182"/>
      <c r="X47" s="182"/>
      <c r="Y47" s="182"/>
      <c r="Z47" s="182"/>
      <c r="AA47" s="182"/>
      <c r="AB47" s="182"/>
      <c r="AC47" s="182"/>
      <c r="AD47" s="182"/>
      <c r="AE47" s="182"/>
      <c r="AF47" s="182"/>
      <c r="AG47" s="182"/>
    </row>
    <row r="48" spans="2:33" customFormat="1" ht="28.5" x14ac:dyDescent="0.25">
      <c r="B48" s="273"/>
      <c r="C48" s="100" t="s">
        <v>541</v>
      </c>
      <c r="D48" s="98" t="s">
        <v>542</v>
      </c>
      <c r="E48" s="170">
        <v>45460</v>
      </c>
      <c r="F48" s="171">
        <f t="shared" si="0"/>
        <v>11</v>
      </c>
      <c r="G48" s="116">
        <v>45471</v>
      </c>
      <c r="H48" s="98" t="s">
        <v>543</v>
      </c>
      <c r="I48" s="118"/>
      <c r="J48" s="118"/>
      <c r="K48" s="118"/>
      <c r="L48" s="182"/>
      <c r="M48" s="182"/>
      <c r="N48" s="182"/>
      <c r="O48" s="182"/>
      <c r="P48" s="182"/>
      <c r="Q48" s="182"/>
      <c r="R48" s="182"/>
      <c r="S48" s="182"/>
      <c r="T48" s="182"/>
      <c r="U48" s="182"/>
      <c r="V48" s="182"/>
      <c r="W48" s="182"/>
      <c r="X48" s="182"/>
      <c r="Y48" s="182"/>
      <c r="Z48" s="182"/>
      <c r="AA48" s="182"/>
      <c r="AB48" s="182"/>
      <c r="AC48" s="182"/>
      <c r="AD48" s="182"/>
      <c r="AE48" s="182"/>
      <c r="AF48" s="182"/>
      <c r="AG48" s="182"/>
    </row>
    <row r="49" spans="2:33" customFormat="1" ht="46.5" customHeight="1" x14ac:dyDescent="0.25">
      <c r="B49" s="273"/>
      <c r="C49" s="167" t="s">
        <v>544</v>
      </c>
      <c r="D49" s="178"/>
      <c r="E49" s="113"/>
      <c r="F49" s="171">
        <f t="shared" si="0"/>
        <v>0</v>
      </c>
      <c r="G49" s="113"/>
      <c r="H49" s="179"/>
      <c r="I49" s="113"/>
      <c r="J49" s="113"/>
      <c r="K49" s="113"/>
      <c r="L49" s="180"/>
      <c r="M49" s="180"/>
      <c r="N49" s="180"/>
      <c r="O49" s="180"/>
      <c r="P49" s="180"/>
      <c r="Q49" s="180"/>
      <c r="R49" s="180"/>
      <c r="S49" s="180"/>
      <c r="T49" s="180"/>
      <c r="U49" s="180"/>
      <c r="V49" s="180"/>
      <c r="W49" s="180"/>
      <c r="X49" s="180"/>
      <c r="Y49" s="180"/>
      <c r="Z49" s="180"/>
      <c r="AA49" s="180"/>
      <c r="AB49" s="180"/>
      <c r="AC49" s="180"/>
      <c r="AD49" s="180"/>
      <c r="AE49" s="180"/>
      <c r="AF49" s="180"/>
      <c r="AG49" s="180"/>
    </row>
    <row r="50" spans="2:33" customFormat="1" ht="46.5" customHeight="1" x14ac:dyDescent="0.25">
      <c r="B50" s="273"/>
      <c r="C50" s="100" t="s">
        <v>545</v>
      </c>
      <c r="D50" s="98" t="s">
        <v>546</v>
      </c>
      <c r="E50" s="116">
        <v>45474</v>
      </c>
      <c r="F50" s="171">
        <f t="shared" si="0"/>
        <v>18</v>
      </c>
      <c r="G50" s="116">
        <v>45492</v>
      </c>
      <c r="H50" s="98" t="s">
        <v>547</v>
      </c>
      <c r="I50" s="118"/>
      <c r="J50" s="118"/>
      <c r="K50" s="118"/>
      <c r="L50" s="182"/>
      <c r="M50" s="182"/>
      <c r="N50" s="182"/>
      <c r="O50" s="182"/>
      <c r="P50" s="182"/>
      <c r="Q50" s="182"/>
      <c r="R50" s="182"/>
      <c r="S50" s="182"/>
      <c r="T50" s="182"/>
      <c r="U50" s="182"/>
      <c r="V50" s="182"/>
      <c r="W50" s="182"/>
      <c r="X50" s="182"/>
      <c r="Y50" s="182"/>
      <c r="Z50" s="182"/>
      <c r="AA50" s="182"/>
      <c r="AB50" s="182"/>
      <c r="AC50" s="182"/>
      <c r="AD50" s="182"/>
      <c r="AE50" s="182"/>
      <c r="AF50" s="182"/>
      <c r="AG50" s="182"/>
    </row>
    <row r="51" spans="2:33" customFormat="1" ht="53.25" customHeight="1" x14ac:dyDescent="0.25">
      <c r="B51" s="273"/>
      <c r="C51" s="100" t="s">
        <v>548</v>
      </c>
      <c r="D51" s="98" t="s">
        <v>546</v>
      </c>
      <c r="E51" s="116">
        <v>45474</v>
      </c>
      <c r="F51" s="171">
        <f t="shared" si="0"/>
        <v>18</v>
      </c>
      <c r="G51" s="116">
        <v>45492</v>
      </c>
      <c r="H51" s="98" t="s">
        <v>547</v>
      </c>
      <c r="I51" s="118"/>
      <c r="J51" s="118"/>
      <c r="K51" s="118"/>
      <c r="L51" s="182"/>
      <c r="M51" s="182"/>
      <c r="N51" s="182"/>
      <c r="O51" s="182"/>
      <c r="P51" s="182"/>
      <c r="Q51" s="182"/>
      <c r="R51" s="182"/>
      <c r="S51" s="182"/>
      <c r="T51" s="182"/>
      <c r="U51" s="182"/>
      <c r="V51" s="182"/>
      <c r="W51" s="182"/>
      <c r="X51" s="182"/>
      <c r="Y51" s="182"/>
      <c r="Z51" s="182"/>
      <c r="AA51" s="182"/>
      <c r="AB51" s="182"/>
      <c r="AC51" s="182"/>
      <c r="AD51" s="182"/>
      <c r="AE51" s="182"/>
      <c r="AF51" s="182"/>
      <c r="AG51" s="182"/>
    </row>
    <row r="52" spans="2:33" customFormat="1" ht="31.5" customHeight="1" x14ac:dyDescent="0.25">
      <c r="B52" s="274"/>
      <c r="C52" s="100" t="s">
        <v>549</v>
      </c>
      <c r="D52" s="98" t="s">
        <v>546</v>
      </c>
      <c r="E52" s="116">
        <v>45495</v>
      </c>
      <c r="F52" s="171">
        <f t="shared" si="0"/>
        <v>161</v>
      </c>
      <c r="G52" s="116">
        <v>45656</v>
      </c>
      <c r="H52" s="181" t="s">
        <v>550</v>
      </c>
      <c r="I52" s="118"/>
      <c r="J52" s="118"/>
      <c r="K52" s="118"/>
      <c r="L52" s="182"/>
      <c r="M52" s="182"/>
      <c r="N52" s="182"/>
      <c r="O52" s="182"/>
      <c r="P52" s="182"/>
      <c r="Q52" s="182"/>
      <c r="R52" s="182"/>
      <c r="S52" s="182"/>
      <c r="T52" s="182"/>
      <c r="U52" s="182"/>
      <c r="V52" s="182"/>
      <c r="W52" s="182"/>
      <c r="X52" s="182"/>
      <c r="Y52" s="182"/>
      <c r="Z52" s="182"/>
      <c r="AA52" s="182"/>
      <c r="AB52" s="182"/>
      <c r="AC52" s="182"/>
      <c r="AD52" s="182"/>
      <c r="AE52" s="182"/>
      <c r="AF52" s="182"/>
      <c r="AG52" s="182"/>
    </row>
    <row r="53" spans="2:33" customFormat="1" ht="126.75" customHeight="1" x14ac:dyDescent="0.25">
      <c r="B53" s="184" t="s">
        <v>551</v>
      </c>
      <c r="C53" s="79" t="s">
        <v>552</v>
      </c>
      <c r="D53" s="98" t="s">
        <v>515</v>
      </c>
      <c r="E53" s="116">
        <v>45658</v>
      </c>
      <c r="F53" s="171">
        <f t="shared" si="0"/>
        <v>971</v>
      </c>
      <c r="G53" s="116">
        <v>46629</v>
      </c>
      <c r="H53" s="98" t="s">
        <v>553</v>
      </c>
      <c r="I53" s="118"/>
      <c r="J53" s="118"/>
      <c r="K53" s="82" t="s">
        <v>554</v>
      </c>
      <c r="L53" s="182"/>
      <c r="M53" s="182"/>
      <c r="N53" s="182"/>
      <c r="O53" s="182"/>
      <c r="P53" s="182"/>
      <c r="Q53" s="182"/>
      <c r="R53" s="182"/>
      <c r="S53" s="182"/>
      <c r="T53" s="182"/>
      <c r="U53" s="182"/>
      <c r="V53" s="182"/>
      <c r="W53" s="182"/>
      <c r="X53" s="182"/>
      <c r="Y53" s="182"/>
      <c r="Z53" s="182"/>
      <c r="AA53" s="182"/>
      <c r="AB53" s="182"/>
      <c r="AC53" s="182"/>
      <c r="AD53" s="182"/>
      <c r="AE53" s="182"/>
      <c r="AF53" s="182"/>
      <c r="AG53" s="182"/>
    </row>
    <row r="54" spans="2:33" customFormat="1" ht="30" customHeight="1" x14ac:dyDescent="0.25">
      <c r="B54" s="272" t="s">
        <v>555</v>
      </c>
      <c r="C54" s="185" t="s">
        <v>556</v>
      </c>
      <c r="D54" s="186"/>
      <c r="E54" s="113"/>
      <c r="F54" s="171">
        <f t="shared" si="0"/>
        <v>0</v>
      </c>
      <c r="G54" s="113"/>
      <c r="H54" s="179"/>
      <c r="I54" s="113"/>
      <c r="J54" s="113"/>
      <c r="K54" s="113"/>
      <c r="L54" s="180"/>
      <c r="M54" s="180"/>
      <c r="N54" s="180"/>
      <c r="O54" s="180"/>
      <c r="P54" s="180"/>
      <c r="Q54" s="180"/>
      <c r="R54" s="180"/>
      <c r="S54" s="180"/>
      <c r="T54" s="180"/>
      <c r="U54" s="180"/>
      <c r="V54" s="180"/>
      <c r="W54" s="180"/>
      <c r="X54" s="180"/>
      <c r="Y54" s="180"/>
      <c r="Z54" s="180"/>
      <c r="AA54" s="180"/>
      <c r="AB54" s="180"/>
      <c r="AC54" s="180"/>
      <c r="AD54" s="180"/>
      <c r="AE54" s="180"/>
      <c r="AF54" s="180"/>
      <c r="AG54" s="180"/>
    </row>
    <row r="55" spans="2:33" customFormat="1" ht="61.5" customHeight="1" x14ac:dyDescent="0.25">
      <c r="B55" s="273"/>
      <c r="C55" s="100" t="s">
        <v>557</v>
      </c>
      <c r="D55" s="98" t="s">
        <v>558</v>
      </c>
      <c r="E55" s="116">
        <v>45658</v>
      </c>
      <c r="F55" s="171">
        <f t="shared" si="0"/>
        <v>971</v>
      </c>
      <c r="G55" s="116">
        <v>46629</v>
      </c>
      <c r="H55" s="98" t="s">
        <v>559</v>
      </c>
      <c r="I55" s="118"/>
      <c r="J55" s="118"/>
      <c r="K55" s="82" t="s">
        <v>554</v>
      </c>
      <c r="L55" s="182"/>
      <c r="M55" s="182"/>
      <c r="N55" s="182"/>
      <c r="O55" s="182"/>
      <c r="P55" s="182"/>
      <c r="Q55" s="182"/>
      <c r="R55" s="182"/>
      <c r="S55" s="182"/>
      <c r="T55" s="182"/>
      <c r="U55" s="182"/>
      <c r="V55" s="182"/>
      <c r="W55" s="182"/>
      <c r="X55" s="182"/>
      <c r="Y55" s="182"/>
      <c r="Z55" s="182"/>
      <c r="AA55" s="182"/>
      <c r="AB55" s="182"/>
      <c r="AC55" s="182"/>
      <c r="AD55" s="182"/>
      <c r="AE55" s="182"/>
      <c r="AF55" s="182"/>
      <c r="AG55" s="182"/>
    </row>
    <row r="56" spans="2:33" customFormat="1" ht="99.75" x14ac:dyDescent="0.25">
      <c r="B56" s="273"/>
      <c r="C56" s="100" t="s">
        <v>560</v>
      </c>
      <c r="D56" s="98" t="s">
        <v>558</v>
      </c>
      <c r="E56" s="116">
        <v>45658</v>
      </c>
      <c r="F56" s="171">
        <f t="shared" si="0"/>
        <v>971</v>
      </c>
      <c r="G56" s="116">
        <v>46629</v>
      </c>
      <c r="H56" s="98" t="s">
        <v>559</v>
      </c>
      <c r="I56" s="118"/>
      <c r="J56" s="118"/>
      <c r="K56" s="82" t="s">
        <v>554</v>
      </c>
      <c r="L56" s="182"/>
      <c r="M56" s="182"/>
      <c r="N56" s="182"/>
      <c r="O56" s="182"/>
      <c r="P56" s="182"/>
      <c r="Q56" s="182"/>
      <c r="R56" s="182"/>
      <c r="S56" s="182"/>
      <c r="T56" s="182"/>
      <c r="U56" s="182"/>
      <c r="V56" s="182"/>
      <c r="W56" s="182"/>
      <c r="X56" s="182"/>
      <c r="Y56" s="182"/>
      <c r="Z56" s="182"/>
      <c r="AA56" s="182"/>
      <c r="AB56" s="182"/>
      <c r="AC56" s="182"/>
      <c r="AD56" s="182"/>
      <c r="AE56" s="182"/>
      <c r="AF56" s="182"/>
      <c r="AG56" s="182"/>
    </row>
    <row r="57" spans="2:33" customFormat="1" ht="70.5" customHeight="1" x14ac:dyDescent="0.25">
      <c r="B57" s="273"/>
      <c r="C57" s="100" t="s">
        <v>561</v>
      </c>
      <c r="D57" s="98" t="s">
        <v>558</v>
      </c>
      <c r="E57" s="116">
        <v>45658</v>
      </c>
      <c r="F57" s="171">
        <f t="shared" si="0"/>
        <v>971</v>
      </c>
      <c r="G57" s="116">
        <v>46629</v>
      </c>
      <c r="H57" s="98" t="s">
        <v>559</v>
      </c>
      <c r="I57" s="118"/>
      <c r="J57" s="118"/>
      <c r="K57" s="82" t="s">
        <v>554</v>
      </c>
      <c r="L57" s="182"/>
      <c r="M57" s="182"/>
      <c r="N57" s="182"/>
      <c r="O57" s="182"/>
      <c r="P57" s="182"/>
      <c r="Q57" s="182"/>
      <c r="R57" s="182"/>
      <c r="S57" s="182"/>
      <c r="T57" s="182"/>
      <c r="U57" s="182"/>
      <c r="V57" s="182"/>
      <c r="W57" s="182"/>
      <c r="X57" s="182"/>
      <c r="Y57" s="182"/>
      <c r="Z57" s="182"/>
      <c r="AA57" s="182"/>
      <c r="AB57" s="182"/>
      <c r="AC57" s="182"/>
      <c r="AD57" s="182"/>
      <c r="AE57" s="182"/>
      <c r="AF57" s="182"/>
      <c r="AG57" s="182"/>
    </row>
    <row r="58" spans="2:33" customFormat="1" ht="99.75" x14ac:dyDescent="0.25">
      <c r="B58" s="273"/>
      <c r="C58" s="100" t="s">
        <v>562</v>
      </c>
      <c r="D58" s="98" t="s">
        <v>558</v>
      </c>
      <c r="E58" s="116">
        <v>45658</v>
      </c>
      <c r="F58" s="171">
        <f t="shared" si="0"/>
        <v>971</v>
      </c>
      <c r="G58" s="116">
        <v>46629</v>
      </c>
      <c r="H58" s="98" t="s">
        <v>559</v>
      </c>
      <c r="I58" s="118"/>
      <c r="J58" s="118"/>
      <c r="K58" s="82" t="s">
        <v>554</v>
      </c>
      <c r="L58" s="182"/>
      <c r="M58" s="182"/>
      <c r="N58" s="182"/>
      <c r="O58" s="182"/>
      <c r="P58" s="182"/>
      <c r="Q58" s="182"/>
      <c r="R58" s="182"/>
      <c r="S58" s="182"/>
      <c r="T58" s="182"/>
      <c r="U58" s="182"/>
      <c r="V58" s="182"/>
      <c r="W58" s="182"/>
      <c r="X58" s="182"/>
      <c r="Y58" s="182"/>
      <c r="Z58" s="182"/>
      <c r="AA58" s="182"/>
      <c r="AB58" s="182"/>
      <c r="AC58" s="182"/>
      <c r="AD58" s="182"/>
      <c r="AE58" s="182"/>
      <c r="AF58" s="182"/>
      <c r="AG58" s="182"/>
    </row>
    <row r="59" spans="2:33" customFormat="1" ht="99.75" x14ac:dyDescent="0.25">
      <c r="B59" s="273"/>
      <c r="C59" s="100" t="s">
        <v>563</v>
      </c>
      <c r="D59" s="98" t="s">
        <v>558</v>
      </c>
      <c r="E59" s="116">
        <v>45658</v>
      </c>
      <c r="F59" s="171">
        <f t="shared" si="0"/>
        <v>971</v>
      </c>
      <c r="G59" s="116">
        <v>46629</v>
      </c>
      <c r="H59" s="98" t="s">
        <v>559</v>
      </c>
      <c r="I59" s="118"/>
      <c r="J59" s="118"/>
      <c r="K59" s="82" t="s">
        <v>554</v>
      </c>
      <c r="L59" s="182"/>
      <c r="M59" s="182"/>
      <c r="N59" s="182"/>
      <c r="O59" s="182"/>
      <c r="P59" s="182"/>
      <c r="Q59" s="182"/>
      <c r="R59" s="182"/>
      <c r="S59" s="182"/>
      <c r="T59" s="182"/>
      <c r="U59" s="182"/>
      <c r="V59" s="182"/>
      <c r="W59" s="182"/>
      <c r="X59" s="182"/>
      <c r="Y59" s="182"/>
      <c r="Z59" s="182"/>
      <c r="AA59" s="182"/>
      <c r="AB59" s="182"/>
      <c r="AC59" s="182"/>
      <c r="AD59" s="182"/>
      <c r="AE59" s="182"/>
      <c r="AF59" s="182"/>
      <c r="AG59" s="182"/>
    </row>
    <row r="60" spans="2:33" customFormat="1" ht="99.75" x14ac:dyDescent="0.25">
      <c r="B60" s="273"/>
      <c r="C60" s="100" t="s">
        <v>564</v>
      </c>
      <c r="D60" s="98" t="s">
        <v>558</v>
      </c>
      <c r="E60" s="116">
        <v>45658</v>
      </c>
      <c r="F60" s="171">
        <f t="shared" si="0"/>
        <v>971</v>
      </c>
      <c r="G60" s="116">
        <v>46629</v>
      </c>
      <c r="H60" s="98" t="s">
        <v>559</v>
      </c>
      <c r="I60" s="118"/>
      <c r="J60" s="118"/>
      <c r="K60" s="82" t="s">
        <v>554</v>
      </c>
      <c r="L60" s="182"/>
      <c r="M60" s="182"/>
      <c r="N60" s="182"/>
      <c r="O60" s="182"/>
      <c r="P60" s="182"/>
      <c r="Q60" s="182"/>
      <c r="R60" s="182"/>
      <c r="S60" s="182"/>
      <c r="T60" s="182"/>
      <c r="U60" s="182"/>
      <c r="V60" s="182"/>
      <c r="W60" s="182"/>
      <c r="X60" s="182"/>
      <c r="Y60" s="182"/>
      <c r="Z60" s="182"/>
      <c r="AA60" s="182"/>
      <c r="AB60" s="182"/>
      <c r="AC60" s="182"/>
      <c r="AD60" s="182"/>
      <c r="AE60" s="182"/>
      <c r="AF60" s="182"/>
      <c r="AG60" s="182"/>
    </row>
    <row r="61" spans="2:33" customFormat="1" ht="99.75" x14ac:dyDescent="0.25">
      <c r="B61" s="273"/>
      <c r="C61" s="100" t="s">
        <v>565</v>
      </c>
      <c r="D61" s="98" t="s">
        <v>558</v>
      </c>
      <c r="E61" s="116">
        <v>45658</v>
      </c>
      <c r="F61" s="171">
        <f t="shared" si="0"/>
        <v>971</v>
      </c>
      <c r="G61" s="116">
        <v>46629</v>
      </c>
      <c r="H61" s="98" t="s">
        <v>559</v>
      </c>
      <c r="I61" s="118"/>
      <c r="J61" s="118"/>
      <c r="K61" s="82" t="s">
        <v>554</v>
      </c>
      <c r="L61" s="182"/>
      <c r="M61" s="182"/>
      <c r="N61" s="182"/>
      <c r="O61" s="182"/>
      <c r="P61" s="182"/>
      <c r="Q61" s="182"/>
      <c r="R61" s="182"/>
      <c r="S61" s="182"/>
      <c r="T61" s="182"/>
      <c r="U61" s="182"/>
      <c r="V61" s="182"/>
      <c r="W61" s="182"/>
      <c r="X61" s="182"/>
      <c r="Y61" s="182"/>
      <c r="Z61" s="182"/>
      <c r="AA61" s="182"/>
      <c r="AB61" s="182"/>
      <c r="AC61" s="182"/>
      <c r="AD61" s="182"/>
      <c r="AE61" s="182"/>
      <c r="AF61" s="182"/>
      <c r="AG61" s="182"/>
    </row>
    <row r="62" spans="2:33" customFormat="1" ht="99.75" x14ac:dyDescent="0.25">
      <c r="B62" s="273"/>
      <c r="C62" s="100" t="s">
        <v>566</v>
      </c>
      <c r="D62" s="98" t="s">
        <v>558</v>
      </c>
      <c r="E62" s="116">
        <v>45658</v>
      </c>
      <c r="F62" s="171">
        <f t="shared" si="0"/>
        <v>971</v>
      </c>
      <c r="G62" s="116">
        <v>46629</v>
      </c>
      <c r="H62" s="98" t="s">
        <v>559</v>
      </c>
      <c r="I62" s="118"/>
      <c r="J62" s="118"/>
      <c r="K62" s="82" t="s">
        <v>554</v>
      </c>
      <c r="L62" s="182"/>
      <c r="M62" s="182"/>
      <c r="N62" s="182"/>
      <c r="O62" s="182"/>
      <c r="P62" s="182"/>
      <c r="Q62" s="182"/>
      <c r="R62" s="182"/>
      <c r="S62" s="182"/>
      <c r="T62" s="182"/>
      <c r="U62" s="182"/>
      <c r="V62" s="182"/>
      <c r="W62" s="182"/>
      <c r="X62" s="182"/>
      <c r="Y62" s="182"/>
      <c r="Z62" s="182"/>
      <c r="AA62" s="182"/>
      <c r="AB62" s="182"/>
      <c r="AC62" s="182"/>
      <c r="AD62" s="182"/>
      <c r="AE62" s="182"/>
      <c r="AF62" s="182"/>
      <c r="AG62" s="182"/>
    </row>
    <row r="63" spans="2:33" customFormat="1" ht="15" x14ac:dyDescent="0.25">
      <c r="B63" s="273"/>
      <c r="C63" s="167" t="s">
        <v>567</v>
      </c>
      <c r="D63" s="186"/>
      <c r="E63" s="113"/>
      <c r="F63" s="171">
        <f t="shared" si="0"/>
        <v>0</v>
      </c>
      <c r="G63" s="113"/>
      <c r="H63" s="179"/>
      <c r="I63" s="113"/>
      <c r="J63" s="113"/>
      <c r="K63" s="113"/>
      <c r="L63" s="180"/>
      <c r="M63" s="180"/>
      <c r="N63" s="180"/>
      <c r="O63" s="180"/>
      <c r="P63" s="180"/>
      <c r="Q63" s="180"/>
      <c r="R63" s="180"/>
      <c r="S63" s="180"/>
      <c r="T63" s="180"/>
      <c r="U63" s="180"/>
      <c r="V63" s="180"/>
      <c r="W63" s="180"/>
      <c r="X63" s="180"/>
      <c r="Y63" s="180"/>
      <c r="Z63" s="180"/>
      <c r="AA63" s="180"/>
      <c r="AB63" s="180"/>
      <c r="AC63" s="180"/>
      <c r="AD63" s="180"/>
      <c r="AE63" s="180"/>
      <c r="AF63" s="180"/>
      <c r="AG63" s="180"/>
    </row>
    <row r="64" spans="2:33" customFormat="1" ht="71.25" x14ac:dyDescent="0.25">
      <c r="B64" s="273"/>
      <c r="C64" s="100" t="s">
        <v>568</v>
      </c>
      <c r="D64" s="98" t="s">
        <v>508</v>
      </c>
      <c r="E64" s="116">
        <v>46327</v>
      </c>
      <c r="F64" s="171">
        <f t="shared" si="0"/>
        <v>775</v>
      </c>
      <c r="G64" s="116">
        <v>47102</v>
      </c>
      <c r="H64" s="98" t="s">
        <v>569</v>
      </c>
      <c r="I64" s="118"/>
      <c r="J64" s="118"/>
      <c r="K64" s="118"/>
      <c r="L64" s="182"/>
      <c r="M64" s="182"/>
      <c r="N64" s="182"/>
      <c r="O64" s="182"/>
      <c r="P64" s="182"/>
      <c r="Q64" s="182"/>
      <c r="R64" s="182"/>
      <c r="S64" s="182"/>
      <c r="T64" s="182"/>
      <c r="U64" s="182"/>
      <c r="V64" s="182"/>
      <c r="W64" s="182"/>
      <c r="X64" s="182"/>
      <c r="Y64" s="182"/>
      <c r="Z64" s="182"/>
      <c r="AA64" s="182"/>
      <c r="AB64" s="182"/>
      <c r="AC64" s="182"/>
      <c r="AD64" s="182"/>
      <c r="AE64" s="182"/>
      <c r="AF64" s="182"/>
      <c r="AG64" s="182"/>
    </row>
    <row r="65" spans="2:33" customFormat="1" ht="71.25" x14ac:dyDescent="0.25">
      <c r="B65" s="273"/>
      <c r="C65" s="100" t="s">
        <v>570</v>
      </c>
      <c r="D65" s="98" t="s">
        <v>508</v>
      </c>
      <c r="E65" s="116">
        <v>46706</v>
      </c>
      <c r="F65" s="171">
        <f t="shared" si="0"/>
        <v>396</v>
      </c>
      <c r="G65" s="116">
        <v>47102</v>
      </c>
      <c r="H65" s="98" t="s">
        <v>571</v>
      </c>
      <c r="I65" s="118"/>
      <c r="J65" s="118"/>
      <c r="K65" s="118"/>
      <c r="L65" s="182"/>
      <c r="M65" s="182"/>
      <c r="N65" s="182"/>
      <c r="O65" s="182"/>
      <c r="P65" s="182"/>
      <c r="Q65" s="182"/>
      <c r="R65" s="182"/>
      <c r="S65" s="182"/>
      <c r="T65" s="182"/>
      <c r="U65" s="182"/>
      <c r="V65" s="182"/>
      <c r="W65" s="182"/>
      <c r="X65" s="182"/>
      <c r="Y65" s="182"/>
      <c r="Z65" s="182"/>
      <c r="AA65" s="182"/>
      <c r="AB65" s="182"/>
      <c r="AC65" s="182"/>
      <c r="AD65" s="182"/>
      <c r="AE65" s="182"/>
      <c r="AF65" s="182"/>
      <c r="AG65" s="182"/>
    </row>
    <row r="66" spans="2:33" customFormat="1" ht="71.25" x14ac:dyDescent="0.25">
      <c r="B66" s="273"/>
      <c r="C66" s="100" t="s">
        <v>572</v>
      </c>
      <c r="D66" s="98" t="s">
        <v>508</v>
      </c>
      <c r="E66" s="116">
        <v>46632</v>
      </c>
      <c r="F66" s="171">
        <f t="shared" si="0"/>
        <v>470</v>
      </c>
      <c r="G66" s="116">
        <v>47102</v>
      </c>
      <c r="H66" s="98" t="s">
        <v>573</v>
      </c>
      <c r="I66" s="118"/>
      <c r="J66" s="118"/>
      <c r="K66" s="118"/>
      <c r="L66" s="182"/>
      <c r="M66" s="182"/>
      <c r="N66" s="182"/>
      <c r="O66" s="182"/>
      <c r="P66" s="182"/>
      <c r="Q66" s="182"/>
      <c r="R66" s="182"/>
      <c r="S66" s="182"/>
      <c r="T66" s="182"/>
      <c r="U66" s="182"/>
      <c r="V66" s="182"/>
      <c r="W66" s="182"/>
      <c r="X66" s="182"/>
      <c r="Y66" s="182"/>
      <c r="Z66" s="182"/>
      <c r="AA66" s="182"/>
      <c r="AB66" s="182"/>
      <c r="AC66" s="182"/>
      <c r="AD66" s="182"/>
      <c r="AE66" s="182"/>
      <c r="AF66" s="182"/>
      <c r="AG66" s="182"/>
    </row>
    <row r="67" spans="2:33" customFormat="1" ht="30" customHeight="1" x14ac:dyDescent="0.25">
      <c r="B67" s="273"/>
      <c r="C67" s="167" t="s">
        <v>574</v>
      </c>
      <c r="D67" s="186"/>
      <c r="E67" s="118"/>
      <c r="F67" s="171">
        <f t="shared" si="0"/>
        <v>0</v>
      </c>
      <c r="G67" s="118"/>
      <c r="H67" s="181"/>
      <c r="I67" s="118"/>
      <c r="J67" s="118"/>
      <c r="K67" s="118"/>
      <c r="L67" s="182"/>
      <c r="M67" s="182"/>
      <c r="N67" s="182"/>
      <c r="O67" s="182"/>
      <c r="P67" s="182"/>
      <c r="Q67" s="182"/>
      <c r="R67" s="182"/>
      <c r="S67" s="182"/>
      <c r="T67" s="182"/>
      <c r="U67" s="182"/>
      <c r="V67" s="182"/>
      <c r="W67" s="182"/>
      <c r="X67" s="182"/>
      <c r="Y67" s="182"/>
      <c r="Z67" s="182"/>
      <c r="AA67" s="182"/>
      <c r="AB67" s="182"/>
      <c r="AC67" s="182"/>
      <c r="AD67" s="182"/>
      <c r="AE67" s="182"/>
      <c r="AF67" s="182"/>
      <c r="AG67" s="182"/>
    </row>
    <row r="68" spans="2:33" customFormat="1" ht="80.25" customHeight="1" x14ac:dyDescent="0.25">
      <c r="B68" s="273"/>
      <c r="C68" s="100" t="s">
        <v>575</v>
      </c>
      <c r="D68" s="98" t="s">
        <v>558</v>
      </c>
      <c r="E68" s="116">
        <v>46632</v>
      </c>
      <c r="F68" s="171">
        <f t="shared" si="0"/>
        <v>470</v>
      </c>
      <c r="G68" s="116">
        <v>47102</v>
      </c>
      <c r="H68" s="98" t="s">
        <v>576</v>
      </c>
      <c r="I68" s="118"/>
      <c r="J68" s="118"/>
      <c r="K68" s="118"/>
      <c r="L68" s="182"/>
      <c r="M68" s="182"/>
      <c r="N68" s="182"/>
      <c r="O68" s="182"/>
      <c r="P68" s="182"/>
      <c r="Q68" s="182"/>
      <c r="R68" s="182"/>
      <c r="S68" s="182"/>
      <c r="T68" s="182"/>
      <c r="U68" s="182"/>
      <c r="V68" s="182"/>
      <c r="W68" s="182"/>
      <c r="X68" s="182"/>
      <c r="Y68" s="182"/>
      <c r="Z68" s="182"/>
      <c r="AA68" s="182"/>
      <c r="AB68" s="182"/>
      <c r="AC68" s="182"/>
      <c r="AD68" s="182"/>
      <c r="AE68" s="182"/>
      <c r="AF68" s="182"/>
      <c r="AG68" s="182"/>
    </row>
    <row r="69" spans="2:33" customFormat="1" ht="57" x14ac:dyDescent="0.25">
      <c r="B69" s="273"/>
      <c r="C69" s="100" t="s">
        <v>577</v>
      </c>
      <c r="D69" s="98" t="s">
        <v>558</v>
      </c>
      <c r="E69" s="116">
        <v>46632</v>
      </c>
      <c r="F69" s="171">
        <f t="shared" si="0"/>
        <v>470</v>
      </c>
      <c r="G69" s="116">
        <v>47102</v>
      </c>
      <c r="H69" s="98" t="s">
        <v>576</v>
      </c>
      <c r="I69" s="118"/>
      <c r="J69" s="118"/>
      <c r="K69" s="118"/>
      <c r="L69" s="182"/>
      <c r="M69" s="182"/>
      <c r="N69" s="182"/>
      <c r="O69" s="182"/>
      <c r="P69" s="182"/>
      <c r="Q69" s="182"/>
      <c r="R69" s="182"/>
      <c r="S69" s="182"/>
      <c r="T69" s="182"/>
      <c r="U69" s="182"/>
      <c r="V69" s="182"/>
      <c r="W69" s="182"/>
      <c r="X69" s="182"/>
      <c r="Y69" s="182"/>
      <c r="Z69" s="182"/>
      <c r="AA69" s="182"/>
      <c r="AB69" s="182"/>
      <c r="AC69" s="182"/>
      <c r="AD69" s="182"/>
      <c r="AE69" s="182"/>
      <c r="AF69" s="182"/>
      <c r="AG69" s="182"/>
    </row>
    <row r="70" spans="2:33" customFormat="1" ht="122.25" customHeight="1" x14ac:dyDescent="0.25">
      <c r="B70" s="274"/>
      <c r="C70" s="100" t="s">
        <v>578</v>
      </c>
      <c r="D70" s="98" t="s">
        <v>558</v>
      </c>
      <c r="E70" s="116">
        <v>46632</v>
      </c>
      <c r="F70" s="171">
        <f t="shared" si="0"/>
        <v>470</v>
      </c>
      <c r="G70" s="116">
        <v>47102</v>
      </c>
      <c r="H70" s="98" t="s">
        <v>576</v>
      </c>
      <c r="I70" s="118"/>
      <c r="J70" s="118"/>
      <c r="K70" s="118"/>
      <c r="L70" s="182"/>
      <c r="M70" s="182"/>
      <c r="N70" s="182"/>
      <c r="O70" s="182"/>
      <c r="P70" s="182"/>
      <c r="Q70" s="182"/>
      <c r="R70" s="182"/>
      <c r="S70" s="182"/>
      <c r="T70" s="182"/>
      <c r="U70" s="182"/>
      <c r="V70" s="182"/>
      <c r="W70" s="182"/>
      <c r="X70" s="182"/>
      <c r="Y70" s="182"/>
      <c r="Z70" s="182"/>
      <c r="AA70" s="182"/>
      <c r="AB70" s="182"/>
      <c r="AC70" s="182"/>
      <c r="AD70" s="182"/>
      <c r="AE70" s="182"/>
      <c r="AF70" s="182"/>
      <c r="AG70" s="182"/>
    </row>
    <row r="72" spans="2:33" ht="15" x14ac:dyDescent="0.25">
      <c r="C72" s="275" t="s">
        <v>137</v>
      </c>
      <c r="D72" s="276"/>
      <c r="E72" s="276"/>
      <c r="F72" s="276"/>
      <c r="G72" s="277"/>
    </row>
    <row r="73" spans="2:33" ht="38.25" customHeight="1" x14ac:dyDescent="0.2">
      <c r="C73" s="7" t="s">
        <v>579</v>
      </c>
      <c r="D73" s="7" t="s">
        <v>580</v>
      </c>
      <c r="E73" s="7" t="s">
        <v>581</v>
      </c>
      <c r="F73" s="8" t="s">
        <v>582</v>
      </c>
      <c r="G73" s="20" t="s">
        <v>583</v>
      </c>
    </row>
    <row r="74" spans="2:33" ht="27.75" customHeight="1" x14ac:dyDescent="0.2">
      <c r="C74" s="187" t="s">
        <v>143</v>
      </c>
      <c r="D74" s="24">
        <v>1</v>
      </c>
      <c r="E74" s="21"/>
      <c r="F74" s="24">
        <v>60</v>
      </c>
      <c r="G74" s="21">
        <f>E74*F74*D74</f>
        <v>0</v>
      </c>
    </row>
    <row r="75" spans="2:33" ht="27.75" customHeight="1" x14ac:dyDescent="0.2">
      <c r="C75" s="74" t="s">
        <v>153</v>
      </c>
      <c r="D75" s="24">
        <v>1</v>
      </c>
      <c r="E75" s="21"/>
      <c r="F75" s="24">
        <v>60</v>
      </c>
      <c r="G75" s="21">
        <f>E75*F75*D75</f>
        <v>0</v>
      </c>
    </row>
    <row r="76" spans="2:33" ht="27.75" customHeight="1" x14ac:dyDescent="0.2">
      <c r="C76" s="22" t="s">
        <v>151</v>
      </c>
      <c r="D76" s="13"/>
      <c r="E76" s="21"/>
      <c r="F76" s="24">
        <v>60</v>
      </c>
      <c r="G76" s="21">
        <f>E76*F76*D76</f>
        <v>0</v>
      </c>
    </row>
    <row r="77" spans="2:33" ht="27.75" customHeight="1" x14ac:dyDescent="0.2">
      <c r="C77" s="22" t="s">
        <v>146</v>
      </c>
      <c r="D77" s="13"/>
      <c r="E77" s="21"/>
      <c r="F77" s="24">
        <v>60</v>
      </c>
      <c r="G77" s="21">
        <f>E77*F77*D77</f>
        <v>0</v>
      </c>
    </row>
    <row r="78" spans="2:33" ht="27.75" customHeight="1" x14ac:dyDescent="0.2">
      <c r="C78" s="22" t="s">
        <v>144</v>
      </c>
      <c r="D78" s="13"/>
      <c r="E78" s="21"/>
      <c r="F78" s="24">
        <v>60</v>
      </c>
      <c r="G78" s="21">
        <f>E78*F78*D78</f>
        <v>0</v>
      </c>
    </row>
    <row r="79" spans="2:33" ht="27.75" customHeight="1" x14ac:dyDescent="0.2">
      <c r="C79" s="22" t="s">
        <v>101</v>
      </c>
      <c r="D79" s="42">
        <v>2</v>
      </c>
      <c r="E79" s="21"/>
      <c r="F79" s="188"/>
      <c r="G79" s="13"/>
    </row>
    <row r="80" spans="2:33" ht="39.75" customHeight="1" x14ac:dyDescent="0.2">
      <c r="C80" s="278" t="s">
        <v>584</v>
      </c>
      <c r="D80" s="278"/>
      <c r="E80" s="278"/>
      <c r="F80" s="278"/>
      <c r="G80" s="278"/>
    </row>
    <row r="83" spans="3:8" ht="15" x14ac:dyDescent="0.25">
      <c r="C83" s="275" t="s">
        <v>86</v>
      </c>
      <c r="D83" s="276"/>
      <c r="E83" s="276"/>
      <c r="F83" s="276"/>
      <c r="G83" s="277"/>
    </row>
    <row r="84" spans="3:8" ht="15" x14ac:dyDescent="0.2">
      <c r="C84" s="7" t="s">
        <v>85</v>
      </c>
      <c r="D84" s="7" t="s">
        <v>84</v>
      </c>
      <c r="E84" s="7" t="s">
        <v>83</v>
      </c>
      <c r="F84" s="7" t="s">
        <v>82</v>
      </c>
      <c r="G84" s="7" t="s">
        <v>387</v>
      </c>
    </row>
    <row r="85" spans="3:8" ht="126" customHeight="1" x14ac:dyDescent="0.2">
      <c r="C85" s="82" t="s">
        <v>585</v>
      </c>
      <c r="D85" s="82" t="s">
        <v>586</v>
      </c>
      <c r="E85" s="118" t="s">
        <v>587</v>
      </c>
      <c r="F85" s="82" t="s">
        <v>588</v>
      </c>
      <c r="G85" s="189" t="s">
        <v>589</v>
      </c>
      <c r="H85" s="168"/>
    </row>
    <row r="86" spans="3:8" ht="139.5" customHeight="1" x14ac:dyDescent="0.2">
      <c r="C86" s="82" t="s">
        <v>590</v>
      </c>
      <c r="D86" s="82" t="s">
        <v>591</v>
      </c>
      <c r="E86" s="118" t="s">
        <v>587</v>
      </c>
      <c r="F86" s="118" t="s">
        <v>592</v>
      </c>
      <c r="G86" s="189" t="s">
        <v>593</v>
      </c>
      <c r="H86" s="168"/>
    </row>
    <row r="87" spans="3:8" ht="55.5" customHeight="1" x14ac:dyDescent="0.2">
      <c r="D87" s="168" t="s">
        <v>594</v>
      </c>
      <c r="E87" s="124"/>
      <c r="F87" s="124"/>
      <c r="G87" s="190"/>
    </row>
    <row r="88" spans="3:8" x14ac:dyDescent="0.2">
      <c r="D88" s="168"/>
      <c r="E88" s="124"/>
      <c r="F88" s="124"/>
      <c r="G88" s="190"/>
    </row>
    <row r="90" spans="3:8" ht="15" x14ac:dyDescent="0.25">
      <c r="C90" s="279" t="s">
        <v>81</v>
      </c>
      <c r="D90" s="279"/>
      <c r="E90" s="279"/>
      <c r="F90" s="279"/>
      <c r="G90" s="279"/>
      <c r="H90" s="279"/>
    </row>
    <row r="91" spans="3:8" ht="15" x14ac:dyDescent="0.2">
      <c r="C91" s="7" t="s">
        <v>80</v>
      </c>
      <c r="D91" s="7" t="s">
        <v>79</v>
      </c>
      <c r="E91" s="221" t="s">
        <v>78</v>
      </c>
      <c r="F91" s="221"/>
      <c r="G91" s="221"/>
      <c r="H91" s="221"/>
    </row>
    <row r="92" spans="3:8" ht="28.5" customHeight="1" x14ac:dyDescent="0.2">
      <c r="C92" s="221" t="s">
        <v>132</v>
      </c>
      <c r="D92" s="187" t="s">
        <v>595</v>
      </c>
      <c r="E92" s="271" t="s">
        <v>596</v>
      </c>
      <c r="F92" s="271"/>
      <c r="G92" s="271"/>
      <c r="H92" s="271"/>
    </row>
    <row r="93" spans="3:8" ht="28.5" x14ac:dyDescent="0.2">
      <c r="C93" s="221"/>
      <c r="D93" s="74" t="s">
        <v>597</v>
      </c>
      <c r="E93" s="271" t="s">
        <v>598</v>
      </c>
      <c r="F93" s="271"/>
      <c r="G93" s="271"/>
      <c r="H93" s="271"/>
    </row>
    <row r="94" spans="3:8" ht="25.5" customHeight="1" x14ac:dyDescent="0.2">
      <c r="C94" s="87"/>
      <c r="D94" s="15"/>
      <c r="E94" s="192"/>
      <c r="F94" s="192"/>
      <c r="G94" s="192"/>
      <c r="H94" s="192"/>
    </row>
    <row r="95" spans="3:8" ht="15" x14ac:dyDescent="0.25">
      <c r="C95" s="28"/>
      <c r="D95" s="29"/>
      <c r="E95" s="30"/>
      <c r="F95" s="30"/>
      <c r="G95" s="30"/>
      <c r="H95" s="30"/>
    </row>
    <row r="96" spans="3:8" ht="15" x14ac:dyDescent="0.2">
      <c r="C96" s="269" t="s">
        <v>124</v>
      </c>
      <c r="D96" s="270"/>
    </row>
    <row r="97" spans="3:4" x14ac:dyDescent="0.2">
      <c r="C97" s="31"/>
      <c r="D97" s="32" t="s">
        <v>125</v>
      </c>
    </row>
    <row r="98" spans="3:4" x14ac:dyDescent="0.2">
      <c r="C98" s="33"/>
      <c r="D98" s="32"/>
    </row>
    <row r="99" spans="3:4" x14ac:dyDescent="0.2">
      <c r="C99" s="34"/>
      <c r="D99" s="32" t="s">
        <v>126</v>
      </c>
    </row>
    <row r="100" spans="3:4" x14ac:dyDescent="0.2">
      <c r="C100" s="35"/>
      <c r="D100" s="36"/>
    </row>
    <row r="101" spans="3:4" x14ac:dyDescent="0.2">
      <c r="C101" s="125"/>
      <c r="D101" s="37" t="s">
        <v>127</v>
      </c>
    </row>
  </sheetData>
  <mergeCells count="20">
    <mergeCell ref="B44:B52"/>
    <mergeCell ref="B1:C3"/>
    <mergeCell ref="D1:K1"/>
    <mergeCell ref="B5:K5"/>
    <mergeCell ref="B7:K7"/>
    <mergeCell ref="B9:K9"/>
    <mergeCell ref="B11:K11"/>
    <mergeCell ref="B13:K13"/>
    <mergeCell ref="B16:B43"/>
    <mergeCell ref="D2:K3"/>
    <mergeCell ref="C96:D96"/>
    <mergeCell ref="C92:C93"/>
    <mergeCell ref="E92:H92"/>
    <mergeCell ref="E93:H93"/>
    <mergeCell ref="B54:B70"/>
    <mergeCell ref="C72:G72"/>
    <mergeCell ref="C80:G80"/>
    <mergeCell ref="C83:G83"/>
    <mergeCell ref="C90:H90"/>
    <mergeCell ref="E91:H91"/>
  </mergeCells>
  <pageMargins left="0.7" right="0.7" top="0.75" bottom="0.75" header="0.3" footer="0.3"/>
  <pageSetup scale="25" orientation="landscape" r:id="rId1"/>
  <rowBreaks count="1" manualBreakCount="1">
    <brk id="87" max="3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BD120-5D43-41A9-B6A0-8CD43010C167}">
  <dimension ref="B1:K72"/>
  <sheetViews>
    <sheetView view="pageBreakPreview" zoomScale="85" zoomScaleNormal="100" zoomScaleSheetLayoutView="85" workbookViewId="0">
      <selection activeCell="C23" sqref="C23"/>
    </sheetView>
  </sheetViews>
  <sheetFormatPr baseColWidth="10" defaultColWidth="11.42578125" defaultRowHeight="14.25" x14ac:dyDescent="0.2"/>
  <cols>
    <col min="1" max="1" width="3.28515625" style="14" customWidth="1"/>
    <col min="2" max="2" width="4.140625" style="14" bestFit="1" customWidth="1"/>
    <col min="3" max="3" width="28.42578125" style="14" customWidth="1"/>
    <col min="4" max="4" width="33" style="14" customWidth="1"/>
    <col min="5" max="6" width="14.5703125" style="14" customWidth="1"/>
    <col min="7" max="7" width="22.42578125" style="14" customWidth="1"/>
    <col min="8" max="8" width="20.5703125" style="14" bestFit="1" customWidth="1"/>
    <col min="9" max="9" width="23.5703125" style="14" customWidth="1"/>
    <col min="10" max="10" width="20.140625" style="14" customWidth="1"/>
    <col min="11" max="11" width="26.28515625" style="14" customWidth="1"/>
    <col min="12" max="16384" width="11.42578125" style="14"/>
  </cols>
  <sheetData>
    <row r="1" spans="2:11" ht="15" x14ac:dyDescent="0.2">
      <c r="B1" s="220"/>
      <c r="C1" s="220"/>
      <c r="D1" s="221" t="s">
        <v>130</v>
      </c>
      <c r="E1" s="221"/>
      <c r="F1" s="221"/>
      <c r="G1" s="221"/>
      <c r="H1" s="221"/>
      <c r="I1" s="221"/>
      <c r="J1" s="221"/>
      <c r="K1" s="221"/>
    </row>
    <row r="2" spans="2:11" ht="15" customHeight="1" x14ac:dyDescent="0.2">
      <c r="B2" s="220"/>
      <c r="C2" s="220"/>
      <c r="D2" s="269" t="s">
        <v>696</v>
      </c>
      <c r="E2" s="281"/>
      <c r="F2" s="281"/>
      <c r="G2" s="281"/>
      <c r="H2" s="281"/>
      <c r="I2" s="281"/>
      <c r="J2" s="281"/>
      <c r="K2" s="270"/>
    </row>
    <row r="3" spans="2:11" ht="15" customHeight="1" x14ac:dyDescent="0.2">
      <c r="B3" s="220"/>
      <c r="C3" s="220"/>
      <c r="D3" s="282"/>
      <c r="E3" s="283"/>
      <c r="F3" s="283"/>
      <c r="G3" s="283"/>
      <c r="H3" s="283"/>
      <c r="I3" s="283"/>
      <c r="J3" s="283"/>
      <c r="K3" s="284"/>
    </row>
    <row r="5" spans="2:11" ht="19.5" customHeight="1" x14ac:dyDescent="0.2">
      <c r="B5" s="280" t="s">
        <v>311</v>
      </c>
      <c r="C5" s="280"/>
      <c r="D5" s="280"/>
      <c r="E5" s="280"/>
      <c r="F5" s="280"/>
      <c r="G5" s="280"/>
      <c r="H5" s="280"/>
      <c r="I5" s="280"/>
      <c r="J5" s="280"/>
      <c r="K5" s="280"/>
    </row>
    <row r="6" spans="2:11" ht="15" x14ac:dyDescent="0.2">
      <c r="B6" s="95"/>
      <c r="C6" s="95"/>
      <c r="D6" s="95"/>
      <c r="E6" s="95"/>
      <c r="F6" s="95"/>
      <c r="G6" s="95"/>
      <c r="H6" s="95"/>
      <c r="I6" s="95"/>
      <c r="J6" s="95"/>
      <c r="K6" s="95"/>
    </row>
    <row r="7" spans="2:11" ht="28.5" customHeight="1" x14ac:dyDescent="0.2">
      <c r="B7" s="287" t="s">
        <v>599</v>
      </c>
      <c r="C7" s="287"/>
      <c r="D7" s="287"/>
      <c r="E7" s="287"/>
      <c r="F7" s="287"/>
      <c r="G7" s="287"/>
      <c r="H7" s="287"/>
      <c r="I7" s="287"/>
      <c r="J7" s="287"/>
      <c r="K7" s="287"/>
    </row>
    <row r="8" spans="2:11" ht="15" x14ac:dyDescent="0.2">
      <c r="B8" s="95"/>
      <c r="C8" s="96"/>
      <c r="D8" s="95"/>
      <c r="E8" s="95"/>
      <c r="F8" s="95"/>
      <c r="G8" s="95"/>
      <c r="H8" s="95"/>
      <c r="I8" s="95"/>
      <c r="J8" s="95"/>
      <c r="K8" s="95"/>
    </row>
    <row r="9" spans="2:11" ht="42" customHeight="1" x14ac:dyDescent="0.2">
      <c r="B9" s="287" t="s">
        <v>277</v>
      </c>
      <c r="C9" s="287"/>
      <c r="D9" s="287"/>
      <c r="E9" s="287"/>
      <c r="F9" s="287"/>
      <c r="G9" s="287"/>
      <c r="H9" s="287"/>
      <c r="I9" s="287"/>
      <c r="J9" s="287"/>
      <c r="K9" s="287"/>
    </row>
    <row r="10" spans="2:11" ht="15" x14ac:dyDescent="0.2">
      <c r="B10" s="95"/>
      <c r="C10" s="96"/>
      <c r="D10" s="96"/>
      <c r="E10" s="96"/>
      <c r="F10" s="96"/>
      <c r="G10" s="96"/>
      <c r="H10" s="96"/>
      <c r="I10" s="96"/>
      <c r="J10" s="96"/>
      <c r="K10" s="96"/>
    </row>
    <row r="11" spans="2:11" ht="15" x14ac:dyDescent="0.2">
      <c r="B11" s="287" t="s">
        <v>278</v>
      </c>
      <c r="C11" s="287"/>
      <c r="D11" s="287"/>
      <c r="E11" s="287"/>
      <c r="F11" s="287"/>
      <c r="G11" s="287"/>
      <c r="H11" s="287"/>
      <c r="I11" s="287"/>
      <c r="J11" s="287"/>
      <c r="K11" s="287"/>
    </row>
    <row r="12" spans="2:11" ht="15" x14ac:dyDescent="0.2">
      <c r="B12" s="95"/>
      <c r="C12" s="96"/>
      <c r="D12" s="96"/>
      <c r="E12" s="96"/>
      <c r="F12" s="96"/>
      <c r="G12" s="96"/>
      <c r="H12" s="96"/>
      <c r="I12" s="96"/>
      <c r="J12" s="96"/>
      <c r="K12" s="96"/>
    </row>
    <row r="13" spans="2:11" ht="15.75" customHeight="1" x14ac:dyDescent="0.2">
      <c r="B13" s="287" t="s">
        <v>279</v>
      </c>
      <c r="C13" s="287"/>
      <c r="D13" s="287"/>
      <c r="E13" s="287"/>
      <c r="F13" s="287"/>
      <c r="G13" s="287"/>
      <c r="H13" s="287"/>
      <c r="I13" s="287"/>
      <c r="J13" s="287"/>
      <c r="K13" s="287"/>
    </row>
    <row r="15" spans="2:11" ht="30" x14ac:dyDescent="0.2">
      <c r="B15" s="7" t="s">
        <v>60</v>
      </c>
      <c r="C15" s="8" t="s">
        <v>96</v>
      </c>
      <c r="D15" s="8" t="s">
        <v>95</v>
      </c>
      <c r="E15" s="8" t="s">
        <v>94</v>
      </c>
      <c r="F15" s="8" t="s">
        <v>276</v>
      </c>
      <c r="G15" s="8" t="s">
        <v>93</v>
      </c>
      <c r="H15" s="7" t="s">
        <v>92</v>
      </c>
      <c r="I15" s="8" t="s">
        <v>160</v>
      </c>
      <c r="J15" s="58" t="s">
        <v>157</v>
      </c>
      <c r="K15" s="8" t="s">
        <v>158</v>
      </c>
    </row>
    <row r="16" spans="2:11" ht="58.5" customHeight="1" x14ac:dyDescent="0.2">
      <c r="B16" s="102">
        <v>1</v>
      </c>
      <c r="C16" s="103" t="s">
        <v>291</v>
      </c>
      <c r="D16" s="82" t="s">
        <v>264</v>
      </c>
      <c r="E16" s="106">
        <v>45245</v>
      </c>
      <c r="F16" s="80">
        <f>+G16-E16</f>
        <v>0</v>
      </c>
      <c r="G16" s="106">
        <v>45245</v>
      </c>
      <c r="H16" s="80" t="s">
        <v>292</v>
      </c>
      <c r="I16" s="98"/>
      <c r="J16" s="10"/>
      <c r="K16" s="10"/>
    </row>
    <row r="17" spans="2:11" ht="42.75" x14ac:dyDescent="0.2">
      <c r="B17" s="104">
        <v>2</v>
      </c>
      <c r="C17" s="103" t="s">
        <v>293</v>
      </c>
      <c r="D17" s="82" t="s">
        <v>270</v>
      </c>
      <c r="E17" s="106">
        <v>45245</v>
      </c>
      <c r="F17" s="80">
        <f t="shared" ref="F17:F21" si="0">+G17-E17</f>
        <v>44</v>
      </c>
      <c r="G17" s="106">
        <v>45289</v>
      </c>
      <c r="H17" s="80" t="s">
        <v>294</v>
      </c>
      <c r="I17" s="98"/>
      <c r="J17" s="10"/>
      <c r="K17" s="10" t="s">
        <v>295</v>
      </c>
    </row>
    <row r="18" spans="2:11" ht="42.75" x14ac:dyDescent="0.2">
      <c r="B18" s="104">
        <v>3</v>
      </c>
      <c r="C18" s="38" t="s">
        <v>600</v>
      </c>
      <c r="D18" s="10" t="s">
        <v>264</v>
      </c>
      <c r="E18" s="106">
        <v>45293</v>
      </c>
      <c r="F18" s="80">
        <f t="shared" si="0"/>
        <v>29</v>
      </c>
      <c r="G18" s="106">
        <v>45322</v>
      </c>
      <c r="H18" s="79" t="s">
        <v>296</v>
      </c>
      <c r="I18" s="99"/>
      <c r="J18" s="74"/>
      <c r="K18" s="74"/>
    </row>
    <row r="19" spans="2:11" ht="42.75" x14ac:dyDescent="0.2">
      <c r="B19" s="104">
        <v>4</v>
      </c>
      <c r="C19" s="38" t="s">
        <v>281</v>
      </c>
      <c r="D19" s="10" t="s">
        <v>282</v>
      </c>
      <c r="E19" s="106">
        <v>45323</v>
      </c>
      <c r="F19" s="80">
        <f t="shared" si="0"/>
        <v>28</v>
      </c>
      <c r="G19" s="106">
        <v>45351</v>
      </c>
      <c r="H19" s="84" t="s">
        <v>297</v>
      </c>
      <c r="I19" s="98"/>
      <c r="J19" s="10"/>
      <c r="K19" s="10"/>
    </row>
    <row r="20" spans="2:11" ht="83.25" customHeight="1" x14ac:dyDescent="0.2">
      <c r="B20" s="104">
        <v>5</v>
      </c>
      <c r="C20" s="38" t="s">
        <v>306</v>
      </c>
      <c r="D20" s="10" t="s">
        <v>264</v>
      </c>
      <c r="E20" s="106">
        <v>45293</v>
      </c>
      <c r="F20" s="80">
        <f t="shared" si="0"/>
        <v>44</v>
      </c>
      <c r="G20" s="106">
        <v>45337</v>
      </c>
      <c r="H20" s="10" t="s">
        <v>287</v>
      </c>
      <c r="I20" s="98"/>
      <c r="J20" s="10"/>
      <c r="K20" s="10" t="s">
        <v>286</v>
      </c>
    </row>
    <row r="21" spans="2:11" ht="42.75" x14ac:dyDescent="0.2">
      <c r="B21" s="104">
        <v>6</v>
      </c>
      <c r="C21" s="38" t="s">
        <v>307</v>
      </c>
      <c r="D21" s="10" t="s">
        <v>264</v>
      </c>
      <c r="E21" s="106">
        <v>45323</v>
      </c>
      <c r="F21" s="80">
        <f t="shared" si="0"/>
        <v>28</v>
      </c>
      <c r="G21" s="106">
        <v>45351</v>
      </c>
      <c r="H21" s="10" t="s">
        <v>601</v>
      </c>
      <c r="I21" s="99"/>
      <c r="J21" s="10"/>
      <c r="K21" s="10"/>
    </row>
    <row r="22" spans="2:11" ht="15" x14ac:dyDescent="0.2">
      <c r="B22" s="193"/>
      <c r="C22" s="194" t="s">
        <v>602</v>
      </c>
      <c r="D22" s="195"/>
      <c r="E22" s="196"/>
      <c r="F22" s="197"/>
      <c r="G22" s="196"/>
      <c r="H22" s="197"/>
      <c r="I22" s="198"/>
      <c r="J22" s="198"/>
      <c r="K22" s="199"/>
    </row>
    <row r="23" spans="2:11" ht="71.25" x14ac:dyDescent="0.2">
      <c r="B23" s="108">
        <v>1</v>
      </c>
      <c r="C23" s="41" t="s">
        <v>105</v>
      </c>
      <c r="D23" s="41" t="s">
        <v>103</v>
      </c>
      <c r="E23" s="200">
        <v>45475</v>
      </c>
      <c r="F23" s="109">
        <f>+G23-E23</f>
        <v>29</v>
      </c>
      <c r="G23" s="200">
        <v>45504</v>
      </c>
      <c r="H23" s="38" t="s">
        <v>106</v>
      </c>
      <c r="I23" s="13"/>
      <c r="J23" s="13"/>
      <c r="K23" s="22" t="s">
        <v>603</v>
      </c>
    </row>
    <row r="24" spans="2:11" ht="28.5" x14ac:dyDescent="0.2">
      <c r="B24" s="108">
        <v>2</v>
      </c>
      <c r="C24" s="41" t="s">
        <v>131</v>
      </c>
      <c r="D24" s="41" t="s">
        <v>372</v>
      </c>
      <c r="E24" s="200">
        <v>45505</v>
      </c>
      <c r="F24" s="109">
        <f t="shared" ref="F24:F40" si="1">+G24-E24</f>
        <v>29</v>
      </c>
      <c r="G24" s="200">
        <v>45534</v>
      </c>
      <c r="H24" s="38" t="s">
        <v>108</v>
      </c>
      <c r="I24" s="13"/>
      <c r="J24" s="13"/>
      <c r="K24" s="13"/>
    </row>
    <row r="25" spans="2:11" ht="42.75" x14ac:dyDescent="0.2">
      <c r="B25" s="108">
        <v>3</v>
      </c>
      <c r="C25" s="41" t="s">
        <v>604</v>
      </c>
      <c r="D25" s="41" t="s">
        <v>369</v>
      </c>
      <c r="E25" s="200">
        <v>45505</v>
      </c>
      <c r="F25" s="109">
        <f t="shared" si="1"/>
        <v>29</v>
      </c>
      <c r="G25" s="200">
        <v>45534</v>
      </c>
      <c r="H25" s="38" t="s">
        <v>605</v>
      </c>
      <c r="I25" s="13"/>
      <c r="J25" s="13"/>
      <c r="K25" s="13"/>
    </row>
    <row r="26" spans="2:11" ht="42.75" x14ac:dyDescent="0.2">
      <c r="B26" s="108">
        <v>4</v>
      </c>
      <c r="C26" s="41" t="s">
        <v>606</v>
      </c>
      <c r="D26" s="41" t="s">
        <v>369</v>
      </c>
      <c r="E26" s="200">
        <v>45505</v>
      </c>
      <c r="F26" s="109">
        <f t="shared" si="1"/>
        <v>29</v>
      </c>
      <c r="G26" s="200">
        <v>45534</v>
      </c>
      <c r="H26" s="38" t="s">
        <v>607</v>
      </c>
      <c r="I26" s="13"/>
      <c r="J26" s="13"/>
      <c r="K26" s="13"/>
    </row>
    <row r="27" spans="2:11" ht="28.5" x14ac:dyDescent="0.2">
      <c r="B27" s="108">
        <v>5</v>
      </c>
      <c r="C27" s="41" t="s">
        <v>608</v>
      </c>
      <c r="D27" s="41" t="s">
        <v>371</v>
      </c>
      <c r="E27" s="200">
        <v>45505</v>
      </c>
      <c r="F27" s="109">
        <f>+G27-E27</f>
        <v>152</v>
      </c>
      <c r="G27" s="200">
        <v>45657</v>
      </c>
      <c r="H27" s="38" t="s">
        <v>609</v>
      </c>
      <c r="I27" s="13"/>
      <c r="J27" s="13"/>
      <c r="K27" s="13"/>
    </row>
    <row r="28" spans="2:11" ht="42.75" x14ac:dyDescent="0.2">
      <c r="B28" s="108">
        <v>6</v>
      </c>
      <c r="C28" s="41" t="s">
        <v>610</v>
      </c>
      <c r="D28" s="41" t="s">
        <v>374</v>
      </c>
      <c r="E28" s="200">
        <v>45505</v>
      </c>
      <c r="F28" s="109">
        <f>+G28-E28</f>
        <v>330</v>
      </c>
      <c r="G28" s="200">
        <v>45835</v>
      </c>
      <c r="H28" s="38" t="s">
        <v>611</v>
      </c>
      <c r="I28" s="13"/>
      <c r="J28" s="13"/>
      <c r="K28" s="13"/>
    </row>
    <row r="29" spans="2:11" ht="42.75" x14ac:dyDescent="0.2">
      <c r="B29" s="108">
        <v>7</v>
      </c>
      <c r="C29" s="41" t="s">
        <v>612</v>
      </c>
      <c r="D29" s="41" t="s">
        <v>369</v>
      </c>
      <c r="E29" s="200">
        <v>45505</v>
      </c>
      <c r="F29" s="109">
        <f>+G29-E29</f>
        <v>330</v>
      </c>
      <c r="G29" s="200">
        <v>45835</v>
      </c>
      <c r="H29" s="38" t="s">
        <v>613</v>
      </c>
      <c r="I29" s="13"/>
      <c r="J29" s="13"/>
      <c r="K29" s="13"/>
    </row>
    <row r="30" spans="2:11" ht="42.75" x14ac:dyDescent="0.2">
      <c r="B30" s="108">
        <v>8</v>
      </c>
      <c r="C30" s="41" t="s">
        <v>367</v>
      </c>
      <c r="D30" s="41" t="s">
        <v>369</v>
      </c>
      <c r="E30" s="200">
        <v>45505</v>
      </c>
      <c r="F30" s="109">
        <f>+G30-E30</f>
        <v>330</v>
      </c>
      <c r="G30" s="200">
        <v>45835</v>
      </c>
      <c r="H30" s="38" t="s">
        <v>375</v>
      </c>
      <c r="I30" s="13"/>
      <c r="J30" s="13"/>
      <c r="K30" s="13"/>
    </row>
    <row r="31" spans="2:11" ht="57.75" customHeight="1" x14ac:dyDescent="0.2">
      <c r="B31" s="108">
        <v>9</v>
      </c>
      <c r="C31" s="41" t="s">
        <v>88</v>
      </c>
      <c r="D31" s="41" t="s">
        <v>103</v>
      </c>
      <c r="E31" s="200">
        <v>45839</v>
      </c>
      <c r="F31" s="109">
        <f t="shared" si="1"/>
        <v>30</v>
      </c>
      <c r="G31" s="200">
        <v>45869</v>
      </c>
      <c r="H31" s="38" t="s">
        <v>614</v>
      </c>
      <c r="I31" s="13"/>
      <c r="J31" s="13"/>
      <c r="K31" s="13"/>
    </row>
    <row r="32" spans="2:11" ht="66" customHeight="1" x14ac:dyDescent="0.2">
      <c r="B32" s="108">
        <v>10</v>
      </c>
      <c r="C32" s="41" t="s">
        <v>87</v>
      </c>
      <c r="D32" s="41" t="s">
        <v>103</v>
      </c>
      <c r="E32" s="200">
        <v>45839</v>
      </c>
      <c r="F32" s="109">
        <f t="shared" si="1"/>
        <v>30</v>
      </c>
      <c r="G32" s="200">
        <v>45869</v>
      </c>
      <c r="H32" s="38" t="s">
        <v>292</v>
      </c>
      <c r="I32" s="13"/>
      <c r="J32" s="13"/>
      <c r="K32" s="13"/>
    </row>
    <row r="33" spans="2:11" ht="66" customHeight="1" x14ac:dyDescent="0.2">
      <c r="B33" s="108">
        <v>11</v>
      </c>
      <c r="C33" s="41" t="s">
        <v>269</v>
      </c>
      <c r="D33" s="41" t="s">
        <v>270</v>
      </c>
      <c r="E33" s="200">
        <v>45870</v>
      </c>
      <c r="F33" s="109">
        <f t="shared" si="1"/>
        <v>133</v>
      </c>
      <c r="G33" s="200">
        <v>46003</v>
      </c>
      <c r="H33" s="10" t="s">
        <v>271</v>
      </c>
      <c r="I33" s="13"/>
      <c r="J33" s="13"/>
      <c r="K33" s="62" t="s">
        <v>376</v>
      </c>
    </row>
    <row r="34" spans="2:11" ht="54" customHeight="1" x14ac:dyDescent="0.2">
      <c r="B34" s="108">
        <v>12</v>
      </c>
      <c r="C34" s="41" t="s">
        <v>272</v>
      </c>
      <c r="D34" s="41" t="s">
        <v>103</v>
      </c>
      <c r="E34" s="200">
        <v>46003</v>
      </c>
      <c r="F34" s="61">
        <f t="shared" si="1"/>
        <v>46</v>
      </c>
      <c r="G34" s="200">
        <v>46049</v>
      </c>
      <c r="H34" s="10" t="s">
        <v>615</v>
      </c>
      <c r="I34" s="13"/>
      <c r="J34" s="13"/>
      <c r="K34" s="22" t="s">
        <v>377</v>
      </c>
    </row>
    <row r="35" spans="2:11" ht="50.25" customHeight="1" x14ac:dyDescent="0.2">
      <c r="B35" s="108">
        <v>13</v>
      </c>
      <c r="C35" s="41" t="s">
        <v>616</v>
      </c>
      <c r="D35" s="41" t="s">
        <v>264</v>
      </c>
      <c r="E35" s="200">
        <v>46049</v>
      </c>
      <c r="F35" s="61">
        <f t="shared" si="1"/>
        <v>0</v>
      </c>
      <c r="G35" s="200">
        <v>46049</v>
      </c>
      <c r="H35" s="10" t="s">
        <v>267</v>
      </c>
      <c r="I35" s="13"/>
      <c r="J35" s="13"/>
      <c r="K35" s="13"/>
    </row>
    <row r="36" spans="2:11" ht="57" x14ac:dyDescent="0.2">
      <c r="B36" s="108">
        <v>14</v>
      </c>
      <c r="C36" s="41" t="s">
        <v>269</v>
      </c>
      <c r="D36" s="41" t="s">
        <v>270</v>
      </c>
      <c r="E36" s="200">
        <v>46050</v>
      </c>
      <c r="F36" s="61">
        <f t="shared" si="1"/>
        <v>40</v>
      </c>
      <c r="G36" s="200">
        <v>46090</v>
      </c>
      <c r="H36" s="10" t="s">
        <v>271</v>
      </c>
      <c r="I36" s="13"/>
      <c r="J36" s="13"/>
      <c r="K36" s="62" t="s">
        <v>378</v>
      </c>
    </row>
    <row r="37" spans="2:11" ht="58.5" customHeight="1" x14ac:dyDescent="0.2">
      <c r="B37" s="108">
        <v>15</v>
      </c>
      <c r="C37" s="41" t="s">
        <v>600</v>
      </c>
      <c r="D37" s="41" t="s">
        <v>264</v>
      </c>
      <c r="E37" s="200">
        <v>46090</v>
      </c>
      <c r="F37" s="61">
        <f t="shared" si="1"/>
        <v>22</v>
      </c>
      <c r="G37" s="200">
        <v>46112</v>
      </c>
      <c r="H37" s="10" t="s">
        <v>283</v>
      </c>
      <c r="I37" s="13"/>
      <c r="J37" s="13"/>
      <c r="K37" s="13"/>
    </row>
    <row r="38" spans="2:11" ht="42.75" x14ac:dyDescent="0.2">
      <c r="B38" s="108">
        <v>16</v>
      </c>
      <c r="C38" s="41" t="s">
        <v>281</v>
      </c>
      <c r="D38" s="41" t="s">
        <v>282</v>
      </c>
      <c r="E38" s="200">
        <v>46113</v>
      </c>
      <c r="F38" s="61">
        <f t="shared" si="1"/>
        <v>29</v>
      </c>
      <c r="G38" s="200">
        <v>46142</v>
      </c>
      <c r="H38" s="10" t="s">
        <v>284</v>
      </c>
      <c r="I38" s="13"/>
      <c r="J38" s="13"/>
      <c r="K38" s="13"/>
    </row>
    <row r="39" spans="2:11" ht="71.25" x14ac:dyDescent="0.2">
      <c r="B39" s="108">
        <v>17</v>
      </c>
      <c r="C39" s="41" t="s">
        <v>306</v>
      </c>
      <c r="D39" s="41" t="s">
        <v>264</v>
      </c>
      <c r="E39" s="200">
        <v>46113</v>
      </c>
      <c r="F39" s="61">
        <f t="shared" si="1"/>
        <v>44</v>
      </c>
      <c r="G39" s="200">
        <v>46157</v>
      </c>
      <c r="H39" s="10" t="s">
        <v>287</v>
      </c>
      <c r="I39" s="13"/>
      <c r="J39" s="13"/>
      <c r="K39" s="10" t="s">
        <v>286</v>
      </c>
    </row>
    <row r="40" spans="2:11" ht="42.75" x14ac:dyDescent="0.2">
      <c r="B40" s="108">
        <v>18</v>
      </c>
      <c r="C40" s="41" t="s">
        <v>307</v>
      </c>
      <c r="D40" s="41" t="s">
        <v>264</v>
      </c>
      <c r="E40" s="200">
        <v>46113</v>
      </c>
      <c r="F40" s="61">
        <f t="shared" si="1"/>
        <v>29</v>
      </c>
      <c r="G40" s="200">
        <v>46142</v>
      </c>
      <c r="H40" s="10" t="s">
        <v>601</v>
      </c>
      <c r="I40" s="13"/>
      <c r="J40" s="13"/>
      <c r="K40" s="13"/>
    </row>
    <row r="41" spans="2:11" ht="15" x14ac:dyDescent="0.2">
      <c r="C41" s="72"/>
      <c r="D41" s="72"/>
      <c r="E41" s="85"/>
      <c r="F41" s="85"/>
      <c r="G41" s="85"/>
      <c r="H41" s="85"/>
      <c r="I41" s="81"/>
      <c r="J41" s="81"/>
      <c r="K41" s="81"/>
    </row>
    <row r="42" spans="2:11" ht="15" x14ac:dyDescent="0.2">
      <c r="C42" s="72"/>
      <c r="D42" s="72"/>
      <c r="E42" s="85"/>
      <c r="F42" s="85"/>
      <c r="G42" s="85"/>
      <c r="H42" s="85"/>
      <c r="I42" s="81"/>
      <c r="J42" s="81"/>
      <c r="K42" s="81"/>
    </row>
    <row r="43" spans="2:11" ht="15" x14ac:dyDescent="0.25">
      <c r="C43" s="279" t="s">
        <v>86</v>
      </c>
      <c r="D43" s="279"/>
      <c r="E43" s="279"/>
      <c r="F43" s="279"/>
      <c r="G43" s="279"/>
      <c r="I43" s="64"/>
      <c r="J43" s="65"/>
      <c r="K43" s="56"/>
    </row>
    <row r="44" spans="2:11" ht="15" x14ac:dyDescent="0.25">
      <c r="C44" s="7" t="s">
        <v>85</v>
      </c>
      <c r="D44" s="7" t="s">
        <v>84</v>
      </c>
      <c r="E44" s="7" t="s">
        <v>83</v>
      </c>
      <c r="F44" s="7" t="s">
        <v>82</v>
      </c>
      <c r="G44" s="107" t="s">
        <v>617</v>
      </c>
      <c r="I44" s="64"/>
      <c r="J44" s="65"/>
      <c r="K44" s="56"/>
    </row>
    <row r="45" spans="2:11" ht="86.25" customHeight="1" x14ac:dyDescent="0.2">
      <c r="C45" s="8" t="s">
        <v>618</v>
      </c>
      <c r="D45" s="10" t="s">
        <v>619</v>
      </c>
      <c r="E45" s="24" t="s">
        <v>620</v>
      </c>
      <c r="F45" s="201">
        <v>1</v>
      </c>
      <c r="G45" s="62" t="s">
        <v>621</v>
      </c>
      <c r="I45" s="64"/>
      <c r="J45" s="65"/>
      <c r="K45" s="56"/>
    </row>
    <row r="46" spans="2:11" ht="69" customHeight="1" x14ac:dyDescent="0.2">
      <c r="C46" s="8" t="s">
        <v>618</v>
      </c>
      <c r="D46" s="10" t="s">
        <v>622</v>
      </c>
      <c r="E46" s="24" t="s">
        <v>620</v>
      </c>
      <c r="F46" s="25">
        <v>1</v>
      </c>
      <c r="G46" s="62" t="s">
        <v>621</v>
      </c>
      <c r="I46" s="64"/>
      <c r="J46" s="65"/>
      <c r="K46" s="56"/>
    </row>
    <row r="47" spans="2:11" ht="45" x14ac:dyDescent="0.2">
      <c r="C47" s="8" t="s">
        <v>623</v>
      </c>
      <c r="D47" s="10" t="s">
        <v>624</v>
      </c>
      <c r="E47" s="24" t="s">
        <v>620</v>
      </c>
      <c r="F47" s="25">
        <v>1</v>
      </c>
      <c r="G47" s="62" t="s">
        <v>625</v>
      </c>
      <c r="I47" s="64"/>
      <c r="J47" s="65"/>
      <c r="K47" s="56"/>
    </row>
    <row r="48" spans="2:11" ht="15" x14ac:dyDescent="0.2">
      <c r="C48" s="81"/>
      <c r="D48" s="72"/>
      <c r="E48" s="71"/>
      <c r="F48" s="202"/>
      <c r="I48" s="64"/>
      <c r="J48" s="65"/>
      <c r="K48" s="56"/>
    </row>
    <row r="49" spans="3:11" ht="15" x14ac:dyDescent="0.2">
      <c r="C49" s="81"/>
      <c r="D49" s="72"/>
      <c r="E49" s="71"/>
      <c r="F49" s="202"/>
      <c r="I49" s="64"/>
      <c r="J49" s="65"/>
      <c r="K49" s="56"/>
    </row>
    <row r="50" spans="3:11" ht="15" x14ac:dyDescent="0.25">
      <c r="C50" s="279" t="s">
        <v>137</v>
      </c>
      <c r="D50" s="279"/>
      <c r="E50" s="279"/>
      <c r="F50" s="279"/>
      <c r="G50" s="279"/>
      <c r="J50" s="28"/>
      <c r="K50" s="28"/>
    </row>
    <row r="51" spans="3:11" ht="30" x14ac:dyDescent="0.2">
      <c r="C51" s="8" t="s">
        <v>138</v>
      </c>
      <c r="D51" s="8" t="s">
        <v>139</v>
      </c>
      <c r="E51" s="8" t="s">
        <v>140</v>
      </c>
      <c r="F51" s="8" t="s">
        <v>141</v>
      </c>
      <c r="G51" s="67" t="s">
        <v>142</v>
      </c>
      <c r="J51" s="86"/>
      <c r="K51" s="86"/>
    </row>
    <row r="52" spans="3:11" x14ac:dyDescent="0.2">
      <c r="C52" s="13" t="s">
        <v>143</v>
      </c>
      <c r="D52" s="24">
        <v>1</v>
      </c>
      <c r="E52" s="203"/>
      <c r="F52" s="24">
        <v>28</v>
      </c>
      <c r="G52" s="203">
        <f>E52*F52*D52</f>
        <v>0</v>
      </c>
      <c r="J52" s="45"/>
      <c r="K52" s="45"/>
    </row>
    <row r="53" spans="3:11" ht="28.5" x14ac:dyDescent="0.2">
      <c r="C53" s="22" t="s">
        <v>145</v>
      </c>
      <c r="D53" s="24">
        <v>1</v>
      </c>
      <c r="E53" s="203"/>
      <c r="F53" s="24">
        <v>28</v>
      </c>
      <c r="G53" s="203">
        <f>E53*F53*D53</f>
        <v>0</v>
      </c>
      <c r="J53" s="45"/>
      <c r="K53" s="45"/>
    </row>
    <row r="54" spans="3:11" x14ac:dyDescent="0.2">
      <c r="C54" s="22" t="s">
        <v>147</v>
      </c>
      <c r="D54" s="24">
        <v>1</v>
      </c>
      <c r="E54" s="203"/>
      <c r="F54" s="24">
        <v>28</v>
      </c>
      <c r="G54" s="203">
        <f>E54*F54*D54</f>
        <v>0</v>
      </c>
      <c r="J54" s="45"/>
      <c r="K54" s="45"/>
    </row>
    <row r="55" spans="3:11" x14ac:dyDescent="0.2">
      <c r="C55" s="22" t="s">
        <v>626</v>
      </c>
      <c r="D55" s="24">
        <v>1</v>
      </c>
      <c r="E55" s="203"/>
      <c r="F55" s="24">
        <v>28</v>
      </c>
      <c r="G55" s="203"/>
      <c r="J55" s="45"/>
      <c r="K55" s="45"/>
    </row>
    <row r="56" spans="3:11" x14ac:dyDescent="0.2">
      <c r="C56" s="13" t="s">
        <v>101</v>
      </c>
      <c r="D56" s="13"/>
      <c r="E56" s="13"/>
      <c r="F56" s="13"/>
      <c r="G56" s="203">
        <f>SUM(G52:G54)</f>
        <v>0</v>
      </c>
      <c r="J56" s="45"/>
      <c r="K56" s="45"/>
    </row>
    <row r="57" spans="3:11" ht="15" x14ac:dyDescent="0.2">
      <c r="C57" s="72"/>
      <c r="D57" s="72"/>
      <c r="E57" s="85"/>
      <c r="F57" s="85"/>
      <c r="G57" s="85"/>
      <c r="H57" s="85"/>
      <c r="I57" s="81"/>
      <c r="J57" s="81"/>
      <c r="K57" s="81"/>
    </row>
    <row r="58" spans="3:11" s="88" customFormat="1" ht="15" x14ac:dyDescent="0.25">
      <c r="D58" s="81"/>
      <c r="E58" s="87"/>
      <c r="F58" s="87"/>
      <c r="G58" s="89"/>
      <c r="H58" s="89"/>
    </row>
    <row r="59" spans="3:11" s="88" customFormat="1" ht="15" x14ac:dyDescent="0.25">
      <c r="C59" s="279" t="s">
        <v>81</v>
      </c>
      <c r="D59" s="279"/>
      <c r="E59" s="279"/>
      <c r="F59" s="279"/>
      <c r="G59" s="279"/>
      <c r="H59" s="279"/>
      <c r="I59" s="279"/>
      <c r="J59" s="28"/>
      <c r="K59" s="28"/>
    </row>
    <row r="60" spans="3:11" s="88" customFormat="1" ht="15" x14ac:dyDescent="0.25">
      <c r="C60" s="7" t="s">
        <v>80</v>
      </c>
      <c r="D60" s="7" t="s">
        <v>79</v>
      </c>
      <c r="E60" s="221" t="s">
        <v>78</v>
      </c>
      <c r="F60" s="221"/>
      <c r="G60" s="221"/>
      <c r="H60" s="221"/>
      <c r="I60" s="221"/>
      <c r="J60" s="87"/>
      <c r="K60" s="87"/>
    </row>
    <row r="61" spans="3:11" s="88" customFormat="1" ht="39" customHeight="1" x14ac:dyDescent="0.25">
      <c r="C61" s="221" t="s">
        <v>132</v>
      </c>
      <c r="D61" s="24" t="s">
        <v>77</v>
      </c>
      <c r="E61" s="286" t="s">
        <v>627</v>
      </c>
      <c r="F61" s="286"/>
      <c r="G61" s="286"/>
      <c r="H61" s="286"/>
      <c r="I61" s="286"/>
      <c r="J61" s="72"/>
      <c r="K61" s="72"/>
    </row>
    <row r="62" spans="3:11" s="88" customFormat="1" ht="28.5" x14ac:dyDescent="0.25">
      <c r="C62" s="221"/>
      <c r="D62" s="10" t="s">
        <v>115</v>
      </c>
      <c r="E62" s="286" t="s">
        <v>628</v>
      </c>
      <c r="F62" s="286"/>
      <c r="G62" s="286"/>
      <c r="H62" s="286"/>
      <c r="I62" s="286"/>
      <c r="J62" s="72"/>
      <c r="K62" s="72"/>
    </row>
    <row r="63" spans="3:11" s="88" customFormat="1" ht="44.25" customHeight="1" x14ac:dyDescent="0.25">
      <c r="C63" s="221"/>
      <c r="D63" s="10" t="s">
        <v>298</v>
      </c>
      <c r="E63" s="286" t="s">
        <v>629</v>
      </c>
      <c r="F63" s="286"/>
      <c r="G63" s="286"/>
      <c r="H63" s="286"/>
      <c r="I63" s="286"/>
      <c r="J63" s="72"/>
      <c r="K63" s="72"/>
    </row>
    <row r="64" spans="3:11" ht="15" x14ac:dyDescent="0.25">
      <c r="C64" s="11" t="s">
        <v>134</v>
      </c>
      <c r="D64" s="26" t="s">
        <v>74</v>
      </c>
      <c r="E64" s="285"/>
      <c r="F64" s="285"/>
      <c r="G64" s="285"/>
      <c r="H64" s="285"/>
      <c r="I64" s="285"/>
      <c r="J64" s="30"/>
      <c r="K64" s="30"/>
    </row>
    <row r="65" spans="3:11" ht="15" x14ac:dyDescent="0.25">
      <c r="C65" s="28"/>
      <c r="D65" s="23"/>
      <c r="E65" s="30"/>
      <c r="F65" s="30"/>
      <c r="G65" s="30"/>
      <c r="H65" s="30"/>
      <c r="I65" s="30"/>
      <c r="J65" s="30"/>
      <c r="K65" s="30"/>
    </row>
    <row r="67" spans="3:11" ht="15" x14ac:dyDescent="0.2">
      <c r="C67" s="269" t="s">
        <v>124</v>
      </c>
      <c r="D67" s="281"/>
      <c r="E67" s="270"/>
      <c r="J67" s="81"/>
      <c r="K67" s="81"/>
    </row>
    <row r="68" spans="3:11" ht="28.5" x14ac:dyDescent="0.2">
      <c r="C68" s="31"/>
      <c r="D68" s="90"/>
      <c r="E68" s="32" t="s">
        <v>125</v>
      </c>
      <c r="J68" s="72"/>
      <c r="K68" s="72"/>
    </row>
    <row r="69" spans="3:11" x14ac:dyDescent="0.2">
      <c r="C69" s="33"/>
      <c r="D69" s="91"/>
      <c r="E69" s="32"/>
      <c r="J69" s="72"/>
      <c r="K69" s="72"/>
    </row>
    <row r="70" spans="3:11" ht="28.5" x14ac:dyDescent="0.2">
      <c r="C70" s="34"/>
      <c r="D70" s="92"/>
      <c r="E70" s="32" t="s">
        <v>126</v>
      </c>
      <c r="J70" s="72"/>
      <c r="K70" s="72"/>
    </row>
    <row r="71" spans="3:11" x14ac:dyDescent="0.2">
      <c r="C71" s="35"/>
      <c r="E71" s="204"/>
    </row>
    <row r="72" spans="3:11" ht="28.5" x14ac:dyDescent="0.2">
      <c r="C72" s="125"/>
      <c r="D72" s="205"/>
      <c r="E72" s="206" t="s">
        <v>127</v>
      </c>
      <c r="J72" s="68"/>
      <c r="K72" s="68"/>
    </row>
  </sheetData>
  <mergeCells count="18">
    <mergeCell ref="C43:G43"/>
    <mergeCell ref="B1:C3"/>
    <mergeCell ref="D1:K1"/>
    <mergeCell ref="B5:K5"/>
    <mergeCell ref="B7:K7"/>
    <mergeCell ref="B9:K9"/>
    <mergeCell ref="B11:K11"/>
    <mergeCell ref="B13:K13"/>
    <mergeCell ref="D2:K3"/>
    <mergeCell ref="E64:I64"/>
    <mergeCell ref="C67:E67"/>
    <mergeCell ref="C50:G50"/>
    <mergeCell ref="C59:I59"/>
    <mergeCell ref="E60:I60"/>
    <mergeCell ref="C61:C63"/>
    <mergeCell ref="E61:I61"/>
    <mergeCell ref="E62:I62"/>
    <mergeCell ref="E63:I63"/>
  </mergeCells>
  <pageMargins left="0.7" right="0.7" top="0.75" bottom="0.75" header="0.3" footer="0.3"/>
  <pageSetup scale="42" orientation="portrait" r:id="rId1"/>
  <rowBreaks count="1" manualBreakCount="1">
    <brk id="41" max="1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BC93C-2739-4B40-BA00-C444505EB435}">
  <dimension ref="B1:K53"/>
  <sheetViews>
    <sheetView zoomScale="85" zoomScaleNormal="85" workbookViewId="0">
      <selection activeCell="G8" sqref="G8"/>
    </sheetView>
  </sheetViews>
  <sheetFormatPr baseColWidth="10" defaultColWidth="11.42578125" defaultRowHeight="14.25" x14ac:dyDescent="0.2"/>
  <cols>
    <col min="1" max="1" width="3.28515625" style="14" customWidth="1"/>
    <col min="2" max="2" width="4.140625" style="14" bestFit="1" customWidth="1"/>
    <col min="3" max="3" width="28.42578125" style="14" customWidth="1"/>
    <col min="4" max="4" width="33" style="14" customWidth="1"/>
    <col min="5" max="6" width="14.5703125" style="14" customWidth="1"/>
    <col min="7" max="7" width="21" style="14" customWidth="1"/>
    <col min="8" max="8" width="20.5703125" style="14" bestFit="1" customWidth="1"/>
    <col min="9" max="9" width="23.5703125" style="14" customWidth="1"/>
    <col min="10" max="10" width="20.140625" style="14" customWidth="1"/>
    <col min="11" max="11" width="26.28515625" style="14" customWidth="1"/>
    <col min="12" max="16384" width="11.42578125" style="14"/>
  </cols>
  <sheetData>
    <row r="1" spans="2:11" ht="15" x14ac:dyDescent="0.2">
      <c r="B1" s="220"/>
      <c r="C1" s="220"/>
      <c r="D1" s="221" t="s">
        <v>130</v>
      </c>
      <c r="E1" s="221"/>
      <c r="F1" s="221"/>
      <c r="G1" s="221"/>
      <c r="H1" s="221"/>
      <c r="I1" s="221"/>
      <c r="J1" s="221"/>
      <c r="K1" s="221"/>
    </row>
    <row r="2" spans="2:11" ht="15" customHeight="1" x14ac:dyDescent="0.2">
      <c r="B2" s="220"/>
      <c r="C2" s="220"/>
      <c r="D2" s="269" t="s">
        <v>696</v>
      </c>
      <c r="E2" s="281"/>
      <c r="F2" s="281"/>
      <c r="G2" s="281"/>
      <c r="H2" s="281"/>
      <c r="I2" s="281"/>
      <c r="J2" s="281"/>
      <c r="K2" s="270"/>
    </row>
    <row r="3" spans="2:11" ht="15" customHeight="1" x14ac:dyDescent="0.2">
      <c r="B3" s="220"/>
      <c r="C3" s="220"/>
      <c r="D3" s="282"/>
      <c r="E3" s="283"/>
      <c r="F3" s="283"/>
      <c r="G3" s="283"/>
      <c r="H3" s="283"/>
      <c r="I3" s="283"/>
      <c r="J3" s="283"/>
      <c r="K3" s="284"/>
    </row>
    <row r="5" spans="2:11" ht="19.5" customHeight="1" x14ac:dyDescent="0.2">
      <c r="B5" s="280" t="s">
        <v>299</v>
      </c>
      <c r="C5" s="280"/>
      <c r="D5" s="280"/>
      <c r="E5" s="280"/>
      <c r="F5" s="280"/>
      <c r="G5" s="280"/>
      <c r="H5" s="280"/>
      <c r="I5" s="280"/>
      <c r="J5" s="280"/>
      <c r="K5" s="280"/>
    </row>
    <row r="6" spans="2:11" ht="15" x14ac:dyDescent="0.2">
      <c r="B6" s="95"/>
      <c r="C6" s="95"/>
      <c r="D6" s="95"/>
      <c r="E6" s="95"/>
      <c r="F6" s="95"/>
      <c r="G6" s="95"/>
      <c r="H6" s="95"/>
      <c r="I6" s="95"/>
      <c r="J6" s="95"/>
      <c r="K6" s="95"/>
    </row>
    <row r="7" spans="2:11" ht="28.5" customHeight="1" x14ac:dyDescent="0.2">
      <c r="B7" s="287" t="s">
        <v>300</v>
      </c>
      <c r="C7" s="287"/>
      <c r="D7" s="287"/>
      <c r="E7" s="287"/>
      <c r="F7" s="287"/>
      <c r="G7" s="287"/>
      <c r="H7" s="287"/>
      <c r="I7" s="287"/>
      <c r="J7" s="287"/>
      <c r="K7" s="287"/>
    </row>
    <row r="8" spans="2:11" ht="15" x14ac:dyDescent="0.2">
      <c r="B8" s="95"/>
      <c r="C8" s="96"/>
      <c r="D8" s="95"/>
      <c r="E8" s="95"/>
      <c r="F8" s="95"/>
      <c r="G8" s="95"/>
      <c r="H8" s="95"/>
      <c r="I8" s="95"/>
      <c r="J8" s="95"/>
      <c r="K8" s="95"/>
    </row>
    <row r="9" spans="2:11" ht="30" customHeight="1" x14ac:dyDescent="0.2">
      <c r="B9" s="287" t="s">
        <v>302</v>
      </c>
      <c r="C9" s="287"/>
      <c r="D9" s="287"/>
      <c r="E9" s="287"/>
      <c r="F9" s="287"/>
      <c r="G9" s="287"/>
      <c r="H9" s="287"/>
      <c r="I9" s="287"/>
      <c r="J9" s="287"/>
      <c r="K9" s="287"/>
    </row>
    <row r="10" spans="2:11" ht="15" x14ac:dyDescent="0.2">
      <c r="B10" s="95"/>
      <c r="C10" s="96"/>
      <c r="D10" s="96"/>
      <c r="E10" s="96"/>
      <c r="F10" s="96"/>
      <c r="G10" s="96"/>
      <c r="H10" s="96"/>
      <c r="I10" s="96"/>
      <c r="J10" s="96"/>
      <c r="K10" s="96"/>
    </row>
    <row r="11" spans="2:11" ht="32.25" customHeight="1" x14ac:dyDescent="0.2">
      <c r="B11" s="287" t="s">
        <v>301</v>
      </c>
      <c r="C11" s="287"/>
      <c r="D11" s="287"/>
      <c r="E11" s="287"/>
      <c r="F11" s="287"/>
      <c r="G11" s="287"/>
      <c r="H11" s="287"/>
      <c r="I11" s="287"/>
      <c r="J11" s="287"/>
      <c r="K11" s="287"/>
    </row>
    <row r="12" spans="2:11" ht="15" x14ac:dyDescent="0.2">
      <c r="B12" s="95"/>
      <c r="C12" s="96"/>
      <c r="D12" s="96"/>
      <c r="E12" s="96"/>
      <c r="F12" s="96"/>
      <c r="G12" s="96"/>
      <c r="H12" s="96"/>
      <c r="I12" s="96"/>
      <c r="J12" s="96"/>
      <c r="K12" s="96"/>
    </row>
    <row r="13" spans="2:11" ht="32.25" customHeight="1" x14ac:dyDescent="0.2">
      <c r="B13" s="287" t="s">
        <v>303</v>
      </c>
      <c r="C13" s="287"/>
      <c r="D13" s="287"/>
      <c r="E13" s="287"/>
      <c r="F13" s="287"/>
      <c r="G13" s="287"/>
      <c r="H13" s="287"/>
      <c r="I13" s="287"/>
      <c r="J13" s="287"/>
      <c r="K13" s="287"/>
    </row>
    <row r="15" spans="2:11" ht="30" x14ac:dyDescent="0.2">
      <c r="B15" s="7" t="s">
        <v>60</v>
      </c>
      <c r="C15" s="8" t="s">
        <v>96</v>
      </c>
      <c r="D15" s="8" t="s">
        <v>95</v>
      </c>
      <c r="E15" s="8" t="s">
        <v>94</v>
      </c>
      <c r="F15" s="8" t="s">
        <v>276</v>
      </c>
      <c r="G15" s="8" t="s">
        <v>93</v>
      </c>
      <c r="H15" s="7" t="s">
        <v>92</v>
      </c>
      <c r="I15" s="8" t="s">
        <v>160</v>
      </c>
      <c r="J15" s="58" t="s">
        <v>157</v>
      </c>
      <c r="K15" s="8" t="s">
        <v>158</v>
      </c>
    </row>
    <row r="16" spans="2:11" ht="58.5" customHeight="1" x14ac:dyDescent="0.2">
      <c r="B16" s="105">
        <v>1</v>
      </c>
      <c r="C16" s="83" t="s">
        <v>293</v>
      </c>
      <c r="D16" s="100" t="s">
        <v>270</v>
      </c>
      <c r="E16" s="106">
        <v>45245</v>
      </c>
      <c r="F16" s="80">
        <f t="shared" ref="F16:F17" si="0">+G16-E16</f>
        <v>44</v>
      </c>
      <c r="G16" s="106">
        <v>45289</v>
      </c>
      <c r="H16" s="80" t="s">
        <v>294</v>
      </c>
      <c r="I16" s="98"/>
      <c r="J16" s="10"/>
      <c r="K16" s="10"/>
    </row>
    <row r="17" spans="2:11" ht="42.75" x14ac:dyDescent="0.2">
      <c r="B17" s="105">
        <v>2</v>
      </c>
      <c r="C17" s="38" t="s">
        <v>281</v>
      </c>
      <c r="D17" s="10" t="s">
        <v>282</v>
      </c>
      <c r="E17" s="106">
        <v>45323</v>
      </c>
      <c r="F17" s="80">
        <f t="shared" si="0"/>
        <v>28</v>
      </c>
      <c r="G17" s="106">
        <v>45351</v>
      </c>
      <c r="H17" s="84" t="s">
        <v>297</v>
      </c>
      <c r="I17" s="98"/>
      <c r="J17" s="10"/>
      <c r="K17" s="10"/>
    </row>
    <row r="18" spans="2:11" ht="60" customHeight="1" x14ac:dyDescent="0.2">
      <c r="B18" s="104">
        <v>3</v>
      </c>
      <c r="C18" s="83" t="s">
        <v>304</v>
      </c>
      <c r="D18" s="100" t="s">
        <v>305</v>
      </c>
      <c r="E18" s="106">
        <v>45323</v>
      </c>
      <c r="F18" s="80">
        <f>+G18-E18</f>
        <v>89</v>
      </c>
      <c r="G18" s="106">
        <v>45412</v>
      </c>
      <c r="H18" s="80" t="s">
        <v>308</v>
      </c>
      <c r="I18" s="98"/>
      <c r="J18" s="10"/>
      <c r="K18" s="10"/>
    </row>
    <row r="19" spans="2:11" ht="71.25" x14ac:dyDescent="0.2">
      <c r="B19" s="104">
        <v>4</v>
      </c>
      <c r="C19" s="83" t="s">
        <v>309</v>
      </c>
      <c r="D19" s="100" t="s">
        <v>305</v>
      </c>
      <c r="E19" s="106">
        <v>45414</v>
      </c>
      <c r="F19" s="80">
        <f>+G19-E19</f>
        <v>90</v>
      </c>
      <c r="G19" s="106">
        <v>45504</v>
      </c>
      <c r="H19" s="80" t="s">
        <v>310</v>
      </c>
      <c r="I19" s="98"/>
      <c r="J19" s="10"/>
      <c r="K19" s="10"/>
    </row>
    <row r="20" spans="2:11" ht="80.25" customHeight="1" x14ac:dyDescent="0.2">
      <c r="B20" s="104">
        <v>5</v>
      </c>
      <c r="C20" s="41" t="s">
        <v>312</v>
      </c>
      <c r="D20" s="41" t="s">
        <v>264</v>
      </c>
      <c r="E20" s="106">
        <v>45323</v>
      </c>
      <c r="F20" s="80">
        <f>+G20-E20</f>
        <v>303</v>
      </c>
      <c r="G20" s="106">
        <v>45626</v>
      </c>
      <c r="H20" s="82" t="s">
        <v>314</v>
      </c>
      <c r="I20" s="98"/>
      <c r="J20" s="10"/>
      <c r="K20" s="10" t="s">
        <v>313</v>
      </c>
    </row>
    <row r="21" spans="2:11" ht="60" customHeight="1" x14ac:dyDescent="0.2">
      <c r="B21" s="104">
        <v>6</v>
      </c>
      <c r="C21" s="38" t="s">
        <v>315</v>
      </c>
      <c r="D21" s="41" t="s">
        <v>264</v>
      </c>
      <c r="E21" s="106">
        <v>45323</v>
      </c>
      <c r="F21" s="80">
        <f>+G21-E21</f>
        <v>303</v>
      </c>
      <c r="G21" s="106">
        <v>45626</v>
      </c>
      <c r="H21" s="10" t="s">
        <v>316</v>
      </c>
      <c r="I21" s="98"/>
      <c r="J21" s="10"/>
      <c r="K21" s="10"/>
    </row>
    <row r="22" spans="2:11" ht="39" customHeight="1" x14ac:dyDescent="0.2">
      <c r="B22" s="104">
        <v>7</v>
      </c>
      <c r="C22" s="38" t="s">
        <v>317</v>
      </c>
      <c r="D22" s="41" t="s">
        <v>264</v>
      </c>
      <c r="E22" s="97">
        <v>45473</v>
      </c>
      <c r="F22" s="80">
        <f>+G22-E22</f>
        <v>153</v>
      </c>
      <c r="G22" s="106">
        <v>45626</v>
      </c>
      <c r="H22" s="10" t="s">
        <v>318</v>
      </c>
      <c r="I22" s="79"/>
      <c r="J22" s="10"/>
      <c r="K22" s="10"/>
    </row>
    <row r="23" spans="2:11" ht="48.75" customHeight="1" x14ac:dyDescent="0.2">
      <c r="B23" s="104">
        <v>8</v>
      </c>
      <c r="C23" s="38" t="s">
        <v>319</v>
      </c>
      <c r="D23" s="41" t="s">
        <v>264</v>
      </c>
      <c r="E23" s="97">
        <v>45473</v>
      </c>
      <c r="F23" s="80">
        <f t="shared" ref="F23" si="1">+G23-E22</f>
        <v>153</v>
      </c>
      <c r="G23" s="106">
        <v>45626</v>
      </c>
      <c r="H23" s="10" t="s">
        <v>320</v>
      </c>
      <c r="I23" s="79"/>
      <c r="J23" s="10"/>
      <c r="K23" s="10"/>
    </row>
    <row r="24" spans="2:11" ht="15" x14ac:dyDescent="0.2">
      <c r="B24" s="14" t="s">
        <v>630</v>
      </c>
      <c r="C24" s="72"/>
      <c r="D24" s="72"/>
      <c r="E24" s="85"/>
      <c r="F24" s="85"/>
      <c r="G24" s="85"/>
      <c r="H24" s="85"/>
      <c r="I24" s="81"/>
      <c r="J24" s="81"/>
      <c r="K24" s="81"/>
    </row>
    <row r="25" spans="2:11" ht="15" x14ac:dyDescent="0.2">
      <c r="C25" s="72"/>
      <c r="D25" s="72"/>
      <c r="E25" s="85"/>
      <c r="F25" s="85"/>
      <c r="G25" s="85"/>
      <c r="H25" s="85"/>
      <c r="I25" s="81"/>
      <c r="J25" s="81"/>
      <c r="K25" s="81"/>
    </row>
    <row r="26" spans="2:11" ht="15" x14ac:dyDescent="0.25">
      <c r="C26" s="279" t="s">
        <v>86</v>
      </c>
      <c r="D26" s="279"/>
      <c r="E26" s="279"/>
      <c r="F26" s="279"/>
      <c r="G26" s="279"/>
      <c r="I26" s="64"/>
      <c r="J26" s="65"/>
      <c r="K26" s="56"/>
    </row>
    <row r="27" spans="2:11" ht="15" x14ac:dyDescent="0.25">
      <c r="C27" s="7" t="s">
        <v>85</v>
      </c>
      <c r="D27" s="7" t="s">
        <v>84</v>
      </c>
      <c r="E27" s="7" t="s">
        <v>83</v>
      </c>
      <c r="F27" s="7" t="s">
        <v>82</v>
      </c>
      <c r="G27" s="11" t="s">
        <v>617</v>
      </c>
      <c r="I27" s="64"/>
      <c r="J27" s="65"/>
      <c r="K27" s="56"/>
    </row>
    <row r="28" spans="2:11" ht="86.25" customHeight="1" x14ac:dyDescent="0.2">
      <c r="C28" s="8" t="s">
        <v>631</v>
      </c>
      <c r="D28" s="10" t="s">
        <v>632</v>
      </c>
      <c r="E28" s="24" t="s">
        <v>620</v>
      </c>
      <c r="F28" s="201">
        <v>1</v>
      </c>
      <c r="G28" s="62" t="s">
        <v>633</v>
      </c>
      <c r="I28" s="64"/>
      <c r="J28" s="65"/>
      <c r="K28" s="56"/>
    </row>
    <row r="29" spans="2:11" ht="71.25" x14ac:dyDescent="0.2">
      <c r="C29" s="8" t="s">
        <v>631</v>
      </c>
      <c r="D29" s="10" t="s">
        <v>634</v>
      </c>
      <c r="E29" s="24" t="s">
        <v>620</v>
      </c>
      <c r="F29" s="25">
        <v>1</v>
      </c>
      <c r="G29" s="62" t="s">
        <v>633</v>
      </c>
      <c r="I29" s="64"/>
      <c r="J29" s="65"/>
      <c r="K29" s="56"/>
    </row>
    <row r="30" spans="2:11" ht="71.25" x14ac:dyDescent="0.2">
      <c r="C30" s="8" t="s">
        <v>635</v>
      </c>
      <c r="D30" s="10" t="s">
        <v>636</v>
      </c>
      <c r="E30" s="24" t="s">
        <v>620</v>
      </c>
      <c r="F30" s="25">
        <v>1</v>
      </c>
      <c r="G30" s="62" t="s">
        <v>633</v>
      </c>
      <c r="I30" s="64"/>
      <c r="J30" s="65"/>
      <c r="K30" s="56"/>
    </row>
    <row r="31" spans="2:11" ht="114" x14ac:dyDescent="0.2">
      <c r="C31" s="8" t="s">
        <v>637</v>
      </c>
      <c r="D31" s="10" t="s">
        <v>638</v>
      </c>
      <c r="E31" s="24" t="s">
        <v>620</v>
      </c>
      <c r="F31" s="25">
        <v>1</v>
      </c>
      <c r="G31" s="62" t="s">
        <v>639</v>
      </c>
      <c r="I31" s="64"/>
      <c r="J31" s="65"/>
      <c r="K31" s="56"/>
    </row>
    <row r="32" spans="2:11" ht="15" x14ac:dyDescent="0.2">
      <c r="I32" s="64"/>
      <c r="J32" s="65"/>
      <c r="K32" s="56"/>
    </row>
    <row r="33" spans="3:11" ht="15" x14ac:dyDescent="0.2">
      <c r="C33" s="81"/>
      <c r="D33" s="72"/>
      <c r="E33" s="71"/>
      <c r="F33" s="202"/>
      <c r="I33" s="64"/>
      <c r="J33" s="65"/>
      <c r="K33" s="56"/>
    </row>
    <row r="34" spans="3:11" ht="15" x14ac:dyDescent="0.25">
      <c r="C34" s="279" t="s">
        <v>137</v>
      </c>
      <c r="D34" s="279"/>
      <c r="E34" s="279"/>
      <c r="F34" s="279"/>
      <c r="G34" s="279"/>
      <c r="J34" s="28"/>
      <c r="K34" s="28"/>
    </row>
    <row r="35" spans="3:11" ht="30" x14ac:dyDescent="0.2">
      <c r="C35" s="8" t="s">
        <v>138</v>
      </c>
      <c r="D35" s="8" t="s">
        <v>139</v>
      </c>
      <c r="E35" s="8" t="s">
        <v>140</v>
      </c>
      <c r="F35" s="8" t="s">
        <v>141</v>
      </c>
      <c r="G35" s="67" t="s">
        <v>142</v>
      </c>
      <c r="J35" s="86"/>
      <c r="K35" s="86"/>
    </row>
    <row r="36" spans="3:11" x14ac:dyDescent="0.2">
      <c r="C36" s="13" t="s">
        <v>143</v>
      </c>
      <c r="D36" s="13">
        <v>1</v>
      </c>
      <c r="E36" s="21"/>
      <c r="F36" s="13">
        <v>11</v>
      </c>
      <c r="G36" s="21">
        <f>E36*F36*D36</f>
        <v>0</v>
      </c>
      <c r="J36" s="45"/>
      <c r="K36" s="45"/>
    </row>
    <row r="37" spans="3:11" x14ac:dyDescent="0.2">
      <c r="C37" s="22" t="s">
        <v>323</v>
      </c>
      <c r="D37" s="13">
        <v>2</v>
      </c>
      <c r="E37" s="21"/>
      <c r="F37" s="13">
        <v>11</v>
      </c>
      <c r="G37" s="21">
        <f>E37*F37*D37</f>
        <v>0</v>
      </c>
      <c r="J37" s="45"/>
      <c r="K37" s="45"/>
    </row>
    <row r="38" spans="3:11" x14ac:dyDescent="0.2">
      <c r="C38" s="13" t="s">
        <v>101</v>
      </c>
      <c r="D38" s="13"/>
      <c r="E38" s="13"/>
      <c r="F38" s="13"/>
      <c r="G38" s="21">
        <f>SUM(G36:G37)</f>
        <v>0</v>
      </c>
      <c r="J38" s="45"/>
      <c r="K38" s="45"/>
    </row>
    <row r="39" spans="3:11" ht="15" x14ac:dyDescent="0.2">
      <c r="C39" s="72"/>
      <c r="D39" s="72"/>
      <c r="E39" s="85"/>
      <c r="F39" s="85"/>
      <c r="G39" s="85"/>
      <c r="H39" s="85"/>
      <c r="I39" s="81"/>
      <c r="J39" s="81"/>
      <c r="K39" s="81"/>
    </row>
    <row r="40" spans="3:11" s="88" customFormat="1" ht="15" x14ac:dyDescent="0.25">
      <c r="D40" s="81"/>
      <c r="E40" s="87"/>
      <c r="F40" s="87"/>
      <c r="G40" s="89"/>
      <c r="H40" s="89"/>
    </row>
    <row r="41" spans="3:11" s="88" customFormat="1" ht="15" x14ac:dyDescent="0.25">
      <c r="C41" s="279" t="s">
        <v>81</v>
      </c>
      <c r="D41" s="279"/>
      <c r="E41" s="279"/>
      <c r="F41" s="279"/>
      <c r="G41" s="279"/>
      <c r="H41" s="279"/>
      <c r="I41" s="279"/>
      <c r="J41" s="28"/>
      <c r="K41" s="28"/>
    </row>
    <row r="42" spans="3:11" s="88" customFormat="1" ht="15" x14ac:dyDescent="0.25">
      <c r="C42" s="7" t="s">
        <v>80</v>
      </c>
      <c r="D42" s="7" t="s">
        <v>79</v>
      </c>
      <c r="E42" s="221" t="s">
        <v>78</v>
      </c>
      <c r="F42" s="221"/>
      <c r="G42" s="221"/>
      <c r="H42" s="221"/>
      <c r="I42" s="221"/>
      <c r="J42" s="87"/>
      <c r="K42" s="87"/>
    </row>
    <row r="43" spans="3:11" s="88" customFormat="1" ht="15" x14ac:dyDescent="0.25">
      <c r="C43" s="221" t="s">
        <v>132</v>
      </c>
      <c r="D43" s="24" t="s">
        <v>77</v>
      </c>
      <c r="E43" s="286" t="s">
        <v>128</v>
      </c>
      <c r="F43" s="286"/>
      <c r="G43" s="286"/>
      <c r="H43" s="286"/>
      <c r="I43" s="286"/>
      <c r="J43" s="72"/>
      <c r="K43" s="72"/>
    </row>
    <row r="44" spans="3:11" s="88" customFormat="1" ht="15" x14ac:dyDescent="0.25">
      <c r="C44" s="221"/>
      <c r="D44" s="10" t="s">
        <v>321</v>
      </c>
      <c r="E44" s="286" t="s">
        <v>324</v>
      </c>
      <c r="F44" s="286"/>
      <c r="G44" s="286"/>
      <c r="H44" s="286"/>
      <c r="I44" s="286"/>
      <c r="J44" s="72"/>
      <c r="K44" s="72"/>
    </row>
    <row r="45" spans="3:11" ht="15" x14ac:dyDescent="0.25">
      <c r="C45" s="11" t="s">
        <v>134</v>
      </c>
      <c r="D45" s="26" t="s">
        <v>74</v>
      </c>
      <c r="E45" s="285"/>
      <c r="F45" s="285"/>
      <c r="G45" s="285"/>
      <c r="H45" s="285"/>
      <c r="I45" s="285"/>
      <c r="J45" s="30"/>
      <c r="K45" s="30"/>
    </row>
    <row r="46" spans="3:11" ht="15" x14ac:dyDescent="0.25">
      <c r="C46" s="28"/>
      <c r="D46" s="23"/>
      <c r="E46" s="30"/>
      <c r="F46" s="30"/>
      <c r="G46" s="30"/>
      <c r="H46" s="30"/>
      <c r="I46" s="30"/>
      <c r="J46" s="30"/>
      <c r="K46" s="30"/>
    </row>
    <row r="48" spans="3:11" ht="15" x14ac:dyDescent="0.2">
      <c r="C48" s="269" t="s">
        <v>124</v>
      </c>
      <c r="D48" s="281"/>
      <c r="E48" s="270"/>
      <c r="J48" s="81"/>
      <c r="K48" s="81"/>
    </row>
    <row r="49" spans="3:11" ht="28.5" x14ac:dyDescent="0.2">
      <c r="C49" s="31"/>
      <c r="D49" s="90"/>
      <c r="E49" s="32" t="s">
        <v>125</v>
      </c>
      <c r="J49" s="72"/>
      <c r="K49" s="72"/>
    </row>
    <row r="50" spans="3:11" x14ac:dyDescent="0.2">
      <c r="C50" s="33"/>
      <c r="D50" s="91"/>
      <c r="E50" s="32"/>
      <c r="J50" s="72"/>
      <c r="K50" s="72"/>
    </row>
    <row r="51" spans="3:11" ht="28.5" x14ac:dyDescent="0.2">
      <c r="C51" s="34"/>
      <c r="D51" s="92"/>
      <c r="E51" s="32" t="s">
        <v>126</v>
      </c>
      <c r="J51" s="72"/>
      <c r="K51" s="72"/>
    </row>
    <row r="52" spans="3:11" x14ac:dyDescent="0.2">
      <c r="C52" s="35"/>
      <c r="E52" s="204"/>
    </row>
    <row r="53" spans="3:11" ht="28.5" x14ac:dyDescent="0.2">
      <c r="C53" s="125"/>
      <c r="D53" s="205"/>
      <c r="E53" s="206" t="s">
        <v>127</v>
      </c>
      <c r="J53" s="68"/>
      <c r="K53" s="68"/>
    </row>
  </sheetData>
  <mergeCells count="17">
    <mergeCell ref="C26:G26"/>
    <mergeCell ref="B1:C3"/>
    <mergeCell ref="D1:K1"/>
    <mergeCell ref="B5:K5"/>
    <mergeCell ref="B7:K7"/>
    <mergeCell ref="B9:K9"/>
    <mergeCell ref="B11:K11"/>
    <mergeCell ref="B13:K13"/>
    <mergeCell ref="D2:K3"/>
    <mergeCell ref="E45:I45"/>
    <mergeCell ref="C48:E48"/>
    <mergeCell ref="C34:G34"/>
    <mergeCell ref="C41:I41"/>
    <mergeCell ref="E42:I42"/>
    <mergeCell ref="C43:C44"/>
    <mergeCell ref="E43:I43"/>
    <mergeCell ref="E44:I4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5</vt:i4>
      </vt:variant>
    </vt:vector>
  </HeadingPairs>
  <TitlesOfParts>
    <vt:vector size="21" baseType="lpstr">
      <vt:lpstr>INDICE</vt:lpstr>
      <vt:lpstr>IDENTIF ASPECTOS CRIT</vt:lpstr>
      <vt:lpstr>EVALUAC ASPECT CRIT</vt:lpstr>
      <vt:lpstr>SUMATORIA ASPECT CRIT</vt:lpstr>
      <vt:lpstr>ORDEN PRIORIZACION</vt:lpstr>
      <vt:lpstr>OBJETIVOS</vt:lpstr>
      <vt:lpstr>PROYECTO 1</vt:lpstr>
      <vt:lpstr>PROYECTO 2</vt:lpstr>
      <vt:lpstr>PROYECTO 3</vt:lpstr>
      <vt:lpstr>PROYECTO 4</vt:lpstr>
      <vt:lpstr>PROYECTO 5</vt:lpstr>
      <vt:lpstr>PROYECTO 6</vt:lpstr>
      <vt:lpstr>PROYECTO 7</vt:lpstr>
      <vt:lpstr>PROYECTO 8</vt:lpstr>
      <vt:lpstr>PROYECTO 9</vt:lpstr>
      <vt:lpstr>MAPA DE RUTA</vt:lpstr>
      <vt:lpstr>'PROYECTO 1'!Área_de_impresión</vt:lpstr>
      <vt:lpstr>'PROYECTO 2'!Área_de_impresión</vt:lpstr>
      <vt:lpstr>'PROYECTO 5'!Área_de_impresión</vt:lpstr>
      <vt:lpstr>'PROYECTO 6'!Área_de_impresión</vt:lpstr>
      <vt:lpstr>'PROYECTO 7'!Área_de_impresión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MANUEL MORALES DAZA</dc:creator>
  <cp:lastModifiedBy>alquiler318 DGC</cp:lastModifiedBy>
  <cp:lastPrinted>2024-02-28T17:20:27Z</cp:lastPrinted>
  <dcterms:created xsi:type="dcterms:W3CDTF">2015-11-30T16:54:57Z</dcterms:created>
  <dcterms:modified xsi:type="dcterms:W3CDTF">2024-02-28T19:02:37Z</dcterms:modified>
</cp:coreProperties>
</file>