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frede\Documents\Secretaría de Ambiente\2024\"/>
    </mc:Choice>
  </mc:AlternateContent>
  <xr:revisionPtr revIDLastSave="0" documentId="8_{E06456E4-04A2-4906-98F3-BE01AD48A0CC}" xr6:coauthVersionLast="47" xr6:coauthVersionMax="47" xr10:uidLastSave="{00000000-0000-0000-0000-000000000000}"/>
  <bookViews>
    <workbookView xWindow="20370" yWindow="-4875" windowWidth="29040" windowHeight="15720" activeTab="1" xr2:uid="{46571086-57C8-4A1A-B90F-5E39EE1D71A7}"/>
  </bookViews>
  <sheets>
    <sheet name="PLAN DE ACCIÓN" sheetId="6" r:id="rId1"/>
    <sheet name="HOJA RUTA 23-24" sheetId="4" r:id="rId2"/>
  </sheets>
  <definedNames>
    <definedName name="_xlnm._FilterDatabase" localSheetId="1" hidden="1">'HOJA RUTA 23-24'!$A$4:$G$26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4" l="1"/>
  <c r="B29" i="6"/>
  <c r="B30" i="6" s="1"/>
  <c r="B31" i="6" s="1"/>
  <c r="B32" i="6" s="1"/>
  <c r="B15" i="6"/>
  <c r="B16" i="6" s="1"/>
  <c r="B17" i="6" s="1"/>
  <c r="B18" i="6" s="1"/>
  <c r="B19" i="6" s="1"/>
  <c r="B20" i="6" s="1"/>
  <c r="B21" i="6" s="1"/>
  <c r="B22" i="6" s="1"/>
  <c r="B23" i="6" s="1"/>
  <c r="B24" i="6" s="1"/>
  <c r="E21" i="4" l="1"/>
  <c r="E25" i="4"/>
  <c r="E19" i="4"/>
  <c r="E20" i="4"/>
  <c r="E26" i="4" l="1"/>
  <c r="A6" i="4" l="1"/>
  <c r="A7" i="4" s="1"/>
  <c r="A8" i="4" s="1"/>
  <c r="A9" i="4" s="1"/>
  <c r="A10" i="4" s="1"/>
  <c r="A11" i="4" s="1"/>
  <c r="A14" i="4" s="1"/>
  <c r="A15" i="4" s="1"/>
  <c r="A18" i="4" l="1"/>
  <c r="A19" i="4" s="1"/>
  <c r="A20" i="4" s="1"/>
  <c r="A21" i="4" s="1"/>
  <c r="A22" i="4" s="1"/>
  <c r="A23" i="4" s="1"/>
  <c r="A24" i="4" s="1"/>
</calcChain>
</file>

<file path=xl/sharedStrings.xml><?xml version="1.0" encoding="utf-8"?>
<sst xmlns="http://schemas.openxmlformats.org/spreadsheetml/2006/main" count="124" uniqueCount="93">
  <si>
    <t>PRY_7804_M1: Actualización 24 servicios de información que permitan la implementación de un modelo para la gestión de sistemas de información</t>
  </si>
  <si>
    <t>PRY_7804_M2: Implementación de 15 servicios de información que permitan la implementación de un modelo para la gestión de información</t>
  </si>
  <si>
    <t>PRY_7804_M3: Construcción de 15 documentos de planeación para la implementación del gobierno de TI de la Entidad.</t>
  </si>
  <si>
    <t>PRY_7804_M4: Mejoramiento del 38% de servicios tecnológicos en la SDA en el marco del Mintic</t>
  </si>
  <si>
    <t>PRY_7804_M5: Construcción de 13 documentos para la planeación estratégica en TI.</t>
  </si>
  <si>
    <t>PRY_7725_M1: Desarrollar 2 Aplicativos y/o sistemas de información públicos en los cuales se analicé y transformé los datos de redes ciudadanas que permitan reforzar la participación ciudadana y fortalecer aún más los procesos misionales.</t>
  </si>
  <si>
    <t>PRY_7725_M2: Desarrollar 8 Aplicativos y/o sistemas de integración resultado del modelamiento y análisis de los datos de las diferentes temáticas ambientales de la SDA.</t>
  </si>
  <si>
    <t>PRY_7778 M5: Realizar el 100% de las acciones para operar, mantener y ampliar la Red de Monitoreo de Ruido Ambiental de Bogotá para la identificación de la población urbana afectada por ruido en el distrito.</t>
  </si>
  <si>
    <t>PRY_7789_M4: Implementar y optimizar un monitoreo periódico del recurso hídrico para los componentes RCHB, PMAE y RMAS que permita el incremento del conocimiento asociado a la dinámica y la variabilidad de recurso hídrico y sus factores de impacto</t>
  </si>
  <si>
    <t>PRY_7789_M5: Diseñar y estructurar 5 documentos consolidados con lineamientos en el manejo y en la planificación del recurso hídrico del D.C.</t>
  </si>
  <si>
    <t>PRY_7699_M2: Lograr 600.000 atenciones a través de los diferentes canales habilitados por la SDA</t>
  </si>
  <si>
    <t>CONTINUA</t>
  </si>
  <si>
    <t xml:space="preserve">Desarrollar dos informes semestrales  de gestión referentes   a las acciones de evaluación  control y seguimiento desarrolladas a las fuentes fijas y móviles  con el fin de generar una herramienta  de información que permita visualizar  evaluar y respaldar la toma de decisiones  de autoridades gremios y asociaciones  y empresas ambientales  para la formulación de proyectos  o programas para mejorar la calidad del aire </t>
  </si>
  <si>
    <t>PRY_7743_M5: Desarrollo e implementación el 100% de un modelo conceptual de captura de información sobre características del suelo en sitios con afectación (potencial y configurada) al suelo y/o agua subterránea del acuífero somero</t>
  </si>
  <si>
    <t>VALOR ESTIMADO</t>
  </si>
  <si>
    <t>FUENTE DE RECURSOS</t>
  </si>
  <si>
    <t>PROYECTO DE INVERSION 7804</t>
  </si>
  <si>
    <t>PROYECTO DE INVERSION 7725</t>
  </si>
  <si>
    <t>PROYECTO DE INVERSION 7743</t>
  </si>
  <si>
    <t>PROYECTO DE INVERSION 7778</t>
  </si>
  <si>
    <t>PROYECTO DE INVERSION 7789</t>
  </si>
  <si>
    <t>PROYECTO DE INVERSION 7699</t>
  </si>
  <si>
    <t>PROYECTO DE INVERSION 7817</t>
  </si>
  <si>
    <t>FUNCIONAMIENTO</t>
  </si>
  <si>
    <t>PROYECTO DE INVERSION 7805</t>
  </si>
  <si>
    <t>Diseñar una plataforma Colaborativa Regional para el  Fortalecimiento de la Economía Circular, de cara a la recuperación post COVID-19 y la mitigación  del cambio climático</t>
  </si>
  <si>
    <t>OBJETIVO</t>
  </si>
  <si>
    <t>NO CONTINUA</t>
  </si>
  <si>
    <t>OBSERVACIONES</t>
  </si>
  <si>
    <t>Realizar el proceso de organización y digitalización del archivo de la Secretarìa Distrital de Ambiente.</t>
  </si>
  <si>
    <t>PRY_7817_M1: Organización y digitalización del archivo de la Secretarìa Distrital de Ambiente.</t>
  </si>
  <si>
    <t>Desarrollar un modelo conceptual para captura de información contempla
realizar la planeación del modelo y la revisión de la información primaria sobre
características del suelo en sitios con afectación al suelo y/o agua subterránea del
acuífero somero</t>
  </si>
  <si>
    <t>PRY_7778_M2: Formulación, seguimiento o evaluación de la gestión integral de la calidad del aire de Bogotá</t>
  </si>
  <si>
    <t xml:space="preserve">PRY_7805_ M4: Fortalecer la gestión de información en los Observatorios ambientales </t>
  </si>
  <si>
    <t>PRY_7778 M1: Operar, mantener y ampliar la red de monitoreo de calidad del aire</t>
  </si>
  <si>
    <t>Realizar el 100% de las acciones para operar, mantener y ampliar la red de monitoreo de calidad del aire.</t>
  </si>
  <si>
    <t xml:space="preserve">
Control a los factores de deterioro de la calidad del aire,  acústica y visual del Distrito Capital</t>
  </si>
  <si>
    <t>PRY_FUN_DGC_001: Gastos asociados al mantenimiento, funcionamiento y operación de TI en la SDA.</t>
  </si>
  <si>
    <t>Formular y realizar el seguimiento o evaluación de la gestión integral de la calidad del aire de Bogotá.</t>
  </si>
  <si>
    <t>PRY_7794_1: Diseño, creación, soporte de una plataforma web (Marketplace) regional en economía circular.</t>
  </si>
  <si>
    <t>SECRETARIA DISTRITAL DE AMBIENTE
PLAN ESTRATÉGICO DE TECNOLOGÍAS DE LA INFORMACIÓN  Y LAS TELECOMUNICACIONES  - PETI  (2021-2024)
PLAN DE ACCIÓN VIGENCIA 2024</t>
  </si>
  <si>
    <t>Proyectos PETI 2023-2024</t>
  </si>
  <si>
    <t>Estado  PETI 2024</t>
  </si>
  <si>
    <t>PROYECTO DE INVERSION 7794</t>
  </si>
  <si>
    <t>La dependencia informa que su ejecución termina al cierre de 2023, por lo que no se programará para la vigencia 2024.</t>
  </si>
  <si>
    <t>PRY 7778_M6:Realizar 7.948 acciones técnico-jurídicas de evaluación, seguimiento y control sobre los elementos de publicidad exterior visual - PEV, instalados en el perímetro urbano del D.C.</t>
  </si>
  <si>
    <t>1. Introducción</t>
  </si>
  <si>
    <t>3. Acciones a Realizar 2024</t>
  </si>
  <si>
    <t>#</t>
  </si>
  <si>
    <t>FECHA A REALIZAR</t>
  </si>
  <si>
    <t>Actualización del documento PETI</t>
  </si>
  <si>
    <t xml:space="preserve">Solicitud de insumos y reporte de indicadores de seguimiento al Plan </t>
  </si>
  <si>
    <t>30/04/24 y 30/06/24</t>
  </si>
  <si>
    <t>30/03/2024 HASTA 30/05/24</t>
  </si>
  <si>
    <t xml:space="preserve">A definir según lo establecido en el plan </t>
  </si>
  <si>
    <t>ACTIVIDADES</t>
  </si>
  <si>
    <t>4. Observaciones</t>
  </si>
  <si>
    <t xml:space="preserve">El  Plan Estratégico de Tecnologías de la Información (PETI) 2021 - 2024, finaliza en el primer semestre de 2024.  </t>
  </si>
  <si>
    <t xml:space="preserve">Para la actualización de la hoja de ruta 2023-2024, se realizó solicitud a los diferentes proyectos de inversión que apalancan los proyectos incluidos  en el PETI, solicitando la información sobre la planeación de los proyectos con componente TI para la vigencia 2024, así como la definición de la continuidad o no de los proyectos incluidos en el 2023, o la inclusión de un proyecto para 2024. . </t>
  </si>
  <si>
    <t>2. Objetivo del Plan de Acción</t>
  </si>
  <si>
    <t>Generación del Plan de Acción PETI (2021-2024)- 2024</t>
  </si>
  <si>
    <t>Aprobación hoja de Ruta- Plan de Acción 2024</t>
  </si>
  <si>
    <t>Mesas de trabajo para documentación de información de los proyectos incluidos en el PETI</t>
  </si>
  <si>
    <t>Actualización fichas de cada proyecto</t>
  </si>
  <si>
    <t>Mesas de trabajo para levantamiento de información formulación PETI (2024-2028)</t>
  </si>
  <si>
    <t>Generación de informe final de seguimiento al PETI 2021-2024</t>
  </si>
  <si>
    <t>Se debe formular el Plan Estratégico de Tecnologías de la Información (PETI) 2024 - 2028, para lo cual se debe realizar un ejercicio de arquitectura empresarial en la entidad.</t>
  </si>
  <si>
    <t>PRESUPUESTO ESTIMADO 2024</t>
  </si>
  <si>
    <t>Fortalecimiento de los trámites, servicios y procesos de la SDA a través de la gestión de la información en sí misma y el fortalecimiento de los componentes de información en la Entidad.</t>
  </si>
  <si>
    <t xml:space="preserve">Mejorar la gestión tecnológica, a través de: la articulación y seguimiento de proyectos con componente tecnológico; la adopción de mejores prácticas y estándares para un adecuado aprovechamiento de los recursos tecnológicos; y, la optimización de la operación en la entidad. </t>
  </si>
  <si>
    <t xml:space="preserve">Fortalecer los trámites, servicios y procesos de la SDA a través de la provisión de la infraestructura y de los servicios tecnológicos requeridos para soportar tanto los sistemas de información como los componentes de información
</t>
  </si>
  <si>
    <t xml:space="preserve">Establecer las condiciones necesarias para lograr una orientación estratégica que apoye la toma de decisiones en cuanto a inversiones relacionadas con iniciativas y soluciones tecnológicas, así como las actividades necesarias para contribuir con el mejoramiento en la operación y apoyo a los procesos que se llevan a cabo en la SDA.
</t>
  </si>
  <si>
    <t>Soporte y mantenimiento de la plataforma tecnológica y equipos complementarios al sistema DIGITURNO®, para el servicio a la ciudadanía,  por medio de la cual se facilita la atención al ciudadano y el acceso a ciudadanos con discapacidad visual y permite brindar una atención de calidad, evitando las filas y/o aglomeraciones, de igual forma permite hacer un seguimiento a las atenciones por medio del canal presencial, en los tiempos de espera, tiempos de atención, entre otros. Así mismo se proyecta continuar acercando al ciudadano a los tramites y servicios de la entidad mediante el soporte y mantenimiento del chatbot de atención al ciudadano.</t>
  </si>
  <si>
    <t>Adicional a lo reportado por la DGC se incluye los recursos de licenciamiento de Adobe (7657_m3) y soporte Isolucion(7699_m3)</t>
  </si>
  <si>
    <t xml:space="preserve">Para la actualización en la hoja de ruta, de los proyectos PETI apalancados por  el proyecto 7804, se tomo como insumo la proyección del  Plan de adquisición para 2024 con corte al primer semestre, ya que este proyecto incluye todas las acciones realizadas  por el equipo de sistemas de la DPSIA.  </t>
  </si>
  <si>
    <t xml:space="preserve">En el 2023 se encontraban incluidos 21 proyectos tecnológicos en el PETI, según la información enviada por las diferentes dependencias, para el 2024 dos de estos no continúan para un total de 19  proyectos programados para este periodo. </t>
  </si>
  <si>
    <t xml:space="preserve">El Plan Estratégico de Tecnologías de la Información (PETI) representa el mapa de ruta de proyectos y/o acciones en  Tecnologías de la Información que la Secretaría Distrital de Ambiente, debe ejecutar durante el periodo 2021 a 2024. Este plan recoge: las demandas que la entidad tiene a nivel tecnológico, prospectivas tecnológicas, identificación y propuestas de solución a problemáticas, entre otros para el mejoramiento en los servicios, procesos y tramites de la entidad, y de esta manera aportar en el cumplimiento de manera eficaz y eficiente con la misión, acercarse a la visión y, por supuesto, obtener las metas y objetivos estratégicos de la SDA. 
Este documento debe ser revisado y ajustado anualmente, publicado en la sección de trasparencia del portal de la SDA y  disponible para su consulta. </t>
  </si>
  <si>
    <t>Actualización instrumentos de seguimiento para cada proyecto</t>
  </si>
  <si>
    <t>Formulacion Plan Estrategico De Tecnologias De La Informacion Peti (2024-2028)</t>
  </si>
  <si>
    <t>SECRETARIA DISTRITAL DE AMBIENTE
PLAN ESTRATÉGICO DE TECNOLOGÍAS DE LA INFORMACIÓN  Y LAS TELECOMUNICACIONES 
PETI  (2021-2024)
PLAN DE ACCIÓN VIGENCIA 2024</t>
  </si>
  <si>
    <t>Se recibe información dependencia programación 2024 proceso FOREST 6122422 - 2023IE299092:  del proyecto de inversión 7817, no se programaron actividades dentro del plan de acción para la vigencia 2024 con componente TI y que podrían ser parte del Plan Estratégico de Tecnologías de la Información (PETI).</t>
  </si>
  <si>
    <t>Contar con los componentes TI necesaria para la operación de la Entidad y su debido soporte Tecnológico.</t>
  </si>
  <si>
    <t>Fortalecer la gestión de información a través de  la migración del orarbo al SIRIO  en cumplimiento de la sentencia del Rio Bogotá, Generación de un modulo de áreas protegidas en el OAB, así como la administración integral de diseño e impulso de una estrategia para la producción documental publicaciones periódicas promoción y difusión de ela plataforma. estructuración de la línea de investigación, articulación con las estrategias de investigación de políticas publicas ambientales,  y de instrumentos ambientales, para proponer acciones de financiamiento  y consecución e  recursos  que permitan desarrollar  la investigaciones  en temas ambientales.</t>
  </si>
  <si>
    <t xml:space="preserve">PRY_7778 M3: Realizar 8 informes de acciones de evaluación, control y seguimiento  a fuentes fijas y fuentes móviles  incluidos centros de diagnostico automotor que operan el distrito capital. </t>
  </si>
  <si>
    <t xml:space="preserve">Continuar la operación y comunicación de las estaciones  de monitoreo para los respectivos informes de ruido ambiental anuales , para que cuente como mínimo con 50 estaciones de ruido y 30 estación meteorológica, acreditar la  metodología de medición de ruido ambiental ISO 1996  y elaborar los 2 informes anuales que sirvan como insumo para  la identificación de porcentaje urbano de  afectación por ruido PUAR </t>
  </si>
  <si>
    <t>PRY_7778 M4: Realizar acciones de evaluación, seguimiento y control de emisión de ruido a los establecimientos de comercio, industria y servicio ubicados en el en el perímetro urbano del D.C.</t>
  </si>
  <si>
    <t>Crear el Sistema Integrado de Información de Publicidad Exterior Visual del Distrito Capital - SIIPEV, el cual deberá garantizar la información indispensable para la toma de decisiones esté continuamente actualizada, constituyendo una herramienta indispensable para realizar las labores de control y seguimiento ambiental.</t>
  </si>
  <si>
    <t>Desarrollar para la segunda red ciudadana, la etapa de construcción y operación, como herramienta participativa para visibilizar la distribución, abundancia y riqueza de especies con el fin de entender aspectos de conectividad ecológica y servicios ambientales en el territorio.</t>
  </si>
  <si>
    <t>Completar aplicativos integrados. sobre Información Satelital para la gestión de la calidad del aire en Bogotá, dentro del marco del plan aire y con miras a consolidar un sistema de información satelital operativo para la Secretaria Distrital de Ambiente —SDA— que permita analizar el transporte de contaminantes regionales hacia la ciudad de Bogotá; el desarrollo de un aplicativo para el área misional, el cual podría ser de Residuos de Construcción y demolición (RCD), Llantas, Verificación de Modelos, Etiquetado ambiental, entre otros, así como continuar con la actualizadas de coberturas de la estructura ecología principal mediante tomas y digitalización por sobre vuelos con Drone, permitiendo incluir esta actualización en diferentes análisis.</t>
  </si>
  <si>
    <t>Implementar y optimizar un monitoreo periódico del recurso hídrico para los componentes RCHB, PMAE y RMAS que permita el incremento del conocimiento
asociado a la dinámica y la variabilidad de recurso hídrico y sus factores de impacto.</t>
  </si>
  <si>
    <t>Analizar y procesar la información de las redes de monitoreo del Distrito y/o la derivada de los procesos de control evaluación y seguimiento ambiental, elaboración de documentos con directrices de manejo y planificación del recurso hídrico, integración con los lineamientos para la consolidación del programa de monitoreo evaluación, control y seguimiento ambiental.</t>
  </si>
  <si>
    <t xml:space="preserve">
Presentar la actualización periódica del Plan Estratégico de Tecnologías de la Información (PETI) 2021 - 2024 para la vigencia 2024, en cuanto a hoja de ruta,  así como, las acciones a realizar durante este periodo para su actualización y seguimiento. </t>
  </si>
  <si>
    <t>Fortalecer los trámites, servicios y procesos de la SDA mediante la gestión y el soporte de estos con los sistemas de información. Trabajar en la actualización y ajuste de los sistemas de información administrados por la Dirección de Planeación y Sistemas de información Ambiental - DPSIA: Forest, SIPSE, SI_Capital, Visor geográfico, Sistema de Información Geográfico, ArcGIS Server, SIA Móvil, STORM y la herramienta de gestión y seguimiento de la arquitectura empresarial- GySAE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</si>
</sst>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quot;$&quot;\ * #,##0_-;\-&quot;$&quot;\ * #,##0_-;_-&quot;$&quot;\ * &quot;-&quot;??_-;_-@_-"/>
  </numFmts>
  <fonts count="12" x14ac:knownFonts="1">
    <font>
      <sz val="11"/>
      <color theme="1"/>
      <name val="Calibri"/>
      <family val="2"/>
      <scheme val="minor"/>
    </font>
    <font>
      <sz val="11"/>
      <color theme="1"/>
      <name val="Calibri"/>
      <family val="2"/>
      <scheme val="minor"/>
    </font>
    <font>
      <sz val="7"/>
      <color theme="1"/>
      <name val="Calibri"/>
      <family val="2"/>
      <scheme val="minor"/>
    </font>
    <font>
      <sz val="8"/>
      <color theme="1"/>
      <name val="Calibri"/>
      <family val="2"/>
      <scheme val="minor"/>
    </font>
    <font>
      <sz val="8"/>
      <color rgb="FF000000"/>
      <name val="Calibri"/>
      <family val="2"/>
      <scheme val="minor"/>
    </font>
    <font>
      <b/>
      <sz val="8"/>
      <color theme="1"/>
      <name val="Calibri"/>
      <family val="2"/>
      <scheme val="minor"/>
    </font>
    <font>
      <sz val="7"/>
      <color rgb="FF000000"/>
      <name val="Calibri"/>
      <family val="2"/>
      <scheme val="minor"/>
    </font>
    <font>
      <sz val="10"/>
      <color rgb="FF000000"/>
      <name val="Calibri"/>
      <family val="2"/>
    </font>
    <font>
      <b/>
      <sz val="10"/>
      <color rgb="FF000000"/>
      <name val="Calibri"/>
      <family val="2"/>
    </font>
    <font>
      <b/>
      <sz val="9"/>
      <color theme="1"/>
      <name val="Calibri"/>
      <family val="2"/>
      <scheme val="minor"/>
    </font>
    <font>
      <b/>
      <sz val="8"/>
      <name val="Calibri"/>
      <family val="2"/>
      <scheme val="minor"/>
    </font>
    <font>
      <sz val="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horizontal="justify" vertical="justify"/>
    </xf>
    <xf numFmtId="0" fontId="3" fillId="0" borderId="0" xfId="0" applyFont="1" applyAlignment="1">
      <alignment horizontal="center" vertical="center"/>
    </xf>
    <xf numFmtId="43" fontId="3" fillId="0" borderId="1" xfId="1" applyFont="1" applyFill="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left" vertical="center" wrapText="1"/>
    </xf>
    <xf numFmtId="0" fontId="7" fillId="0" borderId="0" xfId="0" applyFont="1" applyAlignment="1">
      <alignment vertical="center"/>
    </xf>
    <xf numFmtId="0" fontId="8" fillId="3" borderId="1" xfId="0" applyFont="1" applyFill="1" applyBorder="1" applyAlignment="1">
      <alignment horizontal="center" vertical="center"/>
    </xf>
    <xf numFmtId="0" fontId="8" fillId="0" borderId="1" xfId="0" applyFont="1" applyBorder="1" applyAlignment="1">
      <alignment horizontal="center" vertical="center"/>
    </xf>
    <xf numFmtId="0" fontId="7" fillId="2" borderId="0" xfId="0" applyFont="1" applyFill="1" applyAlignment="1">
      <alignment horizontal="justify" vertical="justify" wrapText="1"/>
    </xf>
    <xf numFmtId="0" fontId="10" fillId="3" borderId="1" xfId="0" applyFont="1" applyFill="1" applyBorder="1" applyAlignment="1">
      <alignment horizontal="center" wrapText="1"/>
    </xf>
    <xf numFmtId="43" fontId="10" fillId="3" borderId="1" xfId="1" applyFont="1" applyFill="1" applyBorder="1" applyAlignment="1">
      <alignment horizontal="center" wrapText="1"/>
    </xf>
    <xf numFmtId="43" fontId="10" fillId="3" borderId="1" xfId="1" applyFont="1" applyFill="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wrapText="1"/>
    </xf>
    <xf numFmtId="164" fontId="3" fillId="0" borderId="1" xfId="0" applyNumberFormat="1" applyFont="1" applyBorder="1"/>
    <xf numFmtId="0" fontId="2" fillId="0" borderId="1" xfId="0" applyFont="1" applyBorder="1" applyAlignment="1">
      <alignment horizontal="center"/>
    </xf>
    <xf numFmtId="0" fontId="11" fillId="0" borderId="1" xfId="0" applyFont="1" applyBorder="1" applyAlignment="1">
      <alignment wrapText="1"/>
    </xf>
    <xf numFmtId="0" fontId="11" fillId="0" borderId="1" xfId="0" applyFont="1" applyBorder="1" applyAlignment="1">
      <alignment horizontal="center" vertical="center" wrapText="1"/>
    </xf>
    <xf numFmtId="43" fontId="3" fillId="0" borderId="0" xfId="1" applyFont="1" applyFill="1" applyAlignment="1">
      <alignment vertical="center"/>
    </xf>
    <xf numFmtId="43" fontId="10" fillId="3" borderId="1" xfId="1" applyFont="1" applyFill="1" applyBorder="1" applyAlignment="1">
      <alignment vertical="center" wrapText="1"/>
    </xf>
    <xf numFmtId="164" fontId="3" fillId="0" borderId="1" xfId="2" applyNumberFormat="1" applyFont="1" applyFill="1" applyBorder="1" applyAlignment="1">
      <alignment vertical="center"/>
    </xf>
    <xf numFmtId="44" fontId="3" fillId="0" borderId="0" xfId="2" applyFont="1" applyFill="1" applyAlignment="1">
      <alignment vertical="center"/>
    </xf>
    <xf numFmtId="43" fontId="9" fillId="3" borderId="14" xfId="1" applyFont="1" applyFill="1" applyBorder="1" applyAlignment="1">
      <alignment vertical="center"/>
    </xf>
    <xf numFmtId="0" fontId="3" fillId="0" borderId="0" xfId="0" applyFont="1" applyAlignment="1">
      <alignmen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9" xfId="0" applyFont="1" applyFill="1" applyBorder="1" applyAlignment="1">
      <alignment horizontal="justify" vertical="justify" wrapText="1"/>
    </xf>
    <xf numFmtId="0" fontId="7" fillId="2" borderId="5" xfId="0" applyFont="1" applyFill="1" applyBorder="1" applyAlignment="1">
      <alignment horizontal="justify" vertical="justify" wrapText="1"/>
    </xf>
    <xf numFmtId="0" fontId="7" fillId="2" borderId="10" xfId="0" applyFont="1" applyFill="1" applyBorder="1" applyAlignment="1">
      <alignment horizontal="justify" vertical="justify"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5" fillId="3" borderId="14" xfId="0" applyFont="1" applyFill="1" applyBorder="1" applyAlignment="1">
      <alignment horizontal="center"/>
    </xf>
    <xf numFmtId="49" fontId="3" fillId="0" borderId="1" xfId="1" applyNumberFormat="1" applyFont="1" applyFill="1" applyBorder="1" applyAlignment="1">
      <alignment horizontal="justify" vertical="center" wrapText="1"/>
    </xf>
    <xf numFmtId="43" fontId="3" fillId="0" borderId="1" xfId="1" applyFont="1" applyFill="1" applyBorder="1" applyAlignment="1">
      <alignment horizontal="justify"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60325</xdr:colOff>
      <xdr:row>1</xdr:row>
      <xdr:rowOff>100538</xdr:rowOff>
    </xdr:from>
    <xdr:to>
      <xdr:col>2</xdr:col>
      <xdr:colOff>487892</xdr:colOff>
      <xdr:row>1</xdr:row>
      <xdr:rowOff>393700</xdr:rowOff>
    </xdr:to>
    <xdr:pic>
      <xdr:nvPicPr>
        <xdr:cNvPr id="3" name="Imagen 2" descr="Alcaldía Mayor de Bogotá D.C.">
          <a:extLst>
            <a:ext uri="{FF2B5EF4-FFF2-40B4-BE49-F238E27FC236}">
              <a16:creationId xmlns:a16="http://schemas.microsoft.com/office/drawing/2014/main" id="{87F9D6EE-0DCE-4DA7-8B17-075D1FE56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925" y="271988"/>
          <a:ext cx="1037167" cy="2931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1</xdr:row>
      <xdr:rowOff>343959</xdr:rowOff>
    </xdr:from>
    <xdr:to>
      <xdr:col>1</xdr:col>
      <xdr:colOff>1354667</xdr:colOff>
      <xdr:row>1</xdr:row>
      <xdr:rowOff>661463</xdr:rowOff>
    </xdr:to>
    <xdr:pic>
      <xdr:nvPicPr>
        <xdr:cNvPr id="2" name="Imagen 1" descr="Alcaldía Mayor de Bogotá D.C.">
          <a:extLst>
            <a:ext uri="{FF2B5EF4-FFF2-40B4-BE49-F238E27FC236}">
              <a16:creationId xmlns:a16="http://schemas.microsoft.com/office/drawing/2014/main" id="{F3E8759D-048C-4C66-A26D-ABD6DBEBB8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0" y="481542"/>
          <a:ext cx="1037167" cy="31750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52F7-D2C4-476D-871A-B20E40585306}">
  <dimension ref="B1:L32"/>
  <sheetViews>
    <sheetView workbookViewId="0">
      <selection activeCell="C20" sqref="C20:I20"/>
    </sheetView>
  </sheetViews>
  <sheetFormatPr baseColWidth="10" defaultColWidth="8.7109375" defaultRowHeight="12.75" x14ac:dyDescent="0.25"/>
  <cols>
    <col min="1" max="10" width="8.7109375" style="6"/>
    <col min="11" max="11" width="8.140625" style="6" customWidth="1"/>
    <col min="12" max="12" width="11.140625" style="6" customWidth="1"/>
    <col min="13" max="16384" width="8.7109375" style="6"/>
  </cols>
  <sheetData>
    <row r="1" spans="2:12" ht="13.5" thickBot="1" x14ac:dyDescent="0.3"/>
    <row r="2" spans="2:12" s="2" customFormat="1" ht="63.6" customHeight="1" thickBot="1" x14ac:dyDescent="0.25">
      <c r="B2" s="49" t="s">
        <v>79</v>
      </c>
      <c r="C2" s="50"/>
      <c r="D2" s="50"/>
      <c r="E2" s="50"/>
      <c r="F2" s="50"/>
      <c r="G2" s="50"/>
      <c r="H2" s="50"/>
      <c r="I2" s="50"/>
      <c r="J2" s="50"/>
      <c r="K2" s="50"/>
      <c r="L2" s="51"/>
    </row>
    <row r="4" spans="2:12" ht="13.5" thickBot="1" x14ac:dyDescent="0.3">
      <c r="B4" s="42"/>
      <c r="C4" s="42"/>
      <c r="D4" s="42"/>
      <c r="E4" s="42"/>
      <c r="F4" s="42"/>
      <c r="G4" s="42"/>
      <c r="H4" s="42"/>
      <c r="I4" s="42"/>
      <c r="J4" s="42"/>
      <c r="K4" s="42"/>
      <c r="L4" s="42"/>
    </row>
    <row r="5" spans="2:12" x14ac:dyDescent="0.25">
      <c r="B5" s="38" t="s">
        <v>46</v>
      </c>
      <c r="C5" s="39"/>
      <c r="D5" s="39"/>
      <c r="E5" s="39"/>
      <c r="F5" s="39"/>
      <c r="G5" s="39"/>
      <c r="H5" s="39"/>
      <c r="I5" s="39"/>
      <c r="J5" s="39"/>
      <c r="K5" s="39"/>
      <c r="L5" s="40"/>
    </row>
    <row r="6" spans="2:12" ht="129.6" customHeight="1" thickBot="1" x14ac:dyDescent="0.3">
      <c r="B6" s="43" t="s">
        <v>76</v>
      </c>
      <c r="C6" s="44"/>
      <c r="D6" s="44"/>
      <c r="E6" s="44"/>
      <c r="F6" s="44"/>
      <c r="G6" s="44"/>
      <c r="H6" s="44"/>
      <c r="I6" s="44"/>
      <c r="J6" s="44"/>
      <c r="K6" s="44"/>
      <c r="L6" s="45"/>
    </row>
    <row r="7" spans="2:12" ht="10.5" customHeight="1" x14ac:dyDescent="0.25">
      <c r="B7" s="11"/>
      <c r="C7" s="11"/>
      <c r="D7" s="11"/>
      <c r="E7" s="11"/>
      <c r="F7" s="11"/>
      <c r="G7" s="11"/>
      <c r="H7" s="11"/>
      <c r="I7" s="11"/>
      <c r="J7" s="11"/>
      <c r="K7" s="11"/>
      <c r="L7" s="11"/>
    </row>
    <row r="8" spans="2:12" ht="15" customHeight="1" thickBot="1" x14ac:dyDescent="0.3">
      <c r="B8" s="7"/>
      <c r="C8" s="7"/>
      <c r="D8" s="7"/>
      <c r="E8" s="7"/>
      <c r="F8" s="7"/>
      <c r="G8" s="7"/>
      <c r="H8" s="7"/>
      <c r="I8" s="7"/>
      <c r="J8" s="7"/>
      <c r="K8" s="7"/>
      <c r="L8" s="7"/>
    </row>
    <row r="9" spans="2:12" ht="15" customHeight="1" thickBot="1" x14ac:dyDescent="0.3">
      <c r="B9" s="38" t="s">
        <v>59</v>
      </c>
      <c r="C9" s="39"/>
      <c r="D9" s="39"/>
      <c r="E9" s="39"/>
      <c r="F9" s="39"/>
      <c r="G9" s="39"/>
      <c r="H9" s="39"/>
      <c r="I9" s="39"/>
      <c r="J9" s="39"/>
      <c r="K9" s="39"/>
      <c r="L9" s="40"/>
    </row>
    <row r="10" spans="2:12" ht="60" customHeight="1" thickBot="1" x14ac:dyDescent="0.3">
      <c r="B10" s="46" t="s">
        <v>91</v>
      </c>
      <c r="C10" s="47"/>
      <c r="D10" s="47"/>
      <c r="E10" s="47"/>
      <c r="F10" s="47"/>
      <c r="G10" s="47"/>
      <c r="H10" s="47"/>
      <c r="I10" s="47"/>
      <c r="J10" s="47"/>
      <c r="K10" s="47"/>
      <c r="L10" s="48"/>
    </row>
    <row r="11" spans="2:12" ht="25.5" customHeight="1" thickBot="1" x14ac:dyDescent="0.3">
      <c r="B11" s="7"/>
      <c r="C11" s="7"/>
      <c r="D11" s="7"/>
      <c r="E11" s="7"/>
      <c r="F11" s="7"/>
      <c r="G11" s="7"/>
      <c r="H11" s="7"/>
      <c r="I11" s="7"/>
      <c r="J11" s="7"/>
      <c r="K11" s="7"/>
      <c r="L11" s="7"/>
    </row>
    <row r="12" spans="2:12" ht="13.5" customHeight="1" x14ac:dyDescent="0.25">
      <c r="B12" s="38" t="s">
        <v>47</v>
      </c>
      <c r="C12" s="39"/>
      <c r="D12" s="39"/>
      <c r="E12" s="39"/>
      <c r="F12" s="39"/>
      <c r="G12" s="39"/>
      <c r="H12" s="39"/>
      <c r="I12" s="39"/>
      <c r="J12" s="39"/>
      <c r="K12" s="39"/>
      <c r="L12" s="40"/>
    </row>
    <row r="13" spans="2:12" ht="14.45" customHeight="1" x14ac:dyDescent="0.25">
      <c r="B13" s="9" t="s">
        <v>48</v>
      </c>
      <c r="C13" s="41" t="s">
        <v>55</v>
      </c>
      <c r="D13" s="41"/>
      <c r="E13" s="41"/>
      <c r="F13" s="41"/>
      <c r="G13" s="41"/>
      <c r="H13" s="41"/>
      <c r="I13" s="41"/>
      <c r="J13" s="41" t="s">
        <v>49</v>
      </c>
      <c r="K13" s="41"/>
      <c r="L13" s="41"/>
    </row>
    <row r="14" spans="2:12" s="8" customFormat="1" x14ac:dyDescent="0.25">
      <c r="B14" s="10">
        <v>1</v>
      </c>
      <c r="C14" s="33" t="s">
        <v>60</v>
      </c>
      <c r="D14" s="33"/>
      <c r="E14" s="33"/>
      <c r="F14" s="33"/>
      <c r="G14" s="33"/>
      <c r="H14" s="33"/>
      <c r="I14" s="33"/>
      <c r="J14" s="34">
        <v>45321</v>
      </c>
      <c r="K14" s="35"/>
      <c r="L14" s="35"/>
    </row>
    <row r="15" spans="2:12" s="8" customFormat="1" x14ac:dyDescent="0.25">
      <c r="B15" s="10">
        <f>+B14+1</f>
        <v>2</v>
      </c>
      <c r="C15" s="33" t="s">
        <v>61</v>
      </c>
      <c r="D15" s="33"/>
      <c r="E15" s="33"/>
      <c r="F15" s="33"/>
      <c r="G15" s="33"/>
      <c r="H15" s="33"/>
      <c r="I15" s="33"/>
      <c r="J15" s="34">
        <v>45321</v>
      </c>
      <c r="K15" s="35"/>
      <c r="L15" s="35"/>
    </row>
    <row r="16" spans="2:12" s="8" customFormat="1" x14ac:dyDescent="0.25">
      <c r="B16" s="10">
        <f t="shared" ref="B16:B24" si="0">+B15+1</f>
        <v>3</v>
      </c>
      <c r="C16" s="33" t="s">
        <v>50</v>
      </c>
      <c r="D16" s="33"/>
      <c r="E16" s="33"/>
      <c r="F16" s="33"/>
      <c r="G16" s="33"/>
      <c r="H16" s="33"/>
      <c r="I16" s="33"/>
      <c r="J16" s="34">
        <v>45381</v>
      </c>
      <c r="K16" s="35"/>
      <c r="L16" s="35"/>
    </row>
    <row r="17" spans="2:12" s="8" customFormat="1" x14ac:dyDescent="0.25">
      <c r="B17" s="10">
        <f t="shared" si="0"/>
        <v>4</v>
      </c>
      <c r="C17" s="33" t="s">
        <v>62</v>
      </c>
      <c r="D17" s="33"/>
      <c r="E17" s="33"/>
      <c r="F17" s="33"/>
      <c r="G17" s="33"/>
      <c r="H17" s="33"/>
      <c r="I17" s="33"/>
      <c r="J17" s="34">
        <v>45350</v>
      </c>
      <c r="K17" s="35"/>
      <c r="L17" s="35"/>
    </row>
    <row r="18" spans="2:12" s="8" customFormat="1" x14ac:dyDescent="0.25">
      <c r="B18" s="10">
        <f t="shared" si="0"/>
        <v>5</v>
      </c>
      <c r="C18" s="33" t="s">
        <v>77</v>
      </c>
      <c r="D18" s="33"/>
      <c r="E18" s="33"/>
      <c r="F18" s="33"/>
      <c r="G18" s="33"/>
      <c r="H18" s="33"/>
      <c r="I18" s="33"/>
      <c r="J18" s="34">
        <v>45397</v>
      </c>
      <c r="K18" s="35"/>
      <c r="L18" s="35"/>
    </row>
    <row r="19" spans="2:12" s="8" customFormat="1" x14ac:dyDescent="0.25">
      <c r="B19" s="10">
        <f t="shared" si="0"/>
        <v>6</v>
      </c>
      <c r="C19" s="33" t="s">
        <v>63</v>
      </c>
      <c r="D19" s="33"/>
      <c r="E19" s="33"/>
      <c r="F19" s="33"/>
      <c r="G19" s="33"/>
      <c r="H19" s="33"/>
      <c r="I19" s="33"/>
      <c r="J19" s="34">
        <v>45412</v>
      </c>
      <c r="K19" s="35"/>
      <c r="L19" s="35"/>
    </row>
    <row r="20" spans="2:12" s="8" customFormat="1" x14ac:dyDescent="0.25">
      <c r="B20" s="10">
        <f t="shared" si="0"/>
        <v>7</v>
      </c>
      <c r="C20" s="33" t="s">
        <v>51</v>
      </c>
      <c r="D20" s="33"/>
      <c r="E20" s="33"/>
      <c r="F20" s="33"/>
      <c r="G20" s="33"/>
      <c r="H20" s="33"/>
      <c r="I20" s="33"/>
      <c r="J20" s="35" t="s">
        <v>52</v>
      </c>
      <c r="K20" s="35"/>
      <c r="L20" s="35"/>
    </row>
    <row r="21" spans="2:12" s="8" customFormat="1" ht="26.1" customHeight="1" x14ac:dyDescent="0.25">
      <c r="B21" s="10">
        <f t="shared" si="0"/>
        <v>8</v>
      </c>
      <c r="C21" s="33" t="s">
        <v>64</v>
      </c>
      <c r="D21" s="33"/>
      <c r="E21" s="33"/>
      <c r="F21" s="33"/>
      <c r="G21" s="33"/>
      <c r="H21" s="33"/>
      <c r="I21" s="33"/>
      <c r="J21" s="34" t="s">
        <v>53</v>
      </c>
      <c r="K21" s="35"/>
      <c r="L21" s="35"/>
    </row>
    <row r="22" spans="2:12" s="8" customFormat="1" ht="12.95" customHeight="1" x14ac:dyDescent="0.25">
      <c r="B22" s="10">
        <f t="shared" si="0"/>
        <v>9</v>
      </c>
      <c r="C22" s="33" t="s">
        <v>65</v>
      </c>
      <c r="D22" s="33"/>
      <c r="E22" s="33"/>
      <c r="F22" s="33"/>
      <c r="G22" s="33"/>
      <c r="H22" s="33"/>
      <c r="I22" s="33"/>
      <c r="J22" s="34">
        <v>45503</v>
      </c>
      <c r="K22" s="35"/>
      <c r="L22" s="35"/>
    </row>
    <row r="23" spans="2:12" s="8" customFormat="1" ht="29.1" customHeight="1" x14ac:dyDescent="0.25">
      <c r="B23" s="10">
        <f t="shared" si="0"/>
        <v>10</v>
      </c>
      <c r="C23" s="33" t="s">
        <v>78</v>
      </c>
      <c r="D23" s="33"/>
      <c r="E23" s="33"/>
      <c r="F23" s="33"/>
      <c r="G23" s="33"/>
      <c r="H23" s="33"/>
      <c r="I23" s="33"/>
      <c r="J23" s="34">
        <v>45473</v>
      </c>
      <c r="K23" s="35"/>
      <c r="L23" s="35"/>
    </row>
    <row r="24" spans="2:12" s="8" customFormat="1" ht="23.45" customHeight="1" x14ac:dyDescent="0.25">
      <c r="B24" s="10">
        <f t="shared" si="0"/>
        <v>11</v>
      </c>
      <c r="C24" s="33" t="s">
        <v>51</v>
      </c>
      <c r="D24" s="33"/>
      <c r="E24" s="33"/>
      <c r="F24" s="33"/>
      <c r="G24" s="33"/>
      <c r="H24" s="33"/>
      <c r="I24" s="33"/>
      <c r="J24" s="36" t="s">
        <v>54</v>
      </c>
      <c r="K24" s="37"/>
      <c r="L24" s="37"/>
    </row>
    <row r="26" spans="2:12" ht="13.5" thickBot="1" x14ac:dyDescent="0.3"/>
    <row r="27" spans="2:12" ht="15" customHeight="1" x14ac:dyDescent="0.25">
      <c r="B27" s="38" t="s">
        <v>56</v>
      </c>
      <c r="C27" s="39"/>
      <c r="D27" s="39"/>
      <c r="E27" s="39"/>
      <c r="F27" s="39"/>
      <c r="G27" s="39"/>
      <c r="H27" s="39"/>
      <c r="I27" s="39"/>
      <c r="J27" s="39"/>
      <c r="K27" s="39"/>
      <c r="L27" s="40"/>
    </row>
    <row r="28" spans="2:12" s="8" customFormat="1" ht="21.95" customHeight="1" x14ac:dyDescent="0.25">
      <c r="B28" s="10">
        <v>1</v>
      </c>
      <c r="C28" s="30" t="s">
        <v>57</v>
      </c>
      <c r="D28" s="31"/>
      <c r="E28" s="31"/>
      <c r="F28" s="31"/>
      <c r="G28" s="31"/>
      <c r="H28" s="31"/>
      <c r="I28" s="31"/>
      <c r="J28" s="31"/>
      <c r="K28" s="31"/>
      <c r="L28" s="32"/>
    </row>
    <row r="29" spans="2:12" s="8" customFormat="1" ht="29.1" customHeight="1" x14ac:dyDescent="0.25">
      <c r="B29" s="10">
        <f t="shared" ref="B29:B30" si="1">+B28+1</f>
        <v>2</v>
      </c>
      <c r="C29" s="30" t="s">
        <v>66</v>
      </c>
      <c r="D29" s="31"/>
      <c r="E29" s="31"/>
      <c r="F29" s="31"/>
      <c r="G29" s="31"/>
      <c r="H29" s="31"/>
      <c r="I29" s="31"/>
      <c r="J29" s="31"/>
      <c r="K29" s="31"/>
      <c r="L29" s="32"/>
    </row>
    <row r="30" spans="2:12" s="8" customFormat="1" ht="53.45" customHeight="1" x14ac:dyDescent="0.25">
      <c r="B30" s="10">
        <f t="shared" si="1"/>
        <v>3</v>
      </c>
      <c r="C30" s="30" t="s">
        <v>58</v>
      </c>
      <c r="D30" s="31"/>
      <c r="E30" s="31"/>
      <c r="F30" s="31"/>
      <c r="G30" s="31"/>
      <c r="H30" s="31"/>
      <c r="I30" s="31"/>
      <c r="J30" s="31"/>
      <c r="K30" s="31"/>
      <c r="L30" s="32"/>
    </row>
    <row r="31" spans="2:12" s="8" customFormat="1" ht="39.950000000000003" customHeight="1" x14ac:dyDescent="0.25">
      <c r="B31" s="10">
        <f>+B30+1</f>
        <v>4</v>
      </c>
      <c r="C31" s="30" t="s">
        <v>74</v>
      </c>
      <c r="D31" s="31"/>
      <c r="E31" s="31"/>
      <c r="F31" s="31"/>
      <c r="G31" s="31"/>
      <c r="H31" s="31"/>
      <c r="I31" s="31"/>
      <c r="J31" s="31"/>
      <c r="K31" s="31"/>
      <c r="L31" s="32"/>
    </row>
    <row r="32" spans="2:12" s="8" customFormat="1" ht="39.950000000000003" customHeight="1" x14ac:dyDescent="0.25">
      <c r="B32" s="10">
        <f>+B31+1</f>
        <v>5</v>
      </c>
      <c r="C32" s="30" t="s">
        <v>75</v>
      </c>
      <c r="D32" s="31"/>
      <c r="E32" s="31"/>
      <c r="F32" s="31"/>
      <c r="G32" s="31"/>
      <c r="H32" s="31"/>
      <c r="I32" s="31"/>
      <c r="J32" s="31"/>
      <c r="K32" s="31"/>
      <c r="L32" s="32"/>
    </row>
  </sheetData>
  <mergeCells count="37">
    <mergeCell ref="B4:L4"/>
    <mergeCell ref="B5:L5"/>
    <mergeCell ref="B6:L6"/>
    <mergeCell ref="B10:L10"/>
    <mergeCell ref="B2:L2"/>
    <mergeCell ref="B9:L9"/>
    <mergeCell ref="B12:L12"/>
    <mergeCell ref="C13:I13"/>
    <mergeCell ref="J13:L13"/>
    <mergeCell ref="C14:I14"/>
    <mergeCell ref="J14:L14"/>
    <mergeCell ref="B27:L27"/>
    <mergeCell ref="C20:I20"/>
    <mergeCell ref="J20:L20"/>
    <mergeCell ref="C21:I21"/>
    <mergeCell ref="J21:L21"/>
    <mergeCell ref="C23:I23"/>
    <mergeCell ref="J23:L23"/>
    <mergeCell ref="C24:I24"/>
    <mergeCell ref="J24:L24"/>
    <mergeCell ref="C15:I15"/>
    <mergeCell ref="J15:L15"/>
    <mergeCell ref="C22:I22"/>
    <mergeCell ref="J22:L22"/>
    <mergeCell ref="C18:I18"/>
    <mergeCell ref="C16:I16"/>
    <mergeCell ref="J16:L16"/>
    <mergeCell ref="C17:I17"/>
    <mergeCell ref="J17:L17"/>
    <mergeCell ref="C19:I19"/>
    <mergeCell ref="J19:L19"/>
    <mergeCell ref="J18:L18"/>
    <mergeCell ref="C28:L28"/>
    <mergeCell ref="C29:L29"/>
    <mergeCell ref="C30:L30"/>
    <mergeCell ref="C31:L31"/>
    <mergeCell ref="C32:L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99403-C1CD-4D9F-84C7-859795AAE8B7}">
  <dimension ref="A1:G27"/>
  <sheetViews>
    <sheetView tabSelected="1" zoomScale="120" zoomScaleNormal="120" workbookViewId="0">
      <selection activeCell="D18" sqref="D18"/>
    </sheetView>
  </sheetViews>
  <sheetFormatPr baseColWidth="10" defaultColWidth="10.85546875" defaultRowHeight="11.25" x14ac:dyDescent="0.2"/>
  <cols>
    <col min="1" max="1" width="10.85546875" style="2"/>
    <col min="2" max="2" width="21.140625" style="2" customWidth="1"/>
    <col min="3" max="3" width="7.42578125" style="1" customWidth="1"/>
    <col min="4" max="4" width="68.7109375" style="3" customWidth="1"/>
    <col min="5" max="5" width="14.85546875" style="24" customWidth="1"/>
    <col min="6" max="6" width="9" style="4" customWidth="1"/>
    <col min="7" max="7" width="19.5703125" style="2" customWidth="1"/>
    <col min="8" max="16384" width="10.85546875" style="2"/>
  </cols>
  <sheetData>
    <row r="1" spans="1:7" ht="12" thickBot="1" x14ac:dyDescent="0.25"/>
    <row r="2" spans="1:7" ht="63.6" customHeight="1" thickBot="1" x14ac:dyDescent="0.25">
      <c r="B2" s="49" t="s">
        <v>40</v>
      </c>
      <c r="C2" s="50"/>
      <c r="D2" s="50"/>
      <c r="E2" s="50"/>
      <c r="F2" s="50"/>
      <c r="G2" s="51"/>
    </row>
    <row r="3" spans="1:7" ht="17.100000000000001" customHeight="1" x14ac:dyDescent="0.2"/>
    <row r="4" spans="1:7" s="1" customFormat="1" ht="26.1" customHeight="1" x14ac:dyDescent="0.2">
      <c r="B4" s="12" t="s">
        <v>41</v>
      </c>
      <c r="C4" s="12" t="s">
        <v>42</v>
      </c>
      <c r="D4" s="13" t="s">
        <v>26</v>
      </c>
      <c r="E4" s="25" t="s">
        <v>14</v>
      </c>
      <c r="F4" s="14" t="s">
        <v>15</v>
      </c>
      <c r="G4" s="14" t="s">
        <v>28</v>
      </c>
    </row>
    <row r="5" spans="1:7" ht="67.5" x14ac:dyDescent="0.2">
      <c r="A5" s="2">
        <v>1</v>
      </c>
      <c r="B5" s="15" t="s">
        <v>0</v>
      </c>
      <c r="C5" s="16" t="s">
        <v>11</v>
      </c>
      <c r="D5" s="53" t="s">
        <v>92</v>
      </c>
      <c r="E5" s="26">
        <v>1549418000</v>
      </c>
      <c r="F5" s="17" t="s">
        <v>16</v>
      </c>
      <c r="G5" s="18"/>
    </row>
    <row r="6" spans="1:7" ht="67.5" x14ac:dyDescent="0.2">
      <c r="A6" s="2">
        <f t="shared" ref="A6:A25" si="0">+A5+1</f>
        <v>2</v>
      </c>
      <c r="B6" s="15" t="s">
        <v>1</v>
      </c>
      <c r="C6" s="16" t="s">
        <v>11</v>
      </c>
      <c r="D6" s="53" t="s">
        <v>68</v>
      </c>
      <c r="E6" s="26">
        <v>292812000</v>
      </c>
      <c r="F6" s="17" t="s">
        <v>16</v>
      </c>
      <c r="G6" s="18"/>
    </row>
    <row r="7" spans="1:7" ht="57" customHeight="1" x14ac:dyDescent="0.2">
      <c r="A7" s="2">
        <f t="shared" si="0"/>
        <v>3</v>
      </c>
      <c r="B7" s="15" t="s">
        <v>2</v>
      </c>
      <c r="C7" s="16" t="s">
        <v>11</v>
      </c>
      <c r="D7" s="53" t="s">
        <v>69</v>
      </c>
      <c r="E7" s="26">
        <v>100392000</v>
      </c>
      <c r="F7" s="17" t="s">
        <v>16</v>
      </c>
      <c r="G7" s="18"/>
    </row>
    <row r="8" spans="1:7" ht="57.95" customHeight="1" x14ac:dyDescent="0.2">
      <c r="A8" s="2">
        <f t="shared" si="0"/>
        <v>4</v>
      </c>
      <c r="B8" s="15" t="s">
        <v>3</v>
      </c>
      <c r="C8" s="16" t="s">
        <v>11</v>
      </c>
      <c r="D8" s="53" t="s">
        <v>70</v>
      </c>
      <c r="E8" s="26">
        <v>3901657000</v>
      </c>
      <c r="F8" s="17" t="s">
        <v>16</v>
      </c>
      <c r="G8" s="18"/>
    </row>
    <row r="9" spans="1:7" ht="78.599999999999994" customHeight="1" x14ac:dyDescent="0.2">
      <c r="A9" s="2">
        <f t="shared" si="0"/>
        <v>5</v>
      </c>
      <c r="B9" s="15" t="s">
        <v>4</v>
      </c>
      <c r="C9" s="16" t="s">
        <v>11</v>
      </c>
      <c r="D9" s="53" t="s">
        <v>71</v>
      </c>
      <c r="E9" s="26">
        <v>178266000</v>
      </c>
      <c r="F9" s="17" t="s">
        <v>16</v>
      </c>
      <c r="G9" s="18"/>
    </row>
    <row r="10" spans="1:7" ht="112.5" x14ac:dyDescent="0.2">
      <c r="A10" s="2">
        <f t="shared" si="0"/>
        <v>6</v>
      </c>
      <c r="B10" s="15" t="s">
        <v>5</v>
      </c>
      <c r="C10" s="16" t="s">
        <v>11</v>
      </c>
      <c r="D10" s="53" t="s">
        <v>87</v>
      </c>
      <c r="E10" s="26">
        <v>249810000</v>
      </c>
      <c r="F10" s="17" t="s">
        <v>17</v>
      </c>
      <c r="G10" s="18"/>
    </row>
    <row r="11" spans="1:7" ht="147" customHeight="1" x14ac:dyDescent="0.2">
      <c r="A11" s="2">
        <f t="shared" si="0"/>
        <v>7</v>
      </c>
      <c r="B11" s="15" t="s">
        <v>6</v>
      </c>
      <c r="C11" s="16" t="s">
        <v>11</v>
      </c>
      <c r="D11" s="53" t="s">
        <v>88</v>
      </c>
      <c r="E11" s="26">
        <v>483774000</v>
      </c>
      <c r="F11" s="17" t="s">
        <v>17</v>
      </c>
      <c r="G11" s="18"/>
    </row>
    <row r="12" spans="1:7" ht="101.25" x14ac:dyDescent="0.2">
      <c r="B12" s="15" t="s">
        <v>13</v>
      </c>
      <c r="C12" s="16" t="s">
        <v>27</v>
      </c>
      <c r="D12" s="53" t="s">
        <v>31</v>
      </c>
      <c r="E12" s="26">
        <v>0</v>
      </c>
      <c r="F12" s="17" t="s">
        <v>18</v>
      </c>
      <c r="G12" s="19" t="s">
        <v>44</v>
      </c>
    </row>
    <row r="13" spans="1:7" ht="95.45" customHeight="1" x14ac:dyDescent="0.2">
      <c r="A13" s="2">
        <v>8</v>
      </c>
      <c r="B13" s="15" t="s">
        <v>8</v>
      </c>
      <c r="C13" s="16" t="s">
        <v>11</v>
      </c>
      <c r="D13" s="53" t="s">
        <v>89</v>
      </c>
      <c r="E13" s="26">
        <v>308376000</v>
      </c>
      <c r="F13" s="17" t="s">
        <v>20</v>
      </c>
      <c r="G13" s="18"/>
    </row>
    <row r="14" spans="1:7" ht="67.5" x14ac:dyDescent="0.2">
      <c r="A14" s="2">
        <f t="shared" si="0"/>
        <v>9</v>
      </c>
      <c r="B14" s="15" t="s">
        <v>9</v>
      </c>
      <c r="C14" s="16" t="s">
        <v>11</v>
      </c>
      <c r="D14" s="53" t="s">
        <v>90</v>
      </c>
      <c r="E14" s="26">
        <v>84116000</v>
      </c>
      <c r="F14" s="17" t="s">
        <v>20</v>
      </c>
      <c r="G14" s="18"/>
    </row>
    <row r="15" spans="1:7" ht="78.75" x14ac:dyDescent="0.2">
      <c r="A15" s="2">
        <f t="shared" si="0"/>
        <v>10</v>
      </c>
      <c r="B15" s="15" t="s">
        <v>10</v>
      </c>
      <c r="C15" s="16" t="s">
        <v>11</v>
      </c>
      <c r="D15" s="53" t="s">
        <v>72</v>
      </c>
      <c r="E15" s="26">
        <v>31000000</v>
      </c>
      <c r="F15" s="17" t="s">
        <v>21</v>
      </c>
      <c r="G15" s="18"/>
    </row>
    <row r="16" spans="1:7" ht="91.5" x14ac:dyDescent="0.2">
      <c r="B16" s="15" t="s">
        <v>30</v>
      </c>
      <c r="C16" s="16" t="s">
        <v>27</v>
      </c>
      <c r="D16" s="53" t="s">
        <v>29</v>
      </c>
      <c r="E16" s="26">
        <v>0</v>
      </c>
      <c r="F16" s="17" t="s">
        <v>22</v>
      </c>
      <c r="G16" s="22" t="s">
        <v>80</v>
      </c>
    </row>
    <row r="17" spans="1:7" ht="67.5" x14ac:dyDescent="0.2">
      <c r="A17" s="2">
        <v>11</v>
      </c>
      <c r="B17" s="15" t="s">
        <v>37</v>
      </c>
      <c r="C17" s="16" t="s">
        <v>11</v>
      </c>
      <c r="D17" s="54" t="s">
        <v>81</v>
      </c>
      <c r="E17" s="26">
        <v>1300000000</v>
      </c>
      <c r="F17" s="23" t="s">
        <v>23</v>
      </c>
      <c r="G17" s="19" t="s">
        <v>73</v>
      </c>
    </row>
    <row r="18" spans="1:7" ht="78.75" x14ac:dyDescent="0.2">
      <c r="A18" s="2">
        <f t="shared" si="0"/>
        <v>12</v>
      </c>
      <c r="B18" s="15" t="s">
        <v>33</v>
      </c>
      <c r="C18" s="16" t="s">
        <v>11</v>
      </c>
      <c r="D18" s="53" t="s">
        <v>82</v>
      </c>
      <c r="E18" s="26">
        <v>540633000</v>
      </c>
      <c r="F18" s="17" t="s">
        <v>24</v>
      </c>
      <c r="G18" s="18"/>
    </row>
    <row r="19" spans="1:7" ht="90" x14ac:dyDescent="0.2">
      <c r="A19" s="2">
        <f t="shared" si="0"/>
        <v>13</v>
      </c>
      <c r="B19" s="15" t="s">
        <v>83</v>
      </c>
      <c r="C19" s="16" t="s">
        <v>11</v>
      </c>
      <c r="D19" s="53" t="s">
        <v>12</v>
      </c>
      <c r="E19" s="27">
        <f>225000000+43130000</f>
        <v>268130000</v>
      </c>
      <c r="F19" s="17" t="s">
        <v>19</v>
      </c>
      <c r="G19" s="20"/>
    </row>
    <row r="20" spans="1:7" ht="45" x14ac:dyDescent="0.2">
      <c r="A20" s="2">
        <f t="shared" si="0"/>
        <v>14</v>
      </c>
      <c r="B20" s="15" t="s">
        <v>34</v>
      </c>
      <c r="C20" s="16" t="s">
        <v>11</v>
      </c>
      <c r="D20" s="53" t="s">
        <v>35</v>
      </c>
      <c r="E20" s="26">
        <f>167860000+20000000</f>
        <v>187860000</v>
      </c>
      <c r="F20" s="17" t="s">
        <v>19</v>
      </c>
      <c r="G20" s="18"/>
    </row>
    <row r="21" spans="1:7" ht="90" x14ac:dyDescent="0.2">
      <c r="A21" s="2">
        <f t="shared" si="0"/>
        <v>15</v>
      </c>
      <c r="B21" s="15" t="s">
        <v>7</v>
      </c>
      <c r="C21" s="16" t="s">
        <v>11</v>
      </c>
      <c r="D21" s="53" t="s">
        <v>84</v>
      </c>
      <c r="E21" s="26">
        <f>87000000+143220000</f>
        <v>230220000</v>
      </c>
      <c r="F21" s="5" t="s">
        <v>19</v>
      </c>
      <c r="G21" s="18"/>
    </row>
    <row r="22" spans="1:7" ht="45" x14ac:dyDescent="0.2">
      <c r="A22" s="2">
        <f t="shared" si="0"/>
        <v>16</v>
      </c>
      <c r="B22" s="19" t="s">
        <v>32</v>
      </c>
      <c r="C22" s="16" t="s">
        <v>11</v>
      </c>
      <c r="D22" s="55" t="s">
        <v>38</v>
      </c>
      <c r="E22" s="26">
        <v>200000000</v>
      </c>
      <c r="F22" s="5" t="s">
        <v>19</v>
      </c>
      <c r="G22" s="18"/>
    </row>
    <row r="23" spans="1:7" ht="90" x14ac:dyDescent="0.2">
      <c r="A23" s="2">
        <f t="shared" si="0"/>
        <v>17</v>
      </c>
      <c r="B23" s="19" t="s">
        <v>85</v>
      </c>
      <c r="C23" s="16" t="s">
        <v>11</v>
      </c>
      <c r="D23" s="55" t="s">
        <v>36</v>
      </c>
      <c r="E23" s="26">
        <v>15000000</v>
      </c>
      <c r="F23" s="5" t="s">
        <v>19</v>
      </c>
      <c r="G23" s="18"/>
    </row>
    <row r="24" spans="1:7" ht="77.099999999999994" customHeight="1" x14ac:dyDescent="0.2">
      <c r="A24" s="2">
        <f t="shared" si="0"/>
        <v>18</v>
      </c>
      <c r="B24" s="19" t="s">
        <v>39</v>
      </c>
      <c r="C24" s="21" t="s">
        <v>11</v>
      </c>
      <c r="D24" s="56" t="s">
        <v>25</v>
      </c>
      <c r="E24" s="26">
        <v>410000000</v>
      </c>
      <c r="F24" s="17" t="s">
        <v>43</v>
      </c>
      <c r="G24" s="15"/>
    </row>
    <row r="25" spans="1:7" ht="77.099999999999994" customHeight="1" x14ac:dyDescent="0.2">
      <c r="A25" s="2">
        <f t="shared" si="0"/>
        <v>19</v>
      </c>
      <c r="B25" s="19" t="s">
        <v>45</v>
      </c>
      <c r="C25" s="21" t="s">
        <v>11</v>
      </c>
      <c r="D25" s="56" t="s">
        <v>86</v>
      </c>
      <c r="E25" s="26">
        <f>3500000+99930000</f>
        <v>103430000</v>
      </c>
      <c r="F25" s="5" t="s">
        <v>19</v>
      </c>
      <c r="G25" s="15"/>
    </row>
    <row r="26" spans="1:7" ht="12" x14ac:dyDescent="0.2">
      <c r="B26" s="52" t="s">
        <v>67</v>
      </c>
      <c r="C26" s="52"/>
      <c r="D26" s="52"/>
      <c r="E26" s="28">
        <f>SUM(E3:E24)</f>
        <v>10331464000</v>
      </c>
    </row>
    <row r="27" spans="1:7" x14ac:dyDescent="0.2">
      <c r="E27" s="29"/>
    </row>
  </sheetData>
  <sortState xmlns:xlrd2="http://schemas.microsoft.com/office/spreadsheetml/2017/richdata2" ref="A5:G24">
    <sortCondition ref="C5:C24"/>
  </sortState>
  <mergeCells count="2">
    <mergeCell ref="B26:D26"/>
    <mergeCell ref="B2:G2"/>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HOJA RUTA 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SANCHEZ G</dc:creator>
  <cp:lastModifiedBy>Frederick Nicolai Ferro Mojica</cp:lastModifiedBy>
  <dcterms:created xsi:type="dcterms:W3CDTF">2021-10-20T15:04:48Z</dcterms:created>
  <dcterms:modified xsi:type="dcterms:W3CDTF">2023-12-20T20:41:20Z</dcterms:modified>
</cp:coreProperties>
</file>