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DATO\datos\AMBIENTE\INFORMES\ANTICORRUPCIÓN\PAAC 2023_programa transparencia\"/>
    </mc:Choice>
  </mc:AlternateContent>
  <xr:revisionPtr revIDLastSave="0" documentId="13_ncr:1_{42A26752-E5A4-4E2D-A2ED-DEADA11CAB0B}" xr6:coauthVersionLast="47" xr6:coauthVersionMax="47" xr10:uidLastSave="{00000000-0000-0000-0000-000000000000}"/>
  <bookViews>
    <workbookView xWindow="-120" yWindow="-120" windowWidth="24240" windowHeight="13140" firstSheet="2" activeTab="2" xr2:uid="{3F93FF8D-EE39-4E27-AA9A-ADB7B0F06197}"/>
  </bookViews>
  <sheets>
    <sheet name="Lista" sheetId="3" state="hidden" r:id="rId1"/>
    <sheet name="Desagregado" sheetId="4" state="hidden" r:id="rId2"/>
    <sheet name="V3" sheetId="1" r:id="rId3"/>
    <sheet name="Distribución" sheetId="5" state="hidden" r:id="rId4"/>
  </sheets>
  <externalReferences>
    <externalReference r:id="rId5"/>
    <externalReference r:id="rId6"/>
    <externalReference r:id="rId7"/>
    <externalReference r:id="rId8"/>
    <externalReference r:id="rId9"/>
    <externalReference r:id="rId10"/>
    <externalReference r:id="rId11"/>
  </externalReferences>
  <definedNames>
    <definedName name="_1_SE">#REF!</definedName>
    <definedName name="_xlnm._FilterDatabase" localSheetId="1" hidden="1">Desagregado!$A$1:$H$64</definedName>
    <definedName name="_xlnm._FilterDatabase" localSheetId="3" hidden="1">Distribución!$A$2:$F$12</definedName>
    <definedName name="_xlnm._FilterDatabase" localSheetId="2" hidden="1">'V3'!$A$6:$N$69</definedName>
    <definedName name="A">#REF!</definedName>
    <definedName name="AA">#REF!</definedName>
    <definedName name="accion">#REF!</definedName>
    <definedName name="ACCIONES">#REF!</definedName>
    <definedName name="actividades">#REF!</definedName>
    <definedName name="ACTIVIDADES_DE_GESTION_Y_CONTROL">#REF!</definedName>
    <definedName name="ACTIVIDADES2012">#REF!</definedName>
    <definedName name="AGENTE">#REF!</definedName>
    <definedName name="ANUALIZACION">#REF!</definedName>
    <definedName name="AÑO">#REF!</definedName>
    <definedName name="AREA_IMPACTO">#REF!</definedName>
    <definedName name="AREAS_IMPACTO">#REF!</definedName>
    <definedName name="ASUNTOS_TECNICOS">#REF!</definedName>
    <definedName name="ASUNTOS_TECNOLOGICOS">#REF!</definedName>
    <definedName name="B">#REF!</definedName>
    <definedName name="BASE_DE_ACTIVOS_Y_RECURSOS_DE_LA_ORGANIZACIÓN">#REF!</definedName>
    <definedName name="CALIFICACION">#REF!</definedName>
    <definedName name="CANAL_DE_DISTRIBUCION">[1]DATOS!$C$16:$C$27</definedName>
    <definedName name="CAUSA">#REF!</definedName>
    <definedName name="CAUSAS">[2]CAUSAS!$C$6:$O$11</definedName>
    <definedName name="CAUSASDERIESGO">#REF!</definedName>
    <definedName name="CAUSASDERIESGO1">#REF!</definedName>
    <definedName name="CIRCUNSTANCIAS_ECONOMICAS_Y_DE_MERCADO">#REF!</definedName>
    <definedName name="CIRCUNSTANCIAS_ECONOMICAS_Y_DEL_ESTADO">#REF!</definedName>
    <definedName name="CIRCUNSTANCIAS_POLITICAS_Y_LEGISLATIVAS">#REF!</definedName>
    <definedName name="CIRCUNSTANCIAS_POLITICAS_Y_LEGISSLATIVAS">#REF!</definedName>
    <definedName name="CLAVE">#REF!</definedName>
    <definedName name="CLAVECAUSA">[2]CAUSAS!$C$12:$O$12</definedName>
    <definedName name="CLAVECONT">#REF!</definedName>
    <definedName name="CLAVECONTROL">'[2]NO BORRAR'!$B$41:$B$57</definedName>
    <definedName name="CLAVEOBJ">#REF!</definedName>
    <definedName name="CLAVEPOL">#REF!</definedName>
    <definedName name="CLAVEPOLITICA">'[2]NO BORRAR'!$B$3:$B$17</definedName>
    <definedName name="CLAVEPROC">#REF!</definedName>
    <definedName name="CLAVEPROCEDIMIENTO">'[2]NO BORRAR'!$B$22:$B$38</definedName>
    <definedName name="CLAVERIESGO">#REF!</definedName>
    <definedName name="CLIENTE">#REF!</definedName>
    <definedName name="CLIENTES">#REF!</definedName>
    <definedName name="CODIGO">#REF!</definedName>
    <definedName name="CODIGO_RIESGO">#REF!</definedName>
    <definedName name="CODIGO1">#REF!</definedName>
    <definedName name="COMPONENTES">#REF!</definedName>
    <definedName name="COMPORTAMIENTO_HUMANO">#REF!</definedName>
    <definedName name="COMPORTAMIENTO_ORGANIZACIONAL">#REF!</definedName>
    <definedName name="concepto_de_gasto">#REF!</definedName>
    <definedName name="CONECTORES">#REF!</definedName>
    <definedName name="CONFLICTOS_SOCIALES">#REF!</definedName>
    <definedName name="CONTEXTO_ECONOMICO_DE_MERCADO">#REF!</definedName>
    <definedName name="CONTEXTO_POLITICO">#REF!</definedName>
    <definedName name="CONTROL">'[2]NO BORRAR'!$C$41:$C$53</definedName>
    <definedName name="CONTROLES">#REF!</definedName>
    <definedName name="COSTO_DE_ACTIVIDADES">#REF!</definedName>
    <definedName name="CRONOGRAMA_DE_ACTIVIDADES">#REF!</definedName>
    <definedName name="Cual_serà_el_nombre_del_procedimiento?">#REF!</definedName>
    <definedName name="DAÑOS_A_ACTIVOS">#REF!</definedName>
    <definedName name="DATO">#REF!</definedName>
    <definedName name="Datos">#REF!</definedName>
    <definedName name="DEFINICIÓN_DE_CAMBIO">#REF!</definedName>
    <definedName name="Desde">[3]Listas!$A$2:$A$14</definedName>
    <definedName name="DESEMPEÑO">#REF!</definedName>
    <definedName name="DIRECCION_ACTIVIDADES_MARITIMAS">#REF!</definedName>
    <definedName name="EFECTORIESGO1">#REF!</definedName>
    <definedName name="eje_del_Plan">#REF!</definedName>
    <definedName name="EJECUCION_Y__ADMINISTRACION_DEL_PROCESO">#REF!</definedName>
    <definedName name="EJECUCION_Y_ADMINISTRACION_DEL_PROCESO">#REF!</definedName>
    <definedName name="ENTORNO">#REF!</definedName>
    <definedName name="ESTABILIDAD_POLITICA">#REF!</definedName>
    <definedName name="ESTADO_DE_CONTRATO">#REF!</definedName>
    <definedName name="EVENTOS">#REF!</definedName>
    <definedName name="EVENTOS_NATUALES">#REF!</definedName>
    <definedName name="EVENTOS_NATURALES">#REF!</definedName>
    <definedName name="EVENTOS_NATURALES_">#REF!</definedName>
    <definedName name="FACTOR">[1]DATOS!$A$16:$E$16</definedName>
    <definedName name="FACTOR_DEL_RIESGO">#REF!</definedName>
    <definedName name="FACTORES">#REF!</definedName>
    <definedName name="FALLAS_TECNOLOGICAS">#REF!</definedName>
    <definedName name="FRAUD_EXTERNO">#REF!</definedName>
    <definedName name="FRAUDE_EXTERNO">#REF!</definedName>
    <definedName name="FRAUDE_INTERNO">#REF!</definedName>
    <definedName name="FRECUENCIA">#REF!</definedName>
    <definedName name="FUENTE">#REF!</definedName>
    <definedName name="FUENTES">[4]FUENTES!#REF!</definedName>
    <definedName name="FUENTES_DE_FINANCIACIÓN">#REF!</definedName>
    <definedName name="FUENTES_DE_RIESGO">#REF!</definedName>
    <definedName name="FUENTES_RIESGO">#REF!</definedName>
    <definedName name="Fut">#REF!</definedName>
    <definedName name="GENTE">#REF!</definedName>
    <definedName name="GESTION">#REF!</definedName>
    <definedName name="GESTION_ADMINISTRATIVA">[5]Contexto!#REF!</definedName>
    <definedName name="GESTION_CONTROL">#REF!</definedName>
    <definedName name="GESTION_TECNICA">#REF!</definedName>
    <definedName name="GRAVEDAD">#REF!</definedName>
    <definedName name="GRUPO_VULNERABLE">#REF!</definedName>
    <definedName name="GRUPOS_DE_EDAD">#REF!</definedName>
    <definedName name="Hasta">[3]Listas!$B$2:$B$14</definedName>
    <definedName name="IMPACTO">#REF!</definedName>
    <definedName name="IMPACTORIESGO">#REF!</definedName>
    <definedName name="INGRESOS_Y_DERECHOS">#REF!</definedName>
    <definedName name="INSTALACIONES">#REF!</definedName>
    <definedName name="INSTALACIONES_">#REF!</definedName>
    <definedName name="INTANGIBLES">#REF!</definedName>
    <definedName name="LET">#REF!</definedName>
    <definedName name="MACROPROCESO">#REF!</definedName>
    <definedName name="manejo_del_riesgo">#REF!</definedName>
    <definedName name="MERCADO">#REF!</definedName>
    <definedName name="meta_de_gestion">#REF!</definedName>
    <definedName name="meta_de_impacto">#REF!</definedName>
    <definedName name="MODALIDAD_DE_SELECCIÓN">#REF!</definedName>
    <definedName name="MOTIVO">#REF!</definedName>
    <definedName name="NOMBRE">[4]FUENTES!#REF!</definedName>
    <definedName name="NOMBRE_RIESGO">#REF!</definedName>
    <definedName name="NUM">#REF!</definedName>
    <definedName name="OBJETIVOS">#REF!</definedName>
    <definedName name="OBJETIVOS_ESTRATÉGICOS_UPRA">#REF!</definedName>
    <definedName name="OBJETIVOS_Y_FUNCIONES_DE_LA_SED">#REF!</definedName>
    <definedName name="ocurrencia">#REF!</definedName>
    <definedName name="OPERACIÓN">[1]DATOS!$E$16:$E$27</definedName>
    <definedName name="Optimización_de_la_capacidad_del_Sistema_Distrital_de_Gestión_del_Riesgo_en_el_manejo_de_emergencias_y_desastres">#REF!</definedName>
    <definedName name="OTROS">#REF!</definedName>
    <definedName name="PARTICIPACIÓN">#REF!</definedName>
    <definedName name="PERIODO">'[6]INFO GENERAL'!$A$328:$A$333</definedName>
    <definedName name="PERSONA">#REF!</definedName>
    <definedName name="PERSONAS">#REF!</definedName>
    <definedName name="PESO">#REF!</definedName>
    <definedName name="POLITICA">'[2]NO BORRAR'!$C$3:$C$17</definedName>
    <definedName name="POLITICAS_GUBERNAMENTALES">#REF!</definedName>
    <definedName name="PROCEDIMIENTO">#REF!</definedName>
    <definedName name="PROCESO">#REF!</definedName>
    <definedName name="PROCESOS">[1]DATOS!$A$4:$A$7</definedName>
    <definedName name="PRODUCTO">[1]DATOS!$D$16:$D$27</definedName>
    <definedName name="PRODUCTO_PMR">#REF!</definedName>
    <definedName name="programa_plan">#REF!</definedName>
    <definedName name="PROYECTO_DE_INVERSIÓN">#REF!</definedName>
    <definedName name="proyectos_prioritarios">#REF!</definedName>
    <definedName name="PUNTAJE">#REF!</definedName>
    <definedName name="PUNTAJEF">#REF!</definedName>
    <definedName name="PUNTAJEG">#REF!</definedName>
    <definedName name="q">#REF!</definedName>
    <definedName name="RELACIONADO">#REF!</definedName>
    <definedName name="RELACIONADOCON">#REF!</definedName>
    <definedName name="RELACIONADOS_INSTALACIONES">#REF!</definedName>
    <definedName name="RELACIONES_CON_EL_CLIENTE">#REF!</definedName>
    <definedName name="RELACIONES_CON_EL_USUARIO">#REF!</definedName>
    <definedName name="RELACIONES_CON_EL_USUSARIO">#REF!</definedName>
    <definedName name="RELACIONES_CON_USUARIO">#REF!</definedName>
    <definedName name="RELACIONES_LABORALES">#REF!</definedName>
    <definedName name="RESPUESTA">'[2]NO BORRAR'!$G$1:$G$5</definedName>
    <definedName name="RIESGO_ASOCIADO">#REF!</definedName>
    <definedName name="RIESGO_ASOCIADO_POR_CAUSA">#REF!</definedName>
    <definedName name="RIESGO_ASOCIADO_POR_IMPACTO">#REF!</definedName>
    <definedName name="RIESGOESPECIFICO">#REF!</definedName>
    <definedName name="RIESGOESPECIFICO2">#REF!</definedName>
    <definedName name="RIESGOS">#REF!</definedName>
    <definedName name="SE">#REF!</definedName>
    <definedName name="SI_NO">'[7]NO BORRAR'!$F$1:$F$2</definedName>
    <definedName name="SINO">#REF!</definedName>
    <definedName name="SISTEMAS">#REF!</definedName>
    <definedName name="SISTEMAS_DE_INFORMACION">#REF!</definedName>
    <definedName name="STAKEHOLDERS">#REF!</definedName>
    <definedName name="TECNOLOGIA">#REF!</definedName>
    <definedName name="TECNOLOGIA_">#REF!</definedName>
    <definedName name="TIPO_DE_CONTRATO">#REF!</definedName>
    <definedName name="TIPOACCION">'[2]NO BORRAR'!$I$1:$I$9</definedName>
    <definedName name="_xlnm.Print_Titles" localSheetId="2">'V3'!$1:$6</definedName>
    <definedName name="TOTAL_PUNTAJE_RIESGO">#REF!</definedName>
    <definedName name="TRATAMIENTO">#REF!</definedName>
    <definedName name="TRATAMIENTO_RIESGO">'[7]NO BORRAR'!$G$1:$G$5</definedName>
    <definedName name="UNIDAD_DE_MEDIDA">#REF!</definedName>
    <definedName name="USUARIO">#REF!</definedName>
    <definedName name="VALORES_ETICOS">#REF!</definedName>
    <definedName name="X">#REF!</definedName>
    <definedName name="xxxx">#REF!</definedName>
    <definedName name="Y">#REF!</definedName>
    <definedName name="Z">#REF!</definedName>
    <definedName name="zon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0" i="1" l="1"/>
  <c r="D12" i="5"/>
  <c r="E11" i="5"/>
  <c r="F11" i="5" s="1"/>
  <c r="E10" i="5"/>
  <c r="F10" i="5" s="1"/>
  <c r="E9" i="5"/>
  <c r="F9" i="5" s="1"/>
  <c r="E8" i="5"/>
  <c r="F8" i="5" s="1"/>
  <c r="E7" i="5"/>
  <c r="F7" i="5" s="1"/>
  <c r="E6" i="5"/>
  <c r="F6" i="5" s="1"/>
  <c r="E5" i="5"/>
  <c r="F5" i="5" s="1"/>
  <c r="E4" i="5"/>
  <c r="F4" i="5" s="1"/>
  <c r="E3" i="5"/>
  <c r="E12" i="5" l="1"/>
  <c r="F12" i="5" s="1"/>
  <c r="F3" i="5"/>
  <c r="C64" i="4"/>
  <c r="F62" i="4"/>
  <c r="F63" i="4"/>
  <c r="F61" i="4"/>
  <c r="F56" i="4"/>
  <c r="F57" i="4"/>
  <c r="F58" i="4"/>
  <c r="F59" i="4"/>
  <c r="F60" i="4"/>
  <c r="F55" i="4"/>
  <c r="F48" i="4"/>
  <c r="F49" i="4"/>
  <c r="F50" i="4"/>
  <c r="F51" i="4"/>
  <c r="F52" i="4"/>
  <c r="F53" i="4"/>
  <c r="F54" i="4"/>
  <c r="F47" i="4"/>
  <c r="F45" i="4"/>
  <c r="F46" i="4"/>
  <c r="F44" i="4"/>
  <c r="F41" i="4"/>
  <c r="F42" i="4"/>
  <c r="F43" i="4"/>
  <c r="F40" i="4"/>
  <c r="F39" i="4"/>
  <c r="F38" i="4"/>
  <c r="F33" i="4"/>
  <c r="F34" i="4"/>
  <c r="F35" i="4"/>
  <c r="F36" i="4"/>
  <c r="F37" i="4"/>
  <c r="F32" i="4"/>
  <c r="F31" i="4"/>
  <c r="F23" i="4"/>
  <c r="F24" i="4"/>
  <c r="F25" i="4"/>
  <c r="F26" i="4"/>
  <c r="F27" i="4"/>
  <c r="F28" i="4"/>
  <c r="F29" i="4"/>
  <c r="F30" i="4"/>
  <c r="F22" i="4"/>
  <c r="F3" i="4"/>
  <c r="F4" i="4"/>
  <c r="F5" i="4"/>
  <c r="F6" i="4"/>
  <c r="F7" i="4"/>
  <c r="F8" i="4"/>
  <c r="F9" i="4"/>
  <c r="F10" i="4"/>
  <c r="F11" i="4"/>
  <c r="F12" i="4"/>
  <c r="F13" i="4"/>
  <c r="F14" i="4"/>
  <c r="F15" i="4"/>
  <c r="F16" i="4"/>
  <c r="F17" i="4"/>
  <c r="F18" i="4"/>
  <c r="F19" i="4"/>
  <c r="F20" i="4"/>
  <c r="F21" i="4"/>
  <c r="F2" i="4"/>
  <c r="G61" i="4" l="1"/>
  <c r="F64" i="4"/>
  <c r="G55" i="4"/>
  <c r="G47" i="4"/>
  <c r="G44" i="4"/>
  <c r="G38" i="4"/>
  <c r="G40" i="4"/>
  <c r="G32" i="4"/>
  <c r="G22" i="4"/>
  <c r="G2" i="4"/>
  <c r="G64" i="4" l="1"/>
</calcChain>
</file>

<file path=xl/sharedStrings.xml><?xml version="1.0" encoding="utf-8"?>
<sst xmlns="http://schemas.openxmlformats.org/spreadsheetml/2006/main" count="1030" uniqueCount="523">
  <si>
    <t>ACTIVIDAD</t>
  </si>
  <si>
    <t>META</t>
  </si>
  <si>
    <t>NOMBRE DEL INDICADOR</t>
  </si>
  <si>
    <t>FORMULA DEL INDICADOR</t>
  </si>
  <si>
    <t>DOCUMENTOS DE VERIFICACIÓN</t>
  </si>
  <si>
    <t>RESPONSABLE 
(Proceso / Dependencia)</t>
  </si>
  <si>
    <t>PROGRAMACIÓN
(Cuatrimestre 2023)</t>
  </si>
  <si>
    <t>1. MECANISMOS PARA LA TRANSPARENCIA Y ACCESO A LA INFORMACIÓN</t>
  </si>
  <si>
    <t>ID ACTIVIDAD</t>
  </si>
  <si>
    <t>Porcentaje de publicación en la sección de transparencia y acceso a la información de las SDA.</t>
  </si>
  <si>
    <t>(No. de publicaciones realizadas en la sección de transparencia de la sede electrónica / No. de publicaciones solicitadas en el sección de transparencia) x 100</t>
  </si>
  <si>
    <t>Porcentaje de asignación de las solicitudes de acceso a la información</t>
  </si>
  <si>
    <t>(No. de solicitudes de acceso de información asignadas, con seguimiento y publicadas / No. total de solicitudes de acceso de información ingresadas a la entidad) x 100</t>
  </si>
  <si>
    <t>1.1 Lineamiento de transparencia activa</t>
  </si>
  <si>
    <t>1.2 Lineamientos de transparencia pasiva</t>
  </si>
  <si>
    <t>1.3 Elaboración de instrumentos de gestión de información</t>
  </si>
  <si>
    <t>1.4 Criterio diferencial de
accesibilidad</t>
  </si>
  <si>
    <t>1.5 Monitoreo de Acceso a la Información Pública</t>
  </si>
  <si>
    <t>Porcentaje de actualización del registro de activos de información e Índice de información clasificada y reservada de la SDA</t>
  </si>
  <si>
    <t>( No. de procesos que actualizan los activos de información índice de información clasificada y reservada / No. total de procesos que deben actualizarlo) x 100</t>
  </si>
  <si>
    <t>100% de actualización del cuadro de activos de información, índice de información clasificada y reservada actualizada de acuerdo a las modificaciones de los procedimientos y activos de información adoptados en la entidad.</t>
  </si>
  <si>
    <t>Porcentaje de actividades de gestión realizadas para la aprobación de la Tabla de Retención Documental de la SDA.</t>
  </si>
  <si>
    <t>(No. de actividades de gestión realizadas para la aprobación de la Tabla de Retención Documental de la SDA / No. De actividades de gestión programadas para la aprobación de la Tabla de Retención Documental de la SDA) x 100</t>
  </si>
  <si>
    <t>100% de actividades de gestión realizadas para la aprobación de la Tabla de Retención Documental de la SDA.</t>
  </si>
  <si>
    <t>Capacitaciones sobre la producción y publicación de documentos accesibles en la sede electronica de la SDA, conforme la Resolución 1519 de 2020</t>
  </si>
  <si>
    <t>N° de capacitaciones realizadas / N° de capacitaciones programadas.</t>
  </si>
  <si>
    <t>No. De actividades de divulgación de la sección de transparencia y acceso a la información pública realizadas</t>
  </si>
  <si>
    <t xml:space="preserve">Proponer y/o desarrollar  estrategias de contenido o alternativas de solución para mejorar el posicionamiento de la sede electrónica de la entidad (ambientebogota.gov.co) y de las plataformas virtuales de la DPSIA, en los motores de búsqueda, conforme a las metas y visión estratégica de la entidad. </t>
  </si>
  <si>
    <t>Estrategias de contenido o alternativas de solución para mejorar el posicionamiento de la sede electrónica y de las plataformas virtuales de la DPSIA</t>
  </si>
  <si>
    <t>No. De estrategias de contenido o alternativas de solución para mejorar el posicionamiento de la sede electrónica y de las plataformas virtuales de la DPSIA</t>
  </si>
  <si>
    <t>Una estrategia para la sede electrónica
Una estrategia para las plataformas de la DPSIA (OAB y Visor)</t>
  </si>
  <si>
    <t>COMPONENTE PROGRAMA</t>
  </si>
  <si>
    <t>SUBCOMPONENTE PROGRAMA</t>
  </si>
  <si>
    <t>2. RENDICIÓN DE CUENTAS</t>
  </si>
  <si>
    <t>DIMENSIÓN MIPG ASOCIADA</t>
  </si>
  <si>
    <t>POLÍTICA MIPG ASOCIADA</t>
  </si>
  <si>
    <t>Dimensión 5: Información y Comunicación</t>
  </si>
  <si>
    <t>•  Transparencia y Acceso a la Información Pública
•  Gestión Documental
•  Control Interno</t>
  </si>
  <si>
    <t>Dimensión 3:  Gestión con valores para resultados
Dimensión 5: Información y comunicación</t>
  </si>
  <si>
    <t>•  Participación Ciudadana en la gestión pública
•  Transparencia y Acceso a la Información Pública</t>
  </si>
  <si>
    <t>2.1 Información de calidad y en lenguaje comprensible</t>
  </si>
  <si>
    <t>Seguimiento al cumplimiento del plan de comunicaciones</t>
  </si>
  <si>
    <t>Actualizar los indicadores ambientales dispuestos en el Observatorio Ambiental de Bogotá-OAB y en el Observatorio Regional Ambiental y de Desarrollo Sostenible del Río Bogotá-ORARBO.</t>
  </si>
  <si>
    <t>Nivel de actualización del OAB y del ORARBO</t>
  </si>
  <si>
    <t>(No. de indicadores actualizados / No. total de indicadores que requieren actualización, según su periodicidad de medición ) x 100</t>
  </si>
  <si>
    <t>Porcentaje de elaboración de informes normados de gestión, el estado y calidad de los recursos naturales</t>
  </si>
  <si>
    <t>1.1.1</t>
  </si>
  <si>
    <t>1.1.2</t>
  </si>
  <si>
    <t>2.1.1</t>
  </si>
  <si>
    <t>1.2.1</t>
  </si>
  <si>
    <t>1.3.1</t>
  </si>
  <si>
    <t>1.3.2</t>
  </si>
  <si>
    <t>1.4.1</t>
  </si>
  <si>
    <t>1.5.1</t>
  </si>
  <si>
    <t>1.5.2</t>
  </si>
  <si>
    <t>1.5.3</t>
  </si>
  <si>
    <t>1.5.4</t>
  </si>
  <si>
    <t>2.2 Diálogo de doble vía con la ciudadanía y sus organizaciones</t>
  </si>
  <si>
    <t>Vincular nuevos grupos, colectivos u organizaciones al programa de Voluntariado Ambiental</t>
  </si>
  <si>
    <t>Número de grupos, colectivos u organizaciones vinculados al porgrama de Voluntariado Ambiental</t>
  </si>
  <si>
    <t>No. de grupos, colectivos u organizaciones vinculados al programa de Voluntariado Ambiental</t>
  </si>
  <si>
    <t>Porcentaje de realización de los procesos de participación.
Porcentaje de ejecución de las actividades de educación ambiental</t>
  </si>
  <si>
    <t>(No. de procesos de participación realizados / No. de procesos de participación programados) x 100
(No. de actividades de educación ambiental desarrolladas en los espacios administrados por la SDA  / #No. de actividades de educación ambiental programas en los espacios administrados por la SDA) x 100</t>
  </si>
  <si>
    <t>Socializar el Plan Institucional de Participación Ciudadana a través de las 20 Comisiones Ambientales Locales del D.C.</t>
  </si>
  <si>
    <t>Número de socializaciones realizadas</t>
  </si>
  <si>
    <t xml:space="preserve">
(No de socializaciones ejecutadas / No de socializaciones programadas)</t>
  </si>
  <si>
    <t>20 socializaciones realizadas en las Comisiones Ambientales Locales</t>
  </si>
  <si>
    <t xml:space="preserve">Hacer presencia institucional en ferias y eventos de servicio al ciudadano, organizadas por la Alcaldía Mayor de Bogotá y/o otras entidades. </t>
  </si>
  <si>
    <t>Porcentaje de participación de las ferias de servicio al ciudadano</t>
  </si>
  <si>
    <t>(No. de participaciones en ferias de servicio al ciudadano de la SDA, durante el cuatrimestre / No. de ferias de servicio al ciudadano convocadas e invitadas a la SDA organizadas por la Alcaldía Mayor de Bogotá y/o otras entidades) x 100</t>
  </si>
  <si>
    <t>Coordinar como cabeza del sector ambiente, las acciones a que haya lugar, para la presentación del informe de balance del PDD para la rendición de cuentas de la Administración Distrital u otros insumos requeridos conforme a los lineamientos metodológicos distritales.</t>
  </si>
  <si>
    <t>(No. de actividades de coordinación ejecutadas para la presentación del Informe de rendición de cuentas Distrital / No. de actividades de coordinación solicitadas para la presentación del Informe de rendición de cuentas Distrital) x 100</t>
  </si>
  <si>
    <t>100% de las actividades de coordinación ejecutadas para la presentación del Informe de rendición de cuentas Distrital, conforme a los lineamientos metodológicos distritales.</t>
  </si>
  <si>
    <t>Atender las preguntas, comentarios y/u observaciones realizadas por la ciudadanía dirigidas al sector ambiente, en el proceso de rendición de cuentas distrital.</t>
  </si>
  <si>
    <t>Porcentaje de atención de preguntas, comentarios y/u observaciones de la ciudadanía resultante de la rendición de cuenta distrital</t>
  </si>
  <si>
    <t>(No. de preguntas, comentarios y/u observaciones dirigidas al sector ambiente por la ciudadania / No. de preguntas, comentarios y/u observaciones atendidas por el sector ambiente) x 100</t>
  </si>
  <si>
    <t>Atención del 100%  preguntas, comentarios y/u observaciones de la ciudadanía bajo compentencia del sector ambiente, en el marco de la rendición de cuenta de la administración distrital.</t>
  </si>
  <si>
    <t>2.1.2</t>
  </si>
  <si>
    <t>2.2.1</t>
  </si>
  <si>
    <t>2.1.3</t>
  </si>
  <si>
    <t>2.2.2</t>
  </si>
  <si>
    <t>2.2.3</t>
  </si>
  <si>
    <t>2.2.4</t>
  </si>
  <si>
    <t>2.2.5</t>
  </si>
  <si>
    <t>2.2.6</t>
  </si>
  <si>
    <t>2.2.7</t>
  </si>
  <si>
    <t>Desarrollar procesos de participación y realizar las actividades de educación ambiental, conforme al plan de acción programado para la vigencia 2023</t>
  </si>
  <si>
    <t>3. MECANISMOS PARA MEJORAR LA ATENCIÓN AL CIUDADANO</t>
  </si>
  <si>
    <t>3.1 Estructura administrativa y Direccionamiento estratégico</t>
  </si>
  <si>
    <t>3.2 Fortalecimiento de los canales de atención</t>
  </si>
  <si>
    <t>3.3 Talento Humano</t>
  </si>
  <si>
    <t>3.4 Normativo y procedimental</t>
  </si>
  <si>
    <t>3.5 Relacionamiento con el ciudadano</t>
  </si>
  <si>
    <t>•  Servicio al ciudadano</t>
  </si>
  <si>
    <t>Realizar visitas de seguimiento al servicio prestado en los diferentes puntos de atención presenciales de la SDA.</t>
  </si>
  <si>
    <t>Realización de visitas de seguimieno al servicio prestado por la SDA</t>
  </si>
  <si>
    <t>No. de visitas de seguimiento al servicio prestado realizadas</t>
  </si>
  <si>
    <t>Implementar acciones del  modelo de servicio al ciudadano para la SDA, acorde a los lineamientos dados por la Secretaria General.</t>
  </si>
  <si>
    <t>Porcentaje de implementación del modelo de servicio al ciudadano para la SDA</t>
  </si>
  <si>
    <t>Realizar actividades de entrenamiento a los servidores del grupo servicio a la ciudadania, en cumplimiento a la política distrital de servicio al ciudadano.</t>
  </si>
  <si>
    <t>Cumplimiento del número de entrenamientos al personal de servicio a la ciudadanía</t>
  </si>
  <si>
    <t>30 entrenamientos para el personal de servicio al ciudadano y correspondencia.</t>
  </si>
  <si>
    <t>Realizar  seguimiento a la oportunidad de las PQRS  que ingresan a través de los diferentes canales de atención de la SDA, generando las alertas necesarias; y efectuar un informe de evaluación mensual de la oportunidad de respuesta, teniendo en cuenta los plazos establecidos en la Ley 1755 de 2015.</t>
  </si>
  <si>
    <t>Porcentaje de PQRSF con seguimiento semestral realizado 
Realización del informe mensual de seguimiento a la atención de PQRSF</t>
  </si>
  <si>
    <t xml:space="preserve">100% de los PQRSF que ingresan a la entidad con seguimiento semanal.
Un (1) informe mensual de la gestión y a la atención de las PQRSF realizado y publicado. </t>
  </si>
  <si>
    <t>Medir el porcentaje de satisfacción del servicio prestado por el grupo servicio a la ciudadanía, mediante la aplicación de una encuesta de percepción a una muestra del 60% de los usuarios atendidos por los canales presencial y telefónico de la SDA.</t>
  </si>
  <si>
    <t>Porcentaje de satisfacción de atención en la sala de Servicio a la Ciudadanía y vía telefónica de la SDA</t>
  </si>
  <si>
    <t>(Sumatoria de los resultados de satisfacción de los usuarios encuestados / No. total de encuestas diligenciadas por los ciudadanos) x 100</t>
  </si>
  <si>
    <t>Mantener un 98% de satisfacción de atención en la sala de Servicio a la Ciudadanía y vía telefónica y presencial, promedio cuatrimestral.</t>
  </si>
  <si>
    <t>Dar respuesta oportuna y de fondo a las solicitudes reiteradas o allegadas al Defensor del Ciudadano de la SDA.</t>
  </si>
  <si>
    <t>Porcentaje de atención de las solicitudes reiteradas allegadas al defensor del Ciudadano</t>
  </si>
  <si>
    <t>(No. de respuestas atendidas efectivamente por el defensor ciudadano  / No.de solicitudes recibidas por el defensor del ciudadano de la SDA) x 100</t>
  </si>
  <si>
    <t>Atender el 100% de las solicitudes reiteradas allegadas al defensor del Ciudadano</t>
  </si>
  <si>
    <t>3.1.1</t>
  </si>
  <si>
    <t>3.2.1</t>
  </si>
  <si>
    <t>3.3.1</t>
  </si>
  <si>
    <t>3.4.1</t>
  </si>
  <si>
    <t>3.5.1</t>
  </si>
  <si>
    <t>3.5.2</t>
  </si>
  <si>
    <t>4. RACIONALIZACIÓN DE TRÁMITES</t>
  </si>
  <si>
    <t>4.1  Racionalización de Trámites</t>
  </si>
  <si>
    <t>5. APERTURA DE INFORMACIÓN Y DATOS ABIERTOS</t>
  </si>
  <si>
    <t>6. PARTICIPACIÓN E INNOVACIÓN EN LA GESTIÓN PÚBLICA</t>
  </si>
  <si>
    <t>6.1 Ciudadanía en la toma de decisiones públicas</t>
  </si>
  <si>
    <t>6.2 Iniciativas de innovación por articulación institucional</t>
  </si>
  <si>
    <t>6.3 Redes de innovación pública</t>
  </si>
  <si>
    <t>7. PROMOCIÓN DE LA INTEGRIDAD Y LA ÉTICA PÚBLICA</t>
  </si>
  <si>
    <t>7.3 Participación en las estrategias distritales de Integridad</t>
  </si>
  <si>
    <t xml:space="preserve">7.4 Gestión preventiva de conflicto de interés </t>
  </si>
  <si>
    <t>8. GESTIÓN DE RIESGOS DE CORRUPCIÓN - MAPAS DE RIESGO</t>
  </si>
  <si>
    <t>Dimensión 1: Talento Humano
Dimensión 7: Control Interno</t>
  </si>
  <si>
    <t>•  Gestión estratégica del talento humano
•  Integridad
•  Control Interno</t>
  </si>
  <si>
    <t>7.2 Promoción de la integridad en las instituciones y grupos de interés</t>
  </si>
  <si>
    <t>7.1 Programa Gestión de Integridad</t>
  </si>
  <si>
    <t>Porcentaje de ejecución del Plan de gestión de Integridad</t>
  </si>
  <si>
    <t xml:space="preserve">Realización del informe de resultados de la gestión de Integridad </t>
  </si>
  <si>
    <t>No. de informes de resultados de la gestión de integridad elaborados, presentados y publicados.</t>
  </si>
  <si>
    <t>Elaborar informe de resultados de la gestión de Integridad del 2023, presentarlo ante Comité Institucional de Gestión y Desempeño y publicarlo en la página web.</t>
  </si>
  <si>
    <t>8.1 Política de Administración de Riesgos</t>
  </si>
  <si>
    <t>8.2 Construcción del mapa de riesgo anticorrupción (Incluidos los riesgos de lavado de activos)</t>
  </si>
  <si>
    <t>8.3 Consulta y divulgación</t>
  </si>
  <si>
    <t>8.4 Monitoreo y revisión</t>
  </si>
  <si>
    <t>8.5 Seguimiento</t>
  </si>
  <si>
    <t>4.1.1</t>
  </si>
  <si>
    <t>5.1.1</t>
  </si>
  <si>
    <t>5.1 Apertura de datos para los ciudadanos y grupos de interés</t>
  </si>
  <si>
    <t>5.2.1</t>
  </si>
  <si>
    <t>6.1.1</t>
  </si>
  <si>
    <t>6.2.1</t>
  </si>
  <si>
    <t>6.3.1</t>
  </si>
  <si>
    <t>7.1.1</t>
  </si>
  <si>
    <t>7.1.2</t>
  </si>
  <si>
    <t>7.2.1</t>
  </si>
  <si>
    <t>7.3.1</t>
  </si>
  <si>
    <t>7.4.1</t>
  </si>
  <si>
    <t>8.1.1</t>
  </si>
  <si>
    <t>8.2.1</t>
  </si>
  <si>
    <t>8.3.1</t>
  </si>
  <si>
    <t>8.4.1</t>
  </si>
  <si>
    <t>8.5.1</t>
  </si>
  <si>
    <t>9. MEDIDAS DE DEBIDA DILIGENCIA Y PREVENCIÓN DE LAVADO DE ACTIVOS</t>
  </si>
  <si>
    <t>9.1 Adecuación institucional para cumplir con la debida diligencia</t>
  </si>
  <si>
    <t>9.2 Construcción del plan de trabajo para adaptar y/o desarrollar la debida diligencia</t>
  </si>
  <si>
    <t>9.3 Gestión de la debida diligencia</t>
  </si>
  <si>
    <t>9.1.1</t>
  </si>
  <si>
    <t>9.2.1</t>
  </si>
  <si>
    <t>9.3.1</t>
  </si>
  <si>
    <t>Control de cambios</t>
  </si>
  <si>
    <t xml:space="preserve">VERSIÓN </t>
  </si>
  <si>
    <t>DESCRIPCIÓN</t>
  </si>
  <si>
    <t>Aprobado en Comité Institucional de Gestión y Desempeño Sesión No. 1 del 25 de enero de 2023</t>
  </si>
  <si>
    <t xml:space="preserve">Dimensión 2: Direccionamiento Estratégico y Planeación
Dimensión 3: Gestión con valores para resultados
Dimensión 4: Evaluación de Resultados
Dimensión 7: Control Interno </t>
  </si>
  <si>
    <t>•  Transparencia, acceso a la información pública y lucha contra la corrupción
•  Participación ciudadana en la gestión pública
•  Control Interno</t>
  </si>
  <si>
    <t>Revisar la Política de administración de riesgos de la entidad, para verificar si requiere de actualización o ajuste.</t>
  </si>
  <si>
    <t>Seguimiento a la revisión de la Política de administración de riesgos</t>
  </si>
  <si>
    <t xml:space="preserve">No. de revisiones realizadas a la Política de administración de riesgos de la entidad de la SDA </t>
  </si>
  <si>
    <t>Una (1) revisión anual a la Política de Administración del riesgo de la SDA.</t>
  </si>
  <si>
    <t>Socializar la Política de administración de riesgos de la entidad, en los procesos que conforman el mapa de proceso de la SDA.</t>
  </si>
  <si>
    <t>Socialización de la Política de administración de riesgos en los procesos</t>
  </si>
  <si>
    <t>No. de procesos socializados con la Política de administración de riesgos de la entidad</t>
  </si>
  <si>
    <t>Incluir en los contratos de prestación de servicios de los apoderados judiciales, una cláusula en el sentido de manifestar cualquier conflicto de intereses en el que se encuentren incursos, por la relación con los procesos judiciales y extrajudiciales de toda índole, asignados a cargo.</t>
  </si>
  <si>
    <t>Cláusula de conflicto de intereses en los contratos de prestación de servicios de los apoderados judiciales</t>
  </si>
  <si>
    <t>No. de cláusulas de conflicto de intereses incluida en los contratos de prestación de servicios de los apoderados judiciales</t>
  </si>
  <si>
    <t>Una (1) cláusula de conflicto de intereses incluida en los contratos de prestación de servicios de los apoderados judiciales</t>
  </si>
  <si>
    <t>8.1.2</t>
  </si>
  <si>
    <t>7.4.2</t>
  </si>
  <si>
    <t>Realizar divulgación del Mapa de riesgos  de  gestión y de corrupción de la SDA.</t>
  </si>
  <si>
    <t>Divulgación del mapa de riesgos  de  gestión y de corrupción de la SDA</t>
  </si>
  <si>
    <t>No. de divulgaciones realizadas del mapa de riesgos  de  gestión y de corrupción de la SDA</t>
  </si>
  <si>
    <t>Realizar monitoreo cuatrimestral al mapa de riesgos, conforme a la politica de administración de riesgos de la SDA, los procedimientos internos y el esquema de lineas de defensa.</t>
  </si>
  <si>
    <t># de actividades ejecutadas del plan de trabajo / # de actividades programadas del plan de trabajo x 100</t>
  </si>
  <si>
    <t>Porcentaje de depuración y actualizados de los datos abiertos que ofrece la SDA en la plataforma Distrital.</t>
  </si>
  <si>
    <t>Diseñar y ejecutar una estrategia de comunicación a través de campaña, piezas divulgativas u otras iniciativas de apropiación y promoción del código de integridad que vinculen la participación de los gestores de integridad, los servidores, los colaboradores y los grupos de interés definidos por la entidad.</t>
  </si>
  <si>
    <t>Realizar las publicaciones de información en la sección de transparencia conforme a la Ley 1712 de 2014, Resolución MinTIC 3564 de 2015 en la página web de la SDA, de acuerdo con la producción y actualización de la información solicitada por los procesos o dependencias en la mesa de servicios.</t>
  </si>
  <si>
    <t>1.2 Lineamiento de transparencia pasiva</t>
  </si>
  <si>
    <t>Realizar depuración, mantenimiento y actualización de los datos abiertos en la plataforma distrital "Datos abiertos Bogotá" https://datosabiertos.bogota.gov.co/</t>
  </si>
  <si>
    <t>1.4.2</t>
  </si>
  <si>
    <t>Diseñar y ejecutar el plan de comunicaciones de la SDA para la vigencia 2023, el cual incluye la socialización y divulgación de la gestión institucional e información de interés, a través de los canales tanto internos como externos con los que cuenta la entidad</t>
  </si>
  <si>
    <t>Elaborar los informes reglamentarios (Acuerdo 067/02, Bogotá Cómo Vamos, Matriz de indicadores de ciudad, ICAU, ODS) que rinden cuenta sobre la gestión de la administración Distrital, el estado y calidad de los recursos naturales.</t>
  </si>
  <si>
    <t>(No. de informes normados elaborados / 5 informes requeridos por normativa y disposición distrital (Acuerdo 067/02, Bogotá Cómo Vamos, Matriz de indicadores de ciudad, ICAU, ODS) x 100</t>
  </si>
  <si>
    <t>Generar y publicar un informe mensual de gestión de las solicitudes de acceso a la información que incluya copia de las respuestas dadas por la entidad.</t>
  </si>
  <si>
    <t>Gestionar la aprobación de la Tabla de Retención Documental de la SDA ante el Archivo Distrital.</t>
  </si>
  <si>
    <t>Expedir el acto administrativo por el cual se establecen los costos de reproducción de la información pública solicitada por particulares a la Secretaría Distrital de Ambiente</t>
  </si>
  <si>
    <t>1.3.3</t>
  </si>
  <si>
    <t>1.3.4</t>
  </si>
  <si>
    <t>1.3.5</t>
  </si>
  <si>
    <t>Actualizar el Programa de Gestión Documental para el periodo comprendido entre agosto de 2023 a agosto 2024</t>
  </si>
  <si>
    <t>9 criterios de accesibilidad web gestionados, de acuerdo con la priorización del plan de trabajo</t>
  </si>
  <si>
    <t>Asignar el 100% de solicitudes de acceso a la información generadas por parte de la ciudadanía en la vigencia 2023</t>
  </si>
  <si>
    <t>4 visitas de seguimiento en el primer cuatrimestre, 4 visitas en el segundo y 3 visitas en tercer cuatrimestre del 2023</t>
  </si>
  <si>
    <t>Implementar el 90% de las acciones propuestas por el modelo de servicio de la SDA, a diciembre de 2023</t>
  </si>
  <si>
    <t xml:space="preserve">No. de seguimientos realizados al cumplimiento del plan de comunicaciones de la vigencia 2023 </t>
  </si>
  <si>
    <t>Doce (12) seguimientos de cumplimiento del plan de comunicaciones de la vigencia 2023 realizados</t>
  </si>
  <si>
    <t>Alcanzar un nivel de actualización de 96% del OAB y del 81% del ORARBO, al finalizar la vigencia 2023.</t>
  </si>
  <si>
    <t>Participar 100% de las ferias de servicio al ciudadano en donde sea convocada la Entidad durante la vigencia 2023</t>
  </si>
  <si>
    <t>No. de entrenamientos realizados durante la vigencia 2023</t>
  </si>
  <si>
    <t>(No. de PQRSF con seguimiento a la oportunidad de respuesta / No. total de PQRSF ingresadas a la entidad) x 100
No. de informes mensuales de seguimiento a la atención de PQRSF, durante la vigencia 2023.</t>
  </si>
  <si>
    <t>Formular y registrar la estrategia de racionalización de trámites de la SDA para la vigencia 2023 en el SUIT.</t>
  </si>
  <si>
    <t>Revisar, actualizar y presentar el mapa de riesgos de la entidad que incluye los riesgos de corrupción, ante el Comité Institucional de Coordinación de Control Interno - CICCI.</t>
  </si>
  <si>
    <t>Actualizar el registro de activos de información e Índice de información clasificada y reservada; y gestionar su aprobación.</t>
  </si>
  <si>
    <t>Realizar capacitaciones o sensibilizaciones sobre producción documental con criterios de accesibilidad, lenguaje claro y enfoque diferencial, a fin de ser publicados en la sede electrónica de la SDA, según la Resolución Mintic No. 1519 de 2020.</t>
  </si>
  <si>
    <t>Actualizar el esquema de publicación de información de la SDA, de acuerdo con la Resolución SDA No. 05466 de 2023 por medio de la cual se adopta el nuevo esquema de publicación de la SDA.</t>
  </si>
  <si>
    <t>1 actualización trimestral del esquema de publicación de información de la SDA.</t>
  </si>
  <si>
    <t>(No. de actualizaciones del esquema de publicación de la información / 4 actualizaciones de esquema de publicación programadas en la vigencia 2023)</t>
  </si>
  <si>
    <t>Actualizaciones del esquema de publicación de la información de la SDA</t>
  </si>
  <si>
    <t>Publicación del 100% de la información, conforme a las solicitudes de publicación en la sección de transparencia y acceso a la información de la SDA, realizadas por los procesos o dependencias solicitadas en la mesa de servicios.</t>
  </si>
  <si>
    <t>Dimensión 3. Gestión conValores para Resultados</t>
  </si>
  <si>
    <t>• Racionalización de Trámites</t>
  </si>
  <si>
    <t>Dimensión 3. Gestión con Valores para Resultados</t>
  </si>
  <si>
    <t>Dimensión 5: Información y comunicación</t>
  </si>
  <si>
    <t xml:space="preserve">• Gobierno digital
• Transparencia, Acceso a la Información Pública y Lucha Contra la Corrupción
</t>
  </si>
  <si>
    <t>Gestión del Conocimiento y la Innovación</t>
  </si>
  <si>
    <t>Dimensión 6. Gestión del conocimieto y la innovación</t>
  </si>
  <si>
    <t>1.2.2</t>
  </si>
  <si>
    <t>Programa de Gestión Documental actualizado y aprobado</t>
  </si>
  <si>
    <t>Adecuar y publicar la información en el modulo participa en la sede electrónica de la SDA.</t>
  </si>
  <si>
    <t>Realizar acompañamiento a la apropiación y uso de las diferentes secciones del modulo participa en la sede electrónica de la SDA.</t>
  </si>
  <si>
    <t>6 mesas de trabajo para el uso de las diferentes secciones del modulo participa</t>
  </si>
  <si>
    <t>Subsecretaria General</t>
  </si>
  <si>
    <t>(No. de secciones del modulo participa con acompañamiento para su apropiación / 6 secciones del modulo participa para apropiación)*100</t>
  </si>
  <si>
    <t>Porcentaje de secciones del modulo participa con acompañamiento para su apropiación</t>
  </si>
  <si>
    <t xml:space="preserve">Realizar seguimiento al cumplimiento de la Resolución 1519 de 2020 "Estandares publicación sede electrónica y web"  con la matriz de la Procuraduria.  </t>
  </si>
  <si>
    <t>Realizar seguimiento al cumplimiento del esquema de publicación de la SDA conforme a la Resolución SDA No. 05466 de 2023</t>
  </si>
  <si>
    <t>1.5.5</t>
  </si>
  <si>
    <t>Subsecretaria general</t>
  </si>
  <si>
    <t>Subsecretaria general, Oficina asesora de comunicaciones</t>
  </si>
  <si>
    <t>Dirección de Gestión Corporativa / Gestión documental</t>
  </si>
  <si>
    <t>Dirección de Planeación y sistemas de información ambiental / Gestión tecnológica</t>
  </si>
  <si>
    <t>Esquema de publicación
Actas de reunión</t>
  </si>
  <si>
    <t>Comunicaciones
Matriz de activos
Actas de reunión</t>
  </si>
  <si>
    <t>Un (1) seguimiento mensual al esquema de publicación de la SDA</t>
  </si>
  <si>
    <t>Un (1) seguimiento cuatrimestral al cumplimiento de la Resolución 1519 de 2020</t>
  </si>
  <si>
    <t>Seguimiento realizados al cumplimiento de la Resolución 1519 de 2020</t>
  </si>
  <si>
    <t>No. de seguimiento realizados a la Resolución 1519 de 2020 / 3 seguimiento programados a la Resolución ) x 100</t>
  </si>
  <si>
    <t>Matriz de seguimiento del ITA (Procuraduria)
Actas de reuniones
Memorandos, ticket en la mesa de servicios</t>
  </si>
  <si>
    <t>Actas de reuniones
Memorandos</t>
  </si>
  <si>
    <t>Seguimiento realizados al cumplimiento del esquema de publicación de la SDA</t>
  </si>
  <si>
    <t>3 actividades de promoción o divulgación de la sección de transparencia y acceso a la información pública (uno cada cuatrimestre)</t>
  </si>
  <si>
    <t>Adelantar una actividad de promoción o divulgación de la sección de transparencia y acceso a la información pública de la sede electrónica de la SDA.</t>
  </si>
  <si>
    <t>Divulgación de la sección de transparencia y acceso a la información pública de la sede electrónica de la SDA</t>
  </si>
  <si>
    <t>Correos electrónicos
Piezas comunicativas
Soportes de la divulgación</t>
  </si>
  <si>
    <t>X</t>
  </si>
  <si>
    <t>Actas de reuniones
Memorandos
Plan de mejora</t>
  </si>
  <si>
    <t>1.1.3</t>
  </si>
  <si>
    <t>1.1.4</t>
  </si>
  <si>
    <t xml:space="preserve">Tres (3) monitoreos al mapa de riesgos </t>
  </si>
  <si>
    <t>No. de monitoreos al mapa de riesgos  de  gestión y de corrupción de la SDA</t>
  </si>
  <si>
    <t>Isolución, informes de segunda linea de defensa</t>
  </si>
  <si>
    <t>Monitorero cuatrimenstral al mapa de riesgos de gestión y corrupción de la SDA</t>
  </si>
  <si>
    <t>Mesas de trabajo para revisar y actualizar el mapa de riesgos de la SDA</t>
  </si>
  <si>
    <t>Actas de reunión, comunicaciones internas, convocatoria a comité</t>
  </si>
  <si>
    <t>Actas de reunión, comunicaciones internas, convocatoria a comité, documento de Política</t>
  </si>
  <si>
    <t>Subsecretaria General (SIG)</t>
  </si>
  <si>
    <t>18 procesos de la entidad socializados sobre la Política de administración de riesgos de la entidad</t>
  </si>
  <si>
    <t>Comunicaciones internas, pagina WEB</t>
  </si>
  <si>
    <t>Un (1) mapa de riesgos de la entidad presentado</t>
  </si>
  <si>
    <t>No. de mapas de riesgos  de  la SDA presentados en CICCI</t>
  </si>
  <si>
    <t>Tres (3) divulgaciones del mapa de riesgos  de  gestión y de corrupción de la SDA realizadas</t>
  </si>
  <si>
    <t>Un (1) equipo de trabajo definido</t>
  </si>
  <si>
    <t>No. de equipos de trabajo definidos</t>
  </si>
  <si>
    <t>Equipo de trabajo para la implementación del Sistema de Administración del Riesgo de Lavado de Activos y Financiación del Terrorismo – SARLAFT</t>
  </si>
  <si>
    <t>Definir equipo de trabajo para la implementación del Sistema de Administración del Riesgo de Lavado de Activos y Financiación del Terrorismo – SARLAFT y presentar a aprobación en Comité Institucional de Gestión y Desempeño</t>
  </si>
  <si>
    <t>Establecer plan de trabajo para implementar el Sistema de Administración del Riesgo de Lavado de Activos y Financiación del Terrorismo – SARLAFT y presentar a aprobación en Comité Institucional de Gestión y Desempeño</t>
  </si>
  <si>
    <t>Un (1) plan de trabajo establecido</t>
  </si>
  <si>
    <t>Plan de trabajo para implementar el Sistema de Administración del Riesgo de Lavado de Activos y Financiación del Terrorismo – SARLAFT</t>
  </si>
  <si>
    <t>No. de planes de trabajo establecidos</t>
  </si>
  <si>
    <t>Plan de trabajo, actas de reunión, comunicaciones internas, convocatoria a comité.</t>
  </si>
  <si>
    <t>Realizar monitoreo bimensual al plan de trabajo para implementar el Sistema de Administración del Riesgo de Lavado de Activos y Financiación del Terrorismo – SARLAFT y presentar avances a la alta dirección.</t>
  </si>
  <si>
    <t>No. de monitoreos al plan de trabajo SARLAFT</t>
  </si>
  <si>
    <t>Dos (2) monitoreos al plan de trabajo SARLAFT</t>
  </si>
  <si>
    <t>Monitoreo bimensual al plan de trabajo SARLAFT</t>
  </si>
  <si>
    <t>Comunicaciones internas.</t>
  </si>
  <si>
    <t>Proponer estrategias de innovación en temas institucionales</t>
  </si>
  <si>
    <t>Una (1) propuesta de estrategia de innovación en temas institucionales</t>
  </si>
  <si>
    <t>Dirección de Planeación y Sistemas de Información Ambiental (Direccionamiento Estrátegico)</t>
  </si>
  <si>
    <t>Adecuar y publicar la información en el modulo atención y servicios a la ciudadanía en la sede electrónica de la SDA.</t>
  </si>
  <si>
    <t>Realizar seguimiento a los pasivos exigibles, reservas presupuestales y saneamiento contable.</t>
  </si>
  <si>
    <t>Un (1) informe de seguimiento emitido y publicado en la página web de la Entidad.</t>
  </si>
  <si>
    <t>Emisión y publicación del informe de seguimiento</t>
  </si>
  <si>
    <t>(# de informes emitidos y publicados 
/ 1) * 100</t>
  </si>
  <si>
    <t>Memorando de emisión al CICCI.
Informe publicado en página web.</t>
  </si>
  <si>
    <t>Oficina de Control Interno</t>
  </si>
  <si>
    <t>Dirección de Planeación y Sistemas de Información Ambiental</t>
  </si>
  <si>
    <t>Documentos de seguimiento y propuestas, estrategias de posicionamiento web</t>
  </si>
  <si>
    <t>1.5.6</t>
  </si>
  <si>
    <t>Realizar seguimiento al Cumplimiento de la Ley 1712 de 2014 - Transparencia y Derecho de Acceso a la Información Pública Nacional.</t>
  </si>
  <si>
    <t>Memorando de emisión al CICCI.</t>
  </si>
  <si>
    <t>1.5.7</t>
  </si>
  <si>
    <t>Monitoreo al cumplimiento de la Circular 017 de 2017 de la Procuraduría General de la Nación y de la Ley 2013 de 2019  (SIDEAP y Aplicativo por la Integridad Pública).</t>
  </si>
  <si>
    <t>4.1.2</t>
  </si>
  <si>
    <t xml:space="preserve">Realizar seguimiento a la Estrategia de Racionalización de Trámites 2023 de la SDA, con base en la información disponible en el SUIT de la Función Pública </t>
  </si>
  <si>
    <t>Dos (2) reportes de seguimiento registrados en el SUIT de la Función Pública.</t>
  </si>
  <si>
    <t>Reportes de seguimiento registrados en el SUIT.</t>
  </si>
  <si>
    <t>(# de seguimientos registrados en el SUIT 
/ 2) * 100</t>
  </si>
  <si>
    <t>Seguimientos registrados en el SUIT.</t>
  </si>
  <si>
    <t>Realizar seguimiento cuatrimestral al Plan Anticorrupción y de Atención al Ciudadano  (incluyendo la gestión de los riesgos consolidados en el mapa de riesgos de gestión y de corrupción, así como los componentes adoptados en transición al Programa de Transparencia y Ética Pública, cuando aplique).</t>
  </si>
  <si>
    <t>Tres (3) informes de seguimiento emitidos y publicados en la página web de la Entidad.</t>
  </si>
  <si>
    <t>Emisión y publicación de informes de seguimiento</t>
  </si>
  <si>
    <t>(# de informes emitidos y publicados 
/ 3) * 100</t>
  </si>
  <si>
    <t>Mapear cinco (5) comunidades de práctica y aprendizaje ciudadano para la gestión del conocimiento y la innovación,  para la transparencia y ética pública con enfoque ambiental en grandes centros urbanos que tengan condiciones geopolíticas similares a Bogotá para su divulgación y socialización a la ciudadana y servidores públicos.</t>
  </si>
  <si>
    <t xml:space="preserve">Se cuenta con el mapeo de cinco (5) comundidades de práctica y aprendizaje ciudadano </t>
  </si>
  <si>
    <t>(No de comunidades de práctica y aprendizaje mapeadas/ No de comunidades estimadas) X 100</t>
  </si>
  <si>
    <t>100% de las comunidades de práctica y aprendizaje ciudadano para la gestión del conocimiento y la innovación,  para la transparencia y ética pública con enfoque ambiental en grandes centros urbanos mapeadas y documentadas</t>
  </si>
  <si>
    <t>Documento de mapeo de comunidades elaborado y publicado</t>
  </si>
  <si>
    <t>Gestionar la integración de la entidad en una red de conocimiento e intercambio de experiencias en materia de gestión del conocimiento e innovación o transparencia y ética pública.</t>
  </si>
  <si>
    <t>Entidad integrada en una (1) red de conocimiento e intercambio de experiencias</t>
  </si>
  <si>
    <t xml:space="preserve">% de avances en la gestión de integración en la red  </t>
  </si>
  <si>
    <t>Entidad vinculada formalmente en una red de conocimiento e intercambio de experiencias</t>
  </si>
  <si>
    <t xml:space="preserve">Acta o comunicación oficial de integración a la red </t>
  </si>
  <si>
    <t>Dirección de Gestión Corporativa / DPSIA / SG</t>
  </si>
  <si>
    <t>Revisión y actualización del catálogo de objetos, diccionario de datos e informe de calidad de los objetos geográficos conforme a los formatos y  lineamientos establecidos IDECA.</t>
  </si>
  <si>
    <t>Número de criterios de accesibilidad web gestionados</t>
  </si>
  <si>
    <t>(No. de criterios de accesibilidad web gestionados / 9 criterios de accesibilidad web gestionados programados en la vigencia 2023)</t>
  </si>
  <si>
    <t>Comunicaciones, informes o documentos de soporte de los criterios gestionados</t>
  </si>
  <si>
    <t>Acto administrativo
Publicación web
Comunicaciones</t>
  </si>
  <si>
    <t>Programa de Gestión Documental</t>
  </si>
  <si>
    <t>1 acto administrativo de costos de reproducción de la información pública</t>
  </si>
  <si>
    <t>Porcentaje de elaboración del acto administrativo de costos de reproducción de la información pública</t>
  </si>
  <si>
    <t>(# de informes emitidos y publicados / 1) * 100</t>
  </si>
  <si>
    <t>(# de acto administrativo expedido y publicado / 1) * 100</t>
  </si>
  <si>
    <t>(# de Programa de Gestión Documental elaborado y aprobado / 1) * 100</t>
  </si>
  <si>
    <t>Porcentaje de elaboración Programa de Gestión Documental actualizado y aprobado</t>
  </si>
  <si>
    <t xml:space="preserve">Presentaciones, convocatoria y listados de asistencia de Capacitaciones </t>
  </si>
  <si>
    <t>Subsecretaria general / servicio a la ciudadanía</t>
  </si>
  <si>
    <t>informes de solicitud de información</t>
  </si>
  <si>
    <t>reporte mesa de servicios
publicaciones</t>
  </si>
  <si>
    <t>Módulo atención y servicios a la ciudadanía adecuado en 100%</t>
  </si>
  <si>
    <t xml:space="preserve">Porcentaje de adecuación del Módulo atención y servicios a la ciudadanía </t>
  </si>
  <si>
    <t>Correos electrónicos, actas de reunión, documentos y pantallazos</t>
  </si>
  <si>
    <t>(No. de acciones realizadas para la adecuación del Módulo atención y servicios a la ciudadanía  / No. de acciones programadas para la adecuación del Módulo atención y servicios a la ciudadanía  )*100</t>
  </si>
  <si>
    <t>Oficina asesora de comunicaciones / Comunicaciones</t>
  </si>
  <si>
    <t>Informes de avance del plan de comunicaciones</t>
  </si>
  <si>
    <t>Oficina de Participación, Educación y Localidades / Participación y Educación Ambiental</t>
  </si>
  <si>
    <t>Informes y documentos de vinculación y gestión</t>
  </si>
  <si>
    <t>Dirección de Planeación y Sistemas de Información Ambiental / Planeación Ambiental</t>
  </si>
  <si>
    <t>Informes, comunicaciones</t>
  </si>
  <si>
    <t>Informes de administración y bitácoras</t>
  </si>
  <si>
    <t>actas de reunion y listados de asistencia</t>
  </si>
  <si>
    <t>Informe de rendición de cuentas, correos y comunicaciones</t>
  </si>
  <si>
    <t>Dirección de Planeación y Sistemas de Información Ambiental, despacho, oficina asesora de comunicaciones</t>
  </si>
  <si>
    <t>documento de avance del modelo de servicio</t>
  </si>
  <si>
    <t>informes, documentos, actas de reunion y listados de asistencia</t>
  </si>
  <si>
    <t>Informes de PQR, pantallazos de publicación</t>
  </si>
  <si>
    <t>Una estrategia de racionalización de trámites de la SDA 2023 inscrita en el SUIT.</t>
  </si>
  <si>
    <t>Informes de seguimiento.</t>
  </si>
  <si>
    <t>Estrategia y pantallazo delSUIT</t>
  </si>
  <si>
    <t>Número de estrategia de racionalización de trámites de la SDA 2023 inscrita en el SUIT.</t>
  </si>
  <si>
    <t>(# de estrategia de racionalización de trámites de la SDA 2023 inscrita en el SUIT /1) * 100</t>
  </si>
  <si>
    <t>90% de depuración y actualizados de los datos abiertos que ofrece la SDA en la plataforma Distrital.</t>
  </si>
  <si>
    <t>(# de datos abiertos revisados y depurados / 58 datos abiertos existentes en la plataforma) * 90</t>
  </si>
  <si>
    <t>Actas de reunión
Pantallazos
Comunicaciones</t>
  </si>
  <si>
    <t>100% de revisión del funcionamiento de los servicios se los objetos geográficos ya dispuestos en la plataforma de datos abiertos</t>
  </si>
  <si>
    <t>Revisión del funcionamiento de los servicios se los objetos geográficos ya dispuestos en la plataforma de datos abiertos, a con el fin de verificar su correcto funcionamiento.</t>
  </si>
  <si>
    <t>Porcentaje de revisión del funcionamiento de los servicios se los objetos geográficos que ofrece la SDA en la plataforma Distrital.</t>
  </si>
  <si>
    <t>(#  servicios de los objetos geográficos que ofrece la SDA en la plataforma Distrital revisados / # total de objetos geográficos existentes en la plataforma) * 100</t>
  </si>
  <si>
    <t>Número de propuesta de estrategia de innovación en temas institucionales</t>
  </si>
  <si>
    <t>(# de propuesta de estrategia de innovación en temas institucionales / 1) *100</t>
  </si>
  <si>
    <t>Oficina de Participación, Educación y Localidades,  Subsecretaria general,  Oficina asesora de comunicaciones y DPSIA</t>
  </si>
  <si>
    <t>Módulo participa adecuado con sus seis componentes</t>
  </si>
  <si>
    <t>Número de componentes adecuados del módulo participa</t>
  </si>
  <si>
    <t>(No. de secciones del módulo participa adecuados con información publicada / 6 secciones del módulo participa)*100</t>
  </si>
  <si>
    <t>2 capacitaciones con las dependencias de la SDA</t>
  </si>
  <si>
    <t>Realizar encuestas aplicadas a los ciudadanos sobre las temáticas ambientales divulgadas en los productos comunicacionales de la SDA.</t>
  </si>
  <si>
    <t>6 encuestas diseñadas y aplicadas a los ciudadanos sobre las temáticas ambientales divulgadas en los productos comunicacionales de la SDA.</t>
  </si>
  <si>
    <t>(# de encuestas aplicadas sobre las temáticas ambientales divulgadas en los productos comunicacionales de la SDA / 6 encuestas programadas para aplicar)* 100</t>
  </si>
  <si>
    <t>Porcentaje de aplicación de encuestas sobre las temáticas ambientales divulgadas en los productos comunicacionales de la SDA.</t>
  </si>
  <si>
    <t>Pantallazo encuesta
Informe del resultado de la encuesta</t>
  </si>
  <si>
    <t>Dirección de Planeación y Sistemas de Información Ambiental, Despacho, Oficina asesora de comunicaciones</t>
  </si>
  <si>
    <t>Realizar una jornada de dialogo ciudadano y rendición de cuenta de la vigencia 2022, conforme a la ruta de trabajo y lineamientos metodológicos de la Administración distrital y la Veeduría Distrital.</t>
  </si>
  <si>
    <t>Una (1) jornada de dialogo ciudadano y rendición de cuenta de la vigencia 2022 efectuada.</t>
  </si>
  <si>
    <t>Gestionar las directrices de accesibilidad web faltantes en la SDA, conforme a lo establecido en la Resolución 1519 de 2020 y el plan de trabajo interno.</t>
  </si>
  <si>
    <t>Formular el Plan de Acción del programa de gestión de integridad de la SDA para la vigencia 2023 y aprobarlo.</t>
  </si>
  <si>
    <t>Un Plan de acción del  programa de gestión de integridad formulado y aprobado para la vigencia 2023</t>
  </si>
  <si>
    <t>Porcentaje de formulación y aprobación  del plan de acción del programa de gestión de integridad 2023</t>
  </si>
  <si>
    <t>No. De plan de acción del programa de gestión de Integridad SDA 2023 formulado y aprobado</t>
  </si>
  <si>
    <t>Gestores de Integridad 
Comité Institucional de Gestión y Desempeño Institucional</t>
  </si>
  <si>
    <t>Ejecutar el plan de acción del programa de gestión de integridad de la SDA para la vigencia 2023</t>
  </si>
  <si>
    <t>Ejecución del 100% de las acciones programadas en el Plan de acción  del programa de gestión de integridad vigencia 2023</t>
  </si>
  <si>
    <t>(No. de actividades ejecutadas en la vigencia / No.total de actividades programadas en el Plan de acción de gestión de Integridad 2023) x 100</t>
  </si>
  <si>
    <t xml:space="preserve">Soportes de ejecución de las actividades, según corresponda
</t>
  </si>
  <si>
    <t>Gestores de Integridad
Comité Institucional de Gestión y desempeño institucional</t>
  </si>
  <si>
    <t>7.1.3</t>
  </si>
  <si>
    <t>Gestores de Integridad</t>
  </si>
  <si>
    <t xml:space="preserve">Una (1) campaña divulgativa de apropiación y promoción del código de integridad
</t>
  </si>
  <si>
    <t>Ejecución de una (1) campaña divulgativa de apropiación y promoción del código de Integridad</t>
  </si>
  <si>
    <t>Piezas divulgativas</t>
  </si>
  <si>
    <t>Gestores de integridad
Oficina Asesora de Comunicaciones</t>
  </si>
  <si>
    <t>Participar en las  actividades distritales asociadas a la gestión de integridad que se promuevan desde la Secretaría General de la Alocaldía Mayor de Bogotá en marco de la iniciativa Bogota con Integridad</t>
  </si>
  <si>
    <t xml:space="preserve">100% de participación en las actividades distritales asociadas a la gestión de integridad
</t>
  </si>
  <si>
    <t>Porcentaje de participación en las actividades distritales asociadas a la gestión de integridad promovidas por la Secretaría General de la Alcaldía Mayor de Bogotá</t>
  </si>
  <si>
    <t xml:space="preserve">No. de actividades distritalespromovidas  asociadas a la gestión de integridad/No. de actividades de participación en las actividades promovidas asociadas a la gestión de integridad 
</t>
  </si>
  <si>
    <t>Gestores de integridad
Equipo lider institucional</t>
  </si>
  <si>
    <t xml:space="preserve">Formato de contrato de prestación de servicios actualizado
</t>
  </si>
  <si>
    <t xml:space="preserve">7.5 Gestión prácticas Antisoborno, Antifraude </t>
  </si>
  <si>
    <t>7.5.1</t>
  </si>
  <si>
    <t>Formular, ejecutar y hacer seguimiento al plan de implementación para la vigencia 2023 conforme a la Politica Antisoborno de la SDA.</t>
  </si>
  <si>
    <t>100% de ejecución de actividades del  plan de implementación de la política antisoborno de la SDA 2023</t>
  </si>
  <si>
    <t>Porcentaje de ejecución de las actividades del plan de implementación de la política antisoborno de la SDA 2023</t>
  </si>
  <si>
    <t># de actividades ejecutadas del plan de implementación de la política antisoborno / # de actividades programadas del plan de implmentación de la política antisoborno x 100</t>
  </si>
  <si>
    <t xml:space="preserve">Formulación del Plan de implementación de la política antisoborno 2023.
Soportes de ejecución de las actividades.
</t>
  </si>
  <si>
    <t>Subsecretaría General
Dirección de Gestión Corporativa
Control Interno
Gestores de integridad
todas las áreas</t>
  </si>
  <si>
    <t>5.3 Estandarización de datos abiertos para intercambio de información</t>
  </si>
  <si>
    <t>5.2 Entrega de información en lenguaje sencillo que de cuenta de la gestión
institucional</t>
  </si>
  <si>
    <t>Entregar información sobre la gestión institucional en lenguaje claro, a través de los canales de comunicación externa, conforme al plan de comunicaciones de la SDA para la vigencia 2023 y las politicas de operación del procedimiento interno del proceso de comunicaciones.</t>
  </si>
  <si>
    <t>5.3.1</t>
  </si>
  <si>
    <t>5.3.2</t>
  </si>
  <si>
    <t>Seguimiento al cumplimiento de línea de comunicación externa del plan de comunicaciones de la vigencia 2023</t>
  </si>
  <si>
    <t>Doce (12) seguimientos de cumplimiento de línea de comunicación externa del plan de comunicaciones de la vigencia 2023 realizados</t>
  </si>
  <si>
    <t>No. de seguimientos al cumplimiento de línea de comunicación externa del plan de comunicaciones de la vigencia 2023</t>
  </si>
  <si>
    <t>Plan de plan, correos electrónicos, comunicaciones, actas y pantallazos de publicación en web.</t>
  </si>
  <si>
    <t>Documento informe de resultados, Acta de reunión, solicitudes y pantallazo de publicación en la web.</t>
  </si>
  <si>
    <t>No. de campañas de divulgación y promoción del código de integridad diseñada y ejecutada</t>
  </si>
  <si>
    <t>Fichas, formatos, y otros que se desarrollen.</t>
  </si>
  <si>
    <t>Documento del Plan, actas de reunion, comunicación y soportes de ejecución de las actividades.</t>
  </si>
  <si>
    <t>Dirección de Gestión Corporativa
Gestores de Integridad
Todas las dependencias</t>
  </si>
  <si>
    <t>Formular, ejecutar y hacer seguimiento al plan de trabajo para la gestión de conflicto de intereses 2023</t>
  </si>
  <si>
    <t>100% de ejecución de actividades del plan de trabajo para la gestión de conflicto de intereses 2023</t>
  </si>
  <si>
    <t>Porcentaje de ejecución de las actividades del plan de trabajo para la gestión de conflicto de intereses 2023</t>
  </si>
  <si>
    <t>La Secretaría Distrital de Ambiente, está comprometida con la construcción y aplicación de estrategias que fortalezcan y promuevan una cultura institucional en torno a la transparencia, el desarrollo de comportamientos de cuidado, gestión integral y defensa de lo público, con el fin de prevenir los riesgos de corrupción y posibles conductas de fraude, soborno o conflicto de intereses, de forma tal que fomente en la entidad un ambiente de integridad y ética  de lo público. Para ello, formula de forma participativa y abierta este programa, que le permitirá continuar con la implementación de acciones para la lucha contra la corrupción, la gestión transparente, el control y prevención de los riesgos, la racionalización y accesibilidad a sus trámites y servicios, la participación ciudadana, el dialogo y rendición de cuentas, el mejoramiento del servicio a la ciudadanía y la interiorización de los valores del código de integridad en todos los colaboradores, contratistas, funcionarios - servidores públicos de la SDA.
Este programa se formula en cumplimiento de la Ley 2195 de 2022, por medio de la cual se adoptan medidas en materia de transparencia, prevención y lucha contra la corrupción y establece en su artículo 31, la necesidad de que las entidades públicas formulen los Programas de Transparencia y Ética pública como herramienta para fortalecer las acciones preventivas en la lucha contra la corrupción; siguiendo las orientaciones impartidas por la Secretaría General de la Alcaldía Mayor de Bogotá para la transición del Plan Anticorrupción y de Atención al Ciudadano a la construcción de los Programas de Transparencia y Ética Pública Distritales.</t>
  </si>
  <si>
    <t xml:space="preserve"> COMPONENTE</t>
  </si>
  <si>
    <t xml:space="preserve">ESTRATEGIA </t>
  </si>
  <si>
    <t>No. 
Actividades</t>
  </si>
  <si>
    <t>% Avance</t>
  </si>
  <si>
    <t>Nivel de Cumplimiento</t>
  </si>
  <si>
    <t xml:space="preserve">Componente 1. </t>
  </si>
  <si>
    <t xml:space="preserve">Componente 2. </t>
  </si>
  <si>
    <t xml:space="preserve">Componente 3. </t>
  </si>
  <si>
    <t>0 a 59%</t>
  </si>
  <si>
    <t>ZONA BAJA</t>
  </si>
  <si>
    <t xml:space="preserve">Componente 4. </t>
  </si>
  <si>
    <t>De 60 a 79%</t>
  </si>
  <si>
    <t>ZONA MEDIA</t>
  </si>
  <si>
    <t xml:space="preserve">Componente 5. </t>
  </si>
  <si>
    <t>de 80 a 100%</t>
  </si>
  <si>
    <t>ZONA ALTA</t>
  </si>
  <si>
    <t>Componente 6.</t>
  </si>
  <si>
    <t>TOTAL ACTIVIDADES PAAC 2022</t>
  </si>
  <si>
    <r>
      <t xml:space="preserve">El nivel de cumplimiento fue calculado con base en lo establecido en el literal b) del numeral VII del documento “Estrategias para la Construcción del Plan Anticorrupción y de Atención al Ciudadano” (Versión 2), donde se indica que: </t>
    </r>
    <r>
      <rPr>
        <i/>
        <sz val="10"/>
        <color rgb="FFC00000"/>
        <rFont val="Arial"/>
        <family val="2"/>
      </rPr>
      <t>“Es el nivel de cumplimiento de las actividades (…), medido en términos de porcentaje. De 0 a 59% corresponde a la zona baja (color rojo). De 60 a 79% zona media (color amarillo). De 80 a 100% zona alta (color verde).”</t>
    </r>
  </si>
  <si>
    <r>
      <rPr>
        <b/>
        <sz val="10"/>
        <color theme="1"/>
        <rFont val="Arial"/>
        <family val="2"/>
      </rPr>
      <t>Estado General Plan Anticorrupción y de Atención al Ciudadano - PAAC</t>
    </r>
    <r>
      <rPr>
        <sz val="10"/>
        <color theme="1"/>
        <rFont val="Arial"/>
        <family val="2"/>
      </rPr>
      <t xml:space="preserve">
Primer Cuatrimestre - Corte a: 30 Abril de 2023</t>
    </r>
  </si>
  <si>
    <t xml:space="preserve">Componente 6. </t>
  </si>
  <si>
    <t xml:space="preserve">Componente 7. </t>
  </si>
  <si>
    <t xml:space="preserve">Componente 8. </t>
  </si>
  <si>
    <t xml:space="preserve">Componente 9. </t>
  </si>
  <si>
    <t>MEDIDAS DE DEBIDA DILIGENCIA Y PREVENCIÓN DE LAVADO DE ACTIVOS</t>
  </si>
  <si>
    <t>GESTIÓN DE RIESGOS DE CORRUPCIÓN - MAPAS DE RIESGO</t>
  </si>
  <si>
    <t>PROMOCIÓN DE LA INTEGRIDAD Y LA ÉTICA PÚBLICA</t>
  </si>
  <si>
    <t>PARTICIPACIÓN E INNOVACIÓN EN LA GESTIÓN PÚBLICA</t>
  </si>
  <si>
    <t>APERTURA DE INFORMACIÓN Y DATOS ABIERTOS</t>
  </si>
  <si>
    <t>RACIONALIZACIÓN DE TRÁMITES</t>
  </si>
  <si>
    <t>MECANISMOS PARA MEJORAR LA ATENCIÓN AL CIUDADANO</t>
  </si>
  <si>
    <t>RENDICIÓN DE CUENTAS</t>
  </si>
  <si>
    <t>MECANISMOS PARA LA TRANSPARENCIA Y ACCESO A LA INFORMACIÓN</t>
  </si>
  <si>
    <t xml:space="preserve">Estado de la Actividad </t>
  </si>
  <si>
    <t>Cumplida</t>
  </si>
  <si>
    <t>No Cumplida</t>
  </si>
  <si>
    <t xml:space="preserve">Parcialmente </t>
  </si>
  <si>
    <t>No Programada en el Periodo</t>
  </si>
  <si>
    <t xml:space="preserve">Código Actividad </t>
  </si>
  <si>
    <t xml:space="preserve">% Acumulado </t>
  </si>
  <si>
    <t>Promedio</t>
  </si>
  <si>
    <t xml:space="preserve">Responsable </t>
  </si>
  <si>
    <t>Actividad</t>
  </si>
  <si>
    <t>TOTAL ACTIVIDADES PAAC 2023</t>
  </si>
  <si>
    <t>Componente 9.</t>
  </si>
  <si>
    <t>Componente 8.</t>
  </si>
  <si>
    <t>Auditor ResponsasableOCI</t>
  </si>
  <si>
    <t>Angela Millán</t>
  </si>
  <si>
    <t>Irelva Canosa</t>
  </si>
  <si>
    <t>Leidy Johana Bonilla</t>
  </si>
  <si>
    <t>Angela Millán
Luz Marina Estupiñan</t>
  </si>
  <si>
    <t>Eliminada</t>
  </si>
  <si>
    <t>(No. De actividades implementadas del  modelo de servicio de la SDA / No. De actividades programadas del modelo de servicio de la SDA conforme al plan de acción para la vigencia 2023) x 100</t>
  </si>
  <si>
    <t>30 de enero de 2023</t>
  </si>
  <si>
    <t>Ajustes en el indicador y actividades conforme a los radicados 2023IE82365 ajuste SUBSECRETARIA y 2023IE78611 ajuste OPEL. Ajuste responsable actividad 7,4,2</t>
  </si>
  <si>
    <t>25 de abril de 2023</t>
  </si>
  <si>
    <r>
      <rPr>
        <b/>
        <sz val="11"/>
        <color theme="1"/>
        <rFont val="Arial"/>
        <family val="2"/>
      </rPr>
      <t>OBJETIVO:</t>
    </r>
    <r>
      <rPr>
        <sz val="11"/>
        <color theme="1"/>
        <rFont val="Arial"/>
        <family val="2"/>
      </rPr>
      <t xml:space="preserve"> Fijar estrategias institucionales para la vigencia 2023, encaminadas a la lucha contra la corrupción y el acceso a la información pública y transparente, que permitan prevenir, controlar y mitigar el riesgo de corrupción y a su vez posibiliten el fácil acceso a los trámites y servicios de la entidad y la generación de espacios de participación y diálogo con la ciudadanía, a fin de mejorar la eficiencia administrativa, la optimización de recursos y la prestación del servicio con mejores prácticas, accionando bajo los principios y valores de integridad, en procura de la defensa del valor de lo público, en cumplimiento de la misionalidad de la Secretaría Distrital de Ambiente.</t>
    </r>
  </si>
  <si>
    <t>6.1.2</t>
  </si>
  <si>
    <t>Promover los escenarios y espacios de participación ciudadana con énfasis ambiental en las 20 localidades del Distrito Capital que incluya la aplicación del enfoque diferencial, territorial y de derechos</t>
  </si>
  <si>
    <t>100% de ejecución de los espacios y escenarios de participación programados en el 2023</t>
  </si>
  <si>
    <t>Porcentaje de ejecución de los escenarios y espacios de participación.</t>
  </si>
  <si>
    <t>(No. de espacios de participación ejecutados / No. de espacios de participación programados) x 100</t>
  </si>
  <si>
    <t>Plan de trabajo de las Comisiones Ambientales Locales y del Consejo Consultivo de Ambiente
Actas de reunión</t>
  </si>
  <si>
    <t>Oficina de Participación, Educación y Localidades</t>
  </si>
  <si>
    <t>Actas de reunión
Comunicaciones
Correos electrónicos
Acto administrativo</t>
  </si>
  <si>
    <t>No. de seguimiento realizados a la ejecución del esquema / 11 seguimientoS realizados a la ejecución del esquema ) x 100</t>
  </si>
  <si>
    <t>Dirección Legal Ambiental / Defensa juridica</t>
  </si>
  <si>
    <t>Actas de reunión
Soportes de socialización</t>
  </si>
  <si>
    <t>100% de los informes normados sobre gestión y estado de recursos normados elaborados</t>
  </si>
  <si>
    <t xml:space="preserve">Vincular 25 nuevos grupos, colectivos u organizaciones al programa de Voluntariado Ambiental </t>
  </si>
  <si>
    <t xml:space="preserve">100% de realización de los procesos de participación programados en el 2023 
100% de ejecución de las actividades de educación ambiental programadas durante la vigencia 2023
</t>
  </si>
  <si>
    <t>No. de jornada de dialogo ciudadano y rendición de cuenta realizada de la vigencia 2023</t>
  </si>
  <si>
    <t>Realización de la  jornada de dialogo ciudadano y rendición de cuenta de la vigencia 2023</t>
  </si>
  <si>
    <t>Porcentaje de actividades de coordinación ejecutadas para la presentación del Informe de rendición de cuentas Distrital</t>
  </si>
  <si>
    <t>Revisión del funcionamiento de los servicios de los objetos geográficos ya dispuestos en la plataforma de datos abiertos, con el fin de verificar su correcto funcionamiento.</t>
  </si>
  <si>
    <t>Un (1) informe de resultados de la gestión de Integridad de 2023 elaborado, presentado y publicado.</t>
  </si>
  <si>
    <t>31 de julio de 2023</t>
  </si>
  <si>
    <t>Reorganización de casillas de metas, nombres del indicador y formula de indicador, que por error de digitación estaban traslapados. Se ajusta denominador del indicador de la actividad 1.5.2 Realizar seguimiento al cumplimiento del esquema de publicación de la SDA conforme a la Resolución SDA No. 05466 de 2023, dado que la actividad se empieza a ejecutar despues de aprobada, hecho que ocurrió el 30 enero, en tal sentido se harán seguimientos mensuales a partir de febrero.</t>
  </si>
  <si>
    <r>
      <rPr>
        <b/>
        <sz val="9"/>
        <color theme="1"/>
        <rFont val="Arial"/>
        <family val="2"/>
      </rPr>
      <t>ELIMINADA</t>
    </r>
    <r>
      <rPr>
        <sz val="9"/>
        <color theme="1"/>
        <rFont val="Arial"/>
        <family val="2"/>
      </rPr>
      <t xml:space="preserve">
Vincular nuevos grupos, colectivos u organizaciones al programa de Voluntariado Ambiental</t>
    </r>
  </si>
  <si>
    <r>
      <rPr>
        <b/>
        <sz val="9"/>
        <color theme="1"/>
        <rFont val="Arial"/>
        <family val="2"/>
      </rPr>
      <t>ELIMINADA</t>
    </r>
    <r>
      <rPr>
        <sz val="9"/>
        <color theme="1"/>
        <rFont val="Arial"/>
        <family val="2"/>
      </rPr>
      <t xml:space="preserve">
Desarrollar procesos de participación y realizar las actividades de educación ambiental, conforme al plan de acción programado para la vigencia 2023</t>
    </r>
  </si>
  <si>
    <r>
      <rPr>
        <b/>
        <sz val="9"/>
        <color theme="1"/>
        <rFont val="Arial"/>
        <family val="2"/>
      </rPr>
      <t>ELIMINADA</t>
    </r>
    <r>
      <rPr>
        <sz val="9"/>
        <color theme="1"/>
        <rFont val="Arial"/>
        <family val="2"/>
      </rPr>
      <t xml:space="preserve">
Socializar el Plan Institucional de Participación Ciudadana a través de las 20 Comisiones Ambientales Locales del D.C.</t>
    </r>
  </si>
  <si>
    <r>
      <rPr>
        <b/>
        <sz val="14"/>
        <color theme="1"/>
        <rFont val="Arial"/>
        <family val="2"/>
      </rPr>
      <t>PLAN ANTICORRUPCIÓN Y DE ATENCIÓN AL CIUDADANO / PROGRAMA DE TRANSPARENCIA Y ÉTICA PÚBLICA - PTEP</t>
    </r>
    <r>
      <rPr>
        <sz val="14"/>
        <color theme="1"/>
        <rFont val="Arial"/>
        <family val="2"/>
      </rPr>
      <t xml:space="preserve">
SECRETARÍA DISTRITAL DE AMBIENTE
VIGENCIA 2023
Versión 3</t>
    </r>
  </si>
  <si>
    <t xml:space="preserve">FECHA </t>
  </si>
  <si>
    <t>TOTAL ACTIVIDADES PTEP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</si>
</sst>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0"/>
      <color theme="1"/>
      <name val="Arial"/>
      <family val="2"/>
    </font>
    <font>
      <sz val="11"/>
      <color theme="1"/>
      <name val="Arial"/>
      <family val="2"/>
    </font>
    <font>
      <b/>
      <sz val="11"/>
      <color theme="1"/>
      <name val="Arial"/>
      <family val="2"/>
    </font>
    <font>
      <sz val="10"/>
      <color theme="1"/>
      <name val="Arial"/>
      <family val="2"/>
    </font>
    <font>
      <sz val="10"/>
      <name val="Arial"/>
      <family val="2"/>
    </font>
    <font>
      <sz val="14"/>
      <color theme="1"/>
      <name val="Arial"/>
      <family val="2"/>
    </font>
    <font>
      <b/>
      <sz val="14"/>
      <color theme="1"/>
      <name val="Arial"/>
      <family val="2"/>
    </font>
    <font>
      <i/>
      <sz val="11"/>
      <color theme="1"/>
      <name val="Arial"/>
      <family val="2"/>
    </font>
    <font>
      <sz val="8"/>
      <name val="Calibri"/>
      <family val="2"/>
      <scheme val="minor"/>
    </font>
    <font>
      <sz val="11"/>
      <color theme="1"/>
      <name val="Calibri"/>
      <family val="2"/>
      <scheme val="minor"/>
    </font>
    <font>
      <b/>
      <sz val="11"/>
      <color theme="0"/>
      <name val="Calibri"/>
      <family val="2"/>
      <scheme val="minor"/>
    </font>
    <font>
      <b/>
      <sz val="10"/>
      <color theme="0"/>
      <name val="Arial"/>
      <family val="2"/>
    </font>
    <font>
      <i/>
      <sz val="10"/>
      <color rgb="FFC00000"/>
      <name val="Arial"/>
      <family val="2"/>
    </font>
    <font>
      <sz val="8"/>
      <color theme="1"/>
      <name val="Arial"/>
      <family val="2"/>
    </font>
    <font>
      <b/>
      <sz val="8"/>
      <color theme="1"/>
      <name val="Arial"/>
      <family val="2"/>
    </font>
    <font>
      <sz val="8"/>
      <color theme="1"/>
      <name val="Calibri"/>
      <family val="2"/>
      <scheme val="minor"/>
    </font>
    <font>
      <sz val="8"/>
      <name val="Arial"/>
      <family val="2"/>
    </font>
    <font>
      <sz val="9"/>
      <color theme="1"/>
      <name val="Arial"/>
      <family val="2"/>
    </font>
    <font>
      <b/>
      <sz val="9"/>
      <color theme="1"/>
      <name val="Arial"/>
      <family val="2"/>
    </font>
    <font>
      <sz val="9"/>
      <name val="Arial"/>
      <family val="2"/>
    </font>
    <font>
      <b/>
      <sz val="9"/>
      <name val="Arial"/>
      <family val="2"/>
    </font>
    <font>
      <sz val="10"/>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rgb="FFCCCCFF"/>
        <bgColor indexed="64"/>
      </patternFill>
    </fill>
    <fill>
      <patternFill patternType="solid">
        <fgColor rgb="FFABE9FF"/>
        <bgColor indexed="64"/>
      </patternFill>
    </fill>
    <fill>
      <patternFill patternType="solid">
        <fgColor rgb="FFEEFFD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8" tint="0.79998168889431442"/>
        <bgColor indexed="64"/>
      </patternFill>
    </fill>
    <fill>
      <patternFill patternType="solid">
        <fgColor rgb="FFC00000"/>
        <bgColor indexed="64"/>
      </patternFill>
    </fill>
    <fill>
      <patternFill patternType="solid">
        <fgColor them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auto="1"/>
      </left>
      <right/>
      <top style="thin">
        <color auto="1"/>
      </top>
      <bottom style="double">
        <color indexed="64"/>
      </bottom>
      <diagonal/>
    </border>
    <border>
      <left style="thin">
        <color auto="1"/>
      </left>
      <right/>
      <top style="thin">
        <color auto="1"/>
      </top>
      <bottom/>
      <diagonal/>
    </border>
    <border>
      <left/>
      <right/>
      <top/>
      <bottom style="thin">
        <color auto="1"/>
      </bottom>
      <diagonal/>
    </border>
    <border>
      <left/>
      <right style="medium">
        <color indexed="64"/>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9" fontId="10" fillId="0" borderId="0" applyFont="0" applyFill="0" applyBorder="0" applyAlignment="0" applyProtection="0"/>
    <xf numFmtId="0" fontId="5" fillId="0" borderId="0"/>
    <xf numFmtId="0" fontId="5" fillId="0" borderId="0"/>
    <xf numFmtId="0" fontId="22" fillId="0" borderId="0"/>
    <xf numFmtId="0" fontId="10" fillId="0" borderId="0"/>
  </cellStyleXfs>
  <cellXfs count="224">
    <xf numFmtId="0" fontId="0" fillId="0" borderId="0" xfId="0"/>
    <xf numFmtId="0" fontId="3" fillId="0" borderId="0" xfId="0" applyFont="1" applyAlignment="1">
      <alignment horizontal="center" vertical="center" wrapText="1"/>
    </xf>
    <xf numFmtId="0" fontId="2" fillId="0" borderId="0" xfId="0" applyFont="1" applyAlignment="1">
      <alignment vertical="center" wrapText="1"/>
    </xf>
    <xf numFmtId="0" fontId="4" fillId="0" borderId="0" xfId="0" applyFont="1"/>
    <xf numFmtId="0" fontId="4" fillId="0" borderId="0" xfId="0" applyFont="1" applyAlignment="1">
      <alignment vertical="center" wrapText="1"/>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2" borderId="1" xfId="0" applyFont="1" applyFill="1" applyBorder="1" applyAlignment="1">
      <alignment vertical="center" wrapText="1"/>
    </xf>
    <xf numFmtId="0" fontId="4" fillId="2" borderId="1" xfId="0" applyFont="1" applyFill="1" applyBorder="1" applyAlignment="1">
      <alignment horizontal="center" vertical="center"/>
    </xf>
    <xf numFmtId="0" fontId="4" fillId="2" borderId="0" xfId="0" applyFont="1" applyFill="1" applyAlignment="1">
      <alignment vertical="center"/>
    </xf>
    <xf numFmtId="0" fontId="1" fillId="2" borderId="12" xfId="0" applyFont="1" applyFill="1" applyBorder="1" applyAlignment="1">
      <alignment vertical="center" wrapText="1"/>
    </xf>
    <xf numFmtId="0" fontId="1" fillId="2" borderId="1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9" fontId="1" fillId="2" borderId="1" xfId="0" applyNumberFormat="1" applyFont="1" applyFill="1" applyBorder="1" applyAlignment="1">
      <alignment horizontal="center" vertical="center" wrapText="1"/>
    </xf>
    <xf numFmtId="0" fontId="4" fillId="2" borderId="0" xfId="0" applyFont="1" applyFill="1" applyAlignment="1">
      <alignment horizontal="center" vertical="center"/>
    </xf>
    <xf numFmtId="0" fontId="15" fillId="2" borderId="1" xfId="0" applyFont="1" applyFill="1" applyBorder="1" applyAlignment="1">
      <alignment horizontal="justify" vertical="center" wrapText="1"/>
    </xf>
    <xf numFmtId="0" fontId="3" fillId="15" borderId="1" xfId="0" applyFont="1" applyFill="1" applyBorder="1" applyAlignment="1">
      <alignment horizontal="center" vertical="center" wrapText="1"/>
    </xf>
    <xf numFmtId="9" fontId="0" fillId="0" borderId="0" xfId="1" applyFont="1"/>
    <xf numFmtId="9" fontId="11" fillId="16" borderId="1" xfId="0" applyNumberFormat="1" applyFont="1" applyFill="1" applyBorder="1" applyAlignment="1">
      <alignment horizontal="center"/>
    </xf>
    <xf numFmtId="0" fontId="16" fillId="0" borderId="1" xfId="0" applyFont="1" applyBorder="1"/>
    <xf numFmtId="0" fontId="16" fillId="0" borderId="0" xfId="0" applyFont="1"/>
    <xf numFmtId="0" fontId="14" fillId="3" borderId="1" xfId="0" applyFont="1" applyFill="1" applyBorder="1" applyAlignment="1">
      <alignment vertical="center" wrapText="1"/>
    </xf>
    <xf numFmtId="0" fontId="17" fillId="3" borderId="1" xfId="0" applyFont="1" applyFill="1" applyBorder="1" applyAlignment="1">
      <alignment vertical="center" wrapText="1"/>
    </xf>
    <xf numFmtId="0" fontId="14" fillId="3" borderId="1" xfId="0" applyFont="1" applyFill="1" applyBorder="1" applyAlignment="1">
      <alignment horizontal="justify" vertical="center" wrapText="1"/>
    </xf>
    <xf numFmtId="0" fontId="14" fillId="3" borderId="1" xfId="0" applyFont="1" applyFill="1" applyBorder="1" applyAlignment="1">
      <alignment horizontal="center" vertical="center" wrapText="1"/>
    </xf>
    <xf numFmtId="9" fontId="16" fillId="0" borderId="1" xfId="0" applyNumberFormat="1" applyFont="1" applyBorder="1" applyAlignment="1">
      <alignment horizontal="center"/>
    </xf>
    <xf numFmtId="0" fontId="14" fillId="4" borderId="1" xfId="0" applyFont="1" applyFill="1" applyBorder="1" applyAlignment="1">
      <alignment horizontal="center" vertical="center" wrapText="1"/>
    </xf>
    <xf numFmtId="0" fontId="14" fillId="4" borderId="1" xfId="0" applyFont="1" applyFill="1" applyBorder="1" applyAlignment="1">
      <alignment horizontal="justify" vertical="center" wrapText="1"/>
    </xf>
    <xf numFmtId="0" fontId="14" fillId="5" borderId="1" xfId="0" applyFont="1" applyFill="1" applyBorder="1" applyAlignment="1">
      <alignment horizontal="center" vertical="center"/>
    </xf>
    <xf numFmtId="0" fontId="14" fillId="5" borderId="1" xfId="0" applyFont="1" applyFill="1" applyBorder="1" applyAlignment="1">
      <alignment horizontal="justify" vertical="center" wrapText="1"/>
    </xf>
    <xf numFmtId="0" fontId="14" fillId="6" borderId="1" xfId="0" applyFont="1" applyFill="1" applyBorder="1" applyAlignment="1">
      <alignment horizontal="center" vertical="center"/>
    </xf>
    <xf numFmtId="0" fontId="14" fillId="6" borderId="1" xfId="0" applyFont="1" applyFill="1" applyBorder="1" applyAlignment="1">
      <alignment vertical="center" wrapText="1"/>
    </xf>
    <xf numFmtId="0" fontId="14" fillId="6" borderId="1" xfId="0" applyFont="1" applyFill="1" applyBorder="1" applyAlignment="1">
      <alignment horizontal="left" vertical="center" wrapText="1"/>
    </xf>
    <xf numFmtId="0" fontId="14" fillId="7" borderId="1" xfId="0" applyFont="1" applyFill="1" applyBorder="1" applyAlignment="1">
      <alignment horizontal="center" vertical="center"/>
    </xf>
    <xf numFmtId="0" fontId="14" fillId="7" borderId="1" xfId="0" applyFont="1" applyFill="1" applyBorder="1" applyAlignment="1">
      <alignment horizontal="justify" vertical="center" wrapText="1"/>
    </xf>
    <xf numFmtId="0" fontId="14" fillId="7" borderId="1" xfId="0" applyFont="1" applyFill="1" applyBorder="1" applyAlignment="1">
      <alignment vertical="center" wrapText="1"/>
    </xf>
    <xf numFmtId="0" fontId="14" fillId="8" borderId="1" xfId="0" applyFont="1" applyFill="1" applyBorder="1" applyAlignment="1">
      <alignment horizontal="center" vertical="center"/>
    </xf>
    <xf numFmtId="0" fontId="14" fillId="8" borderId="1" xfId="0" applyFont="1" applyFill="1" applyBorder="1" applyAlignment="1">
      <alignment vertical="center" wrapText="1"/>
    </xf>
    <xf numFmtId="0" fontId="14" fillId="8" borderId="1" xfId="0" applyFont="1" applyFill="1" applyBorder="1" applyAlignment="1">
      <alignment horizontal="left" vertical="center" wrapText="1"/>
    </xf>
    <xf numFmtId="0" fontId="14" fillId="10" borderId="1" xfId="0" applyFont="1" applyFill="1" applyBorder="1" applyAlignment="1">
      <alignment horizontal="center" vertical="center"/>
    </xf>
    <xf numFmtId="0" fontId="14" fillId="10" borderId="1" xfId="0" applyFont="1" applyFill="1" applyBorder="1" applyAlignment="1">
      <alignment horizontal="justify" vertical="center" wrapText="1"/>
    </xf>
    <xf numFmtId="0" fontId="17" fillId="10" borderId="1" xfId="0" applyFont="1" applyFill="1" applyBorder="1" applyAlignment="1">
      <alignment horizontal="justify" vertical="center" wrapText="1"/>
    </xf>
    <xf numFmtId="9" fontId="16" fillId="2" borderId="1" xfId="0" applyNumberFormat="1" applyFont="1" applyFill="1" applyBorder="1" applyAlignment="1">
      <alignment horizontal="center"/>
    </xf>
    <xf numFmtId="0" fontId="14" fillId="9" borderId="1" xfId="0" applyFont="1" applyFill="1" applyBorder="1" applyAlignment="1">
      <alignment horizontal="center" vertical="center"/>
    </xf>
    <xf numFmtId="0" fontId="17" fillId="9" borderId="1" xfId="0" applyFont="1" applyFill="1" applyBorder="1" applyAlignment="1">
      <alignment horizontal="left" vertical="center" wrapText="1"/>
    </xf>
    <xf numFmtId="0" fontId="14" fillId="9" borderId="1" xfId="0" applyFont="1" applyFill="1" applyBorder="1" applyAlignment="1">
      <alignment vertical="center" wrapText="1"/>
    </xf>
    <xf numFmtId="0" fontId="14" fillId="9" borderId="1" xfId="0" applyFont="1" applyFill="1" applyBorder="1" applyAlignment="1">
      <alignment horizontal="left" vertical="center" wrapText="1"/>
    </xf>
    <xf numFmtId="0" fontId="14" fillId="11" borderId="1" xfId="0" applyFont="1" applyFill="1" applyBorder="1" applyAlignment="1">
      <alignment horizontal="center" vertical="center"/>
    </xf>
    <xf numFmtId="0" fontId="17" fillId="11" borderId="1"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4"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14" fillId="10" borderId="1" xfId="0" applyFont="1" applyFill="1" applyBorder="1" applyAlignment="1">
      <alignment horizontal="left"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center" vertical="center" wrapText="1"/>
    </xf>
    <xf numFmtId="0" fontId="18" fillId="4" borderId="1" xfId="0" applyFont="1" applyFill="1" applyBorder="1" applyAlignment="1">
      <alignment vertical="center" wrapText="1"/>
    </xf>
    <xf numFmtId="0" fontId="18"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18" fillId="5" borderId="1" xfId="0" applyFont="1" applyFill="1" applyBorder="1" applyAlignment="1">
      <alignment vertical="center" wrapText="1"/>
    </xf>
    <xf numFmtId="0" fontId="18" fillId="5" borderId="1" xfId="0" applyFont="1" applyFill="1" applyBorder="1" applyAlignment="1">
      <alignment horizontal="center" vertical="center"/>
    </xf>
    <xf numFmtId="0" fontId="18" fillId="5" borderId="1" xfId="0" applyFont="1" applyFill="1" applyBorder="1" applyAlignment="1">
      <alignment horizontal="center" vertical="center" wrapText="1"/>
    </xf>
    <xf numFmtId="0" fontId="18" fillId="5" borderId="1" xfId="0" applyFont="1" applyFill="1" applyBorder="1" applyAlignment="1">
      <alignment vertical="center"/>
    </xf>
    <xf numFmtId="0" fontId="18"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6" borderId="1" xfId="0" applyFont="1" applyFill="1" applyBorder="1" applyAlignment="1">
      <alignment horizontal="left" vertical="center" wrapText="1"/>
    </xf>
    <xf numFmtId="0" fontId="18" fillId="7" borderId="1" xfId="0" applyFont="1" applyFill="1" applyBorder="1" applyAlignment="1">
      <alignment vertical="center" wrapText="1"/>
    </xf>
    <xf numFmtId="0" fontId="18" fillId="7" borderId="1" xfId="0" applyFont="1" applyFill="1" applyBorder="1" applyAlignment="1">
      <alignment horizontal="center" vertical="center"/>
    </xf>
    <xf numFmtId="0" fontId="18" fillId="7" borderId="1" xfId="0" applyFont="1" applyFill="1" applyBorder="1" applyAlignment="1">
      <alignment horizontal="center" vertical="center" wrapText="1"/>
    </xf>
    <xf numFmtId="0" fontId="18" fillId="8" borderId="1" xfId="0" applyFont="1" applyFill="1" applyBorder="1" applyAlignment="1">
      <alignment vertical="center" wrapText="1"/>
    </xf>
    <xf numFmtId="0" fontId="18" fillId="8" borderId="1" xfId="0" applyFont="1" applyFill="1" applyBorder="1" applyAlignment="1">
      <alignment horizontal="center" vertical="center"/>
    </xf>
    <xf numFmtId="0" fontId="18" fillId="8" borderId="1" xfId="0" applyFont="1" applyFill="1" applyBorder="1" applyAlignment="1">
      <alignment horizontal="center" vertical="center" wrapText="1"/>
    </xf>
    <xf numFmtId="0" fontId="18" fillId="10" borderId="4" xfId="0" applyFont="1" applyFill="1" applyBorder="1" applyAlignment="1">
      <alignment vertical="center" wrapText="1"/>
    </xf>
    <xf numFmtId="0" fontId="18" fillId="10" borderId="1" xfId="0" applyFont="1" applyFill="1" applyBorder="1" applyAlignment="1">
      <alignment horizontal="center" vertical="center"/>
    </xf>
    <xf numFmtId="0" fontId="18" fillId="10" borderId="1" xfId="0" applyFont="1" applyFill="1" applyBorder="1" applyAlignment="1">
      <alignment horizontal="center" vertical="center" wrapText="1"/>
    </xf>
    <xf numFmtId="0" fontId="18" fillId="10" borderId="1" xfId="0" applyFont="1" applyFill="1" applyBorder="1" applyAlignment="1">
      <alignment vertical="center" wrapText="1"/>
    </xf>
    <xf numFmtId="0" fontId="19" fillId="10" borderId="1" xfId="0" applyFont="1" applyFill="1" applyBorder="1" applyAlignment="1">
      <alignment horizontal="center" vertical="center"/>
    </xf>
    <xf numFmtId="0" fontId="20" fillId="10" borderId="1" xfId="0" applyFont="1" applyFill="1" applyBorder="1" applyAlignment="1">
      <alignment horizontal="center" vertical="center" wrapText="1"/>
    </xf>
    <xf numFmtId="0" fontId="18" fillId="9" borderId="1" xfId="0" applyFont="1" applyFill="1" applyBorder="1" applyAlignment="1">
      <alignment vertical="center" wrapText="1"/>
    </xf>
    <xf numFmtId="0" fontId="18" fillId="9" borderId="1" xfId="0" applyFont="1" applyFill="1" applyBorder="1" applyAlignment="1">
      <alignment horizontal="center" vertical="center"/>
    </xf>
    <xf numFmtId="0" fontId="18" fillId="11" borderId="1" xfId="0" applyFont="1" applyFill="1" applyBorder="1" applyAlignment="1">
      <alignment vertical="center" wrapText="1"/>
    </xf>
    <xf numFmtId="0" fontId="18" fillId="11" borderId="1" xfId="0" applyFont="1" applyFill="1" applyBorder="1" applyAlignment="1">
      <alignment horizontal="center" vertical="center"/>
    </xf>
    <xf numFmtId="0" fontId="15" fillId="17" borderId="1" xfId="0" applyFont="1" applyFill="1" applyBorder="1" applyAlignment="1">
      <alignment horizontal="justify" vertical="center" wrapText="1"/>
    </xf>
    <xf numFmtId="0" fontId="15" fillId="3" borderId="1" xfId="0" applyFont="1" applyFill="1" applyBorder="1" applyAlignment="1">
      <alignment horizontal="justify" vertical="center" wrapText="1"/>
    </xf>
    <xf numFmtId="0" fontId="19" fillId="4" borderId="1" xfId="0" applyFont="1" applyFill="1" applyBorder="1" applyAlignment="1">
      <alignment horizontal="center" vertical="center"/>
    </xf>
    <xf numFmtId="0" fontId="19" fillId="5" borderId="1" xfId="0" applyFont="1" applyFill="1" applyBorder="1" applyAlignment="1">
      <alignment horizontal="center" vertical="center"/>
    </xf>
    <xf numFmtId="0" fontId="19" fillId="6" borderId="1" xfId="0" applyFont="1" applyFill="1" applyBorder="1" applyAlignment="1">
      <alignment horizontal="center" vertical="center"/>
    </xf>
    <xf numFmtId="0" fontId="19" fillId="7" borderId="1" xfId="0" applyFont="1" applyFill="1" applyBorder="1" applyAlignment="1">
      <alignment horizontal="center" vertical="center"/>
    </xf>
    <xf numFmtId="0" fontId="21" fillId="11" borderId="1" xfId="0" applyFont="1" applyFill="1" applyBorder="1" applyAlignment="1">
      <alignment horizontal="center" vertical="center"/>
    </xf>
    <xf numFmtId="0" fontId="4" fillId="0" borderId="0" xfId="0" applyFont="1" applyAlignment="1">
      <alignment horizontal="center" vertical="center" wrapText="1"/>
    </xf>
    <xf numFmtId="0" fontId="20" fillId="9"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9" fillId="8" borderId="1" xfId="0" applyFont="1" applyFill="1" applyBorder="1" applyAlignment="1">
      <alignment horizontal="center" vertical="center" wrapText="1"/>
    </xf>
    <xf numFmtId="0" fontId="4" fillId="0" borderId="1" xfId="0" applyFont="1" applyBorder="1" applyAlignment="1">
      <alignment horizontal="center" vertical="center"/>
    </xf>
    <xf numFmtId="0" fontId="19" fillId="3" borderId="1" xfId="0" applyFont="1" applyFill="1" applyBorder="1" applyAlignment="1">
      <alignment vertical="center" wrapText="1"/>
    </xf>
    <xf numFmtId="0" fontId="19" fillId="4" borderId="1" xfId="0" applyFont="1" applyFill="1" applyBorder="1" applyAlignment="1">
      <alignment vertical="center" wrapText="1"/>
    </xf>
    <xf numFmtId="0" fontId="19" fillId="5" borderId="1" xfId="0" applyFont="1" applyFill="1" applyBorder="1" applyAlignment="1">
      <alignment vertical="center" wrapText="1"/>
    </xf>
    <xf numFmtId="0" fontId="19" fillId="6" borderId="1" xfId="0" applyFont="1" applyFill="1" applyBorder="1" applyAlignment="1">
      <alignment vertical="center" wrapText="1"/>
    </xf>
    <xf numFmtId="0" fontId="19" fillId="7" borderId="1" xfId="0" applyFont="1" applyFill="1" applyBorder="1" applyAlignment="1">
      <alignment vertical="center" wrapText="1"/>
    </xf>
    <xf numFmtId="0" fontId="19" fillId="8" borderId="1" xfId="0" applyFont="1" applyFill="1" applyBorder="1" applyAlignment="1">
      <alignment vertical="center" wrapText="1"/>
    </xf>
    <xf numFmtId="0" fontId="19" fillId="10" borderId="1" xfId="0" applyFont="1" applyFill="1" applyBorder="1" applyAlignment="1">
      <alignment vertical="center" wrapText="1"/>
    </xf>
    <xf numFmtId="0" fontId="19" fillId="9" borderId="2" xfId="0" applyFont="1" applyFill="1" applyBorder="1" applyAlignment="1">
      <alignment vertical="center" wrapText="1"/>
    </xf>
    <xf numFmtId="0" fontId="19" fillId="11" borderId="1" xfId="0" applyFont="1" applyFill="1" applyBorder="1" applyAlignment="1">
      <alignment vertical="center" wrapText="1"/>
    </xf>
    <xf numFmtId="0" fontId="18" fillId="3" borderId="12" xfId="0" applyFont="1" applyFill="1" applyBorder="1" applyAlignment="1">
      <alignment horizontal="center" vertical="center" wrapText="1"/>
    </xf>
    <xf numFmtId="0" fontId="19" fillId="4" borderId="12" xfId="0" applyFont="1" applyFill="1" applyBorder="1" applyAlignment="1">
      <alignment horizontal="center" vertical="center"/>
    </xf>
    <xf numFmtId="0" fontId="19" fillId="5" borderId="12" xfId="0" applyFont="1" applyFill="1" applyBorder="1" applyAlignment="1">
      <alignment horizontal="center" vertical="center"/>
    </xf>
    <xf numFmtId="0" fontId="19" fillId="6" borderId="12" xfId="0" applyFont="1" applyFill="1" applyBorder="1" applyAlignment="1">
      <alignment horizontal="center" vertical="center"/>
    </xf>
    <xf numFmtId="0" fontId="19" fillId="7" borderId="12" xfId="0" applyFont="1" applyFill="1" applyBorder="1" applyAlignment="1">
      <alignment horizontal="center" vertical="center"/>
    </xf>
    <xf numFmtId="0" fontId="19" fillId="8" borderId="12"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9" fillId="10" borderId="12" xfId="0" applyFont="1" applyFill="1" applyBorder="1" applyAlignment="1">
      <alignment horizontal="center" vertical="center"/>
    </xf>
    <xf numFmtId="0" fontId="20" fillId="9" borderId="12" xfId="0" applyFont="1" applyFill="1" applyBorder="1" applyAlignment="1">
      <alignment horizontal="center" vertical="center" wrapText="1"/>
    </xf>
    <xf numFmtId="0" fontId="21" fillId="11" borderId="12" xfId="0" applyFont="1" applyFill="1" applyBorder="1" applyAlignment="1">
      <alignment horizontal="center" vertical="center"/>
    </xf>
    <xf numFmtId="0" fontId="19" fillId="3" borderId="2" xfId="0" applyFont="1" applyFill="1" applyBorder="1" applyAlignment="1">
      <alignment vertical="center" wrapText="1"/>
    </xf>
    <xf numFmtId="0" fontId="18" fillId="3" borderId="2" xfId="0" applyFont="1" applyFill="1" applyBorder="1" applyAlignment="1">
      <alignment vertical="center" wrapText="1"/>
    </xf>
    <xf numFmtId="0" fontId="18" fillId="3" borderId="2" xfId="0" applyFont="1" applyFill="1" applyBorder="1" applyAlignment="1">
      <alignment horizontal="center" vertical="center" wrapText="1"/>
    </xf>
    <xf numFmtId="0" fontId="18" fillId="3" borderId="17" xfId="0" applyFont="1" applyFill="1" applyBorder="1" applyAlignment="1">
      <alignment horizontal="center" vertical="center" wrapText="1"/>
    </xf>
    <xf numFmtId="0" fontId="19" fillId="4" borderId="2" xfId="0" applyFont="1" applyFill="1" applyBorder="1" applyAlignment="1">
      <alignment vertical="center" wrapText="1"/>
    </xf>
    <xf numFmtId="0" fontId="18" fillId="4" borderId="2" xfId="0" applyFont="1" applyFill="1" applyBorder="1" applyAlignment="1">
      <alignment vertical="center" wrapText="1"/>
    </xf>
    <xf numFmtId="0" fontId="18" fillId="4" borderId="2" xfId="0" applyFont="1" applyFill="1" applyBorder="1" applyAlignment="1">
      <alignment horizontal="center" vertical="center" wrapText="1"/>
    </xf>
    <xf numFmtId="0" fontId="19" fillId="4" borderId="2" xfId="0" applyFont="1" applyFill="1" applyBorder="1" applyAlignment="1">
      <alignment horizontal="center" vertical="center"/>
    </xf>
    <xf numFmtId="0" fontId="19" fillId="4" borderId="17" xfId="0" applyFont="1" applyFill="1" applyBorder="1" applyAlignment="1">
      <alignment horizontal="center" vertical="center"/>
    </xf>
    <xf numFmtId="0" fontId="19" fillId="5" borderId="2" xfId="0" applyFont="1" applyFill="1" applyBorder="1" applyAlignment="1">
      <alignment vertical="center" wrapText="1"/>
    </xf>
    <xf numFmtId="0" fontId="18" fillId="5" borderId="2" xfId="0" applyFont="1" applyFill="1" applyBorder="1" applyAlignment="1">
      <alignment vertical="center" wrapText="1"/>
    </xf>
    <xf numFmtId="0" fontId="18" fillId="5" borderId="2" xfId="0" applyFont="1" applyFill="1" applyBorder="1" applyAlignment="1">
      <alignment horizontal="center" vertical="center"/>
    </xf>
    <xf numFmtId="0" fontId="18" fillId="5" borderId="2" xfId="0" applyFont="1" applyFill="1" applyBorder="1" applyAlignment="1">
      <alignment horizontal="center" vertical="center" wrapText="1"/>
    </xf>
    <xf numFmtId="0" fontId="19" fillId="5" borderId="2" xfId="0" applyFont="1" applyFill="1" applyBorder="1" applyAlignment="1">
      <alignment horizontal="center" vertical="center"/>
    </xf>
    <xf numFmtId="0" fontId="19" fillId="5" borderId="17" xfId="0" applyFont="1" applyFill="1" applyBorder="1" applyAlignment="1">
      <alignment horizontal="center" vertical="center"/>
    </xf>
    <xf numFmtId="0" fontId="19" fillId="6" borderId="2" xfId="0" applyFont="1" applyFill="1" applyBorder="1" applyAlignment="1">
      <alignment vertical="center" wrapText="1"/>
    </xf>
    <xf numFmtId="0" fontId="18" fillId="6" borderId="3" xfId="0" applyFont="1" applyFill="1" applyBorder="1" applyAlignment="1">
      <alignment horizontal="left" vertical="center" wrapText="1"/>
    </xf>
    <xf numFmtId="0" fontId="18" fillId="6" borderId="2" xfId="0" applyFont="1" applyFill="1" applyBorder="1" applyAlignment="1">
      <alignment horizontal="center" vertical="center"/>
    </xf>
    <xf numFmtId="0" fontId="18" fillId="6"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9" fillId="6" borderId="2" xfId="0" applyFont="1" applyFill="1" applyBorder="1" applyAlignment="1">
      <alignment horizontal="center" vertical="center"/>
    </xf>
    <xf numFmtId="0" fontId="19" fillId="6" borderId="17" xfId="0" applyFont="1" applyFill="1" applyBorder="1" applyAlignment="1">
      <alignment horizontal="center" vertical="center"/>
    </xf>
    <xf numFmtId="0" fontId="19" fillId="7" borderId="2" xfId="0" applyFont="1" applyFill="1" applyBorder="1" applyAlignment="1">
      <alignment vertical="center" wrapText="1"/>
    </xf>
    <xf numFmtId="0" fontId="18" fillId="7" borderId="2" xfId="0" applyFont="1" applyFill="1" applyBorder="1" applyAlignment="1">
      <alignment vertical="center" wrapText="1"/>
    </xf>
    <xf numFmtId="0" fontId="18" fillId="7" borderId="2" xfId="0" applyFont="1" applyFill="1" applyBorder="1" applyAlignment="1">
      <alignment horizontal="center" vertical="center"/>
    </xf>
    <xf numFmtId="0" fontId="18" fillId="7" borderId="2" xfId="0" applyFont="1" applyFill="1" applyBorder="1" applyAlignment="1">
      <alignment horizontal="center" vertical="center" wrapText="1"/>
    </xf>
    <xf numFmtId="0" fontId="19" fillId="7" borderId="2" xfId="0" applyFont="1" applyFill="1" applyBorder="1" applyAlignment="1">
      <alignment horizontal="center" vertical="center"/>
    </xf>
    <xf numFmtId="0" fontId="19" fillId="7" borderId="17" xfId="0" applyFont="1" applyFill="1" applyBorder="1" applyAlignment="1">
      <alignment horizontal="center" vertical="center"/>
    </xf>
    <xf numFmtId="0" fontId="19" fillId="8" borderId="2" xfId="0" applyFont="1" applyFill="1" applyBorder="1" applyAlignment="1">
      <alignment vertical="center" wrapText="1"/>
    </xf>
    <xf numFmtId="0" fontId="18" fillId="8" borderId="2" xfId="0" applyFont="1" applyFill="1" applyBorder="1" applyAlignment="1">
      <alignment vertical="center" wrapText="1"/>
    </xf>
    <xf numFmtId="0" fontId="18" fillId="8" borderId="2" xfId="0" applyFont="1" applyFill="1" applyBorder="1" applyAlignment="1">
      <alignment horizontal="center" vertical="center"/>
    </xf>
    <xf numFmtId="0" fontId="18" fillId="8" borderId="2" xfId="0" applyFont="1" applyFill="1" applyBorder="1" applyAlignment="1">
      <alignment horizontal="center" vertical="center" wrapText="1"/>
    </xf>
    <xf numFmtId="0" fontId="19" fillId="8" borderId="2" xfId="0" applyFont="1" applyFill="1" applyBorder="1" applyAlignment="1">
      <alignment horizontal="center" vertical="center" wrapText="1"/>
    </xf>
    <xf numFmtId="0" fontId="19" fillId="8" borderId="17"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9" fillId="10" borderId="2" xfId="0" applyFont="1" applyFill="1" applyBorder="1" applyAlignment="1">
      <alignment vertical="center" wrapText="1"/>
    </xf>
    <xf numFmtId="0" fontId="18" fillId="10" borderId="2" xfId="0" applyFont="1" applyFill="1" applyBorder="1" applyAlignment="1">
      <alignment vertical="center" wrapText="1"/>
    </xf>
    <xf numFmtId="0" fontId="18" fillId="10" borderId="2" xfId="0" applyFont="1" applyFill="1" applyBorder="1" applyAlignment="1">
      <alignment horizontal="center" vertical="center"/>
    </xf>
    <xf numFmtId="0" fontId="18" fillId="10" borderId="2"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19" fillId="10" borderId="2" xfId="0" applyFont="1" applyFill="1" applyBorder="1" applyAlignment="1">
      <alignment horizontal="center" vertical="center"/>
    </xf>
    <xf numFmtId="0" fontId="19" fillId="10" borderId="17" xfId="0" applyFont="1" applyFill="1" applyBorder="1" applyAlignment="1">
      <alignment horizontal="center" vertical="center"/>
    </xf>
    <xf numFmtId="0" fontId="18" fillId="9" borderId="2" xfId="0" applyFont="1" applyFill="1" applyBorder="1" applyAlignment="1">
      <alignment vertical="center" wrapText="1"/>
    </xf>
    <xf numFmtId="0" fontId="18" fillId="9" borderId="2" xfId="0" applyFont="1" applyFill="1" applyBorder="1" applyAlignment="1">
      <alignment horizontal="center" vertical="center"/>
    </xf>
    <xf numFmtId="0" fontId="20" fillId="9" borderId="2"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19" fillId="11" borderId="15" xfId="0" applyFont="1" applyFill="1" applyBorder="1" applyAlignment="1">
      <alignment vertical="center" wrapText="1"/>
    </xf>
    <xf numFmtId="0" fontId="18" fillId="11" borderId="15" xfId="0" applyFont="1" applyFill="1" applyBorder="1" applyAlignment="1">
      <alignment vertical="center" wrapText="1"/>
    </xf>
    <xf numFmtId="0" fontId="18" fillId="11" borderId="15" xfId="0" applyFont="1" applyFill="1" applyBorder="1" applyAlignment="1">
      <alignment horizontal="center" vertical="center"/>
    </xf>
    <xf numFmtId="0" fontId="20" fillId="11" borderId="15" xfId="0" applyFont="1" applyFill="1" applyBorder="1" applyAlignment="1">
      <alignment horizontal="center" vertical="center" wrapText="1"/>
    </xf>
    <xf numFmtId="0" fontId="21" fillId="11" borderId="15" xfId="0" applyFont="1" applyFill="1" applyBorder="1" applyAlignment="1">
      <alignment horizontal="center" vertical="center"/>
    </xf>
    <xf numFmtId="0" fontId="21" fillId="11" borderId="16" xfId="0" applyFont="1" applyFill="1" applyBorder="1" applyAlignment="1">
      <alignment horizontal="center" vertical="center"/>
    </xf>
    <xf numFmtId="0" fontId="1" fillId="0" borderId="7" xfId="0" applyFont="1" applyBorder="1" applyAlignment="1">
      <alignment horizontal="center" vertical="center"/>
    </xf>
    <xf numFmtId="0" fontId="1" fillId="2" borderId="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9" fontId="16" fillId="0" borderId="1" xfId="0" applyNumberFormat="1" applyFont="1" applyBorder="1" applyAlignment="1">
      <alignment horizontal="center" vertical="center" wrapText="1"/>
    </xf>
    <xf numFmtId="9" fontId="16" fillId="0" borderId="2" xfId="0" applyNumberFormat="1" applyFont="1" applyBorder="1" applyAlignment="1">
      <alignment horizontal="center" vertical="center" wrapText="1"/>
    </xf>
    <xf numFmtId="9" fontId="16" fillId="0" borderId="3" xfId="0" applyNumberFormat="1" applyFont="1" applyBorder="1" applyAlignment="1">
      <alignment horizontal="center" vertical="center" wrapText="1"/>
    </xf>
    <xf numFmtId="9" fontId="16" fillId="0" borderId="4" xfId="0" applyNumberFormat="1" applyFont="1" applyBorder="1" applyAlignment="1">
      <alignment horizontal="center"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16" fillId="0" borderId="1" xfId="0" applyFont="1" applyBorder="1" applyAlignment="1">
      <alignment horizontal="center" vertical="center" wrapText="1"/>
    </xf>
    <xf numFmtId="9" fontId="16" fillId="2" borderId="2" xfId="0" applyNumberFormat="1" applyFont="1" applyFill="1" applyBorder="1" applyAlignment="1">
      <alignment horizontal="center" vertical="center" wrapText="1"/>
    </xf>
    <xf numFmtId="9" fontId="16" fillId="2" borderId="3"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18" fillId="0" borderId="1" xfId="0" applyFont="1" applyBorder="1" applyAlignment="1">
      <alignment horizontal="center" vertical="center" wrapText="1"/>
    </xf>
    <xf numFmtId="0" fontId="18" fillId="0" borderId="15" xfId="0" applyFont="1" applyBorder="1" applyAlignment="1">
      <alignment horizontal="center" vertical="center"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8" fillId="0" borderId="2" xfId="0" applyFont="1" applyBorder="1" applyAlignment="1">
      <alignment horizontal="center" vertical="center" wrapText="1"/>
    </xf>
    <xf numFmtId="0" fontId="4" fillId="0" borderId="4" xfId="0" applyFont="1" applyBorder="1" applyAlignment="1">
      <alignment horizontal="left"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2" xfId="0" applyFont="1" applyBorder="1" applyAlignment="1">
      <alignment horizontal="center"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0" xfId="0" applyFont="1" applyFill="1" applyAlignment="1">
      <alignment horizontal="justify"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6">
    <cellStyle name="Normal" xfId="0" builtinId="0"/>
    <cellStyle name="Normal - Style1 2" xfId="2" xr:uid="{5D77375B-A032-4254-814B-29D3595F0B21}"/>
    <cellStyle name="Normal 2" xfId="4" xr:uid="{9DB0C65F-0BEB-4414-B127-5131BF75B8CF}"/>
    <cellStyle name="Normal 2 2" xfId="5" xr:uid="{7DABBD6D-76FE-477D-816F-BE5681372D38}"/>
    <cellStyle name="Normal 3 2" xfId="3" xr:uid="{CC673EE2-1227-478C-B5E3-D70E71184BEE}"/>
    <cellStyle name="Porcentaje" xfId="1" builtinId="5"/>
  </cellStyles>
  <dxfs count="3">
    <dxf>
      <font>
        <b/>
        <i val="0"/>
        <color auto="1"/>
      </font>
      <fill>
        <patternFill>
          <bgColor rgb="FFFF0000"/>
        </patternFill>
      </fill>
    </dxf>
    <dxf>
      <font>
        <b/>
        <i val="0"/>
        <color auto="1"/>
      </font>
      <fill>
        <patternFill>
          <bgColor rgb="FFFFFF00"/>
        </patternFill>
      </fill>
    </dxf>
    <dxf>
      <font>
        <color auto="1"/>
      </font>
      <fill>
        <patternFill>
          <bgColor rgb="FF00B050"/>
        </patternFill>
      </fill>
    </dxf>
  </dxfs>
  <tableStyles count="0" defaultTableStyle="TableStyleMedium2" defaultPivotStyle="PivotStyleLight16"/>
  <colors>
    <mruColors>
      <color rgb="FFEEFFDD"/>
      <color rgb="FFCCFF99"/>
      <color rgb="FFCCCCFF"/>
      <color rgb="FFABE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calcChain" Target="calcChain.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536864</xdr:colOff>
      <xdr:row>0</xdr:row>
      <xdr:rowOff>161636</xdr:rowOff>
    </xdr:from>
    <xdr:to>
      <xdr:col>1</xdr:col>
      <xdr:colOff>825500</xdr:colOff>
      <xdr:row>1</xdr:row>
      <xdr:rowOff>550058</xdr:rowOff>
    </xdr:to>
    <xdr:pic>
      <xdr:nvPicPr>
        <xdr:cNvPr id="3" name="Imagen 2" descr="http://190.27.245.106:8080/Isolucionsda/MediosSDA/ba5286f21c134f3e8722d11c2b967dea.jpg">
          <a:extLst>
            <a:ext uri="{FF2B5EF4-FFF2-40B4-BE49-F238E27FC236}">
              <a16:creationId xmlns:a16="http://schemas.microsoft.com/office/drawing/2014/main" id="{06016E6C-1B9A-4AA8-BE36-8F8448F4E63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6864" y="161636"/>
          <a:ext cx="2903681" cy="83869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JENITH\Mis%20documentos\LIBERTY%20SEGUROS\AVANCE%202\PROPUESTA%20METODOLOGICA%20JELGA%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ONTROL%20INTERNO%20CGC\TALLER\GESTION%20DEL%20RIESG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Users\sonia.badillo\Downloads\Estrategia%20de%20rendici&#243;n%20de%20cuentas%202701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SISTEMA%20INTEGRADO%20DE%20GESTION\VARIOS\Administraci&#243;n%20de%20Riesgos\RIESGO%20CONSOLIDAD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ribel\Desktop\Mapa%20de%20Riesgos%20SDA%20consolidado%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PRA18\Documents\UPRA%202013%20-%20AAMG\SISTEMA%20DE%20GESTI&#211;N%20DE%20CALIDAD%20UPRA%20REINGENIER&#205;A\SEGUIMIENTO%20-%20MEDICI&#211;N%20Y%20CONTROL\Formato%20de%20Seguimiento,%20Medici&#243;n%20y%20Control%20Proyectos%20Inv%20UPRA.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Documents%20and%20Settings\JENITH%20%20LINARES\Mis%20documentos\CONTROL%20INTERNO%20CGC\TALLER\GESTION%20DEL%20RIESGO%20Y%20CONTRO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AS"/>
      <sheetName val="DATOS"/>
      <sheetName val="politicas"/>
      <sheetName val="IDENTIFICACION"/>
      <sheetName val="MEDICION"/>
      <sheetName val="PERFIL RIESGO"/>
      <sheetName val="MRI"/>
      <sheetName val="MRi (3)"/>
      <sheetName val="PRi"/>
      <sheetName val="CONTROL"/>
      <sheetName val="CONTROL (2)"/>
      <sheetName val="ACC"/>
      <sheetName val="ALERTA SIMPLE"/>
      <sheetName val="ALERTA COMPUESTA"/>
      <sheetName val="ALERTA COMPLEJA"/>
      <sheetName val="ALERTA COMPLEJA PRODUCTO"/>
      <sheetName val="ALERTA COMPLEJA (2)"/>
      <sheetName val="ALERTA DIRECTA"/>
      <sheetName val="Hoja3"/>
      <sheetName val="Hoja2"/>
      <sheetName val="MRI (2)"/>
      <sheetName val="Hoja1"/>
      <sheetName val="Listas"/>
      <sheetName val="Lista"/>
    </sheetNames>
    <sheetDataSet>
      <sheetData sheetId="0"/>
      <sheetData sheetId="1">
        <row r="4">
          <cell r="A4" t="str">
            <v>PROCESOS</v>
          </cell>
        </row>
        <row r="5">
          <cell r="A5" t="str">
            <v>SUSCRIPCION</v>
          </cell>
        </row>
        <row r="6">
          <cell r="A6" t="str">
            <v>INDEMNIZACION</v>
          </cell>
        </row>
        <row r="7">
          <cell r="A7" t="str">
            <v>SARLAFT</v>
          </cell>
        </row>
        <row r="16">
          <cell r="A16" t="str">
            <v>CLIENTE</v>
          </cell>
          <cell r="B16" t="str">
            <v>USUARIO</v>
          </cell>
          <cell r="C16" t="str">
            <v>CANAL DE DISTRIBUCION</v>
          </cell>
          <cell r="D16" t="str">
            <v>PRODUCTO</v>
          </cell>
          <cell r="E16" t="str">
            <v>OPERACIÓN</v>
          </cell>
        </row>
        <row r="17">
          <cell r="C17" t="str">
            <v>Intermediarios Agente</v>
          </cell>
          <cell r="D17" t="str">
            <v>AUTOS</v>
          </cell>
          <cell r="E17" t="str">
            <v>TECNOLOGIA</v>
          </cell>
        </row>
        <row r="18">
          <cell r="C18" t="str">
            <v>Intermediario Agencia</v>
          </cell>
          <cell r="D18" t="str">
            <v>VIDA</v>
          </cell>
          <cell r="E18" t="str">
            <v>RECURSO HUMANO</v>
          </cell>
        </row>
        <row r="19">
          <cell r="C19" t="str">
            <v>Corredor de seguros</v>
          </cell>
          <cell r="D19" t="str">
            <v>SOAT</v>
          </cell>
          <cell r="E19" t="str">
            <v>FRAUDE INTERNO</v>
          </cell>
        </row>
        <row r="20">
          <cell r="C20" t="str">
            <v>Canal Tradicional - convenios interinstitucional</v>
          </cell>
          <cell r="D20" t="str">
            <v>ARP</v>
          </cell>
          <cell r="E20" t="str">
            <v>FRAUDE EXTERNO</v>
          </cell>
        </row>
        <row r="21">
          <cell r="C21" t="str">
            <v>Bancaseguros</v>
          </cell>
          <cell r="D21" t="str">
            <v>SALUD</v>
          </cell>
          <cell r="E21" t="str">
            <v>EVENTOS EXTERNOS</v>
          </cell>
        </row>
        <row r="22">
          <cell r="C22" t="str">
            <v>Canal no tradicional</v>
          </cell>
          <cell r="D22" t="str">
            <v>GENERALES</v>
          </cell>
          <cell r="E22" t="str">
            <v>GESTION DE PROCESOS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2">
          <cell r="C12" t="str">
            <v>A</v>
          </cell>
          <cell r="D12" t="str">
            <v>B</v>
          </cell>
          <cell r="E12" t="str">
            <v>C</v>
          </cell>
          <cell r="F12" t="str">
            <v>D</v>
          </cell>
          <cell r="G12" t="str">
            <v>E</v>
          </cell>
          <cell r="H12" t="str">
            <v>F</v>
          </cell>
          <cell r="I12" t="str">
            <v>G</v>
          </cell>
          <cell r="J12" t="str">
            <v>H</v>
          </cell>
          <cell r="K12" t="str">
            <v>I</v>
          </cell>
          <cell r="L12" t="str">
            <v>J</v>
          </cell>
          <cell r="M12" t="str">
            <v>K</v>
          </cell>
          <cell r="N12" t="str">
            <v>L</v>
          </cell>
          <cell r="O12" t="str">
            <v>M</v>
          </cell>
        </row>
      </sheetData>
      <sheetData sheetId="8" refreshError="1"/>
      <sheetData sheetId="9" refreshError="1"/>
      <sheetData sheetId="10" refreshError="1"/>
      <sheetData sheetId="11" refreshError="1">
        <row r="1">
          <cell r="G1" t="str">
            <v>EVITAR</v>
          </cell>
          <cell r="I1" t="str">
            <v>POLITICA</v>
          </cell>
        </row>
        <row r="2">
          <cell r="G2" t="str">
            <v>REDUCIR LA CAUSA</v>
          </cell>
          <cell r="I2" t="str">
            <v>PROCEDIMIENTO</v>
          </cell>
        </row>
        <row r="3">
          <cell r="B3">
            <v>1</v>
          </cell>
          <cell r="C3" t="str">
            <v>Cual es el Objetivo de la implementación de la nueva políticá?</v>
          </cell>
          <cell r="G3" t="str">
            <v>REDUCIR EL IMPACTO</v>
          </cell>
          <cell r="I3" t="str">
            <v>CONTROL</v>
          </cell>
        </row>
        <row r="4">
          <cell r="B4">
            <v>2</v>
          </cell>
          <cell r="C4" t="str">
            <v>Cual es el proceso para su implementación?</v>
          </cell>
          <cell r="G4" t="str">
            <v>TRANFERIR TOTALMENTE</v>
          </cell>
        </row>
        <row r="5">
          <cell r="B5">
            <v>3</v>
          </cell>
          <cell r="C5" t="str">
            <v>Quien será el responsable directo de su éxito?</v>
          </cell>
          <cell r="G5" t="str">
            <v>TRANSFERIR PARCIALMENTE</v>
          </cell>
        </row>
        <row r="6">
          <cell r="B6">
            <v>4</v>
          </cell>
          <cell r="C6" t="str">
            <v>En que Fecha o periodo se espera realizarla?</v>
          </cell>
        </row>
        <row r="7">
          <cell r="B7">
            <v>5</v>
          </cell>
          <cell r="C7" t="str">
            <v>Que recursos financieros se requieren?</v>
          </cell>
        </row>
        <row r="8">
          <cell r="B8">
            <v>6</v>
          </cell>
          <cell r="C8" t="str">
            <v>Que recursos Humanos se Requieren?</v>
          </cell>
        </row>
        <row r="9">
          <cell r="B9">
            <v>7</v>
          </cell>
          <cell r="C9" t="str">
            <v>Que recursos logísticos se Requieren?</v>
          </cell>
        </row>
        <row r="10">
          <cell r="B10">
            <v>9</v>
          </cell>
          <cell r="C10" t="str">
            <v>Quien será el responsable de su evaluación?</v>
          </cell>
        </row>
        <row r="11">
          <cell r="B11">
            <v>10</v>
          </cell>
          <cell r="C11" t="str">
            <v>Cual será el indicador para su evaluación? (Indique variables y su lectura)</v>
          </cell>
        </row>
        <row r="12">
          <cell r="B12">
            <v>11</v>
          </cell>
        </row>
        <row r="13">
          <cell r="B13">
            <v>12</v>
          </cell>
        </row>
        <row r="14">
          <cell r="B14">
            <v>13</v>
          </cell>
        </row>
        <row r="15">
          <cell r="B15">
            <v>14</v>
          </cell>
        </row>
        <row r="16">
          <cell r="B16">
            <v>15</v>
          </cell>
        </row>
        <row r="17">
          <cell r="B17">
            <v>16</v>
          </cell>
        </row>
        <row r="22">
          <cell r="B22">
            <v>1</v>
          </cell>
        </row>
        <row r="23">
          <cell r="B23">
            <v>2</v>
          </cell>
        </row>
        <row r="24">
          <cell r="B24">
            <v>3</v>
          </cell>
        </row>
        <row r="25">
          <cell r="B25">
            <v>4</v>
          </cell>
        </row>
        <row r="26">
          <cell r="B26">
            <v>5</v>
          </cell>
        </row>
        <row r="27">
          <cell r="B27">
            <v>6</v>
          </cell>
        </row>
        <row r="28">
          <cell r="B28">
            <v>7</v>
          </cell>
        </row>
        <row r="29">
          <cell r="B29">
            <v>8</v>
          </cell>
        </row>
        <row r="30">
          <cell r="B30">
            <v>9</v>
          </cell>
        </row>
        <row r="31">
          <cell r="B31">
            <v>10</v>
          </cell>
        </row>
        <row r="32">
          <cell r="B32">
            <v>11</v>
          </cell>
        </row>
        <row r="33">
          <cell r="B33">
            <v>12</v>
          </cell>
        </row>
        <row r="34">
          <cell r="B34">
            <v>13</v>
          </cell>
        </row>
        <row r="35">
          <cell r="B35">
            <v>14</v>
          </cell>
        </row>
        <row r="36">
          <cell r="B36">
            <v>15</v>
          </cell>
        </row>
        <row r="37">
          <cell r="B37">
            <v>16</v>
          </cell>
        </row>
        <row r="38">
          <cell r="B38">
            <v>17</v>
          </cell>
        </row>
        <row r="41">
          <cell r="B41">
            <v>1</v>
          </cell>
          <cell r="C41" t="str">
            <v>Que tipo de Control desea implementar?</v>
          </cell>
        </row>
        <row r="42">
          <cell r="B42">
            <v>2</v>
          </cell>
          <cell r="C42" t="str">
            <v>Que clase de Control desea implementar?</v>
          </cell>
        </row>
        <row r="43">
          <cell r="B43">
            <v>3</v>
          </cell>
          <cell r="C43" t="str">
            <v>Cual es el Objetivo del control?</v>
          </cell>
        </row>
        <row r="44">
          <cell r="B44">
            <v>4</v>
          </cell>
          <cell r="C44" t="str">
            <v>A que procedimiento corresponde?</v>
          </cell>
        </row>
        <row r="45">
          <cell r="B45">
            <v>5</v>
          </cell>
          <cell r="C45" t="str">
            <v>Que otros procedimientos afecta?</v>
          </cell>
        </row>
        <row r="46">
          <cell r="B46">
            <v>6</v>
          </cell>
          <cell r="C46" t="str">
            <v>Cual es el proceso para su implementación?</v>
          </cell>
        </row>
        <row r="47">
          <cell r="B47">
            <v>7</v>
          </cell>
          <cell r="C47" t="str">
            <v>Quien será el responsable directo de su éxito?</v>
          </cell>
        </row>
        <row r="48">
          <cell r="B48">
            <v>8</v>
          </cell>
          <cell r="C48" t="str">
            <v>En que Fecha o periodo se espera realizarla?</v>
          </cell>
        </row>
        <row r="49">
          <cell r="B49">
            <v>9</v>
          </cell>
          <cell r="C49" t="str">
            <v>Que recursos financieros se requieren?</v>
          </cell>
        </row>
        <row r="50">
          <cell r="B50">
            <v>10</v>
          </cell>
          <cell r="C50" t="str">
            <v>Que recursos Humanos se Requieren?</v>
          </cell>
        </row>
        <row r="51">
          <cell r="B51">
            <v>11</v>
          </cell>
          <cell r="C51" t="str">
            <v>Que recursos logísticos se Requieren?</v>
          </cell>
        </row>
        <row r="52">
          <cell r="B52">
            <v>12</v>
          </cell>
          <cell r="C52" t="str">
            <v>Quien será el responsable de su evaluación?</v>
          </cell>
        </row>
        <row r="53">
          <cell r="B53">
            <v>13</v>
          </cell>
          <cell r="C53" t="str">
            <v>Cual será el indicador para su evaluación? (Indique variables y su lectura)</v>
          </cell>
        </row>
        <row r="54">
          <cell r="B54">
            <v>14</v>
          </cell>
        </row>
        <row r="55">
          <cell r="B55">
            <v>15</v>
          </cell>
        </row>
        <row r="56">
          <cell r="B56">
            <v>16</v>
          </cell>
        </row>
        <row r="57">
          <cell r="B57">
            <v>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
      <sheetName val="Clasificación Niveles"/>
      <sheetName val="Estrategia de Implementación"/>
      <sheetName val="Listas"/>
    </sheetNames>
    <sheetDataSet>
      <sheetData sheetId="0" refreshError="1"/>
      <sheetData sheetId="1" refreshError="1"/>
      <sheetData sheetId="2" refreshError="1"/>
      <sheetData sheetId="3" refreshError="1"/>
      <sheetData sheetId="4" refreshError="1"/>
      <sheetData sheetId="5" refreshError="1"/>
      <sheetData sheetId="6" refreshError="1">
        <row r="2">
          <cell r="A2" t="str">
            <v>Desde 2018</v>
          </cell>
          <cell r="B2" t="str">
            <v>Hasta 2018</v>
          </cell>
        </row>
        <row r="3">
          <cell r="A3" t="str">
            <v>Desde 2019</v>
          </cell>
          <cell r="B3" t="str">
            <v>Hasta 2019</v>
          </cell>
        </row>
        <row r="4">
          <cell r="A4" t="str">
            <v>Desde 2020</v>
          </cell>
          <cell r="B4" t="str">
            <v>Hasta 2020</v>
          </cell>
        </row>
        <row r="5">
          <cell r="A5" t="str">
            <v>Desde 2021</v>
          </cell>
          <cell r="B5" t="str">
            <v>Hasta 2021</v>
          </cell>
        </row>
        <row r="6">
          <cell r="A6" t="str">
            <v>Desde 2022</v>
          </cell>
          <cell r="B6" t="str">
            <v>Hasta 2022</v>
          </cell>
        </row>
        <row r="7">
          <cell r="A7" t="str">
            <v>Desde 2023</v>
          </cell>
          <cell r="B7" t="str">
            <v>Hasta 2023</v>
          </cell>
        </row>
        <row r="8">
          <cell r="A8" t="str">
            <v>Desde 2024</v>
          </cell>
          <cell r="B8" t="str">
            <v>Hasta 2024</v>
          </cell>
        </row>
        <row r="9">
          <cell r="A9" t="str">
            <v>Desde 2025</v>
          </cell>
          <cell r="B9" t="str">
            <v>Hasta 2025</v>
          </cell>
        </row>
        <row r="10">
          <cell r="A10" t="str">
            <v>Desde 2026</v>
          </cell>
          <cell r="B10" t="str">
            <v>Hasta 2026</v>
          </cell>
        </row>
        <row r="11">
          <cell r="A11" t="str">
            <v>Desde 2027</v>
          </cell>
          <cell r="B11" t="str">
            <v>Hasta 2027</v>
          </cell>
        </row>
        <row r="12">
          <cell r="A12" t="str">
            <v>Desde 2028</v>
          </cell>
          <cell r="B12" t="str">
            <v>Hasta 2028</v>
          </cell>
        </row>
        <row r="13">
          <cell r="A13" t="str">
            <v>Desde 2029</v>
          </cell>
          <cell r="B13" t="str">
            <v>Hasta 2029</v>
          </cell>
        </row>
        <row r="14">
          <cell r="A14" t="str">
            <v>Desde 2030</v>
          </cell>
          <cell r="B14" t="str">
            <v>Hasta 2030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RIESGO"/>
      <sheetName val="% CONTROL"/>
      <sheetName val="CONSOLIDADO"/>
      <sheetName val="FUENTES"/>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GENERAL"/>
      <sheetName val="INFORMACIÓN GENERAL"/>
      <sheetName val="ACTIVIDADES 2013"/>
      <sheetName val="ACTIVIDADES 2012"/>
      <sheetName val="PAG. 1"/>
      <sheetName val="PAG. 2"/>
      <sheetName val="PAG. 3"/>
      <sheetName val="PAG. 4"/>
      <sheetName val="PAG. 5"/>
      <sheetName val="PAG. 6"/>
      <sheetName val="PAG. 7"/>
      <sheetName val="PAG. 8 PRODUCTOS BPIN"/>
      <sheetName val="PAG. 8 ACTIVIDADES BPIN"/>
      <sheetName val="PAG. 8 PROYECTOS OPERATIVOS"/>
      <sheetName val="PAG. 9"/>
      <sheetName val="PAG. 10"/>
      <sheetName val="PAG. 11"/>
      <sheetName val="PAG. 12"/>
      <sheetName val="P.A. DATOS BÁSICOS 2012"/>
      <sheetName val="P.A. CRONOGRAMA 2012"/>
      <sheetName val="FICHA INVERSION 2012"/>
      <sheetName val="P.A. DATOS BÁSICOS 2013"/>
      <sheetName val="P.A. CRONOGRAMA 2013"/>
      <sheetName val="FICHA INVERSION 2013"/>
      <sheetName val="PLAN OPERATIVO 2013"/>
      <sheetName val="TERRITORIALIZACIÓN"/>
      <sheetName val="P.A.Terri-Local Vigencia"/>
      <sheetName val="Hoja1"/>
      <sheetName val="CODIGOS"/>
      <sheetName val="Lista"/>
    </sheetNames>
    <sheetDataSet>
      <sheetData sheetId="0">
        <row r="328">
          <cell r="A328" t="str">
            <v>Seleccione Año</v>
          </cell>
        </row>
        <row r="329">
          <cell r="A329">
            <v>2012</v>
          </cell>
        </row>
        <row r="330">
          <cell r="A330">
            <v>2013</v>
          </cell>
        </row>
        <row r="331">
          <cell r="A331">
            <v>2014</v>
          </cell>
        </row>
        <row r="332">
          <cell r="A332">
            <v>2015</v>
          </cell>
        </row>
        <row r="333">
          <cell r="A333">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jetivos"/>
      <sheetName val="Tormenta riesgos"/>
      <sheetName val="Afinidad riesgos"/>
      <sheetName val="Riesgos vs. objetivos"/>
      <sheetName val="VALORACION"/>
      <sheetName val="CALIFICACION"/>
      <sheetName val="MAPA"/>
      <sheetName val="CAUSAS"/>
      <sheetName val="IMPACTO"/>
      <sheetName val="ARE"/>
      <sheetName val="ACC"/>
      <sheetName val="NO BORRAR"/>
    </sheetNames>
    <sheetDataSet>
      <sheetData sheetId="0"/>
      <sheetData sheetId="1"/>
      <sheetData sheetId="2"/>
      <sheetData sheetId="3"/>
      <sheetData sheetId="4"/>
      <sheetData sheetId="5"/>
      <sheetData sheetId="6"/>
      <sheetData sheetId="7"/>
      <sheetData sheetId="8"/>
      <sheetData sheetId="9"/>
      <sheetData sheetId="10"/>
      <sheetData sheetId="11">
        <row r="1">
          <cell r="F1" t="str">
            <v>SI</v>
          </cell>
          <cell r="G1" t="str">
            <v>EVITAR</v>
          </cell>
        </row>
        <row r="2">
          <cell r="F2" t="str">
            <v>NO</v>
          </cell>
          <cell r="G2" t="str">
            <v>REDUCIR LA CAUSA</v>
          </cell>
        </row>
        <row r="3">
          <cell r="G3" t="str">
            <v>REDUCIR EL IMPACTO</v>
          </cell>
        </row>
        <row r="4">
          <cell r="G4" t="str">
            <v>TRANFERIR TOTALMENTE</v>
          </cell>
        </row>
        <row r="5">
          <cell r="G5" t="str">
            <v>TRANSFERIR PARCIALMENTE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2E882-D5F1-4388-A26C-F94DCFB6FC60}">
  <dimension ref="A1:A6"/>
  <sheetViews>
    <sheetView workbookViewId="0">
      <selection activeCell="E23" sqref="E23"/>
    </sheetView>
  </sheetViews>
  <sheetFormatPr baseColWidth="10" defaultRowHeight="15" x14ac:dyDescent="0.25"/>
  <cols>
    <col min="1" max="1" width="33.42578125" customWidth="1"/>
  </cols>
  <sheetData>
    <row r="1" spans="1:1" x14ac:dyDescent="0.25">
      <c r="A1" s="25" t="s">
        <v>472</v>
      </c>
    </row>
    <row r="2" spans="1:1" x14ac:dyDescent="0.25">
      <c r="A2" t="s">
        <v>473</v>
      </c>
    </row>
    <row r="3" spans="1:1" x14ac:dyDescent="0.25">
      <c r="A3" t="s">
        <v>474</v>
      </c>
    </row>
    <row r="4" spans="1:1" x14ac:dyDescent="0.25">
      <c r="A4" t="s">
        <v>475</v>
      </c>
    </row>
    <row r="5" spans="1:1" x14ac:dyDescent="0.25">
      <c r="A5" t="s">
        <v>476</v>
      </c>
    </row>
    <row r="6" spans="1:1" x14ac:dyDescent="0.25">
      <c r="A6" t="s">
        <v>490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BDA77D-097C-4B61-8C29-16A33E59AEE1}">
  <dimension ref="A1:J64"/>
  <sheetViews>
    <sheetView workbookViewId="0">
      <pane xSplit="4" ySplit="1" topLeftCell="E2" activePane="bottomRight" state="frozen"/>
      <selection pane="topRight" activeCell="E1" sqref="E1"/>
      <selection pane="bottomLeft" activeCell="A2" sqref="A2"/>
      <selection pane="bottomRight" sqref="A1:XFD1"/>
    </sheetView>
  </sheetViews>
  <sheetFormatPr baseColWidth="10" defaultRowHeight="15" x14ac:dyDescent="0.25"/>
  <cols>
    <col min="1" max="1" width="14.5703125" customWidth="1"/>
    <col min="2" max="2" width="28.5703125" customWidth="1"/>
    <col min="3" max="3" width="12.28515625" customWidth="1"/>
    <col min="4" max="4" width="13.7109375" customWidth="1"/>
    <col min="5" max="5" width="84.85546875" customWidth="1"/>
    <col min="6" max="6" width="13.42578125" customWidth="1"/>
    <col min="8" max="8" width="49.28515625" style="29" customWidth="1"/>
  </cols>
  <sheetData>
    <row r="1" spans="1:8" ht="25.5" x14ac:dyDescent="0.25">
      <c r="A1" s="12" t="s">
        <v>439</v>
      </c>
      <c r="B1" s="12" t="s">
        <v>440</v>
      </c>
      <c r="C1" s="12" t="s">
        <v>441</v>
      </c>
      <c r="D1" s="12" t="s">
        <v>477</v>
      </c>
      <c r="E1" s="12" t="s">
        <v>481</v>
      </c>
      <c r="F1" s="12" t="s">
        <v>478</v>
      </c>
      <c r="G1" s="12" t="s">
        <v>479</v>
      </c>
      <c r="H1" s="12" t="s">
        <v>480</v>
      </c>
    </row>
    <row r="2" spans="1:8" ht="22.5" x14ac:dyDescent="0.25">
      <c r="A2" s="185" t="s">
        <v>444</v>
      </c>
      <c r="B2" s="187" t="s">
        <v>7</v>
      </c>
      <c r="C2" s="187">
        <v>20</v>
      </c>
      <c r="D2" s="33" t="s">
        <v>46</v>
      </c>
      <c r="E2" s="30" t="s">
        <v>235</v>
      </c>
      <c r="F2" s="34" t="e">
        <f>+'V3'!#REF!</f>
        <v>#REF!</v>
      </c>
      <c r="G2" s="181" t="e">
        <f>+AVERAGE(F2:F21)</f>
        <v>#REF!</v>
      </c>
      <c r="H2" s="58" t="s">
        <v>377</v>
      </c>
    </row>
    <row r="3" spans="1:8" x14ac:dyDescent="0.25">
      <c r="A3" s="186"/>
      <c r="B3" s="188"/>
      <c r="C3" s="188"/>
      <c r="D3" s="33" t="s">
        <v>47</v>
      </c>
      <c r="E3" s="31" t="s">
        <v>295</v>
      </c>
      <c r="F3" s="34" t="e">
        <f>+'V3'!#REF!</f>
        <v>#REF!</v>
      </c>
      <c r="G3" s="189"/>
      <c r="H3" s="58" t="s">
        <v>343</v>
      </c>
    </row>
    <row r="4" spans="1:8" ht="22.5" x14ac:dyDescent="0.25">
      <c r="A4" s="186"/>
      <c r="B4" s="188"/>
      <c r="C4" s="188"/>
      <c r="D4" s="33" t="s">
        <v>263</v>
      </c>
      <c r="E4" s="30" t="s">
        <v>236</v>
      </c>
      <c r="F4" s="34" t="e">
        <f>+'V3'!#REF!</f>
        <v>#REF!</v>
      </c>
      <c r="G4" s="189"/>
      <c r="H4" s="58" t="s">
        <v>238</v>
      </c>
    </row>
    <row r="5" spans="1:8" x14ac:dyDescent="0.25">
      <c r="A5" s="186"/>
      <c r="B5" s="188"/>
      <c r="C5" s="188"/>
      <c r="D5" s="33" t="s">
        <v>264</v>
      </c>
      <c r="E5" s="32" t="s">
        <v>296</v>
      </c>
      <c r="F5" s="34" t="e">
        <f>+'V3'!#REF!</f>
        <v>#REF!</v>
      </c>
      <c r="G5" s="189"/>
      <c r="H5" s="58" t="s">
        <v>301</v>
      </c>
    </row>
    <row r="6" spans="1:8" ht="33.75" x14ac:dyDescent="0.25">
      <c r="A6" s="186"/>
      <c r="B6" s="188"/>
      <c r="C6" s="188"/>
      <c r="D6" s="33" t="s">
        <v>49</v>
      </c>
      <c r="E6" s="32" t="s">
        <v>193</v>
      </c>
      <c r="F6" s="34" t="e">
        <f>+'V3'!#REF!</f>
        <v>#REF!</v>
      </c>
      <c r="G6" s="189"/>
      <c r="H6" s="58" t="s">
        <v>247</v>
      </c>
    </row>
    <row r="7" spans="1:8" ht="22.5" x14ac:dyDescent="0.25">
      <c r="A7" s="186"/>
      <c r="B7" s="188"/>
      <c r="C7" s="188"/>
      <c r="D7" s="33" t="s">
        <v>233</v>
      </c>
      <c r="E7" s="32" t="s">
        <v>200</v>
      </c>
      <c r="F7" s="34" t="e">
        <f>+'V3'!#REF!</f>
        <v>#REF!</v>
      </c>
      <c r="G7" s="189"/>
      <c r="H7" s="58" t="s">
        <v>343</v>
      </c>
    </row>
    <row r="8" spans="1:8" ht="22.5" x14ac:dyDescent="0.25">
      <c r="A8" s="186"/>
      <c r="B8" s="188"/>
      <c r="C8" s="188"/>
      <c r="D8" s="33" t="s">
        <v>50</v>
      </c>
      <c r="E8" s="30" t="s">
        <v>219</v>
      </c>
      <c r="F8" s="34" t="e">
        <f>+'V3'!#REF!</f>
        <v>#REF!</v>
      </c>
      <c r="G8" s="189"/>
      <c r="H8" s="58" t="s">
        <v>247</v>
      </c>
    </row>
    <row r="9" spans="1:8" x14ac:dyDescent="0.25">
      <c r="A9" s="186"/>
      <c r="B9" s="188"/>
      <c r="C9" s="188"/>
      <c r="D9" s="33" t="s">
        <v>51</v>
      </c>
      <c r="E9" s="32" t="s">
        <v>201</v>
      </c>
      <c r="F9" s="34" t="e">
        <f>+'V3'!#REF!</f>
        <v>#REF!</v>
      </c>
      <c r="G9" s="189"/>
      <c r="H9" s="58" t="s">
        <v>246</v>
      </c>
    </row>
    <row r="10" spans="1:8" ht="22.5" x14ac:dyDescent="0.25">
      <c r="A10" s="186"/>
      <c r="B10" s="188"/>
      <c r="C10" s="188"/>
      <c r="D10" s="33" t="s">
        <v>203</v>
      </c>
      <c r="E10" s="32" t="s">
        <v>221</v>
      </c>
      <c r="F10" s="34" t="e">
        <f>+'V3'!#REF!</f>
        <v>#REF!</v>
      </c>
      <c r="G10" s="189"/>
      <c r="H10" s="58" t="s">
        <v>247</v>
      </c>
    </row>
    <row r="11" spans="1:8" ht="22.5" x14ac:dyDescent="0.25">
      <c r="A11" s="186"/>
      <c r="B11" s="188"/>
      <c r="C11" s="188"/>
      <c r="D11" s="33" t="s">
        <v>204</v>
      </c>
      <c r="E11" s="32" t="s">
        <v>202</v>
      </c>
      <c r="F11" s="34" t="e">
        <f>+'V3'!#REF!</f>
        <v>#REF!</v>
      </c>
      <c r="G11" s="189"/>
      <c r="H11" s="58" t="s">
        <v>246</v>
      </c>
    </row>
    <row r="12" spans="1:8" x14ac:dyDescent="0.25">
      <c r="A12" s="186"/>
      <c r="B12" s="188"/>
      <c r="C12" s="188"/>
      <c r="D12" s="33" t="s">
        <v>205</v>
      </c>
      <c r="E12" s="32" t="s">
        <v>206</v>
      </c>
      <c r="F12" s="34" t="e">
        <f>+'V3'!#REF!</f>
        <v>#REF!</v>
      </c>
      <c r="G12" s="189"/>
      <c r="H12" s="58" t="s">
        <v>246</v>
      </c>
    </row>
    <row r="13" spans="1:8" ht="22.5" x14ac:dyDescent="0.25">
      <c r="A13" s="186"/>
      <c r="B13" s="188"/>
      <c r="C13" s="188"/>
      <c r="D13" s="33" t="s">
        <v>52</v>
      </c>
      <c r="E13" s="30" t="s">
        <v>390</v>
      </c>
      <c r="F13" s="34" t="e">
        <f>+'V3'!#REF!</f>
        <v>#REF!</v>
      </c>
      <c r="G13" s="189"/>
      <c r="H13" s="58" t="s">
        <v>247</v>
      </c>
    </row>
    <row r="14" spans="1:8" ht="33.75" x14ac:dyDescent="0.25">
      <c r="A14" s="186"/>
      <c r="B14" s="188"/>
      <c r="C14" s="188"/>
      <c r="D14" s="33" t="s">
        <v>196</v>
      </c>
      <c r="E14" s="32" t="s">
        <v>220</v>
      </c>
      <c r="F14" s="34" t="e">
        <f>+'V3'!#REF!</f>
        <v>#REF!</v>
      </c>
      <c r="G14" s="189"/>
      <c r="H14" s="58" t="s">
        <v>350</v>
      </c>
    </row>
    <row r="15" spans="1:8" ht="22.5" x14ac:dyDescent="0.25">
      <c r="A15" s="186"/>
      <c r="B15" s="188"/>
      <c r="C15" s="188"/>
      <c r="D15" s="33" t="s">
        <v>53</v>
      </c>
      <c r="E15" s="32" t="s">
        <v>241</v>
      </c>
      <c r="F15" s="34" t="e">
        <f>+'V3'!#REF!</f>
        <v>#REF!</v>
      </c>
      <c r="G15" s="189"/>
      <c r="H15" s="58" t="s">
        <v>244</v>
      </c>
    </row>
    <row r="16" spans="1:8" ht="22.5" x14ac:dyDescent="0.25">
      <c r="A16" s="186"/>
      <c r="B16" s="188"/>
      <c r="C16" s="188"/>
      <c r="D16" s="33" t="s">
        <v>54</v>
      </c>
      <c r="E16" s="32" t="s">
        <v>242</v>
      </c>
      <c r="F16" s="34" t="e">
        <f>+'V3'!#REF!</f>
        <v>#REF!</v>
      </c>
      <c r="G16" s="189"/>
      <c r="H16" s="58" t="s">
        <v>244</v>
      </c>
    </row>
    <row r="17" spans="1:8" ht="22.5" x14ac:dyDescent="0.25">
      <c r="A17" s="186"/>
      <c r="B17" s="188"/>
      <c r="C17" s="188"/>
      <c r="D17" s="33" t="s">
        <v>55</v>
      </c>
      <c r="E17" s="32" t="s">
        <v>305</v>
      </c>
      <c r="F17" s="34" t="e">
        <f>+'V3'!#REF!</f>
        <v>#REF!</v>
      </c>
      <c r="G17" s="189"/>
      <c r="H17" s="58" t="s">
        <v>301</v>
      </c>
    </row>
    <row r="18" spans="1:8" ht="22.5" x14ac:dyDescent="0.25">
      <c r="A18" s="186"/>
      <c r="B18" s="188"/>
      <c r="C18" s="188"/>
      <c r="D18" s="33" t="s">
        <v>56</v>
      </c>
      <c r="E18" s="32" t="s">
        <v>308</v>
      </c>
      <c r="F18" s="34" t="e">
        <f>+'V3'!#REF!</f>
        <v>#REF!</v>
      </c>
      <c r="G18" s="189"/>
      <c r="H18" s="58" t="s">
        <v>301</v>
      </c>
    </row>
    <row r="19" spans="1:8" ht="22.5" x14ac:dyDescent="0.25">
      <c r="A19" s="186"/>
      <c r="B19" s="188"/>
      <c r="C19" s="188"/>
      <c r="D19" s="33" t="s">
        <v>243</v>
      </c>
      <c r="E19" s="30" t="s">
        <v>382</v>
      </c>
      <c r="F19" s="34" t="e">
        <f>+'V3'!#REF!</f>
        <v>#REF!</v>
      </c>
      <c r="G19" s="189"/>
      <c r="H19" s="58" t="s">
        <v>350</v>
      </c>
    </row>
    <row r="20" spans="1:8" ht="22.5" x14ac:dyDescent="0.25">
      <c r="A20" s="186"/>
      <c r="B20" s="188"/>
      <c r="C20" s="188"/>
      <c r="D20" s="33" t="s">
        <v>304</v>
      </c>
      <c r="E20" s="32" t="s">
        <v>258</v>
      </c>
      <c r="F20" s="34" t="e">
        <f>+'V3'!#REF!</f>
        <v>#REF!</v>
      </c>
      <c r="G20" s="189"/>
      <c r="H20" s="58" t="s">
        <v>245</v>
      </c>
    </row>
    <row r="21" spans="1:8" ht="33.75" x14ac:dyDescent="0.25">
      <c r="A21" s="186"/>
      <c r="B21" s="188"/>
      <c r="C21" s="188"/>
      <c r="D21" s="33" t="s">
        <v>307</v>
      </c>
      <c r="E21" s="32" t="s">
        <v>27</v>
      </c>
      <c r="F21" s="34" t="e">
        <f>+'V3'!#REF!</f>
        <v>#REF!</v>
      </c>
      <c r="G21" s="189"/>
      <c r="H21" s="58" t="s">
        <v>302</v>
      </c>
    </row>
    <row r="22" spans="1:8" ht="33.75" x14ac:dyDescent="0.25">
      <c r="A22" s="185" t="s">
        <v>445</v>
      </c>
      <c r="B22" s="187" t="s">
        <v>33</v>
      </c>
      <c r="C22" s="187">
        <v>10</v>
      </c>
      <c r="D22" s="35" t="s">
        <v>48</v>
      </c>
      <c r="E22" s="36" t="s">
        <v>197</v>
      </c>
      <c r="F22" s="34" t="e">
        <f>+'V3'!#REF!</f>
        <v>#REF!</v>
      </c>
      <c r="G22" s="181" t="e">
        <f>+AVERAGE(F22:F31)</f>
        <v>#REF!</v>
      </c>
      <c r="H22" s="59" t="s">
        <v>350</v>
      </c>
    </row>
    <row r="23" spans="1:8" ht="22.5" x14ac:dyDescent="0.25">
      <c r="A23" s="186"/>
      <c r="B23" s="188"/>
      <c r="C23" s="188"/>
      <c r="D23" s="35" t="s">
        <v>77</v>
      </c>
      <c r="E23" s="36" t="s">
        <v>42</v>
      </c>
      <c r="F23" s="34" t="e">
        <f>+'V3'!#REF!</f>
        <v>#REF!</v>
      </c>
      <c r="G23" s="189"/>
      <c r="H23" s="59" t="s">
        <v>354</v>
      </c>
    </row>
    <row r="24" spans="1:8" ht="22.5" x14ac:dyDescent="0.25">
      <c r="A24" s="186"/>
      <c r="B24" s="188"/>
      <c r="C24" s="188"/>
      <c r="D24" s="35" t="s">
        <v>79</v>
      </c>
      <c r="E24" s="36" t="s">
        <v>198</v>
      </c>
      <c r="F24" s="34" t="e">
        <f>+'V3'!#REF!</f>
        <v>#REF!</v>
      </c>
      <c r="G24" s="189"/>
      <c r="H24" s="59" t="s">
        <v>354</v>
      </c>
    </row>
    <row r="25" spans="1:8" ht="22.5" x14ac:dyDescent="0.25">
      <c r="A25" s="186"/>
      <c r="B25" s="188"/>
      <c r="C25" s="188"/>
      <c r="D25" s="35" t="s">
        <v>78</v>
      </c>
      <c r="E25" s="36" t="s">
        <v>58</v>
      </c>
      <c r="F25" s="34" t="e">
        <f>+'V3'!#REF!</f>
        <v>#REF!</v>
      </c>
      <c r="G25" s="189"/>
      <c r="H25" s="59" t="s">
        <v>352</v>
      </c>
    </row>
    <row r="26" spans="1:8" ht="22.5" x14ac:dyDescent="0.25">
      <c r="A26" s="186"/>
      <c r="B26" s="188"/>
      <c r="C26" s="188"/>
      <c r="D26" s="35" t="s">
        <v>80</v>
      </c>
      <c r="E26" s="36" t="s">
        <v>86</v>
      </c>
      <c r="F26" s="34" t="e">
        <f>+'V3'!#REF!</f>
        <v>#REF!</v>
      </c>
      <c r="G26" s="189"/>
      <c r="H26" s="59" t="s">
        <v>352</v>
      </c>
    </row>
    <row r="27" spans="1:8" ht="22.5" x14ac:dyDescent="0.25">
      <c r="A27" s="186"/>
      <c r="B27" s="188"/>
      <c r="C27" s="188"/>
      <c r="D27" s="35" t="s">
        <v>81</v>
      </c>
      <c r="E27" s="36" t="s">
        <v>63</v>
      </c>
      <c r="F27" s="34" t="e">
        <f>+'V3'!#REF!</f>
        <v>#REF!</v>
      </c>
      <c r="G27" s="189"/>
      <c r="H27" s="59" t="s">
        <v>352</v>
      </c>
    </row>
    <row r="28" spans="1:8" ht="22.5" x14ac:dyDescent="0.25">
      <c r="A28" s="186"/>
      <c r="B28" s="188"/>
      <c r="C28" s="188"/>
      <c r="D28" s="35" t="s">
        <v>82</v>
      </c>
      <c r="E28" s="36" t="s">
        <v>67</v>
      </c>
      <c r="F28" s="34" t="e">
        <f>+'V3'!#REF!</f>
        <v>#REF!</v>
      </c>
      <c r="G28" s="189"/>
      <c r="H28" s="59" t="s">
        <v>343</v>
      </c>
    </row>
    <row r="29" spans="1:8" ht="33.75" x14ac:dyDescent="0.25">
      <c r="A29" s="186"/>
      <c r="B29" s="188"/>
      <c r="C29" s="188"/>
      <c r="D29" s="35" t="s">
        <v>83</v>
      </c>
      <c r="E29" s="36" t="s">
        <v>70</v>
      </c>
      <c r="F29" s="34" t="e">
        <f>+'V3'!#REF!</f>
        <v>#REF!</v>
      </c>
      <c r="G29" s="189"/>
      <c r="H29" s="59" t="s">
        <v>387</v>
      </c>
    </row>
    <row r="30" spans="1:8" ht="22.5" x14ac:dyDescent="0.25">
      <c r="A30" s="186"/>
      <c r="B30" s="188"/>
      <c r="C30" s="188"/>
      <c r="D30" s="35" t="s">
        <v>84</v>
      </c>
      <c r="E30" s="36" t="s">
        <v>73</v>
      </c>
      <c r="F30" s="34" t="e">
        <f>+'V3'!#REF!</f>
        <v>#REF!</v>
      </c>
      <c r="G30" s="189"/>
      <c r="H30" s="59" t="s">
        <v>359</v>
      </c>
    </row>
    <row r="31" spans="1:8" ht="22.5" x14ac:dyDescent="0.25">
      <c r="A31" s="186"/>
      <c r="B31" s="188"/>
      <c r="C31" s="188"/>
      <c r="D31" s="35" t="s">
        <v>85</v>
      </c>
      <c r="E31" s="36" t="s">
        <v>388</v>
      </c>
      <c r="F31" s="34" t="e">
        <f>+'V3'!#REF!</f>
        <v>#REF!</v>
      </c>
      <c r="G31" s="189"/>
      <c r="H31" s="59" t="s">
        <v>359</v>
      </c>
    </row>
    <row r="32" spans="1:8" x14ac:dyDescent="0.25">
      <c r="A32" s="185" t="s">
        <v>446</v>
      </c>
      <c r="B32" s="187" t="s">
        <v>87</v>
      </c>
      <c r="C32" s="187">
        <v>6</v>
      </c>
      <c r="D32" s="37" t="s">
        <v>113</v>
      </c>
      <c r="E32" s="38" t="s">
        <v>94</v>
      </c>
      <c r="F32" s="34" t="e">
        <f>+'V3'!#REF!</f>
        <v>#REF!</v>
      </c>
      <c r="G32" s="181" t="e">
        <f>+AVERAGE(F32:F37)</f>
        <v>#REF!</v>
      </c>
      <c r="H32" s="60" t="s">
        <v>343</v>
      </c>
    </row>
    <row r="33" spans="1:10" ht="22.5" x14ac:dyDescent="0.25">
      <c r="A33" s="186"/>
      <c r="B33" s="188"/>
      <c r="C33" s="188"/>
      <c r="D33" s="37" t="s">
        <v>114</v>
      </c>
      <c r="E33" s="38" t="s">
        <v>97</v>
      </c>
      <c r="F33" s="34" t="e">
        <f>+'V3'!#REF!</f>
        <v>#REF!</v>
      </c>
      <c r="G33" s="181"/>
      <c r="H33" s="60" t="s">
        <v>343</v>
      </c>
    </row>
    <row r="34" spans="1:10" ht="22.5" x14ac:dyDescent="0.25">
      <c r="A34" s="186"/>
      <c r="B34" s="188"/>
      <c r="C34" s="188"/>
      <c r="D34" s="37" t="s">
        <v>115</v>
      </c>
      <c r="E34" s="38" t="s">
        <v>99</v>
      </c>
      <c r="F34" s="34" t="e">
        <f>+'V3'!#REF!</f>
        <v>#REF!</v>
      </c>
      <c r="G34" s="181"/>
      <c r="H34" s="60" t="s">
        <v>343</v>
      </c>
    </row>
    <row r="35" spans="1:10" ht="33.75" x14ac:dyDescent="0.25">
      <c r="A35" s="186"/>
      <c r="B35" s="188"/>
      <c r="C35" s="188"/>
      <c r="D35" s="37" t="s">
        <v>116</v>
      </c>
      <c r="E35" s="38" t="s">
        <v>102</v>
      </c>
      <c r="F35" s="34" t="e">
        <f>+'V3'!#REF!</f>
        <v>#REF!</v>
      </c>
      <c r="G35" s="181"/>
      <c r="H35" s="60" t="s">
        <v>343</v>
      </c>
    </row>
    <row r="36" spans="1:10" ht="33.75" x14ac:dyDescent="0.25">
      <c r="A36" s="186"/>
      <c r="B36" s="188"/>
      <c r="C36" s="188"/>
      <c r="D36" s="37" t="s">
        <v>117</v>
      </c>
      <c r="E36" s="38" t="s">
        <v>105</v>
      </c>
      <c r="F36" s="34" t="e">
        <f>+'V3'!#REF!</f>
        <v>#REF!</v>
      </c>
      <c r="G36" s="181"/>
      <c r="H36" s="60" t="s">
        <v>343</v>
      </c>
    </row>
    <row r="37" spans="1:10" x14ac:dyDescent="0.25">
      <c r="A37" s="186"/>
      <c r="B37" s="188"/>
      <c r="C37" s="188"/>
      <c r="D37" s="37" t="s">
        <v>118</v>
      </c>
      <c r="E37" s="38" t="s">
        <v>109</v>
      </c>
      <c r="F37" s="34" t="e">
        <f>+'V3'!#REF!</f>
        <v>#REF!</v>
      </c>
      <c r="G37" s="181"/>
      <c r="H37" s="60" t="s">
        <v>343</v>
      </c>
    </row>
    <row r="38" spans="1:10" x14ac:dyDescent="0.25">
      <c r="A38" s="177" t="s">
        <v>449</v>
      </c>
      <c r="B38" s="179" t="s">
        <v>119</v>
      </c>
      <c r="C38" s="179">
        <v>2</v>
      </c>
      <c r="D38" s="39" t="s">
        <v>143</v>
      </c>
      <c r="E38" s="40" t="s">
        <v>217</v>
      </c>
      <c r="F38" s="34" t="e">
        <f>+'V3'!#REF!</f>
        <v>#REF!</v>
      </c>
      <c r="G38" s="181" t="e">
        <f>+AVERAGE(F38:F39)</f>
        <v>#REF!</v>
      </c>
      <c r="H38" s="41" t="s">
        <v>343</v>
      </c>
    </row>
    <row r="39" spans="1:10" ht="22.5" x14ac:dyDescent="0.25">
      <c r="A39" s="178"/>
      <c r="B39" s="180"/>
      <c r="C39" s="180"/>
      <c r="D39" s="39" t="s">
        <v>309</v>
      </c>
      <c r="E39" s="40" t="s">
        <v>310</v>
      </c>
      <c r="F39" s="34" t="e">
        <f>+'V3'!#REF!</f>
        <v>#REF!</v>
      </c>
      <c r="G39" s="189"/>
      <c r="H39" s="41" t="s">
        <v>301</v>
      </c>
    </row>
    <row r="40" spans="1:10" ht="22.5" x14ac:dyDescent="0.25">
      <c r="A40" s="177" t="s">
        <v>452</v>
      </c>
      <c r="B40" s="179" t="s">
        <v>121</v>
      </c>
      <c r="C40" s="179">
        <v>4</v>
      </c>
      <c r="D40" s="42" t="s">
        <v>144</v>
      </c>
      <c r="E40" s="43" t="s">
        <v>195</v>
      </c>
      <c r="F40" s="34" t="e">
        <f>+'V3'!#REF!</f>
        <v>#REF!</v>
      </c>
      <c r="G40" s="181" t="e">
        <f>+AVERAGE(F40:F43)</f>
        <v>#REF!</v>
      </c>
      <c r="H40" s="61" t="s">
        <v>247</v>
      </c>
      <c r="J40" s="26"/>
    </row>
    <row r="41" spans="1:10" ht="33.75" x14ac:dyDescent="0.25">
      <c r="A41" s="178"/>
      <c r="B41" s="180"/>
      <c r="C41" s="180"/>
      <c r="D41" s="42" t="s">
        <v>146</v>
      </c>
      <c r="E41" s="43" t="s">
        <v>423</v>
      </c>
      <c r="F41" s="34" t="e">
        <f>+'V3'!#REF!</f>
        <v>#REF!</v>
      </c>
      <c r="G41" s="181"/>
      <c r="H41" s="61" t="s">
        <v>350</v>
      </c>
    </row>
    <row r="42" spans="1:10" ht="22.5" x14ac:dyDescent="0.25">
      <c r="A42" s="178"/>
      <c r="B42" s="180"/>
      <c r="C42" s="180"/>
      <c r="D42" s="42" t="s">
        <v>424</v>
      </c>
      <c r="E42" s="44" t="s">
        <v>372</v>
      </c>
      <c r="F42" s="34" t="e">
        <f>+'V3'!#REF!</f>
        <v>#REF!</v>
      </c>
      <c r="G42" s="181"/>
      <c r="H42" s="61" t="s">
        <v>247</v>
      </c>
    </row>
    <row r="43" spans="1:10" ht="22.5" x14ac:dyDescent="0.25">
      <c r="A43" s="178"/>
      <c r="B43" s="180"/>
      <c r="C43" s="180"/>
      <c r="D43" s="42" t="s">
        <v>425</v>
      </c>
      <c r="E43" s="44" t="s">
        <v>330</v>
      </c>
      <c r="F43" s="34" t="e">
        <f>+'V3'!#REF!</f>
        <v>#REF!</v>
      </c>
      <c r="G43" s="181"/>
      <c r="H43" s="61" t="s">
        <v>247</v>
      </c>
    </row>
    <row r="44" spans="1:10" ht="33.75" x14ac:dyDescent="0.25">
      <c r="A44" s="177" t="s">
        <v>455</v>
      </c>
      <c r="B44" s="179" t="s">
        <v>122</v>
      </c>
      <c r="C44" s="179">
        <v>3</v>
      </c>
      <c r="D44" s="45" t="s">
        <v>147</v>
      </c>
      <c r="E44" s="46" t="s">
        <v>319</v>
      </c>
      <c r="F44" s="34" t="e">
        <f>+'V3'!#REF!</f>
        <v>#REF!</v>
      </c>
      <c r="G44" s="182" t="e">
        <f>+AVERAGE(F44:F46)</f>
        <v>#REF!</v>
      </c>
      <c r="H44" s="47" t="s">
        <v>294</v>
      </c>
    </row>
    <row r="45" spans="1:10" x14ac:dyDescent="0.25">
      <c r="A45" s="178"/>
      <c r="B45" s="180"/>
      <c r="C45" s="180"/>
      <c r="D45" s="45" t="s">
        <v>148</v>
      </c>
      <c r="E45" s="46" t="s">
        <v>292</v>
      </c>
      <c r="F45" s="34" t="e">
        <f>+'V3'!#REF!</f>
        <v>#REF!</v>
      </c>
      <c r="G45" s="183"/>
      <c r="H45" s="47" t="s">
        <v>329</v>
      </c>
    </row>
    <row r="46" spans="1:10" ht="22.5" x14ac:dyDescent="0.25">
      <c r="A46" s="178"/>
      <c r="B46" s="180"/>
      <c r="C46" s="180"/>
      <c r="D46" s="45" t="s">
        <v>149</v>
      </c>
      <c r="E46" s="46" t="s">
        <v>324</v>
      </c>
      <c r="F46" s="34" t="e">
        <f>+'V3'!#REF!</f>
        <v>#REF!</v>
      </c>
      <c r="G46" s="184"/>
      <c r="H46" s="47" t="s">
        <v>329</v>
      </c>
    </row>
    <row r="47" spans="1:10" ht="22.5" x14ac:dyDescent="0.25">
      <c r="A47" s="177" t="s">
        <v>455</v>
      </c>
      <c r="B47" s="179" t="s">
        <v>126</v>
      </c>
      <c r="C47" s="179">
        <v>8</v>
      </c>
      <c r="D47" s="48" t="s">
        <v>150</v>
      </c>
      <c r="E47" s="49" t="s">
        <v>391</v>
      </c>
      <c r="F47" s="34" t="e">
        <f>+'V3'!#REF!</f>
        <v>#REF!</v>
      </c>
      <c r="G47" s="182" t="e">
        <f>+AVERAGE(F47:F54)</f>
        <v>#REF!</v>
      </c>
      <c r="H47" s="62" t="s">
        <v>395</v>
      </c>
    </row>
    <row r="48" spans="1:10" ht="22.5" x14ac:dyDescent="0.25">
      <c r="A48" s="178"/>
      <c r="B48" s="180"/>
      <c r="C48" s="180"/>
      <c r="D48" s="48" t="s">
        <v>151</v>
      </c>
      <c r="E48" s="49" t="s">
        <v>396</v>
      </c>
      <c r="F48" s="34" t="e">
        <f>+'V3'!#REF!</f>
        <v>#REF!</v>
      </c>
      <c r="G48" s="183"/>
      <c r="H48" s="62" t="s">
        <v>400</v>
      </c>
    </row>
    <row r="49" spans="1:8" ht="22.5" x14ac:dyDescent="0.25">
      <c r="A49" s="178"/>
      <c r="B49" s="180"/>
      <c r="C49" s="180"/>
      <c r="D49" s="48" t="s">
        <v>401</v>
      </c>
      <c r="E49" s="49" t="s">
        <v>137</v>
      </c>
      <c r="F49" s="34" t="e">
        <f>+'V3'!#REF!</f>
        <v>#REF!</v>
      </c>
      <c r="G49" s="183"/>
      <c r="H49" s="62" t="s">
        <v>402</v>
      </c>
    </row>
    <row r="50" spans="1:8" ht="33.75" x14ac:dyDescent="0.25">
      <c r="A50" s="178"/>
      <c r="B50" s="180"/>
      <c r="C50" s="180"/>
      <c r="D50" s="48" t="s">
        <v>152</v>
      </c>
      <c r="E50" s="49" t="s">
        <v>192</v>
      </c>
      <c r="F50" s="34" t="e">
        <f>+'V3'!#REF!</f>
        <v>#REF!</v>
      </c>
      <c r="G50" s="183"/>
      <c r="H50" s="62" t="s">
        <v>406</v>
      </c>
    </row>
    <row r="51" spans="1:8" ht="22.5" x14ac:dyDescent="0.25">
      <c r="A51" s="178"/>
      <c r="B51" s="180"/>
      <c r="C51" s="180"/>
      <c r="D51" s="48" t="s">
        <v>153</v>
      </c>
      <c r="E51" s="50" t="s">
        <v>407</v>
      </c>
      <c r="F51" s="34" t="e">
        <f>+'V3'!#REF!</f>
        <v>#REF!</v>
      </c>
      <c r="G51" s="183"/>
      <c r="H51" s="62" t="s">
        <v>411</v>
      </c>
    </row>
    <row r="52" spans="1:8" ht="33.75" x14ac:dyDescent="0.25">
      <c r="A52" s="178"/>
      <c r="B52" s="180"/>
      <c r="C52" s="180"/>
      <c r="D52" s="48" t="s">
        <v>154</v>
      </c>
      <c r="E52" s="49" t="s">
        <v>435</v>
      </c>
      <c r="F52" s="34" t="e">
        <f>+'V3'!#REF!</f>
        <v>#REF!</v>
      </c>
      <c r="G52" s="183"/>
      <c r="H52" s="62" t="s">
        <v>434</v>
      </c>
    </row>
    <row r="53" spans="1:8" ht="33.75" x14ac:dyDescent="0.25">
      <c r="A53" s="178"/>
      <c r="B53" s="180"/>
      <c r="C53" s="180"/>
      <c r="D53" s="48" t="s">
        <v>185</v>
      </c>
      <c r="E53" s="49" t="s">
        <v>180</v>
      </c>
      <c r="F53" s="34" t="e">
        <f>+'V3'!#REF!</f>
        <v>#REF!</v>
      </c>
      <c r="G53" s="183"/>
      <c r="H53" s="62" t="s">
        <v>246</v>
      </c>
    </row>
    <row r="54" spans="1:8" ht="56.25" x14ac:dyDescent="0.25">
      <c r="A54" s="178"/>
      <c r="B54" s="180"/>
      <c r="C54" s="180"/>
      <c r="D54" s="48" t="s">
        <v>414</v>
      </c>
      <c r="E54" s="49" t="s">
        <v>415</v>
      </c>
      <c r="F54" s="34" t="e">
        <f>+'V3'!#REF!</f>
        <v>#REF!</v>
      </c>
      <c r="G54" s="184"/>
      <c r="H54" s="62" t="s">
        <v>420</v>
      </c>
    </row>
    <row r="55" spans="1:8" x14ac:dyDescent="0.25">
      <c r="A55" s="177" t="s">
        <v>484</v>
      </c>
      <c r="B55" s="179" t="s">
        <v>129</v>
      </c>
      <c r="C55" s="179">
        <v>6</v>
      </c>
      <c r="D55" s="52" t="s">
        <v>155</v>
      </c>
      <c r="E55" s="53" t="s">
        <v>173</v>
      </c>
      <c r="F55" s="51" t="e">
        <f>+'V3'!#REF!</f>
        <v>#REF!</v>
      </c>
      <c r="G55" s="190" t="e">
        <f>+AVERAGE(F55:F60)</f>
        <v>#REF!</v>
      </c>
      <c r="H55" s="53" t="s">
        <v>272</v>
      </c>
    </row>
    <row r="56" spans="1:8" ht="22.5" x14ac:dyDescent="0.25">
      <c r="A56" s="178"/>
      <c r="B56" s="180"/>
      <c r="C56" s="180"/>
      <c r="D56" s="52" t="s">
        <v>184</v>
      </c>
      <c r="E56" s="53" t="s">
        <v>177</v>
      </c>
      <c r="F56" s="51" t="e">
        <f>+'V3'!#REF!</f>
        <v>#REF!</v>
      </c>
      <c r="G56" s="191"/>
      <c r="H56" s="53" t="s">
        <v>272</v>
      </c>
    </row>
    <row r="57" spans="1:8" ht="22.5" x14ac:dyDescent="0.25">
      <c r="A57" s="178"/>
      <c r="B57" s="180"/>
      <c r="C57" s="180"/>
      <c r="D57" s="52" t="s">
        <v>156</v>
      </c>
      <c r="E57" s="53" t="s">
        <v>218</v>
      </c>
      <c r="F57" s="51" t="e">
        <f>+'V3'!#REF!</f>
        <v>#REF!</v>
      </c>
      <c r="G57" s="191"/>
      <c r="H57" s="53" t="s">
        <v>272</v>
      </c>
    </row>
    <row r="58" spans="1:8" x14ac:dyDescent="0.25">
      <c r="A58" s="178"/>
      <c r="B58" s="180"/>
      <c r="C58" s="180"/>
      <c r="D58" s="52" t="s">
        <v>157</v>
      </c>
      <c r="E58" s="53" t="s">
        <v>186</v>
      </c>
      <c r="F58" s="51" t="e">
        <f>+'V3'!#REF!</f>
        <v>#REF!</v>
      </c>
      <c r="G58" s="191"/>
      <c r="H58" s="53" t="s">
        <v>272</v>
      </c>
    </row>
    <row r="59" spans="1:8" ht="22.5" x14ac:dyDescent="0.25">
      <c r="A59" s="178"/>
      <c r="B59" s="180"/>
      <c r="C59" s="180"/>
      <c r="D59" s="52" t="s">
        <v>158</v>
      </c>
      <c r="E59" s="53" t="s">
        <v>189</v>
      </c>
      <c r="F59" s="51" t="e">
        <f>+'V3'!#REF!</f>
        <v>#REF!</v>
      </c>
      <c r="G59" s="191"/>
      <c r="H59" s="53" t="s">
        <v>272</v>
      </c>
    </row>
    <row r="60" spans="1:8" ht="33.75" x14ac:dyDescent="0.25">
      <c r="A60" s="178"/>
      <c r="B60" s="180"/>
      <c r="C60" s="180"/>
      <c r="D60" s="52" t="s">
        <v>159</v>
      </c>
      <c r="E60" s="54" t="s">
        <v>315</v>
      </c>
      <c r="F60" s="51" t="e">
        <f>+'V3'!#REF!</f>
        <v>#REF!</v>
      </c>
      <c r="G60" s="192"/>
      <c r="H60" s="55" t="s">
        <v>301</v>
      </c>
    </row>
    <row r="61" spans="1:8" ht="22.5" x14ac:dyDescent="0.25">
      <c r="A61" s="177" t="s">
        <v>483</v>
      </c>
      <c r="B61" s="179" t="s">
        <v>160</v>
      </c>
      <c r="C61" s="179">
        <v>3</v>
      </c>
      <c r="D61" s="56" t="s">
        <v>164</v>
      </c>
      <c r="E61" s="57" t="s">
        <v>281</v>
      </c>
      <c r="F61" s="51" t="e">
        <f>+'V3'!#REF!</f>
        <v>#REF!</v>
      </c>
      <c r="G61" s="190" t="e">
        <f>+AVERAGE(F61:F63)</f>
        <v>#REF!</v>
      </c>
      <c r="H61" s="57" t="s">
        <v>272</v>
      </c>
    </row>
    <row r="62" spans="1:8" ht="22.5" x14ac:dyDescent="0.25">
      <c r="A62" s="178"/>
      <c r="B62" s="180"/>
      <c r="C62" s="180"/>
      <c r="D62" s="56" t="s">
        <v>165</v>
      </c>
      <c r="E62" s="57" t="s">
        <v>282</v>
      </c>
      <c r="F62" s="51" t="e">
        <f>+'V3'!#REF!</f>
        <v>#REF!</v>
      </c>
      <c r="G62" s="191"/>
      <c r="H62" s="57" t="s">
        <v>272</v>
      </c>
    </row>
    <row r="63" spans="1:8" ht="22.5" x14ac:dyDescent="0.25">
      <c r="A63" s="178"/>
      <c r="B63" s="180"/>
      <c r="C63" s="180"/>
      <c r="D63" s="56" t="s">
        <v>166</v>
      </c>
      <c r="E63" s="57" t="s">
        <v>287</v>
      </c>
      <c r="F63" s="51" t="e">
        <f>+'V3'!#REF!</f>
        <v>#REF!</v>
      </c>
      <c r="G63" s="192"/>
      <c r="H63" s="57" t="s">
        <v>272</v>
      </c>
    </row>
    <row r="64" spans="1:8" x14ac:dyDescent="0.25">
      <c r="A64" s="176" t="s">
        <v>482</v>
      </c>
      <c r="B64" s="176"/>
      <c r="C64" s="13">
        <f>SUM(C2:C63)</f>
        <v>62</v>
      </c>
      <c r="D64" s="13"/>
      <c r="E64" s="13"/>
      <c r="F64" s="27" t="e">
        <f>+AVERAGE(F2:F63)</f>
        <v>#REF!</v>
      </c>
      <c r="G64" s="27" t="e">
        <f>+AVERAGE(G2:G63)</f>
        <v>#REF!</v>
      </c>
      <c r="H64" s="28"/>
    </row>
  </sheetData>
  <mergeCells count="37">
    <mergeCell ref="B61:B63"/>
    <mergeCell ref="G55:G60"/>
    <mergeCell ref="G61:G63"/>
    <mergeCell ref="C55:C60"/>
    <mergeCell ref="C61:C63"/>
    <mergeCell ref="A2:A21"/>
    <mergeCell ref="B2:B21"/>
    <mergeCell ref="C2:C21"/>
    <mergeCell ref="G2:G21"/>
    <mergeCell ref="A22:A31"/>
    <mergeCell ref="B22:B31"/>
    <mergeCell ref="C22:C31"/>
    <mergeCell ref="G22:G31"/>
    <mergeCell ref="A32:A37"/>
    <mergeCell ref="B32:B37"/>
    <mergeCell ref="C32:C37"/>
    <mergeCell ref="G32:G37"/>
    <mergeCell ref="A38:A39"/>
    <mergeCell ref="B38:B39"/>
    <mergeCell ref="C38:C39"/>
    <mergeCell ref="G38:G39"/>
    <mergeCell ref="A64:B64"/>
    <mergeCell ref="A40:A43"/>
    <mergeCell ref="B40:B43"/>
    <mergeCell ref="C40:C43"/>
    <mergeCell ref="G40:G43"/>
    <mergeCell ref="A47:A54"/>
    <mergeCell ref="B47:B54"/>
    <mergeCell ref="A44:A46"/>
    <mergeCell ref="B44:B46"/>
    <mergeCell ref="G44:G46"/>
    <mergeCell ref="C44:C46"/>
    <mergeCell ref="C47:C54"/>
    <mergeCell ref="G47:G54"/>
    <mergeCell ref="A55:A60"/>
    <mergeCell ref="B55:B60"/>
    <mergeCell ref="A61:A6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03634-0F07-4825-8511-5F33520DBCDB}">
  <dimension ref="A1:N76"/>
  <sheetViews>
    <sheetView tabSelected="1" topLeftCell="A67" zoomScale="55" zoomScaleNormal="55" workbookViewId="0">
      <selection activeCell="F86" sqref="F86"/>
    </sheetView>
  </sheetViews>
  <sheetFormatPr baseColWidth="10" defaultColWidth="11.42578125" defaultRowHeight="14.25" x14ac:dyDescent="0.25"/>
  <cols>
    <col min="1" max="1" width="39.140625" style="4" bestFit="1" customWidth="1"/>
    <col min="2" max="2" width="18.140625" style="4" customWidth="1"/>
    <col min="3" max="3" width="19.28515625" style="2" bestFit="1" customWidth="1"/>
    <col min="4" max="4" width="21.5703125" style="5" bestFit="1" customWidth="1"/>
    <col min="5" max="5" width="7.5703125" style="6" customWidth="1"/>
    <col min="6" max="6" width="24.7109375" style="98" customWidth="1"/>
    <col min="7" max="7" width="16" style="98" customWidth="1"/>
    <col min="8" max="8" width="15.28515625" style="98" customWidth="1"/>
    <col min="9" max="9" width="20.140625" style="6" customWidth="1"/>
    <col min="10" max="10" width="15" style="98" customWidth="1"/>
    <col min="11" max="11" width="18.140625" style="98" customWidth="1"/>
    <col min="12" max="14" width="4.5703125" style="6" customWidth="1"/>
    <col min="15" max="16384" width="11.42578125" style="5"/>
  </cols>
  <sheetData>
    <row r="1" spans="1:14" ht="35.450000000000003" customHeight="1" x14ac:dyDescent="0.25">
      <c r="A1" s="210"/>
      <c r="B1" s="210"/>
      <c r="C1" s="211" t="s">
        <v>520</v>
      </c>
      <c r="D1" s="211"/>
      <c r="E1" s="211"/>
      <c r="F1" s="211"/>
      <c r="G1" s="211"/>
      <c r="H1" s="211"/>
      <c r="I1" s="211"/>
      <c r="J1" s="211"/>
      <c r="K1" s="211"/>
      <c r="L1" s="211"/>
      <c r="M1" s="211"/>
      <c r="N1" s="211"/>
    </row>
    <row r="2" spans="1:14" ht="62.45" customHeight="1" x14ac:dyDescent="0.25">
      <c r="A2" s="210"/>
      <c r="B2" s="210"/>
      <c r="C2" s="211"/>
      <c r="D2" s="211"/>
      <c r="E2" s="211"/>
      <c r="F2" s="211"/>
      <c r="G2" s="211"/>
      <c r="H2" s="211"/>
      <c r="I2" s="211"/>
      <c r="J2" s="211"/>
      <c r="K2" s="211"/>
      <c r="L2" s="211"/>
      <c r="M2" s="211"/>
      <c r="N2" s="211"/>
    </row>
    <row r="3" spans="1:14" s="3" customFormat="1" ht="134.44999999999999" customHeight="1" x14ac:dyDescent="0.2">
      <c r="A3" s="208" t="s">
        <v>438</v>
      </c>
      <c r="B3" s="208"/>
      <c r="C3" s="208"/>
      <c r="D3" s="208"/>
      <c r="E3" s="208"/>
      <c r="F3" s="208"/>
      <c r="G3" s="208"/>
      <c r="H3" s="208"/>
      <c r="I3" s="208"/>
      <c r="J3" s="208"/>
      <c r="K3" s="208"/>
      <c r="L3" s="208"/>
      <c r="M3" s="208"/>
      <c r="N3" s="208"/>
    </row>
    <row r="4" spans="1:14" s="3" customFormat="1" ht="57.95" customHeight="1" x14ac:dyDescent="0.2">
      <c r="A4" s="209" t="s">
        <v>495</v>
      </c>
      <c r="B4" s="209"/>
      <c r="C4" s="209"/>
      <c r="D4" s="209"/>
      <c r="E4" s="209"/>
      <c r="F4" s="209"/>
      <c r="G4" s="209"/>
      <c r="H4" s="209"/>
      <c r="I4" s="209"/>
      <c r="J4" s="209"/>
      <c r="K4" s="209"/>
      <c r="L4" s="209"/>
      <c r="M4" s="209"/>
      <c r="N4" s="209"/>
    </row>
    <row r="5" spans="1:14" ht="51" customHeight="1" x14ac:dyDescent="0.25">
      <c r="A5" s="212"/>
      <c r="B5" s="212"/>
      <c r="C5" s="212"/>
      <c r="D5" s="212"/>
      <c r="E5" s="212"/>
      <c r="F5" s="212"/>
      <c r="G5" s="212"/>
      <c r="H5" s="212"/>
      <c r="I5" s="212"/>
      <c r="J5" s="212"/>
      <c r="K5" s="212"/>
      <c r="L5" s="212"/>
      <c r="M5" s="212"/>
      <c r="N5" s="213"/>
    </row>
    <row r="6" spans="1:14" s="1" customFormat="1" ht="56.25" customHeight="1" x14ac:dyDescent="0.25">
      <c r="A6" s="101" t="s">
        <v>34</v>
      </c>
      <c r="B6" s="101" t="s">
        <v>35</v>
      </c>
      <c r="C6" s="101" t="s">
        <v>31</v>
      </c>
      <c r="D6" s="101" t="s">
        <v>32</v>
      </c>
      <c r="E6" s="101" t="s">
        <v>8</v>
      </c>
      <c r="F6" s="101" t="s">
        <v>0</v>
      </c>
      <c r="G6" s="101" t="s">
        <v>1</v>
      </c>
      <c r="H6" s="101" t="s">
        <v>2</v>
      </c>
      <c r="I6" s="101" t="s">
        <v>3</v>
      </c>
      <c r="J6" s="101" t="s">
        <v>4</v>
      </c>
      <c r="K6" s="101" t="s">
        <v>5</v>
      </c>
      <c r="L6" s="206" t="s">
        <v>6</v>
      </c>
      <c r="M6" s="206"/>
      <c r="N6" s="207"/>
    </row>
    <row r="7" spans="1:14" ht="108" x14ac:dyDescent="0.25">
      <c r="A7" s="193" t="s">
        <v>36</v>
      </c>
      <c r="B7" s="193" t="s">
        <v>37</v>
      </c>
      <c r="C7" s="104" t="s">
        <v>7</v>
      </c>
      <c r="D7" s="63" t="s">
        <v>13</v>
      </c>
      <c r="E7" s="64" t="s">
        <v>46</v>
      </c>
      <c r="F7" s="64" t="s">
        <v>235</v>
      </c>
      <c r="G7" s="64" t="s">
        <v>378</v>
      </c>
      <c r="H7" s="64" t="s">
        <v>379</v>
      </c>
      <c r="I7" s="64" t="s">
        <v>380</v>
      </c>
      <c r="J7" s="64" t="s">
        <v>348</v>
      </c>
      <c r="K7" s="64" t="s">
        <v>377</v>
      </c>
      <c r="L7" s="64" t="s">
        <v>261</v>
      </c>
      <c r="M7" s="64" t="s">
        <v>261</v>
      </c>
      <c r="N7" s="113" t="s">
        <v>261</v>
      </c>
    </row>
    <row r="8" spans="1:14" ht="120" x14ac:dyDescent="0.25">
      <c r="A8" s="193"/>
      <c r="B8" s="193"/>
      <c r="C8" s="104" t="s">
        <v>7</v>
      </c>
      <c r="D8" s="63" t="s">
        <v>13</v>
      </c>
      <c r="E8" s="64" t="s">
        <v>47</v>
      </c>
      <c r="F8" s="64" t="s">
        <v>295</v>
      </c>
      <c r="G8" s="64" t="s">
        <v>346</v>
      </c>
      <c r="H8" s="64" t="s">
        <v>347</v>
      </c>
      <c r="I8" s="64" t="s">
        <v>349</v>
      </c>
      <c r="J8" s="64" t="s">
        <v>348</v>
      </c>
      <c r="K8" s="64" t="s">
        <v>343</v>
      </c>
      <c r="L8" s="64" t="s">
        <v>261</v>
      </c>
      <c r="M8" s="64" t="s">
        <v>261</v>
      </c>
      <c r="N8" s="113" t="s">
        <v>261</v>
      </c>
    </row>
    <row r="9" spans="1:14" ht="129" customHeight="1" x14ac:dyDescent="0.25">
      <c r="A9" s="193"/>
      <c r="B9" s="193"/>
      <c r="C9" s="104" t="s">
        <v>7</v>
      </c>
      <c r="D9" s="63" t="s">
        <v>13</v>
      </c>
      <c r="E9" s="64" t="s">
        <v>263</v>
      </c>
      <c r="F9" s="64" t="s">
        <v>236</v>
      </c>
      <c r="G9" s="64" t="s">
        <v>237</v>
      </c>
      <c r="H9" s="64" t="s">
        <v>240</v>
      </c>
      <c r="I9" s="64" t="s">
        <v>239</v>
      </c>
      <c r="J9" s="64" t="s">
        <v>262</v>
      </c>
      <c r="K9" s="64" t="s">
        <v>238</v>
      </c>
      <c r="L9" s="64" t="s">
        <v>261</v>
      </c>
      <c r="M9" s="64" t="s">
        <v>261</v>
      </c>
      <c r="N9" s="113" t="s">
        <v>261</v>
      </c>
    </row>
    <row r="10" spans="1:14" ht="89.25" customHeight="1" x14ac:dyDescent="0.25">
      <c r="A10" s="193"/>
      <c r="B10" s="193"/>
      <c r="C10" s="104" t="s">
        <v>7</v>
      </c>
      <c r="D10" s="63" t="s">
        <v>13</v>
      </c>
      <c r="E10" s="64" t="s">
        <v>264</v>
      </c>
      <c r="F10" s="64" t="s">
        <v>296</v>
      </c>
      <c r="G10" s="64" t="s">
        <v>297</v>
      </c>
      <c r="H10" s="64" t="s">
        <v>298</v>
      </c>
      <c r="I10" s="64" t="s">
        <v>338</v>
      </c>
      <c r="J10" s="64" t="s">
        <v>300</v>
      </c>
      <c r="K10" s="64" t="s">
        <v>301</v>
      </c>
      <c r="L10" s="64"/>
      <c r="M10" s="64"/>
      <c r="N10" s="113" t="s">
        <v>261</v>
      </c>
    </row>
    <row r="11" spans="1:14" ht="131.1" customHeight="1" x14ac:dyDescent="0.25">
      <c r="A11" s="193"/>
      <c r="B11" s="193"/>
      <c r="C11" s="104" t="s">
        <v>7</v>
      </c>
      <c r="D11" s="63" t="s">
        <v>14</v>
      </c>
      <c r="E11" s="64" t="s">
        <v>49</v>
      </c>
      <c r="F11" s="64" t="s">
        <v>193</v>
      </c>
      <c r="G11" s="64" t="s">
        <v>225</v>
      </c>
      <c r="H11" s="64" t="s">
        <v>9</v>
      </c>
      <c r="I11" s="64" t="s">
        <v>10</v>
      </c>
      <c r="J11" s="64" t="s">
        <v>345</v>
      </c>
      <c r="K11" s="64" t="s">
        <v>247</v>
      </c>
      <c r="L11" s="64" t="s">
        <v>261</v>
      </c>
      <c r="M11" s="64" t="s">
        <v>261</v>
      </c>
      <c r="N11" s="113" t="s">
        <v>261</v>
      </c>
    </row>
    <row r="12" spans="1:14" ht="243" customHeight="1" x14ac:dyDescent="0.25">
      <c r="A12" s="193"/>
      <c r="B12" s="193"/>
      <c r="C12" s="104" t="s">
        <v>7</v>
      </c>
      <c r="D12" s="63" t="s">
        <v>194</v>
      </c>
      <c r="E12" s="64" t="s">
        <v>233</v>
      </c>
      <c r="F12" s="64" t="s">
        <v>200</v>
      </c>
      <c r="G12" s="64" t="s">
        <v>208</v>
      </c>
      <c r="H12" s="64" t="s">
        <v>11</v>
      </c>
      <c r="I12" s="64" t="s">
        <v>12</v>
      </c>
      <c r="J12" s="64" t="s">
        <v>344</v>
      </c>
      <c r="K12" s="64" t="s">
        <v>343</v>
      </c>
      <c r="L12" s="64" t="s">
        <v>261</v>
      </c>
      <c r="M12" s="64" t="s">
        <v>261</v>
      </c>
      <c r="N12" s="113" t="s">
        <v>261</v>
      </c>
    </row>
    <row r="13" spans="1:14" ht="105.75" customHeight="1" x14ac:dyDescent="0.25">
      <c r="A13" s="193"/>
      <c r="B13" s="193"/>
      <c r="C13" s="104" t="s">
        <v>7</v>
      </c>
      <c r="D13" s="63" t="s">
        <v>15</v>
      </c>
      <c r="E13" s="64" t="s">
        <v>50</v>
      </c>
      <c r="F13" s="64" t="s">
        <v>219</v>
      </c>
      <c r="G13" s="64" t="s">
        <v>20</v>
      </c>
      <c r="H13" s="64" t="s">
        <v>18</v>
      </c>
      <c r="I13" s="64" t="s">
        <v>19</v>
      </c>
      <c r="J13" s="64" t="s">
        <v>249</v>
      </c>
      <c r="K13" s="64" t="s">
        <v>247</v>
      </c>
      <c r="L13" s="64" t="s">
        <v>261</v>
      </c>
      <c r="M13" s="64" t="s">
        <v>261</v>
      </c>
      <c r="N13" s="113" t="s">
        <v>261</v>
      </c>
    </row>
    <row r="14" spans="1:14" ht="183.95" customHeight="1" x14ac:dyDescent="0.25">
      <c r="A14" s="193"/>
      <c r="B14" s="193"/>
      <c r="C14" s="104" t="s">
        <v>7</v>
      </c>
      <c r="D14" s="63" t="s">
        <v>15</v>
      </c>
      <c r="E14" s="64" t="s">
        <v>51</v>
      </c>
      <c r="F14" s="64" t="s">
        <v>201</v>
      </c>
      <c r="G14" s="64" t="s">
        <v>23</v>
      </c>
      <c r="H14" s="64" t="s">
        <v>21</v>
      </c>
      <c r="I14" s="64" t="s">
        <v>22</v>
      </c>
      <c r="J14" s="64" t="s">
        <v>503</v>
      </c>
      <c r="K14" s="64" t="s">
        <v>246</v>
      </c>
      <c r="L14" s="64" t="s">
        <v>261</v>
      </c>
      <c r="M14" s="64" t="s">
        <v>261</v>
      </c>
      <c r="N14" s="113" t="s">
        <v>261</v>
      </c>
    </row>
    <row r="15" spans="1:14" ht="152.44999999999999" customHeight="1" x14ac:dyDescent="0.25">
      <c r="A15" s="193"/>
      <c r="B15" s="193"/>
      <c r="C15" s="104" t="s">
        <v>7</v>
      </c>
      <c r="D15" s="63" t="s">
        <v>15</v>
      </c>
      <c r="E15" s="64" t="s">
        <v>203</v>
      </c>
      <c r="F15" s="64" t="s">
        <v>221</v>
      </c>
      <c r="G15" s="64" t="s">
        <v>222</v>
      </c>
      <c r="H15" s="64" t="s">
        <v>224</v>
      </c>
      <c r="I15" s="64" t="s">
        <v>223</v>
      </c>
      <c r="J15" s="64" t="s">
        <v>248</v>
      </c>
      <c r="K15" s="64" t="s">
        <v>247</v>
      </c>
      <c r="L15" s="64" t="s">
        <v>261</v>
      </c>
      <c r="M15" s="64" t="s">
        <v>261</v>
      </c>
      <c r="N15" s="113" t="s">
        <v>261</v>
      </c>
    </row>
    <row r="16" spans="1:14" ht="121.5" customHeight="1" x14ac:dyDescent="0.25">
      <c r="A16" s="193"/>
      <c r="B16" s="193"/>
      <c r="C16" s="104" t="s">
        <v>7</v>
      </c>
      <c r="D16" s="63" t="s">
        <v>15</v>
      </c>
      <c r="E16" s="64" t="s">
        <v>204</v>
      </c>
      <c r="F16" s="64" t="s">
        <v>202</v>
      </c>
      <c r="G16" s="64" t="s">
        <v>336</v>
      </c>
      <c r="H16" s="64" t="s">
        <v>337</v>
      </c>
      <c r="I16" s="64" t="s">
        <v>339</v>
      </c>
      <c r="J16" s="64" t="s">
        <v>334</v>
      </c>
      <c r="K16" s="64" t="s">
        <v>246</v>
      </c>
      <c r="L16" s="64" t="s">
        <v>261</v>
      </c>
      <c r="M16" s="64"/>
      <c r="N16" s="113"/>
    </row>
    <row r="17" spans="1:14" ht="96" customHeight="1" x14ac:dyDescent="0.25">
      <c r="A17" s="193"/>
      <c r="B17" s="193"/>
      <c r="C17" s="104" t="s">
        <v>7</v>
      </c>
      <c r="D17" s="63" t="s">
        <v>15</v>
      </c>
      <c r="E17" s="64" t="s">
        <v>205</v>
      </c>
      <c r="F17" s="64" t="s">
        <v>206</v>
      </c>
      <c r="G17" s="64" t="s">
        <v>234</v>
      </c>
      <c r="H17" s="64" t="s">
        <v>341</v>
      </c>
      <c r="I17" s="64" t="s">
        <v>340</v>
      </c>
      <c r="J17" s="64" t="s">
        <v>335</v>
      </c>
      <c r="K17" s="64" t="s">
        <v>246</v>
      </c>
      <c r="L17" s="64"/>
      <c r="M17" s="64" t="s">
        <v>261</v>
      </c>
      <c r="N17" s="113" t="s">
        <v>261</v>
      </c>
    </row>
    <row r="18" spans="1:14" ht="144" customHeight="1" x14ac:dyDescent="0.25">
      <c r="A18" s="193"/>
      <c r="B18" s="193"/>
      <c r="C18" s="104" t="s">
        <v>7</v>
      </c>
      <c r="D18" s="63" t="s">
        <v>16</v>
      </c>
      <c r="E18" s="64" t="s">
        <v>52</v>
      </c>
      <c r="F18" s="64" t="s">
        <v>390</v>
      </c>
      <c r="G18" s="64" t="s">
        <v>207</v>
      </c>
      <c r="H18" s="64" t="s">
        <v>331</v>
      </c>
      <c r="I18" s="64" t="s">
        <v>332</v>
      </c>
      <c r="J18" s="64" t="s">
        <v>333</v>
      </c>
      <c r="K18" s="64" t="s">
        <v>247</v>
      </c>
      <c r="L18" s="64" t="s">
        <v>261</v>
      </c>
      <c r="M18" s="64" t="s">
        <v>261</v>
      </c>
      <c r="N18" s="113" t="s">
        <v>261</v>
      </c>
    </row>
    <row r="19" spans="1:14" ht="138" customHeight="1" x14ac:dyDescent="0.25">
      <c r="A19" s="193"/>
      <c r="B19" s="193"/>
      <c r="C19" s="104" t="s">
        <v>7</v>
      </c>
      <c r="D19" s="63" t="s">
        <v>16</v>
      </c>
      <c r="E19" s="64" t="s">
        <v>196</v>
      </c>
      <c r="F19" s="64" t="s">
        <v>220</v>
      </c>
      <c r="G19" s="64" t="s">
        <v>381</v>
      </c>
      <c r="H19" s="64" t="s">
        <v>24</v>
      </c>
      <c r="I19" s="64" t="s">
        <v>25</v>
      </c>
      <c r="J19" s="64" t="s">
        <v>342</v>
      </c>
      <c r="K19" s="64" t="s">
        <v>350</v>
      </c>
      <c r="L19" s="64"/>
      <c r="M19" s="64" t="s">
        <v>261</v>
      </c>
      <c r="N19" s="113" t="s">
        <v>261</v>
      </c>
    </row>
    <row r="20" spans="1:14" ht="108" x14ac:dyDescent="0.25">
      <c r="A20" s="193"/>
      <c r="B20" s="193"/>
      <c r="C20" s="104" t="s">
        <v>7</v>
      </c>
      <c r="D20" s="63" t="s">
        <v>17</v>
      </c>
      <c r="E20" s="64" t="s">
        <v>53</v>
      </c>
      <c r="F20" s="64" t="s">
        <v>241</v>
      </c>
      <c r="G20" s="64" t="s">
        <v>251</v>
      </c>
      <c r="H20" s="64" t="s">
        <v>252</v>
      </c>
      <c r="I20" s="64" t="s">
        <v>253</v>
      </c>
      <c r="J20" s="64" t="s">
        <v>254</v>
      </c>
      <c r="K20" s="64" t="s">
        <v>244</v>
      </c>
      <c r="L20" s="64" t="s">
        <v>261</v>
      </c>
      <c r="M20" s="64" t="s">
        <v>261</v>
      </c>
      <c r="N20" s="113" t="s">
        <v>261</v>
      </c>
    </row>
    <row r="21" spans="1:14" ht="84" x14ac:dyDescent="0.25">
      <c r="A21" s="193"/>
      <c r="B21" s="193"/>
      <c r="C21" s="104" t="s">
        <v>7</v>
      </c>
      <c r="D21" s="63" t="s">
        <v>17</v>
      </c>
      <c r="E21" s="64" t="s">
        <v>54</v>
      </c>
      <c r="F21" s="64" t="s">
        <v>242</v>
      </c>
      <c r="G21" s="64" t="s">
        <v>250</v>
      </c>
      <c r="H21" s="64" t="s">
        <v>256</v>
      </c>
      <c r="I21" s="64" t="s">
        <v>504</v>
      </c>
      <c r="J21" s="64" t="s">
        <v>255</v>
      </c>
      <c r="K21" s="64" t="s">
        <v>244</v>
      </c>
      <c r="L21" s="64" t="s">
        <v>261</v>
      </c>
      <c r="M21" s="64" t="s">
        <v>261</v>
      </c>
      <c r="N21" s="113" t="s">
        <v>261</v>
      </c>
    </row>
    <row r="22" spans="1:14" ht="165.95" customHeight="1" x14ac:dyDescent="0.25">
      <c r="A22" s="193"/>
      <c r="B22" s="193"/>
      <c r="C22" s="104" t="s">
        <v>7</v>
      </c>
      <c r="D22" s="63" t="s">
        <v>17</v>
      </c>
      <c r="E22" s="64" t="s">
        <v>55</v>
      </c>
      <c r="F22" s="64" t="s">
        <v>305</v>
      </c>
      <c r="G22" s="64" t="s">
        <v>297</v>
      </c>
      <c r="H22" s="64" t="s">
        <v>298</v>
      </c>
      <c r="I22" s="64" t="s">
        <v>299</v>
      </c>
      <c r="J22" s="64" t="s">
        <v>306</v>
      </c>
      <c r="K22" s="64" t="s">
        <v>301</v>
      </c>
      <c r="L22" s="64" t="s">
        <v>261</v>
      </c>
      <c r="M22" s="64"/>
      <c r="N22" s="113"/>
    </row>
    <row r="23" spans="1:14" ht="111.75" customHeight="1" x14ac:dyDescent="0.25">
      <c r="A23" s="193"/>
      <c r="B23" s="193"/>
      <c r="C23" s="104" t="s">
        <v>7</v>
      </c>
      <c r="D23" s="63" t="s">
        <v>17</v>
      </c>
      <c r="E23" s="64" t="s">
        <v>56</v>
      </c>
      <c r="F23" s="64" t="s">
        <v>308</v>
      </c>
      <c r="G23" s="64" t="s">
        <v>297</v>
      </c>
      <c r="H23" s="64" t="s">
        <v>298</v>
      </c>
      <c r="I23" s="64" t="s">
        <v>299</v>
      </c>
      <c r="J23" s="64" t="s">
        <v>300</v>
      </c>
      <c r="K23" s="64" t="s">
        <v>301</v>
      </c>
      <c r="L23" s="64"/>
      <c r="M23" s="64" t="s">
        <v>261</v>
      </c>
      <c r="N23" s="113"/>
    </row>
    <row r="24" spans="1:14" ht="114" customHeight="1" x14ac:dyDescent="0.25">
      <c r="A24" s="193"/>
      <c r="B24" s="193"/>
      <c r="C24" s="104" t="s">
        <v>7</v>
      </c>
      <c r="D24" s="63" t="s">
        <v>17</v>
      </c>
      <c r="E24" s="64" t="s">
        <v>243</v>
      </c>
      <c r="F24" s="64" t="s">
        <v>382</v>
      </c>
      <c r="G24" s="64" t="s">
        <v>383</v>
      </c>
      <c r="H24" s="64" t="s">
        <v>385</v>
      </c>
      <c r="I24" s="64" t="s">
        <v>384</v>
      </c>
      <c r="J24" s="64" t="s">
        <v>386</v>
      </c>
      <c r="K24" s="64" t="s">
        <v>350</v>
      </c>
      <c r="L24" s="64" t="s">
        <v>261</v>
      </c>
      <c r="M24" s="64" t="s">
        <v>261</v>
      </c>
      <c r="N24" s="113" t="s">
        <v>261</v>
      </c>
    </row>
    <row r="25" spans="1:14" ht="113.25" customHeight="1" x14ac:dyDescent="0.25">
      <c r="A25" s="193"/>
      <c r="B25" s="193"/>
      <c r="C25" s="104" t="s">
        <v>7</v>
      </c>
      <c r="D25" s="63" t="s">
        <v>17</v>
      </c>
      <c r="E25" s="64" t="s">
        <v>304</v>
      </c>
      <c r="F25" s="64" t="s">
        <v>258</v>
      </c>
      <c r="G25" s="64" t="s">
        <v>257</v>
      </c>
      <c r="H25" s="64" t="s">
        <v>259</v>
      </c>
      <c r="I25" s="64" t="s">
        <v>26</v>
      </c>
      <c r="J25" s="64" t="s">
        <v>260</v>
      </c>
      <c r="K25" s="64" t="s">
        <v>245</v>
      </c>
      <c r="L25" s="64"/>
      <c r="M25" s="64" t="s">
        <v>261</v>
      </c>
      <c r="N25" s="113" t="s">
        <v>261</v>
      </c>
    </row>
    <row r="26" spans="1:14" ht="195.75" customHeight="1" x14ac:dyDescent="0.25">
      <c r="A26" s="193"/>
      <c r="B26" s="202"/>
      <c r="C26" s="123" t="s">
        <v>7</v>
      </c>
      <c r="D26" s="124" t="s">
        <v>17</v>
      </c>
      <c r="E26" s="125" t="s">
        <v>307</v>
      </c>
      <c r="F26" s="125" t="s">
        <v>27</v>
      </c>
      <c r="G26" s="125" t="s">
        <v>30</v>
      </c>
      <c r="H26" s="125" t="s">
        <v>28</v>
      </c>
      <c r="I26" s="125" t="s">
        <v>29</v>
      </c>
      <c r="J26" s="125" t="s">
        <v>303</v>
      </c>
      <c r="K26" s="125" t="s">
        <v>302</v>
      </c>
      <c r="L26" s="125" t="s">
        <v>261</v>
      </c>
      <c r="M26" s="125" t="s">
        <v>261</v>
      </c>
      <c r="N26" s="126" t="s">
        <v>261</v>
      </c>
    </row>
    <row r="27" spans="1:14" ht="181.5" customHeight="1" x14ac:dyDescent="0.25">
      <c r="A27" s="202" t="s">
        <v>38</v>
      </c>
      <c r="B27" s="193" t="s">
        <v>39</v>
      </c>
      <c r="C27" s="105" t="s">
        <v>33</v>
      </c>
      <c r="D27" s="65" t="s">
        <v>40</v>
      </c>
      <c r="E27" s="66" t="s">
        <v>48</v>
      </c>
      <c r="F27" s="66" t="s">
        <v>197</v>
      </c>
      <c r="G27" s="66" t="s">
        <v>212</v>
      </c>
      <c r="H27" s="66" t="s">
        <v>41</v>
      </c>
      <c r="I27" s="66" t="s">
        <v>211</v>
      </c>
      <c r="J27" s="66" t="s">
        <v>351</v>
      </c>
      <c r="K27" s="66" t="s">
        <v>350</v>
      </c>
      <c r="L27" s="93" t="s">
        <v>261</v>
      </c>
      <c r="M27" s="93" t="s">
        <v>261</v>
      </c>
      <c r="N27" s="114" t="s">
        <v>261</v>
      </c>
    </row>
    <row r="28" spans="1:14" ht="138" customHeight="1" x14ac:dyDescent="0.25">
      <c r="A28" s="214"/>
      <c r="B28" s="193"/>
      <c r="C28" s="105" t="s">
        <v>33</v>
      </c>
      <c r="D28" s="65" t="s">
        <v>40</v>
      </c>
      <c r="E28" s="66" t="s">
        <v>77</v>
      </c>
      <c r="F28" s="66" t="s">
        <v>42</v>
      </c>
      <c r="G28" s="66" t="s">
        <v>213</v>
      </c>
      <c r="H28" s="66" t="s">
        <v>43</v>
      </c>
      <c r="I28" s="67" t="s">
        <v>44</v>
      </c>
      <c r="J28" s="66" t="s">
        <v>356</v>
      </c>
      <c r="K28" s="66" t="s">
        <v>354</v>
      </c>
      <c r="L28" s="93" t="s">
        <v>261</v>
      </c>
      <c r="M28" s="93" t="s">
        <v>261</v>
      </c>
      <c r="N28" s="114" t="s">
        <v>261</v>
      </c>
    </row>
    <row r="29" spans="1:14" ht="199.5" customHeight="1" x14ac:dyDescent="0.25">
      <c r="A29" s="214"/>
      <c r="B29" s="193"/>
      <c r="C29" s="105" t="s">
        <v>33</v>
      </c>
      <c r="D29" s="65" t="s">
        <v>40</v>
      </c>
      <c r="E29" s="66" t="s">
        <v>79</v>
      </c>
      <c r="F29" s="66" t="s">
        <v>198</v>
      </c>
      <c r="G29" s="66" t="s">
        <v>507</v>
      </c>
      <c r="H29" s="66" t="s">
        <v>45</v>
      </c>
      <c r="I29" s="66" t="s">
        <v>199</v>
      </c>
      <c r="J29" s="66" t="s">
        <v>355</v>
      </c>
      <c r="K29" s="66" t="s">
        <v>354</v>
      </c>
      <c r="L29" s="93" t="s">
        <v>261</v>
      </c>
      <c r="M29" s="93" t="s">
        <v>261</v>
      </c>
      <c r="N29" s="114"/>
    </row>
    <row r="30" spans="1:14" ht="84" x14ac:dyDescent="0.25">
      <c r="A30" s="214"/>
      <c r="B30" s="193"/>
      <c r="C30" s="105" t="s">
        <v>33</v>
      </c>
      <c r="D30" s="65" t="s">
        <v>57</v>
      </c>
      <c r="E30" s="66" t="s">
        <v>78</v>
      </c>
      <c r="F30" s="66" t="s">
        <v>517</v>
      </c>
      <c r="G30" s="66" t="s">
        <v>508</v>
      </c>
      <c r="H30" s="66" t="s">
        <v>60</v>
      </c>
      <c r="I30" s="66" t="s">
        <v>59</v>
      </c>
      <c r="J30" s="66" t="s">
        <v>353</v>
      </c>
      <c r="K30" s="66" t="s">
        <v>352</v>
      </c>
      <c r="L30" s="93" t="s">
        <v>261</v>
      </c>
      <c r="M30" s="93" t="s">
        <v>261</v>
      </c>
      <c r="N30" s="114" t="s">
        <v>261</v>
      </c>
    </row>
    <row r="31" spans="1:14" ht="201.75" customHeight="1" x14ac:dyDescent="0.25">
      <c r="A31" s="214"/>
      <c r="B31" s="193"/>
      <c r="C31" s="105" t="s">
        <v>33</v>
      </c>
      <c r="D31" s="65" t="s">
        <v>57</v>
      </c>
      <c r="E31" s="66" t="s">
        <v>80</v>
      </c>
      <c r="F31" s="66" t="s">
        <v>518</v>
      </c>
      <c r="G31" s="66" t="s">
        <v>509</v>
      </c>
      <c r="H31" s="66" t="s">
        <v>61</v>
      </c>
      <c r="I31" s="66" t="s">
        <v>62</v>
      </c>
      <c r="J31" s="66" t="s">
        <v>353</v>
      </c>
      <c r="K31" s="66" t="s">
        <v>352</v>
      </c>
      <c r="L31" s="93" t="s">
        <v>261</v>
      </c>
      <c r="M31" s="93" t="s">
        <v>261</v>
      </c>
      <c r="N31" s="114" t="s">
        <v>261</v>
      </c>
    </row>
    <row r="32" spans="1:14" ht="145.5" customHeight="1" x14ac:dyDescent="0.25">
      <c r="A32" s="214"/>
      <c r="B32" s="193"/>
      <c r="C32" s="105" t="s">
        <v>33</v>
      </c>
      <c r="D32" s="65" t="s">
        <v>57</v>
      </c>
      <c r="E32" s="66" t="s">
        <v>81</v>
      </c>
      <c r="F32" s="66" t="s">
        <v>519</v>
      </c>
      <c r="G32" s="66" t="s">
        <v>66</v>
      </c>
      <c r="H32" s="66" t="s">
        <v>64</v>
      </c>
      <c r="I32" s="66" t="s">
        <v>65</v>
      </c>
      <c r="J32" s="66" t="s">
        <v>353</v>
      </c>
      <c r="K32" s="66" t="s">
        <v>352</v>
      </c>
      <c r="L32" s="93" t="s">
        <v>261</v>
      </c>
      <c r="M32" s="93" t="s">
        <v>261</v>
      </c>
      <c r="N32" s="114" t="s">
        <v>261</v>
      </c>
    </row>
    <row r="33" spans="1:14" ht="164.45" customHeight="1" x14ac:dyDescent="0.25">
      <c r="A33" s="214"/>
      <c r="B33" s="193"/>
      <c r="C33" s="105" t="s">
        <v>33</v>
      </c>
      <c r="D33" s="65" t="s">
        <v>57</v>
      </c>
      <c r="E33" s="66" t="s">
        <v>82</v>
      </c>
      <c r="F33" s="66" t="s">
        <v>67</v>
      </c>
      <c r="G33" s="66" t="s">
        <v>214</v>
      </c>
      <c r="H33" s="66" t="s">
        <v>68</v>
      </c>
      <c r="I33" s="66" t="s">
        <v>69</v>
      </c>
      <c r="J33" s="66" t="s">
        <v>357</v>
      </c>
      <c r="K33" s="66" t="s">
        <v>343</v>
      </c>
      <c r="L33" s="93" t="s">
        <v>261</v>
      </c>
      <c r="M33" s="93" t="s">
        <v>261</v>
      </c>
      <c r="N33" s="114" t="s">
        <v>261</v>
      </c>
    </row>
    <row r="34" spans="1:14" ht="203.25" customHeight="1" x14ac:dyDescent="0.25">
      <c r="A34" s="214"/>
      <c r="B34" s="193"/>
      <c r="C34" s="105" t="s">
        <v>33</v>
      </c>
      <c r="D34" s="65" t="s">
        <v>57</v>
      </c>
      <c r="E34" s="66" t="s">
        <v>83</v>
      </c>
      <c r="F34" s="66" t="s">
        <v>70</v>
      </c>
      <c r="G34" s="66" t="s">
        <v>72</v>
      </c>
      <c r="H34" s="66" t="s">
        <v>512</v>
      </c>
      <c r="I34" s="66" t="s">
        <v>71</v>
      </c>
      <c r="J34" s="66" t="s">
        <v>358</v>
      </c>
      <c r="K34" s="66" t="s">
        <v>387</v>
      </c>
      <c r="L34" s="93" t="s">
        <v>261</v>
      </c>
      <c r="M34" s="93"/>
      <c r="N34" s="114"/>
    </row>
    <row r="35" spans="1:14" ht="210" customHeight="1" x14ac:dyDescent="0.25">
      <c r="A35" s="214"/>
      <c r="B35" s="193"/>
      <c r="C35" s="105" t="s">
        <v>33</v>
      </c>
      <c r="D35" s="65" t="s">
        <v>57</v>
      </c>
      <c r="E35" s="66" t="s">
        <v>84</v>
      </c>
      <c r="F35" s="66" t="s">
        <v>73</v>
      </c>
      <c r="G35" s="66" t="s">
        <v>76</v>
      </c>
      <c r="H35" s="66" t="s">
        <v>74</v>
      </c>
      <c r="I35" s="66" t="s">
        <v>75</v>
      </c>
      <c r="J35" s="66" t="s">
        <v>358</v>
      </c>
      <c r="K35" s="66" t="s">
        <v>359</v>
      </c>
      <c r="L35" s="93" t="s">
        <v>261</v>
      </c>
      <c r="M35" s="93"/>
      <c r="N35" s="114"/>
    </row>
    <row r="36" spans="1:14" ht="164.25" customHeight="1" x14ac:dyDescent="0.25">
      <c r="A36" s="214"/>
      <c r="B36" s="202"/>
      <c r="C36" s="127" t="s">
        <v>33</v>
      </c>
      <c r="D36" s="128" t="s">
        <v>57</v>
      </c>
      <c r="E36" s="129" t="s">
        <v>85</v>
      </c>
      <c r="F36" s="129" t="s">
        <v>388</v>
      </c>
      <c r="G36" s="129" t="s">
        <v>389</v>
      </c>
      <c r="H36" s="129" t="s">
        <v>511</v>
      </c>
      <c r="I36" s="129" t="s">
        <v>510</v>
      </c>
      <c r="J36" s="129" t="s">
        <v>358</v>
      </c>
      <c r="K36" s="129" t="s">
        <v>359</v>
      </c>
      <c r="L36" s="130" t="s">
        <v>261</v>
      </c>
      <c r="M36" s="130"/>
      <c r="N36" s="131"/>
    </row>
    <row r="37" spans="1:14" ht="153" customHeight="1" x14ac:dyDescent="0.25">
      <c r="A37" s="193" t="s">
        <v>228</v>
      </c>
      <c r="B37" s="193" t="s">
        <v>93</v>
      </c>
      <c r="C37" s="106" t="s">
        <v>87</v>
      </c>
      <c r="D37" s="68" t="s">
        <v>88</v>
      </c>
      <c r="E37" s="69" t="s">
        <v>113</v>
      </c>
      <c r="F37" s="70" t="s">
        <v>94</v>
      </c>
      <c r="G37" s="70" t="s">
        <v>209</v>
      </c>
      <c r="H37" s="70" t="s">
        <v>95</v>
      </c>
      <c r="I37" s="70" t="s">
        <v>96</v>
      </c>
      <c r="J37" s="70" t="s">
        <v>357</v>
      </c>
      <c r="K37" s="70" t="s">
        <v>343</v>
      </c>
      <c r="L37" s="94" t="s">
        <v>261</v>
      </c>
      <c r="M37" s="94" t="s">
        <v>261</v>
      </c>
      <c r="N37" s="115" t="s">
        <v>261</v>
      </c>
    </row>
    <row r="38" spans="1:14" ht="120" x14ac:dyDescent="0.25">
      <c r="A38" s="193"/>
      <c r="B38" s="193"/>
      <c r="C38" s="106" t="s">
        <v>87</v>
      </c>
      <c r="D38" s="68" t="s">
        <v>89</v>
      </c>
      <c r="E38" s="69" t="s">
        <v>114</v>
      </c>
      <c r="F38" s="70" t="s">
        <v>97</v>
      </c>
      <c r="G38" s="70" t="s">
        <v>210</v>
      </c>
      <c r="H38" s="70" t="s">
        <v>98</v>
      </c>
      <c r="I38" s="70" t="s">
        <v>491</v>
      </c>
      <c r="J38" s="70" t="s">
        <v>360</v>
      </c>
      <c r="K38" s="70" t="s">
        <v>343</v>
      </c>
      <c r="L38" s="94" t="s">
        <v>261</v>
      </c>
      <c r="M38" s="94" t="s">
        <v>261</v>
      </c>
      <c r="N38" s="115" t="s">
        <v>261</v>
      </c>
    </row>
    <row r="39" spans="1:14" ht="137.25" customHeight="1" x14ac:dyDescent="0.25">
      <c r="A39" s="193"/>
      <c r="B39" s="193"/>
      <c r="C39" s="106" t="s">
        <v>87</v>
      </c>
      <c r="D39" s="71" t="s">
        <v>90</v>
      </c>
      <c r="E39" s="69" t="s">
        <v>115</v>
      </c>
      <c r="F39" s="70" t="s">
        <v>99</v>
      </c>
      <c r="G39" s="70" t="s">
        <v>101</v>
      </c>
      <c r="H39" s="70" t="s">
        <v>100</v>
      </c>
      <c r="I39" s="70" t="s">
        <v>215</v>
      </c>
      <c r="J39" s="70" t="s">
        <v>361</v>
      </c>
      <c r="K39" s="70" t="s">
        <v>343</v>
      </c>
      <c r="L39" s="94" t="s">
        <v>261</v>
      </c>
      <c r="M39" s="94" t="s">
        <v>261</v>
      </c>
      <c r="N39" s="115" t="s">
        <v>261</v>
      </c>
    </row>
    <row r="40" spans="1:14" ht="156" x14ac:dyDescent="0.25">
      <c r="A40" s="193"/>
      <c r="B40" s="193"/>
      <c r="C40" s="106" t="s">
        <v>87</v>
      </c>
      <c r="D40" s="68" t="s">
        <v>91</v>
      </c>
      <c r="E40" s="69" t="s">
        <v>116</v>
      </c>
      <c r="F40" s="70" t="s">
        <v>102</v>
      </c>
      <c r="G40" s="70" t="s">
        <v>104</v>
      </c>
      <c r="H40" s="70" t="s">
        <v>103</v>
      </c>
      <c r="I40" s="70" t="s">
        <v>216</v>
      </c>
      <c r="J40" s="70" t="s">
        <v>362</v>
      </c>
      <c r="K40" s="70" t="s">
        <v>343</v>
      </c>
      <c r="L40" s="94" t="s">
        <v>261</v>
      </c>
      <c r="M40" s="94" t="s">
        <v>261</v>
      </c>
      <c r="N40" s="115" t="s">
        <v>261</v>
      </c>
    </row>
    <row r="41" spans="1:14" ht="156.75" customHeight="1" x14ac:dyDescent="0.25">
      <c r="A41" s="193"/>
      <c r="B41" s="193"/>
      <c r="C41" s="106" t="s">
        <v>87</v>
      </c>
      <c r="D41" s="68" t="s">
        <v>92</v>
      </c>
      <c r="E41" s="69" t="s">
        <v>117</v>
      </c>
      <c r="F41" s="70" t="s">
        <v>105</v>
      </c>
      <c r="G41" s="70" t="s">
        <v>108</v>
      </c>
      <c r="H41" s="70" t="s">
        <v>106</v>
      </c>
      <c r="I41" s="70" t="s">
        <v>107</v>
      </c>
      <c r="J41" s="70" t="s">
        <v>364</v>
      </c>
      <c r="K41" s="70" t="s">
        <v>343</v>
      </c>
      <c r="L41" s="94" t="s">
        <v>261</v>
      </c>
      <c r="M41" s="94" t="s">
        <v>261</v>
      </c>
      <c r="N41" s="115" t="s">
        <v>261</v>
      </c>
    </row>
    <row r="42" spans="1:14" ht="171.75" customHeight="1" x14ac:dyDescent="0.25">
      <c r="A42" s="202"/>
      <c r="B42" s="202"/>
      <c r="C42" s="132" t="s">
        <v>87</v>
      </c>
      <c r="D42" s="133" t="s">
        <v>92</v>
      </c>
      <c r="E42" s="134" t="s">
        <v>118</v>
      </c>
      <c r="F42" s="135" t="s">
        <v>109</v>
      </c>
      <c r="G42" s="135" t="s">
        <v>112</v>
      </c>
      <c r="H42" s="135" t="s">
        <v>110</v>
      </c>
      <c r="I42" s="135" t="s">
        <v>111</v>
      </c>
      <c r="J42" s="135" t="s">
        <v>364</v>
      </c>
      <c r="K42" s="135" t="s">
        <v>343</v>
      </c>
      <c r="L42" s="136" t="s">
        <v>261</v>
      </c>
      <c r="M42" s="136" t="s">
        <v>261</v>
      </c>
      <c r="N42" s="137" t="s">
        <v>261</v>
      </c>
    </row>
    <row r="43" spans="1:14" ht="97.5" customHeight="1" x14ac:dyDescent="0.25">
      <c r="A43" s="193" t="s">
        <v>226</v>
      </c>
      <c r="B43" s="193" t="s">
        <v>227</v>
      </c>
      <c r="C43" s="107" t="s">
        <v>119</v>
      </c>
      <c r="D43" s="74" t="s">
        <v>120</v>
      </c>
      <c r="E43" s="72" t="s">
        <v>143</v>
      </c>
      <c r="F43" s="73" t="s">
        <v>217</v>
      </c>
      <c r="G43" s="73" t="s">
        <v>363</v>
      </c>
      <c r="H43" s="73" t="s">
        <v>366</v>
      </c>
      <c r="I43" s="73" t="s">
        <v>367</v>
      </c>
      <c r="J43" s="73" t="s">
        <v>365</v>
      </c>
      <c r="K43" s="73" t="s">
        <v>343</v>
      </c>
      <c r="L43" s="95" t="s">
        <v>261</v>
      </c>
      <c r="M43" s="95" t="s">
        <v>261</v>
      </c>
      <c r="N43" s="116"/>
    </row>
    <row r="44" spans="1:14" ht="97.5" customHeight="1" x14ac:dyDescent="0.25">
      <c r="A44" s="202"/>
      <c r="B44" s="202"/>
      <c r="C44" s="138" t="s">
        <v>119</v>
      </c>
      <c r="D44" s="139" t="s">
        <v>120</v>
      </c>
      <c r="E44" s="140" t="s">
        <v>309</v>
      </c>
      <c r="F44" s="141" t="s">
        <v>310</v>
      </c>
      <c r="G44" s="142" t="s">
        <v>311</v>
      </c>
      <c r="H44" s="141" t="s">
        <v>312</v>
      </c>
      <c r="I44" s="141" t="s">
        <v>313</v>
      </c>
      <c r="J44" s="141" t="s">
        <v>314</v>
      </c>
      <c r="K44" s="141" t="s">
        <v>301</v>
      </c>
      <c r="L44" s="143"/>
      <c r="M44" s="143" t="s">
        <v>261</v>
      </c>
      <c r="N44" s="144" t="s">
        <v>261</v>
      </c>
    </row>
    <row r="45" spans="1:14" ht="198" customHeight="1" x14ac:dyDescent="0.25">
      <c r="A45" s="193" t="s">
        <v>229</v>
      </c>
      <c r="B45" s="193" t="s">
        <v>230</v>
      </c>
      <c r="C45" s="108" t="s">
        <v>121</v>
      </c>
      <c r="D45" s="75" t="s">
        <v>145</v>
      </c>
      <c r="E45" s="76" t="s">
        <v>144</v>
      </c>
      <c r="F45" s="77" t="s">
        <v>195</v>
      </c>
      <c r="G45" s="77" t="s">
        <v>368</v>
      </c>
      <c r="H45" s="77" t="s">
        <v>191</v>
      </c>
      <c r="I45" s="77" t="s">
        <v>369</v>
      </c>
      <c r="J45" s="77" t="s">
        <v>370</v>
      </c>
      <c r="K45" s="77" t="s">
        <v>247</v>
      </c>
      <c r="L45" s="96" t="s">
        <v>261</v>
      </c>
      <c r="M45" s="96" t="s">
        <v>261</v>
      </c>
      <c r="N45" s="117" t="s">
        <v>261</v>
      </c>
    </row>
    <row r="46" spans="1:14" ht="131.25" customHeight="1" x14ac:dyDescent="0.25">
      <c r="A46" s="193"/>
      <c r="B46" s="193"/>
      <c r="C46" s="108" t="s">
        <v>121</v>
      </c>
      <c r="D46" s="75" t="s">
        <v>422</v>
      </c>
      <c r="E46" s="76" t="s">
        <v>146</v>
      </c>
      <c r="F46" s="77" t="s">
        <v>423</v>
      </c>
      <c r="G46" s="77" t="s">
        <v>427</v>
      </c>
      <c r="H46" s="77" t="s">
        <v>426</v>
      </c>
      <c r="I46" s="77" t="s">
        <v>428</v>
      </c>
      <c r="J46" s="77" t="s">
        <v>351</v>
      </c>
      <c r="K46" s="77" t="s">
        <v>350</v>
      </c>
      <c r="L46" s="96" t="s">
        <v>261</v>
      </c>
      <c r="M46" s="96" t="s">
        <v>261</v>
      </c>
      <c r="N46" s="117" t="s">
        <v>261</v>
      </c>
    </row>
    <row r="47" spans="1:14" ht="108" x14ac:dyDescent="0.25">
      <c r="A47" s="193"/>
      <c r="B47" s="193"/>
      <c r="C47" s="108" t="s">
        <v>121</v>
      </c>
      <c r="D47" s="75" t="s">
        <v>421</v>
      </c>
      <c r="E47" s="76" t="s">
        <v>424</v>
      </c>
      <c r="F47" s="77" t="s">
        <v>513</v>
      </c>
      <c r="G47" s="77" t="s">
        <v>371</v>
      </c>
      <c r="H47" s="77" t="s">
        <v>373</v>
      </c>
      <c r="I47" s="77" t="s">
        <v>374</v>
      </c>
      <c r="J47" s="77" t="s">
        <v>370</v>
      </c>
      <c r="K47" s="77" t="s">
        <v>247</v>
      </c>
      <c r="L47" s="96" t="s">
        <v>261</v>
      </c>
      <c r="M47" s="96" t="s">
        <v>261</v>
      </c>
      <c r="N47" s="117" t="s">
        <v>261</v>
      </c>
    </row>
    <row r="48" spans="1:14" ht="168" x14ac:dyDescent="0.25">
      <c r="A48" s="202"/>
      <c r="B48" s="202"/>
      <c r="C48" s="145" t="s">
        <v>121</v>
      </c>
      <c r="D48" s="146" t="s">
        <v>421</v>
      </c>
      <c r="E48" s="147" t="s">
        <v>425</v>
      </c>
      <c r="F48" s="148" t="s">
        <v>330</v>
      </c>
      <c r="G48" s="148" t="s">
        <v>330</v>
      </c>
      <c r="H48" s="148" t="s">
        <v>330</v>
      </c>
      <c r="I48" s="148" t="s">
        <v>330</v>
      </c>
      <c r="J48" s="148" t="s">
        <v>370</v>
      </c>
      <c r="K48" s="148" t="s">
        <v>247</v>
      </c>
      <c r="L48" s="149" t="s">
        <v>261</v>
      </c>
      <c r="M48" s="149" t="s">
        <v>261</v>
      </c>
      <c r="N48" s="150" t="s">
        <v>261</v>
      </c>
    </row>
    <row r="49" spans="1:14" ht="165" customHeight="1" x14ac:dyDescent="0.25">
      <c r="A49" s="193" t="s">
        <v>232</v>
      </c>
      <c r="B49" s="193" t="s">
        <v>231</v>
      </c>
      <c r="C49" s="109" t="s">
        <v>122</v>
      </c>
      <c r="D49" s="78" t="s">
        <v>123</v>
      </c>
      <c r="E49" s="79" t="s">
        <v>147</v>
      </c>
      <c r="F49" s="80" t="s">
        <v>319</v>
      </c>
      <c r="G49" s="80" t="s">
        <v>320</v>
      </c>
      <c r="H49" s="80" t="s">
        <v>321</v>
      </c>
      <c r="I49" s="80" t="s">
        <v>322</v>
      </c>
      <c r="J49" s="80" t="s">
        <v>323</v>
      </c>
      <c r="K49" s="80" t="s">
        <v>294</v>
      </c>
      <c r="L49" s="102" t="s">
        <v>261</v>
      </c>
      <c r="M49" s="102" t="s">
        <v>261</v>
      </c>
      <c r="N49" s="118" t="s">
        <v>261</v>
      </c>
    </row>
    <row r="50" spans="1:14" ht="139.5" customHeight="1" x14ac:dyDescent="0.25">
      <c r="A50" s="193"/>
      <c r="B50" s="193"/>
      <c r="C50" s="109" t="s">
        <v>122</v>
      </c>
      <c r="D50" s="78" t="s">
        <v>123</v>
      </c>
      <c r="E50" s="78" t="s">
        <v>496</v>
      </c>
      <c r="F50" s="80" t="s">
        <v>497</v>
      </c>
      <c r="G50" s="80" t="s">
        <v>498</v>
      </c>
      <c r="H50" s="80" t="s">
        <v>499</v>
      </c>
      <c r="I50" s="80" t="s">
        <v>500</v>
      </c>
      <c r="J50" s="80" t="s">
        <v>501</v>
      </c>
      <c r="K50" s="80" t="s">
        <v>502</v>
      </c>
      <c r="L50" s="80" t="s">
        <v>261</v>
      </c>
      <c r="M50" s="80" t="s">
        <v>261</v>
      </c>
      <c r="N50" s="119" t="s">
        <v>261</v>
      </c>
    </row>
    <row r="51" spans="1:14" ht="144" customHeight="1" x14ac:dyDescent="0.25">
      <c r="A51" s="193"/>
      <c r="B51" s="193"/>
      <c r="C51" s="109" t="s">
        <v>122</v>
      </c>
      <c r="D51" s="78" t="s">
        <v>124</v>
      </c>
      <c r="E51" s="79" t="s">
        <v>148</v>
      </c>
      <c r="F51" s="80" t="s">
        <v>292</v>
      </c>
      <c r="G51" s="80" t="s">
        <v>293</v>
      </c>
      <c r="H51" s="80" t="s">
        <v>375</v>
      </c>
      <c r="I51" s="80" t="s">
        <v>376</v>
      </c>
      <c r="J51" s="80" t="s">
        <v>293</v>
      </c>
      <c r="K51" s="80" t="s">
        <v>329</v>
      </c>
      <c r="L51" s="102" t="s">
        <v>261</v>
      </c>
      <c r="M51" s="102" t="s">
        <v>261</v>
      </c>
      <c r="N51" s="118" t="s">
        <v>261</v>
      </c>
    </row>
    <row r="52" spans="1:14" ht="123" customHeight="1" x14ac:dyDescent="0.25">
      <c r="A52" s="202"/>
      <c r="B52" s="202"/>
      <c r="C52" s="151" t="s">
        <v>122</v>
      </c>
      <c r="D52" s="152" t="s">
        <v>125</v>
      </c>
      <c r="E52" s="153" t="s">
        <v>149</v>
      </c>
      <c r="F52" s="154" t="s">
        <v>324</v>
      </c>
      <c r="G52" s="154" t="s">
        <v>325</v>
      </c>
      <c r="H52" s="154" t="s">
        <v>326</v>
      </c>
      <c r="I52" s="154" t="s">
        <v>327</v>
      </c>
      <c r="J52" s="154" t="s">
        <v>328</v>
      </c>
      <c r="K52" s="154" t="s">
        <v>329</v>
      </c>
      <c r="L52" s="155" t="s">
        <v>261</v>
      </c>
      <c r="M52" s="155" t="s">
        <v>261</v>
      </c>
      <c r="N52" s="156" t="s">
        <v>261</v>
      </c>
    </row>
    <row r="53" spans="1:14" ht="83.25" customHeight="1" x14ac:dyDescent="0.25">
      <c r="A53" s="193" t="s">
        <v>130</v>
      </c>
      <c r="B53" s="193" t="s">
        <v>131</v>
      </c>
      <c r="C53" s="110" t="s">
        <v>126</v>
      </c>
      <c r="D53" s="84" t="s">
        <v>133</v>
      </c>
      <c r="E53" s="82" t="s">
        <v>150</v>
      </c>
      <c r="F53" s="83" t="s">
        <v>391</v>
      </c>
      <c r="G53" s="83" t="s">
        <v>392</v>
      </c>
      <c r="H53" s="83" t="s">
        <v>393</v>
      </c>
      <c r="I53" s="83" t="s">
        <v>394</v>
      </c>
      <c r="J53" s="83" t="s">
        <v>429</v>
      </c>
      <c r="K53" s="83" t="s">
        <v>395</v>
      </c>
      <c r="L53" s="85" t="s">
        <v>261</v>
      </c>
      <c r="M53" s="85"/>
      <c r="N53" s="120"/>
    </row>
    <row r="54" spans="1:14" ht="189" customHeight="1" x14ac:dyDescent="0.25">
      <c r="A54" s="193"/>
      <c r="B54" s="193"/>
      <c r="C54" s="110" t="s">
        <v>126</v>
      </c>
      <c r="D54" s="81" t="s">
        <v>133</v>
      </c>
      <c r="E54" s="82" t="s">
        <v>151</v>
      </c>
      <c r="F54" s="83" t="s">
        <v>396</v>
      </c>
      <c r="G54" s="83" t="s">
        <v>397</v>
      </c>
      <c r="H54" s="83" t="s">
        <v>134</v>
      </c>
      <c r="I54" s="83" t="s">
        <v>398</v>
      </c>
      <c r="J54" s="83" t="s">
        <v>399</v>
      </c>
      <c r="K54" s="83" t="s">
        <v>400</v>
      </c>
      <c r="L54" s="85" t="s">
        <v>261</v>
      </c>
      <c r="M54" s="85" t="s">
        <v>261</v>
      </c>
      <c r="N54" s="120" t="s">
        <v>261</v>
      </c>
    </row>
    <row r="55" spans="1:14" ht="86.25" customHeight="1" x14ac:dyDescent="0.25">
      <c r="A55" s="193"/>
      <c r="B55" s="193"/>
      <c r="C55" s="110" t="s">
        <v>126</v>
      </c>
      <c r="D55" s="81" t="s">
        <v>133</v>
      </c>
      <c r="E55" s="82" t="s">
        <v>401</v>
      </c>
      <c r="F55" s="83" t="s">
        <v>137</v>
      </c>
      <c r="G55" s="83" t="s">
        <v>514</v>
      </c>
      <c r="H55" s="83" t="s">
        <v>135</v>
      </c>
      <c r="I55" s="83" t="s">
        <v>136</v>
      </c>
      <c r="J55" s="83" t="s">
        <v>430</v>
      </c>
      <c r="K55" s="83" t="s">
        <v>402</v>
      </c>
      <c r="L55" s="85"/>
      <c r="M55" s="85"/>
      <c r="N55" s="120" t="s">
        <v>261</v>
      </c>
    </row>
    <row r="56" spans="1:14" ht="162.75" customHeight="1" x14ac:dyDescent="0.25">
      <c r="A56" s="193"/>
      <c r="B56" s="193"/>
      <c r="C56" s="110" t="s">
        <v>126</v>
      </c>
      <c r="D56" s="84" t="s">
        <v>132</v>
      </c>
      <c r="E56" s="82" t="s">
        <v>152</v>
      </c>
      <c r="F56" s="83" t="s">
        <v>192</v>
      </c>
      <c r="G56" s="157" t="s">
        <v>403</v>
      </c>
      <c r="H56" s="83" t="s">
        <v>404</v>
      </c>
      <c r="I56" s="157" t="s">
        <v>431</v>
      </c>
      <c r="J56" s="83" t="s">
        <v>405</v>
      </c>
      <c r="K56" s="83" t="s">
        <v>406</v>
      </c>
      <c r="L56" s="85"/>
      <c r="M56" s="85" t="s">
        <v>261</v>
      </c>
      <c r="N56" s="120" t="s">
        <v>261</v>
      </c>
    </row>
    <row r="57" spans="1:14" ht="152.25" customHeight="1" x14ac:dyDescent="0.25">
      <c r="A57" s="193"/>
      <c r="B57" s="193"/>
      <c r="C57" s="110" t="s">
        <v>126</v>
      </c>
      <c r="D57" s="84" t="s">
        <v>127</v>
      </c>
      <c r="E57" s="82" t="s">
        <v>153</v>
      </c>
      <c r="F57" s="86" t="s">
        <v>407</v>
      </c>
      <c r="G57" s="83" t="s">
        <v>408</v>
      </c>
      <c r="H57" s="83" t="s">
        <v>409</v>
      </c>
      <c r="I57" s="83" t="s">
        <v>410</v>
      </c>
      <c r="J57" s="83" t="s">
        <v>432</v>
      </c>
      <c r="K57" s="86" t="s">
        <v>411</v>
      </c>
      <c r="L57" s="85" t="s">
        <v>261</v>
      </c>
      <c r="M57" s="85" t="s">
        <v>261</v>
      </c>
      <c r="N57" s="120" t="s">
        <v>261</v>
      </c>
    </row>
    <row r="58" spans="1:14" ht="188.25" customHeight="1" x14ac:dyDescent="0.25">
      <c r="A58" s="193"/>
      <c r="B58" s="193"/>
      <c r="C58" s="110" t="s">
        <v>126</v>
      </c>
      <c r="D58" s="84" t="s">
        <v>128</v>
      </c>
      <c r="E58" s="82" t="s">
        <v>154</v>
      </c>
      <c r="F58" s="83" t="s">
        <v>435</v>
      </c>
      <c r="G58" s="86" t="s">
        <v>436</v>
      </c>
      <c r="H58" s="86" t="s">
        <v>437</v>
      </c>
      <c r="I58" s="86" t="s">
        <v>190</v>
      </c>
      <c r="J58" s="83" t="s">
        <v>433</v>
      </c>
      <c r="K58" s="83" t="s">
        <v>434</v>
      </c>
      <c r="L58" s="85" t="s">
        <v>261</v>
      </c>
      <c r="M58" s="85" t="s">
        <v>261</v>
      </c>
      <c r="N58" s="120" t="s">
        <v>261</v>
      </c>
    </row>
    <row r="59" spans="1:14" ht="138.75" customHeight="1" x14ac:dyDescent="0.25">
      <c r="A59" s="193"/>
      <c r="B59" s="193"/>
      <c r="C59" s="110" t="s">
        <v>126</v>
      </c>
      <c r="D59" s="84" t="s">
        <v>128</v>
      </c>
      <c r="E59" s="82" t="s">
        <v>185</v>
      </c>
      <c r="F59" s="83" t="s">
        <v>180</v>
      </c>
      <c r="G59" s="86" t="s">
        <v>183</v>
      </c>
      <c r="H59" s="86" t="s">
        <v>181</v>
      </c>
      <c r="I59" s="86" t="s">
        <v>182</v>
      </c>
      <c r="J59" s="83" t="s">
        <v>412</v>
      </c>
      <c r="K59" s="83" t="s">
        <v>505</v>
      </c>
      <c r="L59" s="85" t="s">
        <v>261</v>
      </c>
      <c r="M59" s="85" t="s">
        <v>261</v>
      </c>
      <c r="N59" s="120" t="s">
        <v>261</v>
      </c>
    </row>
    <row r="60" spans="1:14" ht="97.5" customHeight="1" x14ac:dyDescent="0.25">
      <c r="A60" s="202"/>
      <c r="B60" s="202"/>
      <c r="C60" s="158" t="s">
        <v>126</v>
      </c>
      <c r="D60" s="159" t="s">
        <v>413</v>
      </c>
      <c r="E60" s="160" t="s">
        <v>414</v>
      </c>
      <c r="F60" s="161" t="s">
        <v>415</v>
      </c>
      <c r="G60" s="162" t="s">
        <v>416</v>
      </c>
      <c r="H60" s="162" t="s">
        <v>417</v>
      </c>
      <c r="I60" s="162" t="s">
        <v>418</v>
      </c>
      <c r="J60" s="161" t="s">
        <v>419</v>
      </c>
      <c r="K60" s="161" t="s">
        <v>420</v>
      </c>
      <c r="L60" s="163" t="s">
        <v>261</v>
      </c>
      <c r="M60" s="163" t="s">
        <v>261</v>
      </c>
      <c r="N60" s="164" t="s">
        <v>261</v>
      </c>
    </row>
    <row r="61" spans="1:14" ht="62.25" customHeight="1" x14ac:dyDescent="0.25">
      <c r="A61" s="193" t="s">
        <v>171</v>
      </c>
      <c r="B61" s="193" t="s">
        <v>172</v>
      </c>
      <c r="C61" s="111" t="s">
        <v>129</v>
      </c>
      <c r="D61" s="87" t="s">
        <v>138</v>
      </c>
      <c r="E61" s="88" t="s">
        <v>155</v>
      </c>
      <c r="F61" s="99" t="s">
        <v>173</v>
      </c>
      <c r="G61" s="99" t="s">
        <v>176</v>
      </c>
      <c r="H61" s="99" t="s">
        <v>174</v>
      </c>
      <c r="I61" s="99" t="s">
        <v>175</v>
      </c>
      <c r="J61" s="99" t="s">
        <v>271</v>
      </c>
      <c r="K61" s="99" t="s">
        <v>272</v>
      </c>
      <c r="L61" s="99"/>
      <c r="M61" s="99"/>
      <c r="N61" s="121" t="s">
        <v>261</v>
      </c>
    </row>
    <row r="62" spans="1:14" ht="84.75" customHeight="1" x14ac:dyDescent="0.25">
      <c r="A62" s="193"/>
      <c r="B62" s="193"/>
      <c r="C62" s="111" t="s">
        <v>129</v>
      </c>
      <c r="D62" s="87" t="s">
        <v>138</v>
      </c>
      <c r="E62" s="88" t="s">
        <v>184</v>
      </c>
      <c r="F62" s="99" t="s">
        <v>177</v>
      </c>
      <c r="G62" s="99" t="s">
        <v>273</v>
      </c>
      <c r="H62" s="99" t="s">
        <v>178</v>
      </c>
      <c r="I62" s="99" t="s">
        <v>179</v>
      </c>
      <c r="J62" s="99" t="s">
        <v>506</v>
      </c>
      <c r="K62" s="99" t="s">
        <v>272</v>
      </c>
      <c r="L62" s="99" t="s">
        <v>261</v>
      </c>
      <c r="M62" s="99" t="s">
        <v>261</v>
      </c>
      <c r="N62" s="121" t="s">
        <v>261</v>
      </c>
    </row>
    <row r="63" spans="1:14" ht="113.25" customHeight="1" x14ac:dyDescent="0.25">
      <c r="A63" s="215"/>
      <c r="B63" s="193"/>
      <c r="C63" s="111" t="s">
        <v>129</v>
      </c>
      <c r="D63" s="87" t="s">
        <v>139</v>
      </c>
      <c r="E63" s="88" t="s">
        <v>156</v>
      </c>
      <c r="F63" s="99" t="s">
        <v>218</v>
      </c>
      <c r="G63" s="99" t="s">
        <v>275</v>
      </c>
      <c r="H63" s="99" t="s">
        <v>269</v>
      </c>
      <c r="I63" s="99" t="s">
        <v>276</v>
      </c>
      <c r="J63" s="99" t="s">
        <v>270</v>
      </c>
      <c r="K63" s="99" t="s">
        <v>272</v>
      </c>
      <c r="L63" s="99" t="s">
        <v>261</v>
      </c>
      <c r="M63" s="99" t="s">
        <v>261</v>
      </c>
      <c r="N63" s="121" t="s">
        <v>261</v>
      </c>
    </row>
    <row r="64" spans="1:14" ht="97.5" customHeight="1" x14ac:dyDescent="0.25">
      <c r="A64" s="215"/>
      <c r="B64" s="193"/>
      <c r="C64" s="111" t="s">
        <v>129</v>
      </c>
      <c r="D64" s="87" t="s">
        <v>140</v>
      </c>
      <c r="E64" s="88" t="s">
        <v>157</v>
      </c>
      <c r="F64" s="99" t="s">
        <v>186</v>
      </c>
      <c r="G64" s="99" t="s">
        <v>277</v>
      </c>
      <c r="H64" s="99" t="s">
        <v>187</v>
      </c>
      <c r="I64" s="99" t="s">
        <v>188</v>
      </c>
      <c r="J64" s="99" t="s">
        <v>274</v>
      </c>
      <c r="K64" s="99" t="s">
        <v>272</v>
      </c>
      <c r="L64" s="99" t="s">
        <v>261</v>
      </c>
      <c r="M64" s="99" t="s">
        <v>261</v>
      </c>
      <c r="N64" s="121" t="s">
        <v>261</v>
      </c>
    </row>
    <row r="65" spans="1:14" ht="98.25" customHeight="1" x14ac:dyDescent="0.25">
      <c r="A65" s="215"/>
      <c r="B65" s="193"/>
      <c r="C65" s="111" t="s">
        <v>129</v>
      </c>
      <c r="D65" s="87" t="s">
        <v>141</v>
      </c>
      <c r="E65" s="88" t="s">
        <v>158</v>
      </c>
      <c r="F65" s="99" t="s">
        <v>189</v>
      </c>
      <c r="G65" s="99" t="s">
        <v>265</v>
      </c>
      <c r="H65" s="99" t="s">
        <v>268</v>
      </c>
      <c r="I65" s="99" t="s">
        <v>266</v>
      </c>
      <c r="J65" s="99" t="s">
        <v>267</v>
      </c>
      <c r="K65" s="99" t="s">
        <v>272</v>
      </c>
      <c r="L65" s="99"/>
      <c r="M65" s="99" t="s">
        <v>261</v>
      </c>
      <c r="N65" s="121" t="s">
        <v>261</v>
      </c>
    </row>
    <row r="66" spans="1:14" ht="157.5" customHeight="1" x14ac:dyDescent="0.25">
      <c r="A66" s="216"/>
      <c r="B66" s="202"/>
      <c r="C66" s="111" t="s">
        <v>129</v>
      </c>
      <c r="D66" s="165" t="s">
        <v>142</v>
      </c>
      <c r="E66" s="166" t="s">
        <v>159</v>
      </c>
      <c r="F66" s="167" t="s">
        <v>315</v>
      </c>
      <c r="G66" s="167" t="s">
        <v>316</v>
      </c>
      <c r="H66" s="167" t="s">
        <v>317</v>
      </c>
      <c r="I66" s="167" t="s">
        <v>318</v>
      </c>
      <c r="J66" s="167" t="s">
        <v>300</v>
      </c>
      <c r="K66" s="167" t="s">
        <v>301</v>
      </c>
      <c r="L66" s="167" t="s">
        <v>261</v>
      </c>
      <c r="M66" s="167" t="s">
        <v>261</v>
      </c>
      <c r="N66" s="168" t="s">
        <v>261</v>
      </c>
    </row>
    <row r="67" spans="1:14" ht="162" customHeight="1" x14ac:dyDescent="0.25">
      <c r="A67" s="193" t="s">
        <v>171</v>
      </c>
      <c r="B67" s="193" t="s">
        <v>172</v>
      </c>
      <c r="C67" s="112" t="s">
        <v>160</v>
      </c>
      <c r="D67" s="89" t="s">
        <v>161</v>
      </c>
      <c r="E67" s="90" t="s">
        <v>164</v>
      </c>
      <c r="F67" s="100" t="s">
        <v>281</v>
      </c>
      <c r="G67" s="100" t="s">
        <v>278</v>
      </c>
      <c r="H67" s="100" t="s">
        <v>280</v>
      </c>
      <c r="I67" s="100" t="s">
        <v>279</v>
      </c>
      <c r="J67" s="100" t="s">
        <v>270</v>
      </c>
      <c r="K67" s="100" t="s">
        <v>272</v>
      </c>
      <c r="L67" s="97" t="s">
        <v>261</v>
      </c>
      <c r="M67" s="97" t="s">
        <v>261</v>
      </c>
      <c r="N67" s="122"/>
    </row>
    <row r="68" spans="1:14" ht="122.25" customHeight="1" x14ac:dyDescent="0.25">
      <c r="A68" s="193"/>
      <c r="B68" s="193"/>
      <c r="C68" s="112" t="s">
        <v>160</v>
      </c>
      <c r="D68" s="89" t="s">
        <v>162</v>
      </c>
      <c r="E68" s="90" t="s">
        <v>165</v>
      </c>
      <c r="F68" s="100" t="s">
        <v>282</v>
      </c>
      <c r="G68" s="100" t="s">
        <v>283</v>
      </c>
      <c r="H68" s="100" t="s">
        <v>284</v>
      </c>
      <c r="I68" s="100" t="s">
        <v>285</v>
      </c>
      <c r="J68" s="100" t="s">
        <v>286</v>
      </c>
      <c r="K68" s="100" t="s">
        <v>272</v>
      </c>
      <c r="L68" s="97"/>
      <c r="M68" s="97" t="s">
        <v>261</v>
      </c>
      <c r="N68" s="122" t="s">
        <v>261</v>
      </c>
    </row>
    <row r="69" spans="1:14" ht="125.25" customHeight="1" thickBot="1" x14ac:dyDescent="0.3">
      <c r="A69" s="194"/>
      <c r="B69" s="194"/>
      <c r="C69" s="169" t="s">
        <v>160</v>
      </c>
      <c r="D69" s="170" t="s">
        <v>163</v>
      </c>
      <c r="E69" s="171" t="s">
        <v>166</v>
      </c>
      <c r="F69" s="172" t="s">
        <v>287</v>
      </c>
      <c r="G69" s="172" t="s">
        <v>289</v>
      </c>
      <c r="H69" s="172" t="s">
        <v>290</v>
      </c>
      <c r="I69" s="172" t="s">
        <v>288</v>
      </c>
      <c r="J69" s="172" t="s">
        <v>291</v>
      </c>
      <c r="K69" s="172" t="s">
        <v>272</v>
      </c>
      <c r="L69" s="173"/>
      <c r="M69" s="173" t="s">
        <v>261</v>
      </c>
      <c r="N69" s="174" t="s">
        <v>261</v>
      </c>
    </row>
    <row r="70" spans="1:14" ht="36.75" customHeight="1" thickTop="1" thickBot="1" x14ac:dyDescent="0.3">
      <c r="A70" s="221" t="s">
        <v>522</v>
      </c>
      <c r="B70" s="222"/>
      <c r="C70" s="222"/>
      <c r="D70" s="222"/>
      <c r="E70" s="221">
        <f>(COUNTA(F7:F69)-3)</f>
        <v>60</v>
      </c>
      <c r="F70" s="223"/>
      <c r="G70" s="5"/>
      <c r="H70" s="5"/>
      <c r="I70" s="5"/>
      <c r="J70" s="5"/>
      <c r="K70" s="5"/>
      <c r="L70" s="5"/>
      <c r="M70" s="5"/>
      <c r="N70" s="5"/>
    </row>
    <row r="71" spans="1:14" ht="13.5" customHeight="1" x14ac:dyDescent="0.25"/>
    <row r="72" spans="1:14" s="3" customFormat="1" ht="35.450000000000003" customHeight="1" thickBot="1" x14ac:dyDescent="0.25">
      <c r="A72" s="195" t="s">
        <v>167</v>
      </c>
      <c r="B72" s="196"/>
      <c r="C72" s="196"/>
      <c r="D72" s="196"/>
      <c r="E72" s="196"/>
      <c r="F72" s="196"/>
      <c r="G72" s="196"/>
      <c r="H72" s="196"/>
      <c r="I72" s="196"/>
      <c r="J72" s="196"/>
      <c r="K72" s="196"/>
      <c r="L72" s="196"/>
      <c r="M72" s="196"/>
      <c r="N72" s="196"/>
    </row>
    <row r="73" spans="1:14" s="3" customFormat="1" ht="29.25" customHeight="1" thickBot="1" x14ac:dyDescent="0.25">
      <c r="A73" s="175" t="s">
        <v>168</v>
      </c>
      <c r="B73" s="199" t="s">
        <v>169</v>
      </c>
      <c r="C73" s="199"/>
      <c r="D73" s="199"/>
      <c r="E73" s="199"/>
      <c r="F73" s="199"/>
      <c r="G73" s="199"/>
      <c r="H73" s="199"/>
      <c r="I73" s="199"/>
      <c r="J73" s="200" t="s">
        <v>521</v>
      </c>
      <c r="K73" s="200"/>
      <c r="L73" s="200"/>
      <c r="M73" s="200"/>
      <c r="N73" s="201"/>
    </row>
    <row r="74" spans="1:14" s="3" customFormat="1" ht="32.450000000000003" customHeight="1" x14ac:dyDescent="0.2">
      <c r="A74" s="7">
        <v>1</v>
      </c>
      <c r="B74" s="203" t="s">
        <v>170</v>
      </c>
      <c r="C74" s="203"/>
      <c r="D74" s="203"/>
      <c r="E74" s="203"/>
      <c r="F74" s="203"/>
      <c r="G74" s="203"/>
      <c r="H74" s="203"/>
      <c r="I74" s="204"/>
      <c r="J74" s="204" t="s">
        <v>492</v>
      </c>
      <c r="K74" s="204"/>
      <c r="L74" s="204"/>
      <c r="M74" s="204"/>
      <c r="N74" s="205"/>
    </row>
    <row r="75" spans="1:14" ht="35.450000000000003" customHeight="1" x14ac:dyDescent="0.25">
      <c r="A75" s="103">
        <v>2</v>
      </c>
      <c r="B75" s="197" t="s">
        <v>493</v>
      </c>
      <c r="C75" s="197"/>
      <c r="D75" s="197"/>
      <c r="E75" s="197"/>
      <c r="F75" s="197"/>
      <c r="G75" s="197"/>
      <c r="H75" s="197"/>
      <c r="I75" s="197"/>
      <c r="J75" s="198" t="s">
        <v>494</v>
      </c>
      <c r="K75" s="198"/>
      <c r="L75" s="198"/>
      <c r="M75" s="198"/>
      <c r="N75" s="198"/>
    </row>
    <row r="76" spans="1:14" ht="59.45" customHeight="1" x14ac:dyDescent="0.25">
      <c r="A76" s="103">
        <v>3</v>
      </c>
      <c r="B76" s="197" t="s">
        <v>516</v>
      </c>
      <c r="C76" s="197"/>
      <c r="D76" s="197"/>
      <c r="E76" s="197"/>
      <c r="F76" s="197"/>
      <c r="G76" s="197"/>
      <c r="H76" s="197"/>
      <c r="I76" s="197"/>
      <c r="J76" s="198" t="s">
        <v>515</v>
      </c>
      <c r="K76" s="198"/>
      <c r="L76" s="198"/>
      <c r="M76" s="198"/>
      <c r="N76" s="198"/>
    </row>
  </sheetData>
  <autoFilter ref="A6:N69" xr:uid="{FF903634-0F07-4825-8511-5F33520DBCDB}">
    <filterColumn colId="11" showButton="0"/>
    <filterColumn colId="12" showButton="0"/>
  </autoFilter>
  <mergeCells count="35">
    <mergeCell ref="A61:A66"/>
    <mergeCell ref="A70:D70"/>
    <mergeCell ref="E70:F70"/>
    <mergeCell ref="A43:A44"/>
    <mergeCell ref="B43:B44"/>
    <mergeCell ref="B27:B36"/>
    <mergeCell ref="A53:A60"/>
    <mergeCell ref="B45:B48"/>
    <mergeCell ref="A45:A48"/>
    <mergeCell ref="B49:B52"/>
    <mergeCell ref="A49:A52"/>
    <mergeCell ref="A7:A26"/>
    <mergeCell ref="B7:B26"/>
    <mergeCell ref="A27:A36"/>
    <mergeCell ref="A37:A42"/>
    <mergeCell ref="B37:B42"/>
    <mergeCell ref="A3:N3"/>
    <mergeCell ref="A4:N4"/>
    <mergeCell ref="A1:B2"/>
    <mergeCell ref="C1:N2"/>
    <mergeCell ref="A5:N5"/>
    <mergeCell ref="B53:B60"/>
    <mergeCell ref="B74:I74"/>
    <mergeCell ref="J74:N74"/>
    <mergeCell ref="B61:B66"/>
    <mergeCell ref="L6:N6"/>
    <mergeCell ref="A67:A69"/>
    <mergeCell ref="B67:B69"/>
    <mergeCell ref="A72:N72"/>
    <mergeCell ref="B76:I76"/>
    <mergeCell ref="J76:N76"/>
    <mergeCell ref="B73:I73"/>
    <mergeCell ref="J73:N73"/>
    <mergeCell ref="B75:I75"/>
    <mergeCell ref="J75:N75"/>
  </mergeCells>
  <phoneticPr fontId="9" type="noConversion"/>
  <pageMargins left="0.23622047244094491" right="0.23622047244094491" top="0.74803149606299213" bottom="0.74803149606299213" header="0.31496062992125984" footer="0.31496062992125984"/>
  <pageSetup paperSize="14" scale="23" orientation="landscape" horizontalDpi="4294967295"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234AD-0769-48FE-8BA7-71897CFC5125}">
  <sheetPr>
    <tabColor theme="0"/>
  </sheetPr>
  <dimension ref="A1:I15"/>
  <sheetViews>
    <sheetView zoomScale="170" zoomScaleNormal="170" workbookViewId="0">
      <selection activeCell="C10" sqref="C10"/>
    </sheetView>
  </sheetViews>
  <sheetFormatPr baseColWidth="10" defaultColWidth="11.42578125" defaultRowHeight="12.75" x14ac:dyDescent="0.25"/>
  <cols>
    <col min="1" max="1" width="16" style="10" customWidth="1"/>
    <col min="2" max="2" width="35.85546875" style="10" customWidth="1"/>
    <col min="3" max="3" width="20.140625" style="10" customWidth="1"/>
    <col min="4" max="4" width="16" style="23" customWidth="1"/>
    <col min="5" max="5" width="18.5703125" style="10" customWidth="1"/>
    <col min="6" max="6" width="22.7109375" style="10" customWidth="1"/>
    <col min="7" max="7" width="11.42578125" style="10"/>
    <col min="8" max="8" width="19.42578125" style="10" customWidth="1"/>
    <col min="9" max="9" width="23" style="10" customWidth="1"/>
    <col min="10" max="16384" width="11.42578125" style="10"/>
  </cols>
  <sheetData>
    <row r="1" spans="1:9" ht="36" customHeight="1" x14ac:dyDescent="0.25">
      <c r="A1" s="217" t="s">
        <v>458</v>
      </c>
      <c r="B1" s="218"/>
      <c r="C1" s="218"/>
      <c r="D1" s="218"/>
      <c r="E1" s="218"/>
      <c r="F1" s="219"/>
    </row>
    <row r="2" spans="1:9" ht="37.5" customHeight="1" x14ac:dyDescent="0.25">
      <c r="A2" s="11" t="s">
        <v>439</v>
      </c>
      <c r="B2" s="11" t="s">
        <v>440</v>
      </c>
      <c r="C2" s="12" t="s">
        <v>485</v>
      </c>
      <c r="D2" s="12" t="s">
        <v>441</v>
      </c>
      <c r="E2" s="13" t="s">
        <v>442</v>
      </c>
      <c r="F2" s="13" t="s">
        <v>443</v>
      </c>
    </row>
    <row r="3" spans="1:9" ht="25.5" customHeight="1" x14ac:dyDescent="0.25">
      <c r="A3" s="14" t="s">
        <v>444</v>
      </c>
      <c r="B3" s="24" t="s">
        <v>471</v>
      </c>
      <c r="C3" s="91" t="s">
        <v>488</v>
      </c>
      <c r="D3" s="15">
        <v>20</v>
      </c>
      <c r="E3" s="16" t="e">
        <f>+AVERAGE('V3'!#REF!)</f>
        <v>#REF!</v>
      </c>
      <c r="F3" s="17" t="e">
        <f t="shared" ref="F3:F12" si="0">+IF(AND(E3&gt;=0,E3&lt;=0.59),"ZONA BAJA",IF(AND(E3&gt;=0.6,E3&lt;=0.79),"ZONA MEDIA","ZONA ALTA"))</f>
        <v>#REF!</v>
      </c>
    </row>
    <row r="4" spans="1:9" ht="25.5" customHeight="1" x14ac:dyDescent="0.25">
      <c r="A4" s="14" t="s">
        <v>445</v>
      </c>
      <c r="B4" s="24" t="s">
        <v>470</v>
      </c>
      <c r="C4" s="91" t="s">
        <v>487</v>
      </c>
      <c r="D4" s="15">
        <v>10</v>
      </c>
      <c r="E4" s="16" t="e">
        <f>+AVERAGE('V3'!#REF!)</f>
        <v>#REF!</v>
      </c>
      <c r="F4" s="17" t="e">
        <f t="shared" si="0"/>
        <v>#REF!</v>
      </c>
    </row>
    <row r="5" spans="1:9" ht="25.5" customHeight="1" x14ac:dyDescent="0.25">
      <c r="A5" s="14" t="s">
        <v>446</v>
      </c>
      <c r="B5" s="24" t="s">
        <v>469</v>
      </c>
      <c r="C5" s="91" t="s">
        <v>487</v>
      </c>
      <c r="D5" s="15">
        <v>6</v>
      </c>
      <c r="E5" s="16" t="e">
        <f>+AVERAGE('V3'!#REF!)</f>
        <v>#REF!</v>
      </c>
      <c r="F5" s="17" t="e">
        <f t="shared" si="0"/>
        <v>#REF!</v>
      </c>
      <c r="H5" s="9" t="s">
        <v>447</v>
      </c>
      <c r="I5" s="18" t="s">
        <v>448</v>
      </c>
    </row>
    <row r="6" spans="1:9" ht="25.5" customHeight="1" x14ac:dyDescent="0.25">
      <c r="A6" s="8" t="s">
        <v>449</v>
      </c>
      <c r="B6" s="24" t="s">
        <v>468</v>
      </c>
      <c r="C6" s="91" t="s">
        <v>486</v>
      </c>
      <c r="D6" s="19">
        <v>2</v>
      </c>
      <c r="E6" s="16" t="e">
        <f>+AVERAGE('V3'!#REF!)</f>
        <v>#REF!</v>
      </c>
      <c r="F6" s="17" t="e">
        <f t="shared" si="0"/>
        <v>#REF!</v>
      </c>
      <c r="H6" s="9" t="s">
        <v>450</v>
      </c>
      <c r="I6" s="20" t="s">
        <v>451</v>
      </c>
    </row>
    <row r="7" spans="1:9" ht="25.5" customHeight="1" x14ac:dyDescent="0.25">
      <c r="A7" s="8" t="s">
        <v>452</v>
      </c>
      <c r="B7" s="92" t="s">
        <v>467</v>
      </c>
      <c r="C7" s="91" t="s">
        <v>489</v>
      </c>
      <c r="D7" s="19">
        <v>4</v>
      </c>
      <c r="E7" s="16" t="e">
        <f>+AVERAGE('V3'!#REF!)</f>
        <v>#REF!</v>
      </c>
      <c r="F7" s="17" t="e">
        <f t="shared" si="0"/>
        <v>#REF!</v>
      </c>
      <c r="H7" s="9" t="s">
        <v>453</v>
      </c>
      <c r="I7" s="21" t="s">
        <v>454</v>
      </c>
    </row>
    <row r="8" spans="1:9" ht="25.5" customHeight="1" x14ac:dyDescent="0.25">
      <c r="A8" s="8" t="s">
        <v>459</v>
      </c>
      <c r="B8" s="92" t="s">
        <v>466</v>
      </c>
      <c r="C8" s="91" t="s">
        <v>489</v>
      </c>
      <c r="D8" s="19">
        <v>3</v>
      </c>
      <c r="E8" s="16" t="e">
        <f>+AVERAGE('V3'!#REF!)</f>
        <v>#REF!</v>
      </c>
      <c r="F8" s="17" t="e">
        <f t="shared" si="0"/>
        <v>#REF!</v>
      </c>
      <c r="H8" s="23"/>
      <c r="I8" s="23"/>
    </row>
    <row r="9" spans="1:9" ht="25.5" customHeight="1" x14ac:dyDescent="0.25">
      <c r="A9" s="8" t="s">
        <v>460</v>
      </c>
      <c r="B9" s="92" t="s">
        <v>465</v>
      </c>
      <c r="C9" s="91" t="s">
        <v>488</v>
      </c>
      <c r="D9" s="19">
        <v>8</v>
      </c>
      <c r="E9" s="16" t="e">
        <f>+AVERAGE('V3'!#REF!)</f>
        <v>#REF!</v>
      </c>
      <c r="F9" s="17" t="e">
        <f t="shared" si="0"/>
        <v>#REF!</v>
      </c>
      <c r="H9" s="23"/>
      <c r="I9" s="23"/>
    </row>
    <row r="10" spans="1:9" ht="25.5" customHeight="1" x14ac:dyDescent="0.25">
      <c r="A10" s="8" t="s">
        <v>461</v>
      </c>
      <c r="B10" s="24" t="s">
        <v>464</v>
      </c>
      <c r="C10" s="91" t="s">
        <v>486</v>
      </c>
      <c r="D10" s="19">
        <v>6</v>
      </c>
      <c r="E10" s="16" t="e">
        <f>+AVERAGE('V3'!#REF!)</f>
        <v>#REF!</v>
      </c>
      <c r="F10" s="17" t="e">
        <f t="shared" si="0"/>
        <v>#REF!</v>
      </c>
      <c r="H10" s="23"/>
      <c r="I10" s="23"/>
    </row>
    <row r="11" spans="1:9" ht="25.5" customHeight="1" x14ac:dyDescent="0.25">
      <c r="A11" s="8" t="s">
        <v>462</v>
      </c>
      <c r="B11" s="92" t="s">
        <v>463</v>
      </c>
      <c r="C11" s="91" t="s">
        <v>487</v>
      </c>
      <c r="D11" s="19">
        <v>3</v>
      </c>
      <c r="E11" s="16" t="e">
        <f>+AVERAGE('V3'!#REF!)</f>
        <v>#REF!</v>
      </c>
      <c r="F11" s="17" t="e">
        <f t="shared" si="0"/>
        <v>#REF!</v>
      </c>
    </row>
    <row r="12" spans="1:9" ht="25.5" customHeight="1" x14ac:dyDescent="0.25">
      <c r="A12" s="176" t="s">
        <v>456</v>
      </c>
      <c r="B12" s="176"/>
      <c r="C12" s="13"/>
      <c r="D12" s="13">
        <f>SUM(D3:D11)</f>
        <v>62</v>
      </c>
      <c r="E12" s="22" t="e">
        <f>+AVERAGE(E3:E11)</f>
        <v>#REF!</v>
      </c>
      <c r="F12" s="17" t="e">
        <f t="shared" si="0"/>
        <v>#REF!</v>
      </c>
    </row>
    <row r="13" spans="1:9" ht="7.5" customHeight="1" x14ac:dyDescent="0.25"/>
    <row r="14" spans="1:9" ht="42.75" customHeight="1" x14ac:dyDescent="0.25">
      <c r="A14" s="220" t="s">
        <v>457</v>
      </c>
      <c r="B14" s="220"/>
      <c r="C14" s="220"/>
      <c r="D14" s="220"/>
      <c r="E14" s="220"/>
      <c r="F14" s="220"/>
      <c r="G14" s="220"/>
      <c r="H14" s="220"/>
      <c r="I14" s="220"/>
    </row>
    <row r="15" spans="1:9" ht="20.25" customHeight="1" x14ac:dyDescent="0.25"/>
  </sheetData>
  <autoFilter ref="A2:F12" xr:uid="{A8F234AD-0769-48FE-8BA7-71897CFC5125}"/>
  <mergeCells count="3">
    <mergeCell ref="A1:F1"/>
    <mergeCell ref="A12:B12"/>
    <mergeCell ref="A14:I14"/>
  </mergeCells>
  <conditionalFormatting sqref="F3:F12">
    <cfRule type="containsText" dxfId="2" priority="1" operator="containsText" text="ZONA ALTA">
      <formula>NOT(ISERROR(SEARCH("ZONA ALTA",F3)))</formula>
    </cfRule>
    <cfRule type="containsText" dxfId="1" priority="2" operator="containsText" text="ZONA MEDIA">
      <formula>NOT(ISERROR(SEARCH("ZONA MEDIA",F3)))</formula>
    </cfRule>
    <cfRule type="containsText" dxfId="0" priority="3" operator="containsText" text="ZONA BAJA">
      <formula>NOT(ISERROR(SEARCH("ZONA BAJA",F3)))</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Lista</vt:lpstr>
      <vt:lpstr>Desagregado</vt:lpstr>
      <vt:lpstr>V3</vt:lpstr>
      <vt:lpstr>Distribución</vt:lpstr>
      <vt:lpstr>'V3'!Títulos_a_imprimir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NATALIA.MORENO</dc:creator>
  <cp:lastModifiedBy>NATALIA.MORENO</cp:lastModifiedBy>
  <cp:lastPrinted>2023-05-10T15:21:05Z</cp:lastPrinted>
  <dcterms:created xsi:type="dcterms:W3CDTF">2023-01-04T19:24:56Z</dcterms:created>
  <dcterms:modified xsi:type="dcterms:W3CDTF">2023-08-25T00:03:59Z</dcterms:modified>
</cp:coreProperties>
</file>