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ocuments\2022\TRANSPARENCIA\"/>
    </mc:Choice>
  </mc:AlternateContent>
  <xr:revisionPtr revIDLastSave="0" documentId="13_ncr:1_{FCBB4B17-4120-44B8-A442-1BC100A03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40" r:id="rId1"/>
  </sheets>
  <definedNames>
    <definedName name="_xlnm._FilterDatabase" localSheetId="0" hidden="1">junio!$A$2:$XBS$147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40" l="1"/>
  <c r="R17" i="40"/>
  <c r="R18" i="40"/>
  <c r="E18" i="40"/>
  <c r="E145" i="40"/>
  <c r="R144" i="40"/>
  <c r="E144" i="40"/>
  <c r="R143" i="40"/>
  <c r="E143" i="40"/>
  <c r="R142" i="40"/>
  <c r="E142" i="40"/>
  <c r="R141" i="40"/>
  <c r="E141" i="40"/>
  <c r="E140" i="40"/>
  <c r="R139" i="40"/>
  <c r="E139" i="40"/>
  <c r="E138" i="40"/>
  <c r="E137" i="40"/>
  <c r="E136" i="40"/>
  <c r="R135" i="40"/>
  <c r="E135" i="40"/>
  <c r="R134" i="40"/>
  <c r="E134" i="40"/>
  <c r="E133" i="40"/>
  <c r="E132" i="40"/>
  <c r="R131" i="40"/>
  <c r="E131" i="40"/>
  <c r="R130" i="40"/>
  <c r="E130" i="40"/>
  <c r="R129" i="40"/>
  <c r="E129" i="40"/>
  <c r="E128" i="40"/>
  <c r="R127" i="40"/>
  <c r="E127" i="40"/>
  <c r="R126" i="40"/>
  <c r="E126" i="40"/>
  <c r="R125" i="40"/>
  <c r="E125" i="40"/>
  <c r="E124" i="40"/>
  <c r="R123" i="40"/>
  <c r="E123" i="40"/>
  <c r="R122" i="40"/>
  <c r="E122" i="40"/>
  <c r="R121" i="40"/>
  <c r="E121" i="40"/>
  <c r="E120" i="40"/>
  <c r="R119" i="40"/>
  <c r="E119" i="40"/>
  <c r="R118" i="40"/>
  <c r="E118" i="40"/>
  <c r="R117" i="40"/>
  <c r="E117" i="40"/>
  <c r="R116" i="40"/>
  <c r="E116" i="40"/>
  <c r="R115" i="40"/>
  <c r="E115" i="40"/>
  <c r="R114" i="40"/>
  <c r="E114" i="40"/>
  <c r="R113" i="40"/>
  <c r="E113" i="40"/>
  <c r="R112" i="40"/>
  <c r="E112" i="40"/>
  <c r="R111" i="40"/>
  <c r="E111" i="40"/>
  <c r="R110" i="40"/>
  <c r="E110" i="40"/>
  <c r="R109" i="40"/>
  <c r="E109" i="40"/>
  <c r="R108" i="40"/>
  <c r="E108" i="40"/>
  <c r="R107" i="40"/>
  <c r="E107" i="40"/>
  <c r="R106" i="40"/>
  <c r="E106" i="40"/>
  <c r="R105" i="40"/>
  <c r="E105" i="40"/>
  <c r="R104" i="40"/>
  <c r="E104" i="40"/>
  <c r="R103" i="40"/>
  <c r="E103" i="40"/>
  <c r="R102" i="40"/>
  <c r="E102" i="40"/>
  <c r="R101" i="40"/>
  <c r="E101" i="40"/>
  <c r="R100" i="40"/>
  <c r="E100" i="40"/>
  <c r="R99" i="40"/>
  <c r="E99" i="40"/>
  <c r="R98" i="40"/>
  <c r="E98" i="40"/>
  <c r="R97" i="40"/>
  <c r="E97" i="40"/>
  <c r="R96" i="40"/>
  <c r="E96" i="40"/>
  <c r="R95" i="40"/>
  <c r="E95" i="40"/>
  <c r="R94" i="40"/>
  <c r="E94" i="40"/>
  <c r="R93" i="40"/>
  <c r="E93" i="40"/>
  <c r="R92" i="40"/>
  <c r="E92" i="40"/>
  <c r="R91" i="40"/>
  <c r="E91" i="40"/>
  <c r="R90" i="40"/>
  <c r="E90" i="40"/>
  <c r="R89" i="40"/>
  <c r="E89" i="40"/>
  <c r="R88" i="40"/>
  <c r="E88" i="40"/>
  <c r="R87" i="40"/>
  <c r="E87" i="40"/>
  <c r="R86" i="40"/>
  <c r="E86" i="40"/>
  <c r="R85" i="40"/>
  <c r="E85" i="40"/>
  <c r="R84" i="40"/>
  <c r="E84" i="40"/>
  <c r="R83" i="40"/>
  <c r="E83" i="40"/>
  <c r="R82" i="40"/>
  <c r="E82" i="40"/>
  <c r="R81" i="40"/>
  <c r="E81" i="40"/>
  <c r="R80" i="40"/>
  <c r="E80" i="40"/>
  <c r="R79" i="40"/>
  <c r="E79" i="40"/>
  <c r="A79" i="40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14" i="40" s="1"/>
  <c r="A115" i="40" s="1"/>
  <c r="A116" i="40" s="1"/>
  <c r="A117" i="40" s="1"/>
  <c r="A118" i="40" s="1"/>
  <c r="A119" i="40" s="1"/>
  <c r="A120" i="40" s="1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  <c r="A142" i="40" s="1"/>
  <c r="A143" i="40" s="1"/>
  <c r="A144" i="40" s="1"/>
  <c r="A145" i="40" s="1"/>
  <c r="R78" i="40"/>
  <c r="E78" i="40"/>
  <c r="R77" i="40"/>
  <c r="E77" i="40"/>
  <c r="R76" i="40"/>
  <c r="E76" i="40"/>
  <c r="R75" i="40"/>
  <c r="E75" i="40"/>
  <c r="R74" i="40"/>
  <c r="E74" i="40"/>
  <c r="R73" i="40"/>
  <c r="E73" i="40"/>
  <c r="R72" i="40"/>
  <c r="E72" i="40"/>
  <c r="R71" i="40"/>
  <c r="E71" i="40"/>
  <c r="R70" i="40"/>
  <c r="E70" i="40"/>
  <c r="R69" i="40"/>
  <c r="E69" i="40"/>
  <c r="R68" i="40"/>
  <c r="E68" i="40"/>
  <c r="R67" i="40"/>
  <c r="E67" i="40"/>
  <c r="R66" i="40"/>
  <c r="E66" i="40"/>
  <c r="R65" i="40"/>
  <c r="E65" i="40"/>
  <c r="R64" i="40"/>
  <c r="E64" i="40"/>
  <c r="R63" i="40"/>
  <c r="E63" i="40"/>
  <c r="R62" i="40"/>
  <c r="E62" i="40"/>
  <c r="R61" i="40"/>
  <c r="E61" i="40"/>
  <c r="R60" i="40"/>
  <c r="E60" i="40"/>
  <c r="R59" i="40"/>
  <c r="E59" i="40"/>
  <c r="R58" i="40"/>
  <c r="E58" i="40"/>
  <c r="R57" i="40"/>
  <c r="E57" i="40"/>
  <c r="R56" i="40"/>
  <c r="E56" i="40"/>
  <c r="R55" i="40"/>
  <c r="E55" i="40"/>
  <c r="R54" i="40"/>
  <c r="E54" i="40"/>
  <c r="R53" i="40"/>
  <c r="E53" i="40"/>
  <c r="R52" i="40"/>
  <c r="E52" i="40"/>
  <c r="R51" i="40"/>
  <c r="E51" i="40"/>
  <c r="R50" i="40"/>
  <c r="E50" i="40"/>
  <c r="A50" i="40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103" i="40" s="1"/>
  <c r="A69" i="40" s="1"/>
  <c r="A70" i="40" s="1"/>
  <c r="A71" i="40" s="1"/>
  <c r="A72" i="40" s="1"/>
  <c r="A73" i="40" s="1"/>
  <c r="A74" i="40" s="1"/>
  <c r="A75" i="40" s="1"/>
  <c r="A76" i="40" s="1"/>
  <c r="A77" i="40" s="1"/>
  <c r="R49" i="40"/>
  <c r="E49" i="40"/>
  <c r="R48" i="40"/>
  <c r="E48" i="40"/>
  <c r="R47" i="40"/>
  <c r="E47" i="40"/>
  <c r="R46" i="40"/>
  <c r="E46" i="40"/>
  <c r="R45" i="40"/>
  <c r="E45" i="40"/>
  <c r="R44" i="40"/>
  <c r="E44" i="40"/>
  <c r="A44" i="40"/>
  <c r="A45" i="40" s="1"/>
  <c r="A46" i="40" s="1"/>
  <c r="A47" i="40" s="1"/>
  <c r="A48" i="40" s="1"/>
  <c r="R43" i="40"/>
  <c r="E43" i="40"/>
  <c r="R42" i="40"/>
  <c r="E42" i="40"/>
  <c r="R41" i="40"/>
  <c r="E41" i="40"/>
  <c r="R40" i="40"/>
  <c r="E40" i="40"/>
  <c r="R39" i="40"/>
  <c r="E39" i="40"/>
  <c r="R38" i="40"/>
  <c r="E38" i="40"/>
  <c r="R37" i="40"/>
  <c r="E37" i="40"/>
  <c r="R36" i="40"/>
  <c r="E36" i="40"/>
  <c r="R35" i="40"/>
  <c r="E35" i="40"/>
  <c r="R34" i="40"/>
  <c r="E34" i="40"/>
  <c r="R33" i="40"/>
  <c r="E33" i="40"/>
  <c r="A33" i="40"/>
  <c r="A34" i="40" s="1"/>
  <c r="A35" i="40" s="1"/>
  <c r="A36" i="40" s="1"/>
  <c r="A37" i="40" s="1"/>
  <c r="A38" i="40" s="1"/>
  <c r="A39" i="40" s="1"/>
  <c r="A40" i="40" s="1"/>
  <c r="A41" i="40" s="1"/>
  <c r="A42" i="40" s="1"/>
  <c r="R32" i="40"/>
  <c r="E32" i="40"/>
  <c r="E31" i="40"/>
  <c r="R30" i="40"/>
  <c r="E30" i="40"/>
  <c r="R29" i="40"/>
  <c r="E29" i="40"/>
  <c r="R28" i="40"/>
  <c r="E28" i="40"/>
  <c r="R27" i="40"/>
  <c r="E27" i="40"/>
  <c r="E26" i="40"/>
  <c r="E25" i="40"/>
  <c r="R24" i="40"/>
  <c r="E24" i="40"/>
  <c r="R23" i="40"/>
  <c r="E23" i="40"/>
  <c r="R22" i="40"/>
  <c r="E22" i="40"/>
  <c r="R21" i="40"/>
  <c r="E21" i="40"/>
  <c r="R20" i="40"/>
  <c r="E20" i="40"/>
  <c r="E19" i="40"/>
  <c r="E17" i="40"/>
  <c r="R16" i="40"/>
  <c r="E16" i="40"/>
  <c r="R15" i="40"/>
  <c r="E15" i="40"/>
  <c r="R14" i="40"/>
  <c r="E14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R13" i="40"/>
  <c r="E13" i="40"/>
  <c r="R12" i="40"/>
  <c r="E12" i="40"/>
  <c r="R11" i="40"/>
  <c r="E11" i="40"/>
  <c r="R10" i="40"/>
  <c r="E10" i="40"/>
  <c r="R9" i="40"/>
  <c r="E9" i="40"/>
  <c r="A9" i="40"/>
  <c r="A10" i="40" s="1"/>
  <c r="A11" i="40" s="1"/>
  <c r="R8" i="40"/>
  <c r="E8" i="40"/>
  <c r="R7" i="40"/>
  <c r="E7" i="40"/>
  <c r="E6" i="40"/>
  <c r="R5" i="40"/>
  <c r="E5" i="40"/>
  <c r="A5" i="40"/>
  <c r="E4" i="40"/>
  <c r="E3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B141" authorId="0" shapeId="0" xr:uid="{54BF2222-8E22-48AF-BF43-47DB9FAF7A17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<sst xmlns="http://schemas.openxmlformats.org/spreadsheetml/2006/main" count="1549" uniqueCount="770">
  <si>
    <t>No.</t>
  </si>
  <si>
    <t>COD.</t>
  </si>
  <si>
    <t xml:space="preserve">GRADO </t>
  </si>
  <si>
    <t>APELLIDOS</t>
  </si>
  <si>
    <t>NOMBRES</t>
  </si>
  <si>
    <t>LUGAR DE NACIMIENTO</t>
  </si>
  <si>
    <t xml:space="preserve">PREGRADO </t>
  </si>
  <si>
    <t>POST-GRADO</t>
  </si>
  <si>
    <t>TARJETA / MATRICULA PROFESIONAL</t>
  </si>
  <si>
    <t>FECHA MATRICULA PROFESIONAL</t>
  </si>
  <si>
    <t>FECHA VINCULACION SDA</t>
  </si>
  <si>
    <t xml:space="preserve">TIEMPO DE SERVICIO ENTIDAD </t>
  </si>
  <si>
    <t>CORREO INSTITUCIONAL</t>
  </si>
  <si>
    <t>EXTENSION</t>
  </si>
  <si>
    <t>DESPACHO</t>
  </si>
  <si>
    <t>SECRETARIO DE DESPACHO</t>
  </si>
  <si>
    <t>DIRECTIVO</t>
  </si>
  <si>
    <t>LIBRE NOMBRAMIENTO</t>
  </si>
  <si>
    <t xml:space="preserve">URRUTIA VASQUEZ </t>
  </si>
  <si>
    <t>CAROLINA</t>
  </si>
  <si>
    <t>BOGOTA</t>
  </si>
  <si>
    <t xml:space="preserve">LICENCIATURA EN CIENCIAS POLITICAS Y ADMINISTRACIÓN PÚBLICA </t>
  </si>
  <si>
    <t>MASTERS IN PUBLIC POLICY</t>
  </si>
  <si>
    <t>N/A</t>
  </si>
  <si>
    <t>carolina.urrutia@ambientebogota.gov.co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</si>
  <si>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</si>
  <si>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</si>
  <si>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</si>
  <si>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</si>
  <si>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</si>
  <si>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</si>
  <si>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</si>
  <si>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paola.ricaurte@ambientebogota.gov.co</t>
  </si>
  <si>
    <t>SECRETARIO EJECUTIVO</t>
  </si>
  <si>
    <t>ASISTENCIAL</t>
  </si>
  <si>
    <t>CARRERA ADMINISTRATIVA</t>
  </si>
  <si>
    <t>ALONSO BERNAL</t>
  </si>
  <si>
    <t>LUZ ALEIDA</t>
  </si>
  <si>
    <t>Bogotá</t>
  </si>
  <si>
    <t>LICENCIADA EN LENGUAS MODERNAS</t>
  </si>
  <si>
    <t>ESP. EN RELACIONES INTERNACIONALES</t>
  </si>
  <si>
    <t>No registra en HV</t>
  </si>
  <si>
    <t>N.A.</t>
  </si>
  <si>
    <t>luz.alonso@ambientebogota.gov.co</t>
  </si>
  <si>
    <t>OFICINA ASESORA DE COMUNICACIONES</t>
  </si>
  <si>
    <t>JEFE DE OFICINA ASESORA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</si>
  <si>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</si>
  <si>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</si>
  <si>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</si>
  <si>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</si>
  <si>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</si>
  <si>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</si>
  <si>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</si>
  <si>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</si>
  <si>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</si>
  <si>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COMUN.SOCIAL-PERIOD.</t>
  </si>
  <si>
    <t>ESP. EDUCACION AMBIENTAL - GESTIÓN SOCIAL</t>
  </si>
  <si>
    <t>14311 Mineducacion</t>
  </si>
  <si>
    <t>viviana.vanegas@ambientebogota.gov.co</t>
  </si>
  <si>
    <t xml:space="preserve"> </t>
  </si>
  <si>
    <t>OFICINA DE CONTROL INTERNO</t>
  </si>
  <si>
    <t>JEFE DE OFICINA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</si>
  <si>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</si>
  <si>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</si>
  <si>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</si>
  <si>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</si>
  <si>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</si>
  <si>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irelva.canosa@ambientebogota.gov.co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</si>
  <si>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</si>
  <si>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</si>
  <si>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</si>
  <si>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</si>
  <si>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</si>
  <si>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</si>
  <si>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sara.moyano@ambientebogota.gov.co</t>
  </si>
  <si>
    <t>SUBSECRETARIA GENERAL</t>
  </si>
  <si>
    <t>AUXILIAR ADMINISTRATIVO</t>
  </si>
  <si>
    <t>CHINCHILLA TORRES</t>
  </si>
  <si>
    <t>DIANA MARCELA</t>
  </si>
  <si>
    <t>ECONOMISTA</t>
  </si>
  <si>
    <t xml:space="preserve">ESP.GESTION AMBIENTAL </t>
  </si>
  <si>
    <t>34917 CNPE</t>
  </si>
  <si>
    <t>---</t>
  </si>
  <si>
    <t>diana.chinchilla@ambientebogota.gov.co</t>
  </si>
  <si>
    <t>ZULUAGA TAPASCO</t>
  </si>
  <si>
    <t>LUZ MARINA</t>
  </si>
  <si>
    <t>TECNICO PROFESIONAL SECRETARIADO BILINGÚE</t>
  </si>
  <si>
    <t>OFICINA DE PARTICIPACION, EDUCACION Y LOCALIDADES</t>
  </si>
  <si>
    <t>MONTES ARROYO</t>
  </si>
  <si>
    <t>ALIX AUXILIADORA</t>
  </si>
  <si>
    <t>SOCIOLOGA</t>
  </si>
  <si>
    <t>ESPECIALISTA EN EDUCACION AMBIENTAL</t>
  </si>
  <si>
    <t>alix.montes@ambientebogota.gov.co</t>
  </si>
  <si>
    <t xml:space="preserve">BETANCOURT CLAROS </t>
  </si>
  <si>
    <t xml:space="preserve">NELSON </t>
  </si>
  <si>
    <t xml:space="preserve">INGENIERO FORESTAL </t>
  </si>
  <si>
    <t xml:space="preserve">ESP. EN DERECHO AMBIENTAL </t>
  </si>
  <si>
    <t>11520 Minagricultura</t>
  </si>
  <si>
    <t>nelson.betancourt@ambientebogota.gov.co</t>
  </si>
  <si>
    <t>PROFESIONAL UNIVERSITARIO</t>
  </si>
  <si>
    <t>BOSSIO DE MANZANO</t>
  </si>
  <si>
    <t>LUDDY PATRICIA</t>
  </si>
  <si>
    <t>SOCIOLOGA - TRABAJADORA SOCIAL</t>
  </si>
  <si>
    <t>ESP. EN POLITICA SOCIAL</t>
  </si>
  <si>
    <t>No reglamentado</t>
  </si>
  <si>
    <t>luddy.bossio@ambientebogota.gov.co</t>
  </si>
  <si>
    <t>REY SABOGAL</t>
  </si>
  <si>
    <t>LUZ STELLA</t>
  </si>
  <si>
    <t>VILLAVICENCIO (META)</t>
  </si>
  <si>
    <t>SECRETARIO</t>
  </si>
  <si>
    <t>PERALTA HUERTAS</t>
  </si>
  <si>
    <t>SONIA</t>
  </si>
  <si>
    <t>BACHILLER</t>
  </si>
  <si>
    <t>TECNOLOGO EN CONTABILIDAD Y FINANZAS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</si>
  <si>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</si>
  <si>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</si>
  <si>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</si>
  <si>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</si>
  <si>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</si>
  <si>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</si>
  <si>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julio.pulido@ambientebogota.gov.co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</si>
  <si>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</si>
  <si>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</si>
  <si>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</si>
  <si>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</si>
  <si>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</si>
  <si>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38315 CPAP</t>
  </si>
  <si>
    <t>catherin.rodriguez@ambientebogota.gov.co</t>
  </si>
  <si>
    <t>VALDERRAMA GUTIERREZ</t>
  </si>
  <si>
    <t>WILLIAM</t>
  </si>
  <si>
    <t>ADMINISTRADOR PUBLICO</t>
  </si>
  <si>
    <t>0528 CPAP</t>
  </si>
  <si>
    <t>william.valderrama@ambientebogota.gov.co</t>
  </si>
  <si>
    <t>GUTIERREZ ROA</t>
  </si>
  <si>
    <t>SALOMON</t>
  </si>
  <si>
    <t>Bogota</t>
  </si>
  <si>
    <t>INGENIERO INDUSTRIAL</t>
  </si>
  <si>
    <t>2522870934CND</t>
  </si>
  <si>
    <t>salomon.gutierrez@ambientebogota.gov.co</t>
  </si>
  <si>
    <t>SIN FECHA</t>
  </si>
  <si>
    <t>MARTINEZ MANCERA</t>
  </si>
  <si>
    <t>CLAUDIA JHOVANNA</t>
  </si>
  <si>
    <t>TECNOLOGO EN GESTION AMBIENTAL Y SERVICIOS PUBLICOS</t>
  </si>
  <si>
    <t>claudia.mancera@ambientebogota.gov.co</t>
  </si>
  <si>
    <t>MONICA</t>
  </si>
  <si>
    <t>DIRECCION DE PLANEACION Y SISTEMAS DE INFORMACION AMBIENTAL</t>
  </si>
  <si>
    <t>DIRECTOR TECNICO</t>
  </si>
  <si>
    <t>CARDENAS SANABRIA</t>
  </si>
  <si>
    <t>GABRIEL ARTURO</t>
  </si>
  <si>
    <t>INGENIERO CATASTRAL Y GEODESTA</t>
  </si>
  <si>
    <t>ESP. SISTEMAS DE INFOMACIÓN GEOGRAFICA</t>
  </si>
  <si>
    <t>2522209627 CND</t>
  </si>
  <si>
    <t>gabriel.cardenas@ambientebogota.gov.co</t>
  </si>
  <si>
    <t>LIZARAZO RAMIREZ</t>
  </si>
  <si>
    <t>MARY TERESA</t>
  </si>
  <si>
    <t>Duitama (Boyaca)</t>
  </si>
  <si>
    <t xml:space="preserve">INGENIERO AMBIENTAL  </t>
  </si>
  <si>
    <t>ESP. EN EDUCACION AMBIENTAL</t>
  </si>
  <si>
    <t>2523810307ACND COPNIA</t>
  </si>
  <si>
    <t>mary.lizarazo@ambientebogota.gov.co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</si>
  <si>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</si>
  <si>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</si>
  <si>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</si>
  <si>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</si>
  <si>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</si>
  <si>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</si>
  <si>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carmenza.giraldo@ambientebogota.gov.co</t>
  </si>
  <si>
    <t>REAL CASTILLO</t>
  </si>
  <si>
    <t>JOHN ALEXANDER</t>
  </si>
  <si>
    <t>2526963913CND COPNIA</t>
  </si>
  <si>
    <t>john.real@ambientebogota.gov.co</t>
  </si>
  <si>
    <t>TÉCNICO OPERATIVO</t>
  </si>
  <si>
    <t>TÉCNICO</t>
  </si>
  <si>
    <t>NEIRA TUZO</t>
  </si>
  <si>
    <t>CARLOS AUGUSTO</t>
  </si>
  <si>
    <t>ESP. EN SOFTWARE DE REDES</t>
  </si>
  <si>
    <t>25255142415CND</t>
  </si>
  <si>
    <t>carlos.neira@ambientebogota.gov.co</t>
  </si>
  <si>
    <t>PATIÑO SALAMANCA</t>
  </si>
  <si>
    <t xml:space="preserve">FANY CECILIA </t>
  </si>
  <si>
    <t>fanny.patino@ambientebogota.gov.co</t>
  </si>
  <si>
    <t>SUBDIRECCION DE PROYECTOS Y COOPERACION INTERNACIONAL</t>
  </si>
  <si>
    <t>SUBDIRECTOR</t>
  </si>
  <si>
    <t>VALBUENA COCA</t>
  </si>
  <si>
    <t>HECTOR JULIO</t>
  </si>
  <si>
    <t>Saboya (Boyaca)</t>
  </si>
  <si>
    <t>ESP. EN PROYECTOS DE DESARROLLO</t>
  </si>
  <si>
    <t>2522248491 CND</t>
  </si>
  <si>
    <t>hector.valbuena@ambientebogota.gov.co</t>
  </si>
  <si>
    <t>GONZÁLEZ CANTOR</t>
  </si>
  <si>
    <t>CARMEN ROCIO</t>
  </si>
  <si>
    <t>MEDICO VETERINARIO</t>
  </si>
  <si>
    <t>ESP. EPIDEMIOLOGIA</t>
  </si>
  <si>
    <t>01237 COMVEZCOL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</si>
  <si>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</si>
  <si>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</si>
  <si>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</si>
  <si>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</si>
  <si>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</si>
  <si>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</si>
  <si>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</si>
  <si>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PEREZ PEREZ</t>
  </si>
  <si>
    <t>MARÍA DEL CARMEN</t>
  </si>
  <si>
    <t>BIOLOGO</t>
  </si>
  <si>
    <t>MAGISTER EN GESTION AMBIENTAL</t>
  </si>
  <si>
    <t>860-94 CPB</t>
  </si>
  <si>
    <t xml:space="preserve">maria.perez@ambientebogota.gov.co 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</si>
  <si>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</si>
  <si>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</si>
  <si>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</si>
  <si>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</si>
  <si>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</si>
  <si>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</si>
  <si>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</si>
  <si>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Tasco (Boyaca)</t>
  </si>
  <si>
    <t>ESPECIALIZACIÓN TÉCNICA EN SISTEMAS DE MICROPROPAGACIÓN - ESP. EN EDUCACIÓN AMBIENTAL</t>
  </si>
  <si>
    <t>14831 Minagricul</t>
  </si>
  <si>
    <t>aleyda.avellaneda@ambientebogota.gov.co</t>
  </si>
  <si>
    <t>ALEJO CANO</t>
  </si>
  <si>
    <t>ALBA RUTH</t>
  </si>
  <si>
    <t>INGENIERO AGRONOMO</t>
  </si>
  <si>
    <t>MAGISTER EN INGENIERIA CIVIL</t>
  </si>
  <si>
    <t>15526 Minagricul.</t>
  </si>
  <si>
    <t>alba.alejo@ambientebogota.gov.co</t>
  </si>
  <si>
    <t>DIRECCION DE CONTROL AMBIENTAL</t>
  </si>
  <si>
    <t xml:space="preserve">RINCÓN ESCOBAR </t>
  </si>
  <si>
    <t xml:space="preserve">CAMILO ALEXANDER </t>
  </si>
  <si>
    <t>ESP. EN DERECHO ADMINISTRATIVO - ESP. DERECHO AMBIENTAL</t>
  </si>
  <si>
    <t>camilo.rincon@ambientebogota.gov.co</t>
  </si>
  <si>
    <t xml:space="preserve">VACANTE </t>
  </si>
  <si>
    <t>LEGUIZAMON HERNANDEZ</t>
  </si>
  <si>
    <t>NORBERTO</t>
  </si>
  <si>
    <t>ZOOTECNISTA</t>
  </si>
  <si>
    <t>MAGISTER EN BIOLOGIA</t>
  </si>
  <si>
    <t>00734 COMVEZCOL</t>
  </si>
  <si>
    <t>norberto.leguizamon@ambientebogota.gov.co</t>
  </si>
  <si>
    <t>CRUZ HERRERA</t>
  </si>
  <si>
    <t>JOSE FABIAN</t>
  </si>
  <si>
    <t>INGENIERO FORESTAL</t>
  </si>
  <si>
    <t>ESPECIALISTA EN SISTEMAS DE INFORMACION GEOGRAFICA</t>
  </si>
  <si>
    <t>19,102 Minagricultura</t>
  </si>
  <si>
    <t>jose.cruz@ambientebogota.gov.co</t>
  </si>
  <si>
    <t>ROJAS AFRICANO</t>
  </si>
  <si>
    <t>LUIS FRANCISCO</t>
  </si>
  <si>
    <t>Sogamoso (Boyaca)</t>
  </si>
  <si>
    <t>ESP PRODUCCION Y TRANSFORMACION DE LA MADERA</t>
  </si>
  <si>
    <t>16164 Minagricultura</t>
  </si>
  <si>
    <t>francisco.rojas@ambientebogota.gov.co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</si>
  <si>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</si>
  <si>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</si>
  <si>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</si>
  <si>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</si>
  <si>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</si>
  <si>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</si>
  <si>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</si>
  <si>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</si>
  <si>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</si>
  <si>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>ESP. GESTION INTEGRADA QHSE</t>
  </si>
  <si>
    <t>25260085006CND COPNIA</t>
  </si>
  <si>
    <t>edwin.lugo@ambientebogota.gov.co</t>
  </si>
  <si>
    <t>ESTUPIÑAN MEJIA</t>
  </si>
  <si>
    <t>TUNJA(BOY)</t>
  </si>
  <si>
    <t>Socha (Boyaca)</t>
  </si>
  <si>
    <t>TECNOLOGO EN MINAS - TECNOLOGO EN GESTIÓN INDUSTRIAL - ADMINISTRADORA DE EMPRESAS</t>
  </si>
  <si>
    <t>DIPLOMADO EN GESTION AMBIENTAL-ESPECIALISTA EN GESTION PUBLICA</t>
  </si>
  <si>
    <t>39982 CPAE</t>
  </si>
  <si>
    <t>CASTELLANOS RUIZ</t>
  </si>
  <si>
    <t xml:space="preserve">NUBIA EVANGELINA </t>
  </si>
  <si>
    <t>Ubate (C/marca)</t>
  </si>
  <si>
    <t xml:space="preserve">BACHILLER </t>
  </si>
  <si>
    <t>nubia.castellanos@ambientebogota.gov.co</t>
  </si>
  <si>
    <t>SUBDIRECCIÓN DE CONTROL AMBIENTAL AL SECTOR PUBLICO</t>
  </si>
  <si>
    <t xml:space="preserve">ESTEBAN MENA </t>
  </si>
  <si>
    <t xml:space="preserve">JUAN MANUEL </t>
  </si>
  <si>
    <t xml:space="preserve">INGENIERO AMBIENTAL </t>
  </si>
  <si>
    <t xml:space="preserve">ESPECIALISTA EN PLANEACIÓN AMBIENTAL Y MANEJO INTEGRAL DE LOS RECURSO NATURALES </t>
  </si>
  <si>
    <t>25238-300366 CND</t>
  </si>
  <si>
    <t>juan.mena@ambientebogota.gov.co</t>
  </si>
  <si>
    <t>GODOY ORJUELA</t>
  </si>
  <si>
    <t>CLAUDIA YANIRA</t>
  </si>
  <si>
    <t>ABOGADA</t>
  </si>
  <si>
    <t>124881 Consejo Superior de la Judicatura</t>
  </si>
  <si>
    <t>claudia.godoy@ambientebogota.gov.co</t>
  </si>
  <si>
    <t>SANCHEZ HERRERA</t>
  </si>
  <si>
    <t>JAIRO ANDRES</t>
  </si>
  <si>
    <t>1103691T</t>
  </si>
  <si>
    <t>jairo.sanchez@ambientebogota.gov.co</t>
  </si>
  <si>
    <t>SUBDIRECCIÓN DEL  RECURSO HIDRICO Y DEL SUELO</t>
  </si>
  <si>
    <t xml:space="preserve">GELVEZ GUTIERREZ </t>
  </si>
  <si>
    <t>INGENIERO CIVIL</t>
  </si>
  <si>
    <t>MAESTRIA EN INGENIERIA AMBIENTAL</t>
  </si>
  <si>
    <t>reinaldo.gelvez@ambientebogota,gov.co</t>
  </si>
  <si>
    <t>ACUÑA BUITRAGO</t>
  </si>
  <si>
    <t>MARÍA ALICIA</t>
  </si>
  <si>
    <t>MAGISTER EN RECURSOS HIDRAULICOS</t>
  </si>
  <si>
    <t>2520238521  CND COPNIA</t>
  </si>
  <si>
    <t>alicia.acuna@ambientebogota.gov.co</t>
  </si>
  <si>
    <t xml:space="preserve">OLIVERIO </t>
  </si>
  <si>
    <t>EPS. EN GESTIÓN AMBIENTAL - EPS. EN ADMINISTRACIÓN PÚBLICA CONTEMPORANEA</t>
  </si>
  <si>
    <t xml:space="preserve">oliverio.leon@ambientebogota.gov.co </t>
  </si>
  <si>
    <t>RODRÍGUEZ ORTIZ</t>
  </si>
  <si>
    <t>MARIA DEL PILAR</t>
  </si>
  <si>
    <t>ESP. EN INGENIERIA AMBIENTAL, - ESP.  GESTION ECONOMICA DEL MEDIO AMBIENTE</t>
  </si>
  <si>
    <t>2520251936CND COPNIA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</si>
  <si>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</si>
  <si>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</si>
  <si>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</si>
  <si>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</si>
  <si>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juan.roncancio@ambientebogota.gov.co</t>
  </si>
  <si>
    <t>CLAVIJO ROJAS</t>
  </si>
  <si>
    <t>MARIA ODILIA</t>
  </si>
  <si>
    <t>Cabrera (C/marca)</t>
  </si>
  <si>
    <t>ESP. EN DERECHO DEL MEDIO AMBIENTE</t>
  </si>
  <si>
    <t>61427 CSJ</t>
  </si>
  <si>
    <t>maria.clavijo@ambientebogota.gov.co</t>
  </si>
  <si>
    <t>LOPEZ AYALA</t>
  </si>
  <si>
    <t>LIGIA SOFIA</t>
  </si>
  <si>
    <t>Quibdo (Choco)</t>
  </si>
  <si>
    <t>GEOLOGO - LIC.BIOLOGIA Y QUIMICA</t>
  </si>
  <si>
    <t>ESP. EN EDUCACION Y GESTION AMBIENTAL</t>
  </si>
  <si>
    <t>1146 CPG</t>
  </si>
  <si>
    <t>ligia.lopez@ambientebogota.gov.co</t>
  </si>
  <si>
    <t>HERNANDEZ LÓPEZ</t>
  </si>
  <si>
    <t>JORGE ENRIQUE</t>
  </si>
  <si>
    <t>ESP. PLANEACION AMBIENTAL Y MANEJO  INTEGRAL. DE REC. NAT.</t>
  </si>
  <si>
    <t>00201 COMVEZCOL</t>
  </si>
  <si>
    <t>jorge.hernandez@ambientebogota.gov.co</t>
  </si>
  <si>
    <t>MORA SOLER</t>
  </si>
  <si>
    <t>Chinavita (Boyaca)</t>
  </si>
  <si>
    <t>TECNOL. EN SANEAMIENTO AMBIENTAL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</si>
  <si>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</si>
  <si>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</si>
  <si>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</si>
  <si>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</si>
  <si>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</si>
  <si>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</si>
  <si>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</si>
  <si>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</si>
  <si>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</si>
  <si>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</si>
  <si>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</si>
  <si>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</si>
  <si>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</si>
  <si>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</si>
  <si>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</si>
  <si>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</si>
  <si>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19317 Minagricultura</t>
  </si>
  <si>
    <t>hernan.cadena@ambientebogota.gov.co</t>
  </si>
  <si>
    <t>LEGUIZAMO PARDO</t>
  </si>
  <si>
    <t>CINDY CRISTINA</t>
  </si>
  <si>
    <t>MAGISTER EN CIENCIAS</t>
  </si>
  <si>
    <t>CONSEJO PROFESIONAL DE BIOLOGIA 53012724</t>
  </si>
  <si>
    <t>cindy.leguizamo@ambientebogota.gov.co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</si>
  <si>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</si>
  <si>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</si>
  <si>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</si>
  <si>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</si>
  <si>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lida.monsalve@ambientebogota.gov.co</t>
  </si>
  <si>
    <t>TOVAR CORZO</t>
  </si>
  <si>
    <t>GERMAN</t>
  </si>
  <si>
    <t>ESP. EN PLANIFICACION Y ADMINISTRACION DEL DESARROLLO REGIONAL, MAGISTER EN GESTION AMBIENTAL</t>
  </si>
  <si>
    <t>15184 Minagricultura</t>
  </si>
  <si>
    <t>german.tovar@ambientebogota.gov.co</t>
  </si>
  <si>
    <t>SANCHEZ CALDAS</t>
  </si>
  <si>
    <t>JAVIER MAURICIO</t>
  </si>
  <si>
    <t>ESP. EN GESTION AMBIENTAL</t>
  </si>
  <si>
    <t>06025 COMVEZCOL</t>
  </si>
  <si>
    <t>CALVO SERRATO</t>
  </si>
  <si>
    <t>TITO GERARDO</t>
  </si>
  <si>
    <t>AGROLOGO</t>
  </si>
  <si>
    <t>9041 Minagricultura</t>
  </si>
  <si>
    <t>tito.calvo@ambientebogota.gov.co</t>
  </si>
  <si>
    <t xml:space="preserve">JARAMILLO ZARATE </t>
  </si>
  <si>
    <t xml:space="preserve">JAIRO </t>
  </si>
  <si>
    <t>ESP. DERECHO PUBLICO</t>
  </si>
  <si>
    <t>167965 CSJ</t>
  </si>
  <si>
    <t>jairo.jaramillo@ambientebogota.gov.co</t>
  </si>
  <si>
    <t>SUBDIRECCIÓN DE CALIDAD DEL AIRE, AUDITIVA Y VISUAL</t>
  </si>
  <si>
    <t>INGENIERO MECANICO</t>
  </si>
  <si>
    <t>CN230-82296</t>
  </si>
  <si>
    <t>GARAVITO CALDERON</t>
  </si>
  <si>
    <t>JOSE HERNAN</t>
  </si>
  <si>
    <t xml:space="preserve">ESP. EN PLANEACIÓN AMBIENTAL Y MANEJO INTEGRAL RECURSOS NATURALES </t>
  </si>
  <si>
    <t>8498 Consejo profesional de Ingenieria quimica de colombia</t>
  </si>
  <si>
    <t>jose.garavito@ambientebogota.gov.co</t>
  </si>
  <si>
    <t>ROJAS</t>
  </si>
  <si>
    <t>EDGAR ALBERTO</t>
  </si>
  <si>
    <t>BIOQUIMICO</t>
  </si>
  <si>
    <t>MASTER EN CIENCIAS EN QUIMICA</t>
  </si>
  <si>
    <t xml:space="preserve">N.A 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</si>
  <si>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</si>
  <si>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</si>
  <si>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</si>
  <si>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</si>
  <si>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</si>
  <si>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</si>
  <si>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ESP. DERECHO AMBIENTAL</t>
  </si>
  <si>
    <t>59774 CSJ</t>
  </si>
  <si>
    <t>liliana.sabogal@ambientebogota.gov.co</t>
  </si>
  <si>
    <t xml:space="preserve">LEZAMA MARTINEZ </t>
  </si>
  <si>
    <t>JORGE</t>
  </si>
  <si>
    <t>TECNOLOGIA EN RECURSOS NATURALES RENOVABLES - ADMINISTRADOR AMBIENTAL Y DE LOS RECURSOS NATURALES</t>
  </si>
  <si>
    <t>25875-043992 CND COPNIA</t>
  </si>
  <si>
    <t>jorge.lezama@ambientebogota.gov.co</t>
  </si>
  <si>
    <t>DIRECCION DE GESTION AMBIENTAL</t>
  </si>
  <si>
    <t>RODRIGUEZ AMADOR</t>
  </si>
  <si>
    <t>ADRIANA DEL PILAR</t>
  </si>
  <si>
    <t>54758 CSJ</t>
  </si>
  <si>
    <t>CELY CERINZA</t>
  </si>
  <si>
    <t>YADIRA</t>
  </si>
  <si>
    <t>INGENIERO AGRICOLA</t>
  </si>
  <si>
    <t>21852 Ministerio de Agricultura</t>
  </si>
  <si>
    <t>yadira.cely@ambientebogota.gov.co</t>
  </si>
  <si>
    <t>ARCHILA SOTO</t>
  </si>
  <si>
    <t>MARÍA EUGENIA</t>
  </si>
  <si>
    <t>ADMINISTRADORA AMBIENTAL DE LOS RECURSOS NATURALES</t>
  </si>
  <si>
    <t>25875006798CND COPNIA</t>
  </si>
  <si>
    <t>maria.archila@ambientebogota.gov.co</t>
  </si>
  <si>
    <t xml:space="preserve">SECRETARIO </t>
  </si>
  <si>
    <t>CAICEDO LUJAN</t>
  </si>
  <si>
    <t>NATHALY JULIETH</t>
  </si>
  <si>
    <t>SUBDIRECCIÓN DE ECOURBANISMO Y GESTION AMBIENTAL EMPRESARIAL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</si>
  <si>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</si>
  <si>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</si>
  <si>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</si>
  <si>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</si>
  <si>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</si>
  <si>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</si>
  <si>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</si>
  <si>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</si>
  <si>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</si>
  <si>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</si>
  <si>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MOLINA LEON</t>
  </si>
  <si>
    <t xml:space="preserve">MARTHA PATRICIA </t>
  </si>
  <si>
    <t>MAESTRIA EN INGENIERIA AMBIENTAL Y SANITARIA</t>
  </si>
  <si>
    <t>2520239427CND COPNIA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</si>
  <si>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</si>
  <si>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</si>
  <si>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</si>
  <si>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</si>
  <si>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</si>
  <si>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</si>
  <si>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</si>
  <si>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oscar.vargas@ambientebogota.gov.co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</si>
  <si>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</si>
  <si>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</si>
  <si>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</si>
  <si>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</si>
  <si>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</si>
  <si>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</si>
  <si>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jose.cuello@ambientebogota.gov.co</t>
  </si>
  <si>
    <t>CIFUENTES ALVAREZ</t>
  </si>
  <si>
    <t>JAVIER</t>
  </si>
  <si>
    <t>La Palma (C/marca)</t>
  </si>
  <si>
    <t>ESP. MERCADEO AGROPECUARIO - ESP. EVALUACIÓN DEL IMPACTO AMBIENTAL DE PROYECTOS</t>
  </si>
  <si>
    <t>00788 COMVEZCOL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</si>
  <si>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</si>
  <si>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</si>
  <si>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</si>
  <si>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</si>
  <si>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</si>
  <si>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</si>
  <si>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</si>
  <si>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</si>
  <si>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</si>
  <si>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</si>
  <si>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</si>
  <si>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</si>
  <si>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"ESPECIALIZACIÓN TÉCNICA EN EVALUACIÓN DE IMPACTO AMBIENTAL.</t>
  </si>
  <si>
    <t>14175 Minagricultura</t>
  </si>
  <si>
    <t>consuelo.castillo@ambientebogota.gov.co</t>
  </si>
  <si>
    <t>MONTOYA VILLAREAL</t>
  </si>
  <si>
    <t>806-94 CPB</t>
  </si>
  <si>
    <t>sandra.montoya@ambientebogota.gov.co</t>
  </si>
  <si>
    <t>BELLO ESPINOSA</t>
  </si>
  <si>
    <t>AURITA</t>
  </si>
  <si>
    <t xml:space="preserve">MASTER EN AUDITORIAS Y GESTIÓN AMBIENTAL </t>
  </si>
  <si>
    <t xml:space="preserve">1070-95 </t>
  </si>
  <si>
    <t>FAJARDO BOHORQUEZ</t>
  </si>
  <si>
    <t>ROBERTO</t>
  </si>
  <si>
    <t>ESPECIALIZACIÓN TÉCNICA EN EVALUACIÓN DE IMPACTO  AMBIENTAL</t>
  </si>
  <si>
    <t>3779 ICA - Pendiente Nueva COMVEZCOL</t>
  </si>
  <si>
    <t>roberto.fajardo@ambientebogota.gov.co</t>
  </si>
  <si>
    <t xml:space="preserve">MARTINEZ SIERRA </t>
  </si>
  <si>
    <t>OSCAR IVAN</t>
  </si>
  <si>
    <t>MAESTRIA EN DESARROLLO RURAL (Sin título), DIPLOMADO EN GERENCIA PUBLICA I, ESP. EN EVALUACION DE IMPACTO AMBIENTAL, DIPLOMADO EN RESOLUCION DE CONFLICTOS AMBIENTALES.</t>
  </si>
  <si>
    <t>000289 COMVEZCOL</t>
  </si>
  <si>
    <t>oscar.martinez@ambientebogota.gov.co</t>
  </si>
  <si>
    <t>VASQUEZ MENDOZA</t>
  </si>
  <si>
    <t>MARIA EUGENIA</t>
  </si>
  <si>
    <t>ESP. PLANEACION AMBIENTAL</t>
  </si>
  <si>
    <t>9966 Minagricultura</t>
  </si>
  <si>
    <t>maria.vasquez@ambientebogota.gov.co</t>
  </si>
  <si>
    <t>PEREZ ALVAREZ</t>
  </si>
  <si>
    <t>MAYRA ALEJANDRA</t>
  </si>
  <si>
    <t>La Dorada (Caldas)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</si>
  <si>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</si>
  <si>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</si>
  <si>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</si>
  <si>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</si>
  <si>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</si>
  <si>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</si>
  <si>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</si>
  <si>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>cristian.carabaly@ambientebogota.gov.co</t>
  </si>
  <si>
    <t>DE LA ROCHE TODARO</t>
  </si>
  <si>
    <t>TATIANA MARIA</t>
  </si>
  <si>
    <t>ESP EN DERECHO DE LOS NEGOCIOS</t>
  </si>
  <si>
    <t>tatiana.delaroche@ambientebogota.gov.co</t>
  </si>
  <si>
    <t>HERNANDEZ LOPEZ</t>
  </si>
  <si>
    <t xml:space="preserve">YUDY MARCELA </t>
  </si>
  <si>
    <t>BITUIMA (CUNDINAMARCA)</t>
  </si>
  <si>
    <t>ESP. EN DERECHO AMBIENTAL  - ESP. EN DERECHO ADMINISTRATIVO</t>
  </si>
  <si>
    <t>MIRANDA CUERVO</t>
  </si>
  <si>
    <t>CARMENZA</t>
  </si>
  <si>
    <t>BACHILLER-SECRETARIO B.</t>
  </si>
  <si>
    <t>carmenza.miranda@ambientebogota.gov.co</t>
  </si>
  <si>
    <t>NIÑO ACEVEDO</t>
  </si>
  <si>
    <t>Paipa (Boy)</t>
  </si>
  <si>
    <t>ESPECIALIZADO EN DERECHO ADMINISTRATIVO</t>
  </si>
  <si>
    <t>juan.nino@ambientebogota.gov.co</t>
  </si>
  <si>
    <t>DIRECCION DE GESTION CORPORATIVA</t>
  </si>
  <si>
    <t xml:space="preserve">ABOGADO </t>
  </si>
  <si>
    <t>ESP. EN DERECHO CONSTITUCIONAL Y CIENCIA POLITICA  ESP.GOBIERNO Y GESTION DEL DESARROLLO REGIONAL Y MUNICIPAL ESP. EN DERECHO TRIBUTARIO Y ADUANERO</t>
  </si>
  <si>
    <t>93005-01 CSJ</t>
  </si>
  <si>
    <t>VARGAS OJEDA</t>
  </si>
  <si>
    <t xml:space="preserve">JOSE MAURICIO </t>
  </si>
  <si>
    <t>CIENCIAS DE LA INFORMACION Y LA  DOCUMENTACION BIBLIOTECOLOGIA, ARCHIVISTICA Y DOCUMENTACION</t>
  </si>
  <si>
    <t>ESPECIALITA EN ARCHIVISTICA</t>
  </si>
  <si>
    <t xml:space="preserve">mauricio.vargas@ambientebogota.gov.co </t>
  </si>
  <si>
    <t>JIMENEZ LONDOÑO</t>
  </si>
  <si>
    <t>JOHN JAIRO</t>
  </si>
  <si>
    <t>john.jimenez@ambientebogota.gov.co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</si>
  <si>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</si>
  <si>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</si>
  <si>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</si>
  <si>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</si>
  <si>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</si>
  <si>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 xml:space="preserve">REYES DELGADO </t>
  </si>
  <si>
    <t>HERNANDO</t>
  </si>
  <si>
    <t>23759 CNPE</t>
  </si>
  <si>
    <t>hernando.reyes@ambientebogota.gov.co</t>
  </si>
  <si>
    <t xml:space="preserve">PRIETO BERNAL </t>
  </si>
  <si>
    <t>LUCERO</t>
  </si>
  <si>
    <t>ESP. DERECHO ADMINISTRATIVO - ESP. DER. AMBIENTAL - MAG. DER. ADMINISTRATIVO</t>
  </si>
  <si>
    <t>58092 CSJ</t>
  </si>
  <si>
    <t>lucero.prieto@ambientebogota.gov.co</t>
  </si>
  <si>
    <t>CEFERINO GIRALDO</t>
  </si>
  <si>
    <t xml:space="preserve">ADMINISTRACION EMPRESAS </t>
  </si>
  <si>
    <t>monica.ceferino@ambientebogota.gov.co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</si>
  <si>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</si>
  <si>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</si>
  <si>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</si>
  <si>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</si>
  <si>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</si>
  <si>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</si>
  <si>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</si>
  <si>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</si>
  <si>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SANCHEZ GONZALEZ</t>
  </si>
  <si>
    <t>YUDY ELIZABETH</t>
  </si>
  <si>
    <t>Chiquinquira (Boyaca)</t>
  </si>
  <si>
    <t>CONTADOR PUBLICO</t>
  </si>
  <si>
    <t>ESP. EN GERENCIA TRIBUTARIA</t>
  </si>
  <si>
    <t>134446-T</t>
  </si>
  <si>
    <t>yudy.sanchez@ambientebogota.gov.co</t>
  </si>
  <si>
    <t>CONTRERAS URREGO</t>
  </si>
  <si>
    <t>CARLA</t>
  </si>
  <si>
    <t>carla.contreras@ambientebogota.gov.co</t>
  </si>
  <si>
    <t>anyhela.escandon@ambientebogota.gov.co</t>
  </si>
  <si>
    <t>SALAMANCA TIGUAQUE</t>
  </si>
  <si>
    <t>YEYME</t>
  </si>
  <si>
    <t>ADMINISTRACIÓN DE EMPRESAS (Estudiante)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</si>
  <si>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</si>
  <si>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</si>
  <si>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</si>
  <si>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</si>
  <si>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</si>
  <si>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</si>
  <si>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</si>
  <si>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Palestina (Caldas)</t>
  </si>
  <si>
    <t>jorge.gomez@ambientebogota.gov.co</t>
  </si>
  <si>
    <t>N.A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</si>
  <si>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</si>
  <si>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</si>
  <si>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</si>
  <si>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</si>
  <si>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</si>
  <si>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</si>
  <si>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</si>
  <si>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</si>
  <si>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</si>
  <si>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</si>
  <si>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</si>
  <si>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</si>
  <si>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</si>
  <si>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</si>
  <si>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</si>
  <si>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</si>
  <si>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</si>
  <si>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</si>
  <si>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</si>
  <si>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</si>
  <si>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</si>
  <si>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</si>
  <si>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ESP. EN DERECHO ADMINISTRATIVO</t>
  </si>
  <si>
    <t>jesus.martinez@ambientebogota.gov.co</t>
  </si>
  <si>
    <t>VACANTE DEFINITIVA</t>
  </si>
  <si>
    <t>VILLEGAS HERNANDEZ</t>
  </si>
  <si>
    <t>MARTHA MARGARITA</t>
  </si>
  <si>
    <t>martha.villegas @ambientebogota.gov.co</t>
  </si>
  <si>
    <t>SUBDIRECCIÓN FINANCIERA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</si>
  <si>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</si>
  <si>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</si>
  <si>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</si>
  <si>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</si>
  <si>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</si>
  <si>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TRIANA</t>
  </si>
  <si>
    <t>ANDREA CATALINA</t>
  </si>
  <si>
    <t>MAGISTER EN ADMINISTRACION</t>
  </si>
  <si>
    <t>165217-T</t>
  </si>
  <si>
    <t>andrea.neira@ambientebogota.gov.co</t>
  </si>
  <si>
    <t>ALAYON TRIANA</t>
  </si>
  <si>
    <t>DANIEL MELQUICEDEC</t>
  </si>
  <si>
    <t xml:space="preserve">ESPECIALIZACIÓN EN FINANZAS PUBLICAS </t>
  </si>
  <si>
    <t>1004981 - T CPAP</t>
  </si>
  <si>
    <t>PATIÑO BERMUDEZ</t>
  </si>
  <si>
    <t xml:space="preserve">GIOVANNI ARTURO </t>
  </si>
  <si>
    <t xml:space="preserve">LUIS SANDRO </t>
  </si>
  <si>
    <t>VACANTE TEMPORAL</t>
  </si>
  <si>
    <t xml:space="preserve">ESCANDON TRUJILLO </t>
  </si>
  <si>
    <t xml:space="preserve">GONZALEZ ZAPATA </t>
  </si>
  <si>
    <t xml:space="preserve">LEÓN BEJARANO </t>
  </si>
  <si>
    <t xml:space="preserve">EXPERIENCIA EN LA ENTIDAD </t>
  </si>
  <si>
    <t>DENOMINACIÓN DEL EMPLEO</t>
  </si>
  <si>
    <t>NIVEL</t>
  </si>
  <si>
    <t>PERIODO FIJO</t>
  </si>
  <si>
    <t>giovanni.gonzalez@ambientebogota.gov.co</t>
  </si>
  <si>
    <t>CARDONA ARTEAGA</t>
  </si>
  <si>
    <t xml:space="preserve">BEATRIZ EUGENIA </t>
  </si>
  <si>
    <t>PEDROZA CASTRO</t>
  </si>
  <si>
    <t>JULIETH CAROLINA</t>
  </si>
  <si>
    <t xml:space="preserve">ABOGADA </t>
  </si>
  <si>
    <t>ESPECIALISTA EN DERECHO AMBIENTAL</t>
  </si>
  <si>
    <t>julieth.pedroza@ambientebogota.gov.co</t>
  </si>
  <si>
    <t>NA</t>
  </si>
  <si>
    <t xml:space="preserve">ESP EN GESTIÓN PUBLICA </t>
  </si>
  <si>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ESP EN GESTIÓN AMBIENTAL</t>
    </r>
  </si>
  <si>
    <t xml:space="preserve">MAGÍSTER EN GESTIÓN AMBIENTAL Y ENERGÉTICA EN LAS ORGANIZACIONES
ESP. EN DERECHO DEL MEDIO AMBIENTE - </t>
  </si>
  <si>
    <t>INGENIERO AGRONOMO - INGENIERA DE ALIMENTOS</t>
  </si>
  <si>
    <t>RODRIGUEZ DEVIA</t>
  </si>
  <si>
    <t>HECTOR FABIO</t>
  </si>
  <si>
    <t>MAESTRIA EN GESTIÓN INTEGRAL DEL RIESGO - ESP EN ASEGURAMIENTO Y CONTROL INTERNO</t>
  </si>
  <si>
    <t>115954-T</t>
  </si>
  <si>
    <t xml:space="preserve">ESP. PLAN. AMBIENTAL Y MAN INT. DE REC. NAT. / ESP. PRODUCCION Y TRANSFORMACION DE LA MADERA / MAGÍSTER EN BIODIVERSIDAD,
FUNCIONAMIENTO Y GESTIÓN DE ECOSISTEMAS </t>
  </si>
  <si>
    <t>ALEJANDRO</t>
  </si>
  <si>
    <t xml:space="preserve">INGENIERO AMBIENTAL Y SANITARIO </t>
  </si>
  <si>
    <t>MAGISTER EN HIDROSISTEMAS</t>
  </si>
  <si>
    <t>25260108380 CND</t>
  </si>
  <si>
    <t>sandro.patino@ambientebogota.gov.co</t>
  </si>
  <si>
    <t>ARGEL GONZALEZ</t>
  </si>
  <si>
    <t>LUIS RAFAEL</t>
  </si>
  <si>
    <t>INGENIERO DE SITEMAS
TECNICO PROFESIONAL EN COMUNICACIÓN</t>
  </si>
  <si>
    <t xml:space="preserve">ESPECIALISTA EN SEGURIDAD INFORMATICA </t>
  </si>
  <si>
    <t>25255-388973 CND (INGENIERO DE SITEMAS)
08376-026115 ATL (TECNOLOGO)</t>
  </si>
  <si>
    <t>(INGENIERO 18/05/2018)
(TECNOLOGO 14/02/2013)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</si>
  <si>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</si>
  <si>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</si>
  <si>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</si>
  <si>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</si>
  <si>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</si>
  <si>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</si>
  <si>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</si>
  <si>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</si>
  <si>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CONTRERAS SANDOVAL</t>
  </si>
  <si>
    <t>FREDY ELKIN</t>
  </si>
  <si>
    <t>GOMEZ CUBILLOS</t>
  </si>
  <si>
    <t>yudy.hernandez@ambientebogota.gov.co</t>
  </si>
  <si>
    <t>luis.argel@ambientebogota.gov.co</t>
  </si>
  <si>
    <t>ESPECIALIZACIÓN  GERENCIA DE RIESGOS Y SEGUROS
ESP EN GERENCIA DE PROYECTOS EN INTELIGENCIA DE NEGOCOS
ESP EN GERENCIA DE FINANZAS</t>
  </si>
  <si>
    <t>ANYHELA BEATRIZ</t>
  </si>
  <si>
    <t>CARRILLO CARRILLO</t>
  </si>
  <si>
    <t>HECTOR EULISES</t>
  </si>
  <si>
    <t>AMADO SIERRA</t>
  </si>
  <si>
    <t>JEIMY CAROLINA</t>
  </si>
  <si>
    <t xml:space="preserve">ADMINISTRACIÓN DE EMPRESAS - TÉCNCIO PROFESIONAL EN ADMINISTRACIÓN DE SERVICIOS PARA AEROLINEAS - </t>
  </si>
  <si>
    <t>OFICINA DE CONTROL DISCIPLINARIO INTERNO</t>
  </si>
  <si>
    <t>ESPECIALIZACION EN GESTION AMBIENTAL URBANA (sin graduación)</t>
  </si>
  <si>
    <t>ESPECIALISTA EN DERECHO ADMINISTRATIVO
MAGISTER EN DERECHO CONTRACTUAL PÚBLICO Y PRIVADO</t>
  </si>
  <si>
    <t>beatriz.cardona@ambientebogota.gov.co</t>
  </si>
  <si>
    <t xml:space="preserve">GISSET </t>
  </si>
  <si>
    <t>VALENCIA ORTIZ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</si>
  <si>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</si>
  <si>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</si>
  <si>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</si>
  <si>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</si>
  <si>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HECTOR ALEJANDRO</t>
  </si>
  <si>
    <t>DUARTE GUZMAN</t>
  </si>
  <si>
    <t>TÉCNICO EN DOCUMENTACIÓN Y REGISTRO DE OPERACIONES CONTRABLES</t>
  </si>
  <si>
    <t>GONZÁLEZ VELANDIA</t>
  </si>
  <si>
    <t>KRYSTLE DANITZA</t>
  </si>
  <si>
    <t xml:space="preserve">INGENIARIA AGRICOLA </t>
  </si>
  <si>
    <t>MAESTRIA EN DESARROLLO SOSTENIBLE Y GESTIÓN AMBIENTAL</t>
  </si>
  <si>
    <t>MONTENEGRO MENDIETA</t>
  </si>
  <si>
    <t>LEILA</t>
  </si>
  <si>
    <t>TINJACA (BOYACA)</t>
  </si>
  <si>
    <t>TECNOLOGO EN GESTIÓN DOCUMENTAL</t>
  </si>
  <si>
    <t xml:space="preserve">JENNIFER KARINA </t>
  </si>
  <si>
    <t>ESPECIALISA EN DERECHOCONSTITUCIONAL Y ADMINISTRATIVO    -    ESPECIALISTA EN CONTRATACIÓN ESTATAL</t>
  </si>
  <si>
    <t>leila.montenegro@ambientebogota.gov.co</t>
  </si>
  <si>
    <t>gisset.valencia@ambientebogota.gov.co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</si>
  <si>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</si>
  <si>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JUAN SEBASTIAN</t>
  </si>
  <si>
    <t>HERRERA JARA</t>
  </si>
  <si>
    <t>INGENIERIO SANITARIO   -  
 TECNOLOGO EN SANEAMIENTO AMBIENTAL</t>
  </si>
  <si>
    <t>25237-426891</t>
  </si>
  <si>
    <t>8/07//2019</t>
  </si>
  <si>
    <t>juan.jara@ambientebogota.gov.co</t>
  </si>
  <si>
    <t>hector.rodriguez@ambientebogota.gov.co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</si>
  <si>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</si>
  <si>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</si>
  <si>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</si>
  <si>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</si>
  <si>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</si>
  <si>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</si>
  <si>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lucia.quintero@ambientebogota.gov.co</t>
  </si>
  <si>
    <t>SABOGAL CASTRO</t>
  </si>
  <si>
    <t>DEISY YOHANA</t>
  </si>
  <si>
    <t>ESPECIALISTA EN DERECHO ADMINISTRATIVO</t>
  </si>
  <si>
    <t>deisy.sabogal@ambientebogota.gov.co</t>
  </si>
  <si>
    <t>91268-T</t>
  </si>
  <si>
    <t>carolina.amado@ambientebogota.gov.co</t>
  </si>
  <si>
    <t>alejandro.gomez@ambientebogota.gov.co</t>
  </si>
  <si>
    <t>hector.carrillo@ambientebogota.gov.co</t>
  </si>
  <si>
    <t>krystle.gonzalez@ambientebogota.gov.co</t>
  </si>
  <si>
    <t>jennifer.vargas@ambientebogota.gov.co</t>
  </si>
  <si>
    <t>hector.duarte@ambientebogota.gov.co</t>
  </si>
  <si>
    <t xml:space="preserve">NATURALEZA DEL EMPLEO </t>
  </si>
  <si>
    <t>javier.caldas@ambientebogota.gov.co</t>
  </si>
  <si>
    <t>hugo.saenzam@bientebogota.gov.co</t>
  </si>
  <si>
    <t>tatyana.bello@ambientebogota.gov.co</t>
  </si>
  <si>
    <t>aurita.bello@ambientebogota.gov.co</t>
  </si>
  <si>
    <t>jaime.barrera@ambientebogota.gov.co</t>
  </si>
  <si>
    <t>edgar.rojas@ambientebogota.gov.co</t>
  </si>
  <si>
    <t>adriana.rodriguez@ambientebogota.gov.co</t>
  </si>
  <si>
    <t>daniel.alayon@ambientebogota.gov.co</t>
  </si>
  <si>
    <t>nathaly.caicedo@ambientebogota.gov.co</t>
  </si>
  <si>
    <t xml:space="preserve">REINALDO </t>
  </si>
  <si>
    <t>ASIGANACIÓN BASICA 2022</t>
  </si>
  <si>
    <t xml:space="preserve">TECNOLOGO EN CONTROL AMBIENTAL </t>
  </si>
  <si>
    <t>UBICACIÓN</t>
  </si>
  <si>
    <t>TUNJANO PINZON</t>
  </si>
  <si>
    <t>ESPECIALISTA EN DERECHO DISCIPLINARIO - ESPECIALISTA EN DERECHO ADMINISTRATIVO Y CONSTITUCIONAL</t>
  </si>
  <si>
    <t>65434-D1</t>
  </si>
  <si>
    <t>luz.tunjano@ambientebogota.gov.co</t>
  </si>
  <si>
    <t>NEIVA(HUILA)</t>
  </si>
  <si>
    <t>Chinu (Cordiba)</t>
  </si>
  <si>
    <t>Ibague (Tolima)</t>
  </si>
  <si>
    <t>Barranquilla (Atlantico)</t>
  </si>
  <si>
    <t>Villavicencio (Meta)</t>
  </si>
  <si>
    <t>Tunja (Boyacá)</t>
  </si>
  <si>
    <t>Fusagasuga (C7marca)</t>
  </si>
  <si>
    <t>TUNJA (Boyacá)</t>
  </si>
  <si>
    <t>Armenia (Quindio)</t>
  </si>
  <si>
    <t>Honda (Tolima)</t>
  </si>
  <si>
    <t>Gachantiva (Boyacá)</t>
  </si>
  <si>
    <t>Facatativa (C/marca)</t>
  </si>
  <si>
    <t>Girardot (C/marca)</t>
  </si>
  <si>
    <t>MEDILLIN (ANTIOQUIA)</t>
  </si>
  <si>
    <t>SUESCA 8CUNDINAMARCA)</t>
  </si>
  <si>
    <t>CALARCA (QUINDIO)</t>
  </si>
  <si>
    <t>FOMEQUE (C/MARCA)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</si>
</sst>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00"/>
    <numFmt numFmtId="166" formatCode="00"/>
    <numFmt numFmtId="167" formatCode="yy\ mm\ dd"/>
    <numFmt numFmtId="168" formatCode="0.00_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/>
    <xf numFmtId="14" fontId="2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vertical="center"/>
    </xf>
    <xf numFmtId="166" fontId="2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164" fontId="2" fillId="0" borderId="1" xfId="0" quotePrefix="1" applyNumberFormat="1" applyFont="1" applyFill="1" applyBorder="1" applyAlignment="1">
      <alignment horizontal="center" vertical="center"/>
    </xf>
    <xf numFmtId="166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justify"/>
    </xf>
    <xf numFmtId="1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4" fillId="0" borderId="1" xfId="1" applyFill="1" applyBorder="1" applyAlignment="1" applyProtection="1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vertical="center"/>
    </xf>
    <xf numFmtId="166" fontId="2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1" applyFill="1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ba.alejo@secretariadeambiente.gov.co" TargetMode="External"/><Relationship Id="rId21" Type="http://schemas.openxmlformats.org/officeDocument/2006/relationships/hyperlink" Target="mailto:sonia.peralta@ambientebogota.gov.co" TargetMode="External"/><Relationship Id="rId42" Type="http://schemas.openxmlformats.org/officeDocument/2006/relationships/hyperlink" Target="mailto:liliana.sabogal@ambientebogota.gov.co" TargetMode="External"/><Relationship Id="rId47" Type="http://schemas.openxmlformats.org/officeDocument/2006/relationships/hyperlink" Target="mailto:guiomar.gil@ambientebogota.gov.co" TargetMode="External"/><Relationship Id="rId63" Type="http://schemas.openxmlformats.org/officeDocument/2006/relationships/hyperlink" Target="mailto:juan.jara@ambientebogota.gov.co" TargetMode="External"/><Relationship Id="rId68" Type="http://schemas.openxmlformats.org/officeDocument/2006/relationships/hyperlink" Target="mailto:alejandro.gomez@ambientebogota.gov.co" TargetMode="External"/><Relationship Id="rId16" Type="http://schemas.openxmlformats.org/officeDocument/2006/relationships/hyperlink" Target="mailto:luz.zuluaga@ambientebogota.gov.co" TargetMode="External"/><Relationship Id="rId11" Type="http://schemas.openxmlformats.org/officeDocument/2006/relationships/hyperlink" Target="mailto:luz.rey@ambientebogota.gov.co" TargetMode="External"/><Relationship Id="rId32" Type="http://schemas.openxmlformats.org/officeDocument/2006/relationships/hyperlink" Target="mailto:catherin.rodriguez@ambientebogota.gov.co" TargetMode="External"/><Relationship Id="rId37" Type="http://schemas.openxmlformats.org/officeDocument/2006/relationships/hyperlink" Target="mailto:reinaldo.gelvez@ambientebogota,gov.co" TargetMode="External"/><Relationship Id="rId53" Type="http://schemas.openxmlformats.org/officeDocument/2006/relationships/hyperlink" Target="mailto:maria.rodriguez@ambientebogota.gov.co" TargetMode="External"/><Relationship Id="rId58" Type="http://schemas.openxmlformats.org/officeDocument/2006/relationships/hyperlink" Target="mailto:angelica.higuera@ambientebogota.gov.co" TargetMode="External"/><Relationship Id="rId74" Type="http://schemas.openxmlformats.org/officeDocument/2006/relationships/hyperlink" Target="mailto:camilo.rincon@ambientebogota.gov.co" TargetMode="External"/><Relationship Id="rId79" Type="http://schemas.openxmlformats.org/officeDocument/2006/relationships/hyperlink" Target="mailto:andrea.neira@ambientebogota.gov.co" TargetMode="External"/><Relationship Id="rId5" Type="http://schemas.openxmlformats.org/officeDocument/2006/relationships/hyperlink" Target="mailto:juan.nino@ambientebogota.gov.co" TargetMode="External"/><Relationship Id="rId61" Type="http://schemas.openxmlformats.org/officeDocument/2006/relationships/hyperlink" Target="mailto:gisset.valencia@ambientebogota.gov.co" TargetMode="External"/><Relationship Id="rId82" Type="http://schemas.openxmlformats.org/officeDocument/2006/relationships/vmlDrawing" Target="../drawings/vmlDrawing1.vml"/><Relationship Id="rId19" Type="http://schemas.openxmlformats.org/officeDocument/2006/relationships/hyperlink" Target="mailto:camilo.rincon@ambientebogota.gov.co" TargetMode="External"/><Relationship Id="rId14" Type="http://schemas.openxmlformats.org/officeDocument/2006/relationships/hyperlink" Target="mailto:hector.valbuena@ambientebogota.gov.co" TargetMode="External"/><Relationship Id="rId22" Type="http://schemas.openxmlformats.org/officeDocument/2006/relationships/hyperlink" Target="mailto:luis.laverde@ambientebogota.gov.co" TargetMode="External"/><Relationship Id="rId27" Type="http://schemas.openxmlformats.org/officeDocument/2006/relationships/hyperlink" Target="mailto:rosanna.sanfeliu@ambientebogota.gov.co" TargetMode="External"/><Relationship Id="rId30" Type="http://schemas.openxmlformats.org/officeDocument/2006/relationships/hyperlink" Target="mailto:cindy.leguizamo@ambientebogota.gov.co" TargetMode="External"/><Relationship Id="rId35" Type="http://schemas.openxmlformats.org/officeDocument/2006/relationships/hyperlink" Target="mailto:paola.ricaurte@ambientebogota.gov.co" TargetMode="External"/><Relationship Id="rId43" Type="http://schemas.openxmlformats.org/officeDocument/2006/relationships/hyperlink" Target="mailto:adriana.rodriguez@ambientebogota.gov.co" TargetMode="External"/><Relationship Id="rId48" Type="http://schemas.openxmlformats.org/officeDocument/2006/relationships/hyperlink" Target="mailto:giovanni.gonzalez@ambientebogota.gov.co" TargetMode="External"/><Relationship Id="rId56" Type="http://schemas.openxmlformats.org/officeDocument/2006/relationships/hyperlink" Target="mailto:luis.argel@ambientebogota.gov.co" TargetMode="External"/><Relationship Id="rId64" Type="http://schemas.openxmlformats.org/officeDocument/2006/relationships/hyperlink" Target="mailto:hector.rodriguez@ambientebogota.gov.co" TargetMode="External"/><Relationship Id="rId69" Type="http://schemas.openxmlformats.org/officeDocument/2006/relationships/hyperlink" Target="mailto:hector.carrillo@ambientebogota.gov.co" TargetMode="External"/><Relationship Id="rId77" Type="http://schemas.openxmlformats.org/officeDocument/2006/relationships/hyperlink" Target="mailto:aurita.bello@ambientebogota.gov.co" TargetMode="External"/><Relationship Id="rId8" Type="http://schemas.openxmlformats.org/officeDocument/2006/relationships/hyperlink" Target="mailto:oscar.martinez@ambientebogota.gov.co" TargetMode="External"/><Relationship Id="rId51" Type="http://schemas.openxmlformats.org/officeDocument/2006/relationships/hyperlink" Target="mailto:sandro.patino@ambientebogota.gov.co" TargetMode="External"/><Relationship Id="rId72" Type="http://schemas.openxmlformats.org/officeDocument/2006/relationships/hyperlink" Target="mailto:jennifer.vargas@ambientebogota.gov.co" TargetMode="External"/><Relationship Id="rId80" Type="http://schemas.openxmlformats.org/officeDocument/2006/relationships/hyperlink" Target="mailto:luz.tunjano@ambientebogota.gov.co" TargetMode="External"/><Relationship Id="rId3" Type="http://schemas.openxmlformats.org/officeDocument/2006/relationships/hyperlink" Target="mailto:nathaly.caicedo@ambientebogota.gov.co" TargetMode="External"/><Relationship Id="rId12" Type="http://schemas.openxmlformats.org/officeDocument/2006/relationships/hyperlink" Target="mailto:maria.perez@ambientebogota.gov.co" TargetMode="External"/><Relationship Id="rId17" Type="http://schemas.openxmlformats.org/officeDocument/2006/relationships/hyperlink" Target="mailto:diego.sanchez@ambientebogota.gov.co" TargetMode="External"/><Relationship Id="rId25" Type="http://schemas.openxmlformats.org/officeDocument/2006/relationships/hyperlink" Target="mailto:claudia.mancera@ambientebogota.gov.co" TargetMode="External"/><Relationship Id="rId33" Type="http://schemas.openxmlformats.org/officeDocument/2006/relationships/hyperlink" Target="mailto:julio.pulido@ambientebogota.gov.co" TargetMode="External"/><Relationship Id="rId38" Type="http://schemas.openxmlformats.org/officeDocument/2006/relationships/hyperlink" Target="mailto:oliverio.leon@ambientebogota.gov.co" TargetMode="External"/><Relationship Id="rId46" Type="http://schemas.openxmlformats.org/officeDocument/2006/relationships/hyperlink" Target="mailto:mauricio.vargas@ambientebogota.gov.co" TargetMode="External"/><Relationship Id="rId59" Type="http://schemas.openxmlformats.org/officeDocument/2006/relationships/hyperlink" Target="mailto:luz.estupinan@ambientebogota.gov.co" TargetMode="External"/><Relationship Id="rId67" Type="http://schemas.openxmlformats.org/officeDocument/2006/relationships/hyperlink" Target="mailto:carolina.amado@ambientebogota.gov.co" TargetMode="External"/><Relationship Id="rId20" Type="http://schemas.openxmlformats.org/officeDocument/2006/relationships/hyperlink" Target="mailto:diana.cabrera@ambientebogota,gov.co" TargetMode="External"/><Relationship Id="rId41" Type="http://schemas.openxmlformats.org/officeDocument/2006/relationships/hyperlink" Target="mailto:edgar.rojas@ambientebogota.gov.co" TargetMode="External"/><Relationship Id="rId54" Type="http://schemas.openxmlformats.org/officeDocument/2006/relationships/hyperlink" Target="mailto:jeremias.gomez@ambientebogota.gov.co" TargetMode="External"/><Relationship Id="rId62" Type="http://schemas.openxmlformats.org/officeDocument/2006/relationships/hyperlink" Target="mailto:jorge.lezama@ambientebogota.gov.co" TargetMode="External"/><Relationship Id="rId70" Type="http://schemas.openxmlformats.org/officeDocument/2006/relationships/hyperlink" Target="mailto:carmen.gonzalez@ambientebogota.gov.co" TargetMode="External"/><Relationship Id="rId75" Type="http://schemas.openxmlformats.org/officeDocument/2006/relationships/hyperlink" Target="mailto:hugo.saenzam@bientebogota.gov.co" TargetMode="External"/><Relationship Id="rId83" Type="http://schemas.openxmlformats.org/officeDocument/2006/relationships/comments" Target="../comments1.xm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anyhela.escandon@ambientebogota.gov.co" TargetMode="External"/><Relationship Id="rId15" Type="http://schemas.openxmlformats.org/officeDocument/2006/relationships/hyperlink" Target="mailto:luzmarina.zuluaga@ambientebogota.gov.co" TargetMode="External"/><Relationship Id="rId23" Type="http://schemas.openxmlformats.org/officeDocument/2006/relationships/hyperlink" Target="mailto:jairo.sanchez@secretariadeambiente.gov.co" TargetMode="External"/><Relationship Id="rId28" Type="http://schemas.openxmlformats.org/officeDocument/2006/relationships/hyperlink" Target="mailto:claudia.calao@ambientebogota.gov.co" TargetMode="External"/><Relationship Id="rId36" Type="http://schemas.openxmlformats.org/officeDocument/2006/relationships/hyperlink" Target="mailto:carolina.urrutia@ambientebogota.gov.co" TargetMode="External"/><Relationship Id="rId49" Type="http://schemas.openxmlformats.org/officeDocument/2006/relationships/hyperlink" Target="mailto:julieth.pedroza@ambientebogota.gov.co" TargetMode="External"/><Relationship Id="rId57" Type="http://schemas.openxmlformats.org/officeDocument/2006/relationships/hyperlink" Target="mailto:beatriz.cardona@ambientebogota.gov.co" TargetMode="External"/><Relationship Id="rId10" Type="http://schemas.openxmlformats.org/officeDocument/2006/relationships/hyperlink" Target="mailto:jesus.martinez@ambientebogota.gov.co" TargetMode="External"/><Relationship Id="rId31" Type="http://schemas.openxmlformats.org/officeDocument/2006/relationships/hyperlink" Target="mailto:juan.mena@ambientebogota.gov.co" TargetMode="External"/><Relationship Id="rId44" Type="http://schemas.openxmlformats.org/officeDocument/2006/relationships/hyperlink" Target="mailto:cristian.carabaly@ambientebogota.gov.co" TargetMode="External"/><Relationship Id="rId52" Type="http://schemas.openxmlformats.org/officeDocument/2006/relationships/hyperlink" Target="mailto:sonia.peralta@ambientebogota.gov.co" TargetMode="External"/><Relationship Id="rId60" Type="http://schemas.openxmlformats.org/officeDocument/2006/relationships/hyperlink" Target="mailto:leila.montenegro@ambientebogota.gov.co" TargetMode="External"/><Relationship Id="rId65" Type="http://schemas.openxmlformats.org/officeDocument/2006/relationships/hyperlink" Target="mailto:lucia.quintero@ambientebogota.gov.co" TargetMode="External"/><Relationship Id="rId73" Type="http://schemas.openxmlformats.org/officeDocument/2006/relationships/hyperlink" Target="mailto:hector.duarte@ambientebogota.gov.co" TargetMode="External"/><Relationship Id="rId78" Type="http://schemas.openxmlformats.org/officeDocument/2006/relationships/hyperlink" Target="mailto:daniel.alayon@ambientebogota.gov.co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mailto:jaime.barrera@ambientebogota.gov.co" TargetMode="External"/><Relationship Id="rId9" Type="http://schemas.openxmlformats.org/officeDocument/2006/relationships/hyperlink" Target="mailto:natalia.ramirez@ambientebogota.gov.co" TargetMode="External"/><Relationship Id="rId13" Type="http://schemas.openxmlformats.org/officeDocument/2006/relationships/hyperlink" Target="mailto:claudia.pardo@ambientebogota.gov.co" TargetMode="External"/><Relationship Id="rId18" Type="http://schemas.openxmlformats.org/officeDocument/2006/relationships/hyperlink" Target="mailto:sandra.mu&#241;oz@ambientebogota.gov.co" TargetMode="External"/><Relationship Id="rId39" Type="http://schemas.openxmlformats.org/officeDocument/2006/relationships/hyperlink" Target="mailto:tito.calvo@ambientebogota.gov.co" TargetMode="External"/><Relationship Id="rId34" Type="http://schemas.openxmlformats.org/officeDocument/2006/relationships/hyperlink" Target="mailto:gabriel.murillo@ambientebogota.gov.co" TargetMode="External"/><Relationship Id="rId50" Type="http://schemas.openxmlformats.org/officeDocument/2006/relationships/hyperlink" Target="mailto:diego.rubio@ambientebogota.gov.co" TargetMode="External"/><Relationship Id="rId55" Type="http://schemas.openxmlformats.org/officeDocument/2006/relationships/hyperlink" Target="mailto:yudy.hernandez@ambientebogota.gov.co" TargetMode="External"/><Relationship Id="rId76" Type="http://schemas.openxmlformats.org/officeDocument/2006/relationships/hyperlink" Target="mailto:tatyana.bello@ambientebogota.gov.co" TargetMode="External"/><Relationship Id="rId7" Type="http://schemas.openxmlformats.org/officeDocument/2006/relationships/hyperlink" Target="mailto:javier.caldas@ambientebogota.gov.co" TargetMode="External"/><Relationship Id="rId71" Type="http://schemas.openxmlformats.org/officeDocument/2006/relationships/hyperlink" Target="mailto:krystle.gonzalez@ambientebogota.gov.co" TargetMode="External"/><Relationship Id="rId2" Type="http://schemas.openxmlformats.org/officeDocument/2006/relationships/hyperlink" Target="mailto:leonardo.quinones@ambientebogota.gov.co" TargetMode="External"/><Relationship Id="rId29" Type="http://schemas.openxmlformats.org/officeDocument/2006/relationships/hyperlink" Target="mailto:maria.clavijo@ambientebogota.gov.co" TargetMode="External"/><Relationship Id="rId24" Type="http://schemas.openxmlformats.org/officeDocument/2006/relationships/hyperlink" Target="mailto:luisa.moreno@ambientebogota.gov.co" TargetMode="External"/><Relationship Id="rId40" Type="http://schemas.openxmlformats.org/officeDocument/2006/relationships/hyperlink" Target="mailto:jose.garavito@ambientebogota.gov.co" TargetMode="External"/><Relationship Id="rId45" Type="http://schemas.openxmlformats.org/officeDocument/2006/relationships/hyperlink" Target="mailto:john.jimenez@ambientebogota.gov.co" TargetMode="External"/><Relationship Id="rId66" Type="http://schemas.openxmlformats.org/officeDocument/2006/relationships/hyperlink" Target="mailto:deisy.sabogal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3D36-E70A-4DE2-9971-FCE347BB1EAE}">
  <dimension ref="A1:EH151"/>
  <sheetViews>
    <sheetView tabSelected="1" zoomScale="95" zoomScaleNormal="95" workbookViewId="0">
      <pane ySplit="2" topLeftCell="A3" activePane="bottomLeft" state="frozen"/>
      <selection activeCell="N1" sqref="N1"/>
      <selection pane="bottomLeft" sqref="A1:A2"/>
    </sheetView>
  </sheetViews>
  <sheetFormatPr baseColWidth="10" defaultRowHeight="12.75" x14ac:dyDescent="0.25"/>
  <cols>
    <col min="1" max="1" width="4.85546875" style="3" customWidth="1"/>
    <col min="2" max="2" width="27" style="2" customWidth="1"/>
    <col min="3" max="3" width="43" style="3" customWidth="1"/>
    <col min="4" max="4" width="16.5703125" style="18" customWidth="1"/>
    <col min="5" max="5" width="18" style="18" customWidth="1"/>
    <col min="6" max="6" width="32.7109375" style="32" customWidth="1"/>
    <col min="7" max="7" width="7.7109375" style="31" customWidth="1"/>
    <col min="8" max="8" width="5.85546875" style="2" customWidth="1"/>
    <col min="9" max="9" width="41.7109375" style="32" customWidth="1"/>
    <col min="10" max="10" width="15.140625" style="2" customWidth="1"/>
    <col min="11" max="11" width="19" style="3" customWidth="1"/>
    <col min="12" max="12" width="21.5703125" style="3" customWidth="1"/>
    <col min="13" max="13" width="27.42578125" style="3" customWidth="1"/>
    <col min="14" max="14" width="37" style="3" customWidth="1"/>
    <col min="15" max="15" width="48.7109375" style="3" customWidth="1"/>
    <col min="16" max="16" width="43" style="3" customWidth="1"/>
    <col min="17" max="17" width="23.28515625" style="29" customWidth="1"/>
    <col min="18" max="18" width="20.7109375" style="30" customWidth="1"/>
    <col min="19" max="19" width="50.5703125" style="2" customWidth="1"/>
    <col min="20" max="20" width="15.140625" style="2" customWidth="1"/>
    <col min="21" max="138" width="11.42578125" style="2"/>
    <col min="139" max="139" width="6.5703125" style="2" bestFit="1" customWidth="1"/>
    <col min="140" max="140" width="34.7109375" style="2" customWidth="1"/>
    <col min="141" max="141" width="5.5703125" style="2" customWidth="1"/>
    <col min="142" max="142" width="15.85546875" style="2" customWidth="1"/>
    <col min="143" max="143" width="26.5703125" style="2" bestFit="1" customWidth="1"/>
    <col min="144" max="144" width="21.85546875" style="2" bestFit="1" customWidth="1"/>
    <col min="145" max="145" width="13.7109375" style="2" customWidth="1"/>
    <col min="146" max="146" width="26.7109375" style="2" bestFit="1" customWidth="1"/>
    <col min="147" max="147" width="15.5703125" style="2" bestFit="1" customWidth="1"/>
    <col min="148" max="148" width="18" style="2" bestFit="1" customWidth="1"/>
    <col min="149" max="149" width="27.28515625" style="2" bestFit="1" customWidth="1"/>
    <col min="150" max="150" width="59.5703125" style="2" customWidth="1"/>
    <col min="151" max="151" width="101.42578125" style="2" bestFit="1" customWidth="1"/>
    <col min="152" max="152" width="25.42578125" style="2" bestFit="1" customWidth="1"/>
    <col min="153" max="153" width="37" style="2" bestFit="1" customWidth="1"/>
    <col min="154" max="154" width="23.28515625" style="2" bestFit="1" customWidth="1"/>
    <col min="155" max="155" width="17.28515625" style="2" bestFit="1" customWidth="1"/>
    <col min="156" max="156" width="19.28515625" style="2" bestFit="1" customWidth="1"/>
    <col min="157" max="157" width="17.28515625" style="2" bestFit="1" customWidth="1"/>
    <col min="158" max="158" width="11.42578125" style="2"/>
    <col min="159" max="159" width="16" style="2" bestFit="1" customWidth="1"/>
    <col min="160" max="161" width="13.5703125" style="2" bestFit="1" customWidth="1"/>
    <col min="162" max="162" width="18.42578125" style="2" bestFit="1" customWidth="1"/>
    <col min="163" max="163" width="26.42578125" style="2" bestFit="1" customWidth="1"/>
    <col min="164" max="164" width="17.5703125" style="2" bestFit="1" customWidth="1"/>
    <col min="165" max="165" width="15.7109375" style="2" bestFit="1" customWidth="1"/>
    <col min="166" max="166" width="13.7109375" style="2" bestFit="1" customWidth="1"/>
    <col min="167" max="167" width="24" style="2" bestFit="1" customWidth="1"/>
    <col min="168" max="168" width="18.140625" style="2" customWidth="1"/>
    <col min="169" max="169" width="29.140625" style="2" bestFit="1" customWidth="1"/>
    <col min="170" max="170" width="31.28515625" style="2" bestFit="1" customWidth="1"/>
    <col min="171" max="171" width="23.5703125" style="2" bestFit="1" customWidth="1"/>
    <col min="172" max="172" width="27.5703125" style="2" bestFit="1" customWidth="1"/>
    <col min="173" max="173" width="20.7109375" style="2" bestFit="1" customWidth="1"/>
    <col min="174" max="174" width="14.5703125" style="2" bestFit="1" customWidth="1"/>
    <col min="175" max="176" width="16.140625" style="2" bestFit="1" customWidth="1"/>
    <col min="177" max="178" width="15.7109375" style="2" bestFit="1" customWidth="1"/>
    <col min="179" max="179" width="11.42578125" style="2"/>
    <col min="180" max="180" width="9.42578125" style="2" bestFit="1" customWidth="1"/>
    <col min="181" max="181" width="10.5703125" style="2" bestFit="1" customWidth="1"/>
    <col min="182" max="182" width="9.85546875" style="2" bestFit="1" customWidth="1"/>
    <col min="183" max="183" width="16.7109375" style="2" bestFit="1" customWidth="1"/>
    <col min="184" max="184" width="20.85546875" style="2" bestFit="1" customWidth="1"/>
    <col min="185" max="185" width="10.5703125" style="2" bestFit="1" customWidth="1"/>
    <col min="186" max="186" width="9.28515625" style="2" bestFit="1" customWidth="1"/>
    <col min="187" max="187" width="13.140625" style="2" bestFit="1" customWidth="1"/>
    <col min="188" max="188" width="10.7109375" style="2" bestFit="1" customWidth="1"/>
    <col min="189" max="189" width="14.7109375" style="2" bestFit="1" customWidth="1"/>
    <col min="190" max="190" width="16.7109375" style="2" bestFit="1" customWidth="1"/>
    <col min="191" max="191" width="13.28515625" style="2" bestFit="1" customWidth="1"/>
    <col min="192" max="192" width="17.140625" style="2" bestFit="1" customWidth="1"/>
    <col min="193" max="193" width="22.85546875" style="2" bestFit="1" customWidth="1"/>
    <col min="194" max="194" width="32.7109375" style="2" bestFit="1" customWidth="1"/>
    <col min="195" max="195" width="52.28515625" style="2" bestFit="1" customWidth="1"/>
    <col min="196" max="196" width="23.140625" style="2" bestFit="1" customWidth="1"/>
    <col min="197" max="197" width="28.5703125" style="2" bestFit="1" customWidth="1"/>
    <col min="198" max="198" width="18.28515625" style="2" bestFit="1" customWidth="1"/>
    <col min="199" max="199" width="16.28515625" style="2" bestFit="1" customWidth="1"/>
    <col min="200" max="200" width="16.140625" style="2" bestFit="1" customWidth="1"/>
    <col min="201" max="201" width="44.28515625" style="2" bestFit="1" customWidth="1"/>
    <col min="202" max="202" width="24.28515625" style="2" bestFit="1" customWidth="1"/>
    <col min="203" max="203" width="16.28515625" style="2" bestFit="1" customWidth="1"/>
    <col min="204" max="204" width="19.28515625" style="2" bestFit="1" customWidth="1"/>
    <col min="205" max="205" width="14.140625" style="2" bestFit="1" customWidth="1"/>
    <col min="206" max="206" width="50.5703125" style="2" bestFit="1" customWidth="1"/>
    <col min="207" max="207" width="30.85546875" style="2" bestFit="1" customWidth="1"/>
    <col min="208" max="208" width="38.85546875" style="2" bestFit="1" customWidth="1"/>
    <col min="209" max="209" width="38.85546875" style="2" customWidth="1"/>
    <col min="210" max="210" width="27.140625" style="2" bestFit="1" customWidth="1"/>
    <col min="211" max="211" width="38.5703125" style="2" bestFit="1" customWidth="1"/>
    <col min="212" max="212" width="31.28515625" style="2" bestFit="1" customWidth="1"/>
    <col min="213" max="213" width="34.5703125" style="2" bestFit="1" customWidth="1"/>
    <col min="214" max="214" width="16.140625" style="2" bestFit="1" customWidth="1"/>
    <col min="215" max="215" width="14.7109375" style="2" bestFit="1" customWidth="1"/>
    <col min="216" max="216" width="53" style="2" customWidth="1"/>
    <col min="217" max="394" width="11.42578125" style="2"/>
    <col min="395" max="395" width="6.5703125" style="2" bestFit="1" customWidth="1"/>
    <col min="396" max="396" width="34.7109375" style="2" customWidth="1"/>
    <col min="397" max="397" width="5.5703125" style="2" customWidth="1"/>
    <col min="398" max="398" width="15.85546875" style="2" customWidth="1"/>
    <col min="399" max="399" width="26.5703125" style="2" bestFit="1" customWidth="1"/>
    <col min="400" max="400" width="21.85546875" style="2" bestFit="1" customWidth="1"/>
    <col min="401" max="401" width="13.7109375" style="2" customWidth="1"/>
    <col min="402" max="402" width="26.7109375" style="2" bestFit="1" customWidth="1"/>
    <col min="403" max="403" width="15.5703125" style="2" bestFit="1" customWidth="1"/>
    <col min="404" max="404" width="18" style="2" bestFit="1" customWidth="1"/>
    <col min="405" max="405" width="27.28515625" style="2" bestFit="1" customWidth="1"/>
    <col min="406" max="406" width="59.5703125" style="2" customWidth="1"/>
    <col min="407" max="407" width="101.42578125" style="2" bestFit="1" customWidth="1"/>
    <col min="408" max="408" width="25.42578125" style="2" bestFit="1" customWidth="1"/>
    <col min="409" max="409" width="37" style="2" bestFit="1" customWidth="1"/>
    <col min="410" max="410" width="23.28515625" style="2" bestFit="1" customWidth="1"/>
    <col min="411" max="411" width="17.28515625" style="2" bestFit="1" customWidth="1"/>
    <col min="412" max="412" width="19.28515625" style="2" bestFit="1" customWidth="1"/>
    <col min="413" max="413" width="17.28515625" style="2" bestFit="1" customWidth="1"/>
    <col min="414" max="414" width="11.42578125" style="2"/>
    <col min="415" max="415" width="16" style="2" bestFit="1" customWidth="1"/>
    <col min="416" max="417" width="13.5703125" style="2" bestFit="1" customWidth="1"/>
    <col min="418" max="418" width="18.42578125" style="2" bestFit="1" customWidth="1"/>
    <col min="419" max="419" width="26.42578125" style="2" bestFit="1" customWidth="1"/>
    <col min="420" max="420" width="17.5703125" style="2" bestFit="1" customWidth="1"/>
    <col min="421" max="421" width="15.7109375" style="2" bestFit="1" customWidth="1"/>
    <col min="422" max="422" width="13.7109375" style="2" bestFit="1" customWidth="1"/>
    <col min="423" max="423" width="24" style="2" bestFit="1" customWidth="1"/>
    <col min="424" max="424" width="18.140625" style="2" customWidth="1"/>
    <col min="425" max="425" width="29.140625" style="2" bestFit="1" customWidth="1"/>
    <col min="426" max="426" width="31.28515625" style="2" bestFit="1" customWidth="1"/>
    <col min="427" max="427" width="23.5703125" style="2" bestFit="1" customWidth="1"/>
    <col min="428" max="428" width="27.5703125" style="2" bestFit="1" customWidth="1"/>
    <col min="429" max="429" width="20.7109375" style="2" bestFit="1" customWidth="1"/>
    <col min="430" max="430" width="14.5703125" style="2" bestFit="1" customWidth="1"/>
    <col min="431" max="432" width="16.140625" style="2" bestFit="1" customWidth="1"/>
    <col min="433" max="434" width="15.7109375" style="2" bestFit="1" customWidth="1"/>
    <col min="435" max="435" width="11.42578125" style="2"/>
    <col min="436" max="436" width="9.42578125" style="2" bestFit="1" customWidth="1"/>
    <col min="437" max="437" width="10.5703125" style="2" bestFit="1" customWidth="1"/>
    <col min="438" max="438" width="9.85546875" style="2" bestFit="1" customWidth="1"/>
    <col min="439" max="439" width="16.7109375" style="2" bestFit="1" customWidth="1"/>
    <col min="440" max="440" width="20.85546875" style="2" bestFit="1" customWidth="1"/>
    <col min="441" max="441" width="10.5703125" style="2" bestFit="1" customWidth="1"/>
    <col min="442" max="442" width="9.28515625" style="2" bestFit="1" customWidth="1"/>
    <col min="443" max="443" width="13.140625" style="2" bestFit="1" customWidth="1"/>
    <col min="444" max="444" width="10.7109375" style="2" bestFit="1" customWidth="1"/>
    <col min="445" max="445" width="14.7109375" style="2" bestFit="1" customWidth="1"/>
    <col min="446" max="446" width="16.7109375" style="2" bestFit="1" customWidth="1"/>
    <col min="447" max="447" width="13.28515625" style="2" bestFit="1" customWidth="1"/>
    <col min="448" max="448" width="17.140625" style="2" bestFit="1" customWidth="1"/>
    <col min="449" max="449" width="22.85546875" style="2" bestFit="1" customWidth="1"/>
    <col min="450" max="450" width="32.7109375" style="2" bestFit="1" customWidth="1"/>
    <col min="451" max="451" width="52.28515625" style="2" bestFit="1" customWidth="1"/>
    <col min="452" max="452" width="23.140625" style="2" bestFit="1" customWidth="1"/>
    <col min="453" max="453" width="28.5703125" style="2" bestFit="1" customWidth="1"/>
    <col min="454" max="454" width="18.28515625" style="2" bestFit="1" customWidth="1"/>
    <col min="455" max="455" width="16.28515625" style="2" bestFit="1" customWidth="1"/>
    <col min="456" max="456" width="16.140625" style="2" bestFit="1" customWidth="1"/>
    <col min="457" max="457" width="44.28515625" style="2" bestFit="1" customWidth="1"/>
    <col min="458" max="458" width="24.28515625" style="2" bestFit="1" customWidth="1"/>
    <col min="459" max="459" width="16.28515625" style="2" bestFit="1" customWidth="1"/>
    <col min="460" max="460" width="19.28515625" style="2" bestFit="1" customWidth="1"/>
    <col min="461" max="461" width="14.140625" style="2" bestFit="1" customWidth="1"/>
    <col min="462" max="462" width="50.5703125" style="2" bestFit="1" customWidth="1"/>
    <col min="463" max="463" width="30.85546875" style="2" bestFit="1" customWidth="1"/>
    <col min="464" max="464" width="38.85546875" style="2" bestFit="1" customWidth="1"/>
    <col min="465" max="465" width="38.85546875" style="2" customWidth="1"/>
    <col min="466" max="466" width="27.140625" style="2" bestFit="1" customWidth="1"/>
    <col min="467" max="467" width="38.5703125" style="2" bestFit="1" customWidth="1"/>
    <col min="468" max="468" width="31.28515625" style="2" bestFit="1" customWidth="1"/>
    <col min="469" max="469" width="34.5703125" style="2" bestFit="1" customWidth="1"/>
    <col min="470" max="470" width="16.140625" style="2" bestFit="1" customWidth="1"/>
    <col min="471" max="471" width="14.7109375" style="2" bestFit="1" customWidth="1"/>
    <col min="472" max="472" width="53" style="2" customWidth="1"/>
    <col min="473" max="650" width="11.42578125" style="2"/>
    <col min="651" max="651" width="6.5703125" style="2" bestFit="1" customWidth="1"/>
    <col min="652" max="652" width="34.7109375" style="2" customWidth="1"/>
    <col min="653" max="653" width="5.5703125" style="2" customWidth="1"/>
    <col min="654" max="654" width="15.85546875" style="2" customWidth="1"/>
    <col min="655" max="655" width="26.5703125" style="2" bestFit="1" customWidth="1"/>
    <col min="656" max="656" width="21.85546875" style="2" bestFit="1" customWidth="1"/>
    <col min="657" max="657" width="13.7109375" style="2" customWidth="1"/>
    <col min="658" max="658" width="26.7109375" style="2" bestFit="1" customWidth="1"/>
    <col min="659" max="659" width="15.5703125" style="2" bestFit="1" customWidth="1"/>
    <col min="660" max="660" width="18" style="2" bestFit="1" customWidth="1"/>
    <col min="661" max="661" width="27.28515625" style="2" bestFit="1" customWidth="1"/>
    <col min="662" max="662" width="59.5703125" style="2" customWidth="1"/>
    <col min="663" max="663" width="101.42578125" style="2" bestFit="1" customWidth="1"/>
    <col min="664" max="664" width="25.42578125" style="2" bestFit="1" customWidth="1"/>
    <col min="665" max="665" width="37" style="2" bestFit="1" customWidth="1"/>
    <col min="666" max="666" width="23.28515625" style="2" bestFit="1" customWidth="1"/>
    <col min="667" max="667" width="17.28515625" style="2" bestFit="1" customWidth="1"/>
    <col min="668" max="668" width="19.28515625" style="2" bestFit="1" customWidth="1"/>
    <col min="669" max="669" width="17.28515625" style="2" bestFit="1" customWidth="1"/>
    <col min="670" max="670" width="11.42578125" style="2"/>
    <col min="671" max="671" width="16" style="2" bestFit="1" customWidth="1"/>
    <col min="672" max="673" width="13.5703125" style="2" bestFit="1" customWidth="1"/>
    <col min="674" max="674" width="18.42578125" style="2" bestFit="1" customWidth="1"/>
    <col min="675" max="675" width="26.42578125" style="2" bestFit="1" customWidth="1"/>
    <col min="676" max="676" width="17.5703125" style="2" bestFit="1" customWidth="1"/>
    <col min="677" max="677" width="15.7109375" style="2" bestFit="1" customWidth="1"/>
    <col min="678" max="678" width="13.7109375" style="2" bestFit="1" customWidth="1"/>
    <col min="679" max="679" width="24" style="2" bestFit="1" customWidth="1"/>
    <col min="680" max="680" width="18.140625" style="2" customWidth="1"/>
    <col min="681" max="681" width="29.140625" style="2" bestFit="1" customWidth="1"/>
    <col min="682" max="682" width="31.28515625" style="2" bestFit="1" customWidth="1"/>
    <col min="683" max="683" width="23.5703125" style="2" bestFit="1" customWidth="1"/>
    <col min="684" max="684" width="27.5703125" style="2" bestFit="1" customWidth="1"/>
    <col min="685" max="685" width="20.7109375" style="2" bestFit="1" customWidth="1"/>
    <col min="686" max="686" width="14.5703125" style="2" bestFit="1" customWidth="1"/>
    <col min="687" max="688" width="16.140625" style="2" bestFit="1" customWidth="1"/>
    <col min="689" max="690" width="15.7109375" style="2" bestFit="1" customWidth="1"/>
    <col min="691" max="691" width="11.42578125" style="2"/>
    <col min="692" max="692" width="9.42578125" style="2" bestFit="1" customWidth="1"/>
    <col min="693" max="693" width="10.5703125" style="2" bestFit="1" customWidth="1"/>
    <col min="694" max="694" width="9.85546875" style="2" bestFit="1" customWidth="1"/>
    <col min="695" max="695" width="16.7109375" style="2" bestFit="1" customWidth="1"/>
    <col min="696" max="696" width="20.85546875" style="2" bestFit="1" customWidth="1"/>
    <col min="697" max="697" width="10.5703125" style="2" bestFit="1" customWidth="1"/>
    <col min="698" max="698" width="9.28515625" style="2" bestFit="1" customWidth="1"/>
    <col min="699" max="699" width="13.140625" style="2" bestFit="1" customWidth="1"/>
    <col min="700" max="700" width="10.7109375" style="2" bestFit="1" customWidth="1"/>
    <col min="701" max="701" width="14.7109375" style="2" bestFit="1" customWidth="1"/>
    <col min="702" max="702" width="16.7109375" style="2" bestFit="1" customWidth="1"/>
    <col min="703" max="703" width="13.28515625" style="2" bestFit="1" customWidth="1"/>
    <col min="704" max="704" width="17.140625" style="2" bestFit="1" customWidth="1"/>
    <col min="705" max="705" width="22.85546875" style="2" bestFit="1" customWidth="1"/>
    <col min="706" max="706" width="32.7109375" style="2" bestFit="1" customWidth="1"/>
    <col min="707" max="707" width="52.28515625" style="2" bestFit="1" customWidth="1"/>
    <col min="708" max="708" width="23.140625" style="2" bestFit="1" customWidth="1"/>
    <col min="709" max="709" width="28.5703125" style="2" bestFit="1" customWidth="1"/>
    <col min="710" max="710" width="18.28515625" style="2" bestFit="1" customWidth="1"/>
    <col min="711" max="711" width="16.28515625" style="2" bestFit="1" customWidth="1"/>
    <col min="712" max="712" width="16.140625" style="2" bestFit="1" customWidth="1"/>
    <col min="713" max="713" width="44.28515625" style="2" bestFit="1" customWidth="1"/>
    <col min="714" max="714" width="24.28515625" style="2" bestFit="1" customWidth="1"/>
    <col min="715" max="715" width="16.28515625" style="2" bestFit="1" customWidth="1"/>
    <col min="716" max="716" width="19.28515625" style="2" bestFit="1" customWidth="1"/>
    <col min="717" max="717" width="14.140625" style="2" bestFit="1" customWidth="1"/>
    <col min="718" max="718" width="50.5703125" style="2" bestFit="1" customWidth="1"/>
    <col min="719" max="719" width="30.85546875" style="2" bestFit="1" customWidth="1"/>
    <col min="720" max="720" width="38.85546875" style="2" bestFit="1" customWidth="1"/>
    <col min="721" max="721" width="38.85546875" style="2" customWidth="1"/>
    <col min="722" max="722" width="27.140625" style="2" bestFit="1" customWidth="1"/>
    <col min="723" max="723" width="38.5703125" style="2" bestFit="1" customWidth="1"/>
    <col min="724" max="724" width="31.28515625" style="2" bestFit="1" customWidth="1"/>
    <col min="725" max="725" width="34.5703125" style="2" bestFit="1" customWidth="1"/>
    <col min="726" max="726" width="16.140625" style="2" bestFit="1" customWidth="1"/>
    <col min="727" max="727" width="14.7109375" style="2" bestFit="1" customWidth="1"/>
    <col min="728" max="728" width="53" style="2" customWidth="1"/>
    <col min="729" max="906" width="11.42578125" style="2"/>
    <col min="907" max="907" width="6.5703125" style="2" bestFit="1" customWidth="1"/>
    <col min="908" max="908" width="34.7109375" style="2" customWidth="1"/>
    <col min="909" max="909" width="5.5703125" style="2" customWidth="1"/>
    <col min="910" max="910" width="15.85546875" style="2" customWidth="1"/>
    <col min="911" max="911" width="26.5703125" style="2" bestFit="1" customWidth="1"/>
    <col min="912" max="912" width="21.85546875" style="2" bestFit="1" customWidth="1"/>
    <col min="913" max="913" width="13.7109375" style="2" customWidth="1"/>
    <col min="914" max="914" width="26.7109375" style="2" bestFit="1" customWidth="1"/>
    <col min="915" max="915" width="15.5703125" style="2" bestFit="1" customWidth="1"/>
    <col min="916" max="916" width="18" style="2" bestFit="1" customWidth="1"/>
    <col min="917" max="917" width="27.28515625" style="2" bestFit="1" customWidth="1"/>
    <col min="918" max="918" width="59.5703125" style="2" customWidth="1"/>
    <col min="919" max="919" width="101.42578125" style="2" bestFit="1" customWidth="1"/>
    <col min="920" max="920" width="25.42578125" style="2" bestFit="1" customWidth="1"/>
    <col min="921" max="921" width="37" style="2" bestFit="1" customWidth="1"/>
    <col min="922" max="922" width="23.28515625" style="2" bestFit="1" customWidth="1"/>
    <col min="923" max="923" width="17.28515625" style="2" bestFit="1" customWidth="1"/>
    <col min="924" max="924" width="19.28515625" style="2" bestFit="1" customWidth="1"/>
    <col min="925" max="925" width="17.28515625" style="2" bestFit="1" customWidth="1"/>
    <col min="926" max="926" width="11.42578125" style="2"/>
    <col min="927" max="927" width="16" style="2" bestFit="1" customWidth="1"/>
    <col min="928" max="929" width="13.5703125" style="2" bestFit="1" customWidth="1"/>
    <col min="930" max="930" width="18.42578125" style="2" bestFit="1" customWidth="1"/>
    <col min="931" max="931" width="26.42578125" style="2" bestFit="1" customWidth="1"/>
    <col min="932" max="932" width="17.5703125" style="2" bestFit="1" customWidth="1"/>
    <col min="933" max="933" width="15.7109375" style="2" bestFit="1" customWidth="1"/>
    <col min="934" max="934" width="13.7109375" style="2" bestFit="1" customWidth="1"/>
    <col min="935" max="935" width="24" style="2" bestFit="1" customWidth="1"/>
    <col min="936" max="936" width="18.140625" style="2" customWidth="1"/>
    <col min="937" max="937" width="29.140625" style="2" bestFit="1" customWidth="1"/>
    <col min="938" max="938" width="31.28515625" style="2" bestFit="1" customWidth="1"/>
    <col min="939" max="939" width="23.5703125" style="2" bestFit="1" customWidth="1"/>
    <col min="940" max="940" width="27.5703125" style="2" bestFit="1" customWidth="1"/>
    <col min="941" max="941" width="20.7109375" style="2" bestFit="1" customWidth="1"/>
    <col min="942" max="942" width="14.5703125" style="2" bestFit="1" customWidth="1"/>
    <col min="943" max="944" width="16.140625" style="2" bestFit="1" customWidth="1"/>
    <col min="945" max="946" width="15.7109375" style="2" bestFit="1" customWidth="1"/>
    <col min="947" max="947" width="11.42578125" style="2"/>
    <col min="948" max="948" width="9.42578125" style="2" bestFit="1" customWidth="1"/>
    <col min="949" max="949" width="10.5703125" style="2" bestFit="1" customWidth="1"/>
    <col min="950" max="950" width="9.85546875" style="2" bestFit="1" customWidth="1"/>
    <col min="951" max="951" width="16.7109375" style="2" bestFit="1" customWidth="1"/>
    <col min="952" max="952" width="20.85546875" style="2" bestFit="1" customWidth="1"/>
    <col min="953" max="953" width="10.5703125" style="2" bestFit="1" customWidth="1"/>
    <col min="954" max="954" width="9.28515625" style="2" bestFit="1" customWidth="1"/>
    <col min="955" max="955" width="13.140625" style="2" bestFit="1" customWidth="1"/>
    <col min="956" max="956" width="10.7109375" style="2" bestFit="1" customWidth="1"/>
    <col min="957" max="957" width="14.7109375" style="2" bestFit="1" customWidth="1"/>
    <col min="958" max="958" width="16.7109375" style="2" bestFit="1" customWidth="1"/>
    <col min="959" max="959" width="13.28515625" style="2" bestFit="1" customWidth="1"/>
    <col min="960" max="960" width="17.140625" style="2" bestFit="1" customWidth="1"/>
    <col min="961" max="961" width="22.85546875" style="2" bestFit="1" customWidth="1"/>
    <col min="962" max="962" width="32.7109375" style="2" bestFit="1" customWidth="1"/>
    <col min="963" max="963" width="52.28515625" style="2" bestFit="1" customWidth="1"/>
    <col min="964" max="964" width="23.140625" style="2" bestFit="1" customWidth="1"/>
    <col min="965" max="965" width="28.5703125" style="2" bestFit="1" customWidth="1"/>
    <col min="966" max="966" width="18.28515625" style="2" bestFit="1" customWidth="1"/>
    <col min="967" max="967" width="16.28515625" style="2" bestFit="1" customWidth="1"/>
    <col min="968" max="968" width="16.140625" style="2" bestFit="1" customWidth="1"/>
    <col min="969" max="969" width="44.28515625" style="2" bestFit="1" customWidth="1"/>
    <col min="970" max="970" width="24.28515625" style="2" bestFit="1" customWidth="1"/>
    <col min="971" max="971" width="16.28515625" style="2" bestFit="1" customWidth="1"/>
    <col min="972" max="972" width="19.28515625" style="2" bestFit="1" customWidth="1"/>
    <col min="973" max="973" width="14.140625" style="2" bestFit="1" customWidth="1"/>
    <col min="974" max="974" width="50.5703125" style="2" bestFit="1" customWidth="1"/>
    <col min="975" max="975" width="30.85546875" style="2" bestFit="1" customWidth="1"/>
    <col min="976" max="976" width="38.85546875" style="2" bestFit="1" customWidth="1"/>
    <col min="977" max="977" width="38.85546875" style="2" customWidth="1"/>
    <col min="978" max="978" width="27.140625" style="2" bestFit="1" customWidth="1"/>
    <col min="979" max="979" width="38.5703125" style="2" bestFit="1" customWidth="1"/>
    <col min="980" max="980" width="31.28515625" style="2" bestFit="1" customWidth="1"/>
    <col min="981" max="981" width="34.5703125" style="2" bestFit="1" customWidth="1"/>
    <col min="982" max="982" width="16.140625" style="2" bestFit="1" customWidth="1"/>
    <col min="983" max="983" width="14.7109375" style="2" bestFit="1" customWidth="1"/>
    <col min="984" max="984" width="53" style="2" customWidth="1"/>
    <col min="985" max="1162" width="11.42578125" style="2"/>
    <col min="1163" max="1163" width="6.5703125" style="2" bestFit="1" customWidth="1"/>
    <col min="1164" max="1164" width="34.7109375" style="2" customWidth="1"/>
    <col min="1165" max="1165" width="5.5703125" style="2" customWidth="1"/>
    <col min="1166" max="1166" width="15.85546875" style="2" customWidth="1"/>
    <col min="1167" max="1167" width="26.5703125" style="2" bestFit="1" customWidth="1"/>
    <col min="1168" max="1168" width="21.85546875" style="2" bestFit="1" customWidth="1"/>
    <col min="1169" max="1169" width="13.7109375" style="2" customWidth="1"/>
    <col min="1170" max="1170" width="26.7109375" style="2" bestFit="1" customWidth="1"/>
    <col min="1171" max="1171" width="15.5703125" style="2" bestFit="1" customWidth="1"/>
    <col min="1172" max="1172" width="18" style="2" bestFit="1" customWidth="1"/>
    <col min="1173" max="1173" width="27.28515625" style="2" bestFit="1" customWidth="1"/>
    <col min="1174" max="1174" width="59.5703125" style="2" customWidth="1"/>
    <col min="1175" max="1175" width="101.42578125" style="2" bestFit="1" customWidth="1"/>
    <col min="1176" max="1176" width="25.42578125" style="2" bestFit="1" customWidth="1"/>
    <col min="1177" max="1177" width="37" style="2" bestFit="1" customWidth="1"/>
    <col min="1178" max="1178" width="23.28515625" style="2" bestFit="1" customWidth="1"/>
    <col min="1179" max="1179" width="17.28515625" style="2" bestFit="1" customWidth="1"/>
    <col min="1180" max="1180" width="19.28515625" style="2" bestFit="1" customWidth="1"/>
    <col min="1181" max="1181" width="17.28515625" style="2" bestFit="1" customWidth="1"/>
    <col min="1182" max="1182" width="11.42578125" style="2"/>
    <col min="1183" max="1183" width="16" style="2" bestFit="1" customWidth="1"/>
    <col min="1184" max="1185" width="13.5703125" style="2" bestFit="1" customWidth="1"/>
    <col min="1186" max="1186" width="18.42578125" style="2" bestFit="1" customWidth="1"/>
    <col min="1187" max="1187" width="26.42578125" style="2" bestFit="1" customWidth="1"/>
    <col min="1188" max="1188" width="17.5703125" style="2" bestFit="1" customWidth="1"/>
    <col min="1189" max="1189" width="15.7109375" style="2" bestFit="1" customWidth="1"/>
    <col min="1190" max="1190" width="13.7109375" style="2" bestFit="1" customWidth="1"/>
    <col min="1191" max="1191" width="24" style="2" bestFit="1" customWidth="1"/>
    <col min="1192" max="1192" width="18.140625" style="2" customWidth="1"/>
    <col min="1193" max="1193" width="29.140625" style="2" bestFit="1" customWidth="1"/>
    <col min="1194" max="1194" width="31.28515625" style="2" bestFit="1" customWidth="1"/>
    <col min="1195" max="1195" width="23.5703125" style="2" bestFit="1" customWidth="1"/>
    <col min="1196" max="1196" width="27.5703125" style="2" bestFit="1" customWidth="1"/>
    <col min="1197" max="1197" width="20.7109375" style="2" bestFit="1" customWidth="1"/>
    <col min="1198" max="1198" width="14.5703125" style="2" bestFit="1" customWidth="1"/>
    <col min="1199" max="1200" width="16.140625" style="2" bestFit="1" customWidth="1"/>
    <col min="1201" max="1202" width="15.7109375" style="2" bestFit="1" customWidth="1"/>
    <col min="1203" max="1203" width="11.42578125" style="2"/>
    <col min="1204" max="1204" width="9.42578125" style="2" bestFit="1" customWidth="1"/>
    <col min="1205" max="1205" width="10.5703125" style="2" bestFit="1" customWidth="1"/>
    <col min="1206" max="1206" width="9.85546875" style="2" bestFit="1" customWidth="1"/>
    <col min="1207" max="1207" width="16.7109375" style="2" bestFit="1" customWidth="1"/>
    <col min="1208" max="1208" width="20.85546875" style="2" bestFit="1" customWidth="1"/>
    <col min="1209" max="1209" width="10.5703125" style="2" bestFit="1" customWidth="1"/>
    <col min="1210" max="1210" width="9.28515625" style="2" bestFit="1" customWidth="1"/>
    <col min="1211" max="1211" width="13.140625" style="2" bestFit="1" customWidth="1"/>
    <col min="1212" max="1212" width="10.7109375" style="2" bestFit="1" customWidth="1"/>
    <col min="1213" max="1213" width="14.7109375" style="2" bestFit="1" customWidth="1"/>
    <col min="1214" max="1214" width="16.7109375" style="2" bestFit="1" customWidth="1"/>
    <col min="1215" max="1215" width="13.28515625" style="2" bestFit="1" customWidth="1"/>
    <col min="1216" max="1216" width="17.140625" style="2" bestFit="1" customWidth="1"/>
    <col min="1217" max="1217" width="22.85546875" style="2" bestFit="1" customWidth="1"/>
    <col min="1218" max="1218" width="32.7109375" style="2" bestFit="1" customWidth="1"/>
    <col min="1219" max="1219" width="52.28515625" style="2" bestFit="1" customWidth="1"/>
    <col min="1220" max="1220" width="23.140625" style="2" bestFit="1" customWidth="1"/>
    <col min="1221" max="1221" width="28.5703125" style="2" bestFit="1" customWidth="1"/>
    <col min="1222" max="1222" width="18.28515625" style="2" bestFit="1" customWidth="1"/>
    <col min="1223" max="1223" width="16.28515625" style="2" bestFit="1" customWidth="1"/>
    <col min="1224" max="1224" width="16.140625" style="2" bestFit="1" customWidth="1"/>
    <col min="1225" max="1225" width="44.28515625" style="2" bestFit="1" customWidth="1"/>
    <col min="1226" max="1226" width="24.28515625" style="2" bestFit="1" customWidth="1"/>
    <col min="1227" max="1227" width="16.28515625" style="2" bestFit="1" customWidth="1"/>
    <col min="1228" max="1228" width="19.28515625" style="2" bestFit="1" customWidth="1"/>
    <col min="1229" max="1229" width="14.140625" style="2" bestFit="1" customWidth="1"/>
    <col min="1230" max="1230" width="50.5703125" style="2" bestFit="1" customWidth="1"/>
    <col min="1231" max="1231" width="30.85546875" style="2" bestFit="1" customWidth="1"/>
    <col min="1232" max="1232" width="38.85546875" style="2" bestFit="1" customWidth="1"/>
    <col min="1233" max="1233" width="38.85546875" style="2" customWidth="1"/>
    <col min="1234" max="1234" width="27.140625" style="2" bestFit="1" customWidth="1"/>
    <col min="1235" max="1235" width="38.5703125" style="2" bestFit="1" customWidth="1"/>
    <col min="1236" max="1236" width="31.28515625" style="2" bestFit="1" customWidth="1"/>
    <col min="1237" max="1237" width="34.5703125" style="2" bestFit="1" customWidth="1"/>
    <col min="1238" max="1238" width="16.140625" style="2" bestFit="1" customWidth="1"/>
    <col min="1239" max="1239" width="14.7109375" style="2" bestFit="1" customWidth="1"/>
    <col min="1240" max="1240" width="53" style="2" customWidth="1"/>
    <col min="1241" max="1418" width="11.42578125" style="2"/>
    <col min="1419" max="1419" width="6.5703125" style="2" bestFit="1" customWidth="1"/>
    <col min="1420" max="1420" width="34.7109375" style="2" customWidth="1"/>
    <col min="1421" max="1421" width="5.5703125" style="2" customWidth="1"/>
    <col min="1422" max="1422" width="15.85546875" style="2" customWidth="1"/>
    <col min="1423" max="1423" width="26.5703125" style="2" bestFit="1" customWidth="1"/>
    <col min="1424" max="1424" width="21.85546875" style="2" bestFit="1" customWidth="1"/>
    <col min="1425" max="1425" width="13.7109375" style="2" customWidth="1"/>
    <col min="1426" max="1426" width="26.7109375" style="2" bestFit="1" customWidth="1"/>
    <col min="1427" max="1427" width="15.5703125" style="2" bestFit="1" customWidth="1"/>
    <col min="1428" max="1428" width="18" style="2" bestFit="1" customWidth="1"/>
    <col min="1429" max="1429" width="27.28515625" style="2" bestFit="1" customWidth="1"/>
    <col min="1430" max="1430" width="59.5703125" style="2" customWidth="1"/>
    <col min="1431" max="1431" width="101.42578125" style="2" bestFit="1" customWidth="1"/>
    <col min="1432" max="1432" width="25.42578125" style="2" bestFit="1" customWidth="1"/>
    <col min="1433" max="1433" width="37" style="2" bestFit="1" customWidth="1"/>
    <col min="1434" max="1434" width="23.28515625" style="2" bestFit="1" customWidth="1"/>
    <col min="1435" max="1435" width="17.28515625" style="2" bestFit="1" customWidth="1"/>
    <col min="1436" max="1436" width="19.28515625" style="2" bestFit="1" customWidth="1"/>
    <col min="1437" max="1437" width="17.28515625" style="2" bestFit="1" customWidth="1"/>
    <col min="1438" max="1438" width="11.42578125" style="2"/>
    <col min="1439" max="1439" width="16" style="2" bestFit="1" customWidth="1"/>
    <col min="1440" max="1441" width="13.5703125" style="2" bestFit="1" customWidth="1"/>
    <col min="1442" max="1442" width="18.42578125" style="2" bestFit="1" customWidth="1"/>
    <col min="1443" max="1443" width="26.42578125" style="2" bestFit="1" customWidth="1"/>
    <col min="1444" max="1444" width="17.5703125" style="2" bestFit="1" customWidth="1"/>
    <col min="1445" max="1445" width="15.7109375" style="2" bestFit="1" customWidth="1"/>
    <col min="1446" max="1446" width="13.7109375" style="2" bestFit="1" customWidth="1"/>
    <col min="1447" max="1447" width="24" style="2" bestFit="1" customWidth="1"/>
    <col min="1448" max="1448" width="18.140625" style="2" customWidth="1"/>
    <col min="1449" max="1449" width="29.140625" style="2" bestFit="1" customWidth="1"/>
    <col min="1450" max="1450" width="31.28515625" style="2" bestFit="1" customWidth="1"/>
    <col min="1451" max="1451" width="23.5703125" style="2" bestFit="1" customWidth="1"/>
    <col min="1452" max="1452" width="27.5703125" style="2" bestFit="1" customWidth="1"/>
    <col min="1453" max="1453" width="20.7109375" style="2" bestFit="1" customWidth="1"/>
    <col min="1454" max="1454" width="14.5703125" style="2" bestFit="1" customWidth="1"/>
    <col min="1455" max="1456" width="16.140625" style="2" bestFit="1" customWidth="1"/>
    <col min="1457" max="1458" width="15.7109375" style="2" bestFit="1" customWidth="1"/>
    <col min="1459" max="1459" width="11.42578125" style="2"/>
    <col min="1460" max="1460" width="9.42578125" style="2" bestFit="1" customWidth="1"/>
    <col min="1461" max="1461" width="10.5703125" style="2" bestFit="1" customWidth="1"/>
    <col min="1462" max="1462" width="9.85546875" style="2" bestFit="1" customWidth="1"/>
    <col min="1463" max="1463" width="16.7109375" style="2" bestFit="1" customWidth="1"/>
    <col min="1464" max="1464" width="20.85546875" style="2" bestFit="1" customWidth="1"/>
    <col min="1465" max="1465" width="10.5703125" style="2" bestFit="1" customWidth="1"/>
    <col min="1466" max="1466" width="9.28515625" style="2" bestFit="1" customWidth="1"/>
    <col min="1467" max="1467" width="13.140625" style="2" bestFit="1" customWidth="1"/>
    <col min="1468" max="1468" width="10.7109375" style="2" bestFit="1" customWidth="1"/>
    <col min="1469" max="1469" width="14.7109375" style="2" bestFit="1" customWidth="1"/>
    <col min="1470" max="1470" width="16.7109375" style="2" bestFit="1" customWidth="1"/>
    <col min="1471" max="1471" width="13.28515625" style="2" bestFit="1" customWidth="1"/>
    <col min="1472" max="1472" width="17.140625" style="2" bestFit="1" customWidth="1"/>
    <col min="1473" max="1473" width="22.85546875" style="2" bestFit="1" customWidth="1"/>
    <col min="1474" max="1474" width="32.7109375" style="2" bestFit="1" customWidth="1"/>
    <col min="1475" max="1475" width="52.28515625" style="2" bestFit="1" customWidth="1"/>
    <col min="1476" max="1476" width="23.140625" style="2" bestFit="1" customWidth="1"/>
    <col min="1477" max="1477" width="28.5703125" style="2" bestFit="1" customWidth="1"/>
    <col min="1478" max="1478" width="18.28515625" style="2" bestFit="1" customWidth="1"/>
    <col min="1479" max="1479" width="16.28515625" style="2" bestFit="1" customWidth="1"/>
    <col min="1480" max="1480" width="16.140625" style="2" bestFit="1" customWidth="1"/>
    <col min="1481" max="1481" width="44.28515625" style="2" bestFit="1" customWidth="1"/>
    <col min="1482" max="1482" width="24.28515625" style="2" bestFit="1" customWidth="1"/>
    <col min="1483" max="1483" width="16.28515625" style="2" bestFit="1" customWidth="1"/>
    <col min="1484" max="1484" width="19.28515625" style="2" bestFit="1" customWidth="1"/>
    <col min="1485" max="1485" width="14.140625" style="2" bestFit="1" customWidth="1"/>
    <col min="1486" max="1486" width="50.5703125" style="2" bestFit="1" customWidth="1"/>
    <col min="1487" max="1487" width="30.85546875" style="2" bestFit="1" customWidth="1"/>
    <col min="1488" max="1488" width="38.85546875" style="2" bestFit="1" customWidth="1"/>
    <col min="1489" max="1489" width="38.85546875" style="2" customWidth="1"/>
    <col min="1490" max="1490" width="27.140625" style="2" bestFit="1" customWidth="1"/>
    <col min="1491" max="1491" width="38.5703125" style="2" bestFit="1" customWidth="1"/>
    <col min="1492" max="1492" width="31.28515625" style="2" bestFit="1" customWidth="1"/>
    <col min="1493" max="1493" width="34.5703125" style="2" bestFit="1" customWidth="1"/>
    <col min="1494" max="1494" width="16.140625" style="2" bestFit="1" customWidth="1"/>
    <col min="1495" max="1495" width="14.7109375" style="2" bestFit="1" customWidth="1"/>
    <col min="1496" max="1496" width="53" style="2" customWidth="1"/>
    <col min="1497" max="1674" width="11.42578125" style="2"/>
    <col min="1675" max="1675" width="6.5703125" style="2" bestFit="1" customWidth="1"/>
    <col min="1676" max="1676" width="34.7109375" style="2" customWidth="1"/>
    <col min="1677" max="1677" width="5.5703125" style="2" customWidth="1"/>
    <col min="1678" max="1678" width="15.85546875" style="2" customWidth="1"/>
    <col min="1679" max="1679" width="26.5703125" style="2" bestFit="1" customWidth="1"/>
    <col min="1680" max="1680" width="21.85546875" style="2" bestFit="1" customWidth="1"/>
    <col min="1681" max="1681" width="13.7109375" style="2" customWidth="1"/>
    <col min="1682" max="1682" width="26.7109375" style="2" bestFit="1" customWidth="1"/>
    <col min="1683" max="1683" width="15.5703125" style="2" bestFit="1" customWidth="1"/>
    <col min="1684" max="1684" width="18" style="2" bestFit="1" customWidth="1"/>
    <col min="1685" max="1685" width="27.28515625" style="2" bestFit="1" customWidth="1"/>
    <col min="1686" max="1686" width="59.5703125" style="2" customWidth="1"/>
    <col min="1687" max="1687" width="101.42578125" style="2" bestFit="1" customWidth="1"/>
    <col min="1688" max="1688" width="25.42578125" style="2" bestFit="1" customWidth="1"/>
    <col min="1689" max="1689" width="37" style="2" bestFit="1" customWidth="1"/>
    <col min="1690" max="1690" width="23.28515625" style="2" bestFit="1" customWidth="1"/>
    <col min="1691" max="1691" width="17.28515625" style="2" bestFit="1" customWidth="1"/>
    <col min="1692" max="1692" width="19.28515625" style="2" bestFit="1" customWidth="1"/>
    <col min="1693" max="1693" width="17.28515625" style="2" bestFit="1" customWidth="1"/>
    <col min="1694" max="1694" width="11.42578125" style="2"/>
    <col min="1695" max="1695" width="16" style="2" bestFit="1" customWidth="1"/>
    <col min="1696" max="1697" width="13.5703125" style="2" bestFit="1" customWidth="1"/>
    <col min="1698" max="1698" width="18.42578125" style="2" bestFit="1" customWidth="1"/>
    <col min="1699" max="1699" width="26.42578125" style="2" bestFit="1" customWidth="1"/>
    <col min="1700" max="1700" width="17.5703125" style="2" bestFit="1" customWidth="1"/>
    <col min="1701" max="1701" width="15.7109375" style="2" bestFit="1" customWidth="1"/>
    <col min="1702" max="1702" width="13.7109375" style="2" bestFit="1" customWidth="1"/>
    <col min="1703" max="1703" width="24" style="2" bestFit="1" customWidth="1"/>
    <col min="1704" max="1704" width="18.140625" style="2" customWidth="1"/>
    <col min="1705" max="1705" width="29.140625" style="2" bestFit="1" customWidth="1"/>
    <col min="1706" max="1706" width="31.28515625" style="2" bestFit="1" customWidth="1"/>
    <col min="1707" max="1707" width="23.5703125" style="2" bestFit="1" customWidth="1"/>
    <col min="1708" max="1708" width="27.5703125" style="2" bestFit="1" customWidth="1"/>
    <col min="1709" max="1709" width="20.7109375" style="2" bestFit="1" customWidth="1"/>
    <col min="1710" max="1710" width="14.5703125" style="2" bestFit="1" customWidth="1"/>
    <col min="1711" max="1712" width="16.140625" style="2" bestFit="1" customWidth="1"/>
    <col min="1713" max="1714" width="15.7109375" style="2" bestFit="1" customWidth="1"/>
    <col min="1715" max="1715" width="11.42578125" style="2"/>
    <col min="1716" max="1716" width="9.42578125" style="2" bestFit="1" customWidth="1"/>
    <col min="1717" max="1717" width="10.5703125" style="2" bestFit="1" customWidth="1"/>
    <col min="1718" max="1718" width="9.85546875" style="2" bestFit="1" customWidth="1"/>
    <col min="1719" max="1719" width="16.7109375" style="2" bestFit="1" customWidth="1"/>
    <col min="1720" max="1720" width="20.85546875" style="2" bestFit="1" customWidth="1"/>
    <col min="1721" max="1721" width="10.5703125" style="2" bestFit="1" customWidth="1"/>
    <col min="1722" max="1722" width="9.28515625" style="2" bestFit="1" customWidth="1"/>
    <col min="1723" max="1723" width="13.140625" style="2" bestFit="1" customWidth="1"/>
    <col min="1724" max="1724" width="10.7109375" style="2" bestFit="1" customWidth="1"/>
    <col min="1725" max="1725" width="14.7109375" style="2" bestFit="1" customWidth="1"/>
    <col min="1726" max="1726" width="16.7109375" style="2" bestFit="1" customWidth="1"/>
    <col min="1727" max="1727" width="13.28515625" style="2" bestFit="1" customWidth="1"/>
    <col min="1728" max="1728" width="17.140625" style="2" bestFit="1" customWidth="1"/>
    <col min="1729" max="1729" width="22.85546875" style="2" bestFit="1" customWidth="1"/>
    <col min="1730" max="1730" width="32.7109375" style="2" bestFit="1" customWidth="1"/>
    <col min="1731" max="1731" width="52.28515625" style="2" bestFit="1" customWidth="1"/>
    <col min="1732" max="1732" width="23.140625" style="2" bestFit="1" customWidth="1"/>
    <col min="1733" max="1733" width="28.5703125" style="2" bestFit="1" customWidth="1"/>
    <col min="1734" max="1734" width="18.28515625" style="2" bestFit="1" customWidth="1"/>
    <col min="1735" max="1735" width="16.28515625" style="2" bestFit="1" customWidth="1"/>
    <col min="1736" max="1736" width="16.140625" style="2" bestFit="1" customWidth="1"/>
    <col min="1737" max="1737" width="44.28515625" style="2" bestFit="1" customWidth="1"/>
    <col min="1738" max="1738" width="24.28515625" style="2" bestFit="1" customWidth="1"/>
    <col min="1739" max="1739" width="16.28515625" style="2" bestFit="1" customWidth="1"/>
    <col min="1740" max="1740" width="19.28515625" style="2" bestFit="1" customWidth="1"/>
    <col min="1741" max="1741" width="14.140625" style="2" bestFit="1" customWidth="1"/>
    <col min="1742" max="1742" width="50.5703125" style="2" bestFit="1" customWidth="1"/>
    <col min="1743" max="1743" width="30.85546875" style="2" bestFit="1" customWidth="1"/>
    <col min="1744" max="1744" width="38.85546875" style="2" bestFit="1" customWidth="1"/>
    <col min="1745" max="1745" width="38.85546875" style="2" customWidth="1"/>
    <col min="1746" max="1746" width="27.140625" style="2" bestFit="1" customWidth="1"/>
    <col min="1747" max="1747" width="38.5703125" style="2" bestFit="1" customWidth="1"/>
    <col min="1748" max="1748" width="31.28515625" style="2" bestFit="1" customWidth="1"/>
    <col min="1749" max="1749" width="34.5703125" style="2" bestFit="1" customWidth="1"/>
    <col min="1750" max="1750" width="16.140625" style="2" bestFit="1" customWidth="1"/>
    <col min="1751" max="1751" width="14.7109375" style="2" bestFit="1" customWidth="1"/>
    <col min="1752" max="1752" width="53" style="2" customWidth="1"/>
    <col min="1753" max="1930" width="11.42578125" style="2"/>
    <col min="1931" max="1931" width="6.5703125" style="2" bestFit="1" customWidth="1"/>
    <col min="1932" max="1932" width="34.7109375" style="2" customWidth="1"/>
    <col min="1933" max="1933" width="5.5703125" style="2" customWidth="1"/>
    <col min="1934" max="1934" width="15.85546875" style="2" customWidth="1"/>
    <col min="1935" max="1935" width="26.5703125" style="2" bestFit="1" customWidth="1"/>
    <col min="1936" max="1936" width="21.85546875" style="2" bestFit="1" customWidth="1"/>
    <col min="1937" max="1937" width="13.7109375" style="2" customWidth="1"/>
    <col min="1938" max="1938" width="26.7109375" style="2" bestFit="1" customWidth="1"/>
    <col min="1939" max="1939" width="15.5703125" style="2" bestFit="1" customWidth="1"/>
    <col min="1940" max="1940" width="18" style="2" bestFit="1" customWidth="1"/>
    <col min="1941" max="1941" width="27.28515625" style="2" bestFit="1" customWidth="1"/>
    <col min="1942" max="1942" width="59.5703125" style="2" customWidth="1"/>
    <col min="1943" max="1943" width="101.42578125" style="2" bestFit="1" customWidth="1"/>
    <col min="1944" max="1944" width="25.42578125" style="2" bestFit="1" customWidth="1"/>
    <col min="1945" max="1945" width="37" style="2" bestFit="1" customWidth="1"/>
    <col min="1946" max="1946" width="23.28515625" style="2" bestFit="1" customWidth="1"/>
    <col min="1947" max="1947" width="17.28515625" style="2" bestFit="1" customWidth="1"/>
    <col min="1948" max="1948" width="19.28515625" style="2" bestFit="1" customWidth="1"/>
    <col min="1949" max="1949" width="17.28515625" style="2" bestFit="1" customWidth="1"/>
    <col min="1950" max="1950" width="11.42578125" style="2"/>
    <col min="1951" max="1951" width="16" style="2" bestFit="1" customWidth="1"/>
    <col min="1952" max="1953" width="13.5703125" style="2" bestFit="1" customWidth="1"/>
    <col min="1954" max="1954" width="18.42578125" style="2" bestFit="1" customWidth="1"/>
    <col min="1955" max="1955" width="26.42578125" style="2" bestFit="1" customWidth="1"/>
    <col min="1956" max="1956" width="17.5703125" style="2" bestFit="1" customWidth="1"/>
    <col min="1957" max="1957" width="15.7109375" style="2" bestFit="1" customWidth="1"/>
    <col min="1958" max="1958" width="13.7109375" style="2" bestFit="1" customWidth="1"/>
    <col min="1959" max="1959" width="24" style="2" bestFit="1" customWidth="1"/>
    <col min="1960" max="1960" width="18.140625" style="2" customWidth="1"/>
    <col min="1961" max="1961" width="29.140625" style="2" bestFit="1" customWidth="1"/>
    <col min="1962" max="1962" width="31.28515625" style="2" bestFit="1" customWidth="1"/>
    <col min="1963" max="1963" width="23.5703125" style="2" bestFit="1" customWidth="1"/>
    <col min="1964" max="1964" width="27.5703125" style="2" bestFit="1" customWidth="1"/>
    <col min="1965" max="1965" width="20.7109375" style="2" bestFit="1" customWidth="1"/>
    <col min="1966" max="1966" width="14.5703125" style="2" bestFit="1" customWidth="1"/>
    <col min="1967" max="1968" width="16.140625" style="2" bestFit="1" customWidth="1"/>
    <col min="1969" max="1970" width="15.7109375" style="2" bestFit="1" customWidth="1"/>
    <col min="1971" max="1971" width="11.42578125" style="2"/>
    <col min="1972" max="1972" width="9.42578125" style="2" bestFit="1" customWidth="1"/>
    <col min="1973" max="1973" width="10.5703125" style="2" bestFit="1" customWidth="1"/>
    <col min="1974" max="1974" width="9.85546875" style="2" bestFit="1" customWidth="1"/>
    <col min="1975" max="1975" width="16.7109375" style="2" bestFit="1" customWidth="1"/>
    <col min="1976" max="1976" width="20.85546875" style="2" bestFit="1" customWidth="1"/>
    <col min="1977" max="1977" width="10.5703125" style="2" bestFit="1" customWidth="1"/>
    <col min="1978" max="1978" width="9.28515625" style="2" bestFit="1" customWidth="1"/>
    <col min="1979" max="1979" width="13.140625" style="2" bestFit="1" customWidth="1"/>
    <col min="1980" max="1980" width="10.7109375" style="2" bestFit="1" customWidth="1"/>
    <col min="1981" max="1981" width="14.7109375" style="2" bestFit="1" customWidth="1"/>
    <col min="1982" max="1982" width="16.7109375" style="2" bestFit="1" customWidth="1"/>
    <col min="1983" max="1983" width="13.28515625" style="2" bestFit="1" customWidth="1"/>
    <col min="1984" max="1984" width="17.140625" style="2" bestFit="1" customWidth="1"/>
    <col min="1985" max="1985" width="22.85546875" style="2" bestFit="1" customWidth="1"/>
    <col min="1986" max="1986" width="32.7109375" style="2" bestFit="1" customWidth="1"/>
    <col min="1987" max="1987" width="52.28515625" style="2" bestFit="1" customWidth="1"/>
    <col min="1988" max="1988" width="23.140625" style="2" bestFit="1" customWidth="1"/>
    <col min="1989" max="1989" width="28.5703125" style="2" bestFit="1" customWidth="1"/>
    <col min="1990" max="1990" width="18.28515625" style="2" bestFit="1" customWidth="1"/>
    <col min="1991" max="1991" width="16.28515625" style="2" bestFit="1" customWidth="1"/>
    <col min="1992" max="1992" width="16.140625" style="2" bestFit="1" customWidth="1"/>
    <col min="1993" max="1993" width="44.28515625" style="2" bestFit="1" customWidth="1"/>
    <col min="1994" max="1994" width="24.28515625" style="2" bestFit="1" customWidth="1"/>
    <col min="1995" max="1995" width="16.28515625" style="2" bestFit="1" customWidth="1"/>
    <col min="1996" max="1996" width="19.28515625" style="2" bestFit="1" customWidth="1"/>
    <col min="1997" max="1997" width="14.140625" style="2" bestFit="1" customWidth="1"/>
    <col min="1998" max="1998" width="50.5703125" style="2" bestFit="1" customWidth="1"/>
    <col min="1999" max="1999" width="30.85546875" style="2" bestFit="1" customWidth="1"/>
    <col min="2000" max="2000" width="38.85546875" style="2" bestFit="1" customWidth="1"/>
    <col min="2001" max="2001" width="38.85546875" style="2" customWidth="1"/>
    <col min="2002" max="2002" width="27.140625" style="2" bestFit="1" customWidth="1"/>
    <col min="2003" max="2003" width="38.5703125" style="2" bestFit="1" customWidth="1"/>
    <col min="2004" max="2004" width="31.28515625" style="2" bestFit="1" customWidth="1"/>
    <col min="2005" max="2005" width="34.5703125" style="2" bestFit="1" customWidth="1"/>
    <col min="2006" max="2006" width="16.140625" style="2" bestFit="1" customWidth="1"/>
    <col min="2007" max="2007" width="14.7109375" style="2" bestFit="1" customWidth="1"/>
    <col min="2008" max="2008" width="53" style="2" customWidth="1"/>
    <col min="2009" max="2186" width="11.42578125" style="2"/>
    <col min="2187" max="2187" width="6.5703125" style="2" bestFit="1" customWidth="1"/>
    <col min="2188" max="2188" width="34.7109375" style="2" customWidth="1"/>
    <col min="2189" max="2189" width="5.5703125" style="2" customWidth="1"/>
    <col min="2190" max="2190" width="15.85546875" style="2" customWidth="1"/>
    <col min="2191" max="2191" width="26.5703125" style="2" bestFit="1" customWidth="1"/>
    <col min="2192" max="2192" width="21.85546875" style="2" bestFit="1" customWidth="1"/>
    <col min="2193" max="2193" width="13.7109375" style="2" customWidth="1"/>
    <col min="2194" max="2194" width="26.7109375" style="2" bestFit="1" customWidth="1"/>
    <col min="2195" max="2195" width="15.5703125" style="2" bestFit="1" customWidth="1"/>
    <col min="2196" max="2196" width="18" style="2" bestFit="1" customWidth="1"/>
    <col min="2197" max="2197" width="27.28515625" style="2" bestFit="1" customWidth="1"/>
    <col min="2198" max="2198" width="59.5703125" style="2" customWidth="1"/>
    <col min="2199" max="2199" width="101.42578125" style="2" bestFit="1" customWidth="1"/>
    <col min="2200" max="2200" width="25.42578125" style="2" bestFit="1" customWidth="1"/>
    <col min="2201" max="2201" width="37" style="2" bestFit="1" customWidth="1"/>
    <col min="2202" max="2202" width="23.28515625" style="2" bestFit="1" customWidth="1"/>
    <col min="2203" max="2203" width="17.28515625" style="2" bestFit="1" customWidth="1"/>
    <col min="2204" max="2204" width="19.28515625" style="2" bestFit="1" customWidth="1"/>
    <col min="2205" max="2205" width="17.28515625" style="2" bestFit="1" customWidth="1"/>
    <col min="2206" max="2206" width="11.42578125" style="2"/>
    <col min="2207" max="2207" width="16" style="2" bestFit="1" customWidth="1"/>
    <col min="2208" max="2209" width="13.5703125" style="2" bestFit="1" customWidth="1"/>
    <col min="2210" max="2210" width="18.42578125" style="2" bestFit="1" customWidth="1"/>
    <col min="2211" max="2211" width="26.42578125" style="2" bestFit="1" customWidth="1"/>
    <col min="2212" max="2212" width="17.5703125" style="2" bestFit="1" customWidth="1"/>
    <col min="2213" max="2213" width="15.7109375" style="2" bestFit="1" customWidth="1"/>
    <col min="2214" max="2214" width="13.7109375" style="2" bestFit="1" customWidth="1"/>
    <col min="2215" max="2215" width="24" style="2" bestFit="1" customWidth="1"/>
    <col min="2216" max="2216" width="18.140625" style="2" customWidth="1"/>
    <col min="2217" max="2217" width="29.140625" style="2" bestFit="1" customWidth="1"/>
    <col min="2218" max="2218" width="31.28515625" style="2" bestFit="1" customWidth="1"/>
    <col min="2219" max="2219" width="23.5703125" style="2" bestFit="1" customWidth="1"/>
    <col min="2220" max="2220" width="27.5703125" style="2" bestFit="1" customWidth="1"/>
    <col min="2221" max="2221" width="20.7109375" style="2" bestFit="1" customWidth="1"/>
    <col min="2222" max="2222" width="14.5703125" style="2" bestFit="1" customWidth="1"/>
    <col min="2223" max="2224" width="16.140625" style="2" bestFit="1" customWidth="1"/>
    <col min="2225" max="2226" width="15.7109375" style="2" bestFit="1" customWidth="1"/>
    <col min="2227" max="2227" width="11.42578125" style="2"/>
    <col min="2228" max="2228" width="9.42578125" style="2" bestFit="1" customWidth="1"/>
    <col min="2229" max="2229" width="10.5703125" style="2" bestFit="1" customWidth="1"/>
    <col min="2230" max="2230" width="9.85546875" style="2" bestFit="1" customWidth="1"/>
    <col min="2231" max="2231" width="16.7109375" style="2" bestFit="1" customWidth="1"/>
    <col min="2232" max="2232" width="20.85546875" style="2" bestFit="1" customWidth="1"/>
    <col min="2233" max="2233" width="10.5703125" style="2" bestFit="1" customWidth="1"/>
    <col min="2234" max="2234" width="9.28515625" style="2" bestFit="1" customWidth="1"/>
    <col min="2235" max="2235" width="13.140625" style="2" bestFit="1" customWidth="1"/>
    <col min="2236" max="2236" width="10.7109375" style="2" bestFit="1" customWidth="1"/>
    <col min="2237" max="2237" width="14.7109375" style="2" bestFit="1" customWidth="1"/>
    <col min="2238" max="2238" width="16.7109375" style="2" bestFit="1" customWidth="1"/>
    <col min="2239" max="2239" width="13.28515625" style="2" bestFit="1" customWidth="1"/>
    <col min="2240" max="2240" width="17.140625" style="2" bestFit="1" customWidth="1"/>
    <col min="2241" max="2241" width="22.85546875" style="2" bestFit="1" customWidth="1"/>
    <col min="2242" max="2242" width="32.7109375" style="2" bestFit="1" customWidth="1"/>
    <col min="2243" max="2243" width="52.28515625" style="2" bestFit="1" customWidth="1"/>
    <col min="2244" max="2244" width="23.140625" style="2" bestFit="1" customWidth="1"/>
    <col min="2245" max="2245" width="28.5703125" style="2" bestFit="1" customWidth="1"/>
    <col min="2246" max="2246" width="18.28515625" style="2" bestFit="1" customWidth="1"/>
    <col min="2247" max="2247" width="16.28515625" style="2" bestFit="1" customWidth="1"/>
    <col min="2248" max="2248" width="16.140625" style="2" bestFit="1" customWidth="1"/>
    <col min="2249" max="2249" width="44.28515625" style="2" bestFit="1" customWidth="1"/>
    <col min="2250" max="2250" width="24.28515625" style="2" bestFit="1" customWidth="1"/>
    <col min="2251" max="2251" width="16.28515625" style="2" bestFit="1" customWidth="1"/>
    <col min="2252" max="2252" width="19.28515625" style="2" bestFit="1" customWidth="1"/>
    <col min="2253" max="2253" width="14.140625" style="2" bestFit="1" customWidth="1"/>
    <col min="2254" max="2254" width="50.5703125" style="2" bestFit="1" customWidth="1"/>
    <col min="2255" max="2255" width="30.85546875" style="2" bestFit="1" customWidth="1"/>
    <col min="2256" max="2256" width="38.85546875" style="2" bestFit="1" customWidth="1"/>
    <col min="2257" max="2257" width="38.85546875" style="2" customWidth="1"/>
    <col min="2258" max="2258" width="27.140625" style="2" bestFit="1" customWidth="1"/>
    <col min="2259" max="2259" width="38.5703125" style="2" bestFit="1" customWidth="1"/>
    <col min="2260" max="2260" width="31.28515625" style="2" bestFit="1" customWidth="1"/>
    <col min="2261" max="2261" width="34.5703125" style="2" bestFit="1" customWidth="1"/>
    <col min="2262" max="2262" width="16.140625" style="2" bestFit="1" customWidth="1"/>
    <col min="2263" max="2263" width="14.7109375" style="2" bestFit="1" customWidth="1"/>
    <col min="2264" max="2264" width="53" style="2" customWidth="1"/>
    <col min="2265" max="2442" width="11.42578125" style="2"/>
    <col min="2443" max="2443" width="6.5703125" style="2" bestFit="1" customWidth="1"/>
    <col min="2444" max="2444" width="34.7109375" style="2" customWidth="1"/>
    <col min="2445" max="2445" width="5.5703125" style="2" customWidth="1"/>
    <col min="2446" max="2446" width="15.85546875" style="2" customWidth="1"/>
    <col min="2447" max="2447" width="26.5703125" style="2" bestFit="1" customWidth="1"/>
    <col min="2448" max="2448" width="21.85546875" style="2" bestFit="1" customWidth="1"/>
    <col min="2449" max="2449" width="13.7109375" style="2" customWidth="1"/>
    <col min="2450" max="2450" width="26.7109375" style="2" bestFit="1" customWidth="1"/>
    <col min="2451" max="2451" width="15.5703125" style="2" bestFit="1" customWidth="1"/>
    <col min="2452" max="2452" width="18" style="2" bestFit="1" customWidth="1"/>
    <col min="2453" max="2453" width="27.28515625" style="2" bestFit="1" customWidth="1"/>
    <col min="2454" max="2454" width="59.5703125" style="2" customWidth="1"/>
    <col min="2455" max="2455" width="101.42578125" style="2" bestFit="1" customWidth="1"/>
    <col min="2456" max="2456" width="25.42578125" style="2" bestFit="1" customWidth="1"/>
    <col min="2457" max="2457" width="37" style="2" bestFit="1" customWidth="1"/>
    <col min="2458" max="2458" width="23.28515625" style="2" bestFit="1" customWidth="1"/>
    <col min="2459" max="2459" width="17.28515625" style="2" bestFit="1" customWidth="1"/>
    <col min="2460" max="2460" width="19.28515625" style="2" bestFit="1" customWidth="1"/>
    <col min="2461" max="2461" width="17.28515625" style="2" bestFit="1" customWidth="1"/>
    <col min="2462" max="2462" width="11.42578125" style="2"/>
    <col min="2463" max="2463" width="16" style="2" bestFit="1" customWidth="1"/>
    <col min="2464" max="2465" width="13.5703125" style="2" bestFit="1" customWidth="1"/>
    <col min="2466" max="2466" width="18.42578125" style="2" bestFit="1" customWidth="1"/>
    <col min="2467" max="2467" width="26.42578125" style="2" bestFit="1" customWidth="1"/>
    <col min="2468" max="2468" width="17.5703125" style="2" bestFit="1" customWidth="1"/>
    <col min="2469" max="2469" width="15.7109375" style="2" bestFit="1" customWidth="1"/>
    <col min="2470" max="2470" width="13.7109375" style="2" bestFit="1" customWidth="1"/>
    <col min="2471" max="2471" width="24" style="2" bestFit="1" customWidth="1"/>
    <col min="2472" max="2472" width="18.140625" style="2" customWidth="1"/>
    <col min="2473" max="2473" width="29.140625" style="2" bestFit="1" customWidth="1"/>
    <col min="2474" max="2474" width="31.28515625" style="2" bestFit="1" customWidth="1"/>
    <col min="2475" max="2475" width="23.5703125" style="2" bestFit="1" customWidth="1"/>
    <col min="2476" max="2476" width="27.5703125" style="2" bestFit="1" customWidth="1"/>
    <col min="2477" max="2477" width="20.7109375" style="2" bestFit="1" customWidth="1"/>
    <col min="2478" max="2478" width="14.5703125" style="2" bestFit="1" customWidth="1"/>
    <col min="2479" max="2480" width="16.140625" style="2" bestFit="1" customWidth="1"/>
    <col min="2481" max="2482" width="15.7109375" style="2" bestFit="1" customWidth="1"/>
    <col min="2483" max="2483" width="11.42578125" style="2"/>
    <col min="2484" max="2484" width="9.42578125" style="2" bestFit="1" customWidth="1"/>
    <col min="2485" max="2485" width="10.5703125" style="2" bestFit="1" customWidth="1"/>
    <col min="2486" max="2486" width="9.85546875" style="2" bestFit="1" customWidth="1"/>
    <col min="2487" max="2487" width="16.7109375" style="2" bestFit="1" customWidth="1"/>
    <col min="2488" max="2488" width="20.85546875" style="2" bestFit="1" customWidth="1"/>
    <col min="2489" max="2489" width="10.5703125" style="2" bestFit="1" customWidth="1"/>
    <col min="2490" max="2490" width="9.28515625" style="2" bestFit="1" customWidth="1"/>
    <col min="2491" max="2491" width="13.140625" style="2" bestFit="1" customWidth="1"/>
    <col min="2492" max="2492" width="10.7109375" style="2" bestFit="1" customWidth="1"/>
    <col min="2493" max="2493" width="14.7109375" style="2" bestFit="1" customWidth="1"/>
    <col min="2494" max="2494" width="16.7109375" style="2" bestFit="1" customWidth="1"/>
    <col min="2495" max="2495" width="13.28515625" style="2" bestFit="1" customWidth="1"/>
    <col min="2496" max="2496" width="17.140625" style="2" bestFit="1" customWidth="1"/>
    <col min="2497" max="2497" width="22.85546875" style="2" bestFit="1" customWidth="1"/>
    <col min="2498" max="2498" width="32.7109375" style="2" bestFit="1" customWidth="1"/>
    <col min="2499" max="2499" width="52.28515625" style="2" bestFit="1" customWidth="1"/>
    <col min="2500" max="2500" width="23.140625" style="2" bestFit="1" customWidth="1"/>
    <col min="2501" max="2501" width="28.5703125" style="2" bestFit="1" customWidth="1"/>
    <col min="2502" max="2502" width="18.28515625" style="2" bestFit="1" customWidth="1"/>
    <col min="2503" max="2503" width="16.28515625" style="2" bestFit="1" customWidth="1"/>
    <col min="2504" max="2504" width="16.140625" style="2" bestFit="1" customWidth="1"/>
    <col min="2505" max="2505" width="44.28515625" style="2" bestFit="1" customWidth="1"/>
    <col min="2506" max="2506" width="24.28515625" style="2" bestFit="1" customWidth="1"/>
    <col min="2507" max="2507" width="16.28515625" style="2" bestFit="1" customWidth="1"/>
    <col min="2508" max="2508" width="19.28515625" style="2" bestFit="1" customWidth="1"/>
    <col min="2509" max="2509" width="14.140625" style="2" bestFit="1" customWidth="1"/>
    <col min="2510" max="2510" width="50.5703125" style="2" bestFit="1" customWidth="1"/>
    <col min="2511" max="2511" width="30.85546875" style="2" bestFit="1" customWidth="1"/>
    <col min="2512" max="2512" width="38.85546875" style="2" bestFit="1" customWidth="1"/>
    <col min="2513" max="2513" width="38.85546875" style="2" customWidth="1"/>
    <col min="2514" max="2514" width="27.140625" style="2" bestFit="1" customWidth="1"/>
    <col min="2515" max="2515" width="38.5703125" style="2" bestFit="1" customWidth="1"/>
    <col min="2516" max="2516" width="31.28515625" style="2" bestFit="1" customWidth="1"/>
    <col min="2517" max="2517" width="34.5703125" style="2" bestFit="1" customWidth="1"/>
    <col min="2518" max="2518" width="16.140625" style="2" bestFit="1" customWidth="1"/>
    <col min="2519" max="2519" width="14.7109375" style="2" bestFit="1" customWidth="1"/>
    <col min="2520" max="2520" width="53" style="2" customWidth="1"/>
    <col min="2521" max="2698" width="11.42578125" style="2"/>
    <col min="2699" max="2699" width="6.5703125" style="2" bestFit="1" customWidth="1"/>
    <col min="2700" max="2700" width="34.7109375" style="2" customWidth="1"/>
    <col min="2701" max="2701" width="5.5703125" style="2" customWidth="1"/>
    <col min="2702" max="2702" width="15.85546875" style="2" customWidth="1"/>
    <col min="2703" max="2703" width="26.5703125" style="2" bestFit="1" customWidth="1"/>
    <col min="2704" max="2704" width="21.85546875" style="2" bestFit="1" customWidth="1"/>
    <col min="2705" max="2705" width="13.7109375" style="2" customWidth="1"/>
    <col min="2706" max="2706" width="26.7109375" style="2" bestFit="1" customWidth="1"/>
    <col min="2707" max="2707" width="15.5703125" style="2" bestFit="1" customWidth="1"/>
    <col min="2708" max="2708" width="18" style="2" bestFit="1" customWidth="1"/>
    <col min="2709" max="2709" width="27.28515625" style="2" bestFit="1" customWidth="1"/>
    <col min="2710" max="2710" width="59.5703125" style="2" customWidth="1"/>
    <col min="2711" max="2711" width="101.42578125" style="2" bestFit="1" customWidth="1"/>
    <col min="2712" max="2712" width="25.42578125" style="2" bestFit="1" customWidth="1"/>
    <col min="2713" max="2713" width="37" style="2" bestFit="1" customWidth="1"/>
    <col min="2714" max="2714" width="23.28515625" style="2" bestFit="1" customWidth="1"/>
    <col min="2715" max="2715" width="17.28515625" style="2" bestFit="1" customWidth="1"/>
    <col min="2716" max="2716" width="19.28515625" style="2" bestFit="1" customWidth="1"/>
    <col min="2717" max="2717" width="17.28515625" style="2" bestFit="1" customWidth="1"/>
    <col min="2718" max="2718" width="11.42578125" style="2"/>
    <col min="2719" max="2719" width="16" style="2" bestFit="1" customWidth="1"/>
    <col min="2720" max="2721" width="13.5703125" style="2" bestFit="1" customWidth="1"/>
    <col min="2722" max="2722" width="18.42578125" style="2" bestFit="1" customWidth="1"/>
    <col min="2723" max="2723" width="26.42578125" style="2" bestFit="1" customWidth="1"/>
    <col min="2724" max="2724" width="17.5703125" style="2" bestFit="1" customWidth="1"/>
    <col min="2725" max="2725" width="15.7109375" style="2" bestFit="1" customWidth="1"/>
    <col min="2726" max="2726" width="13.7109375" style="2" bestFit="1" customWidth="1"/>
    <col min="2727" max="2727" width="24" style="2" bestFit="1" customWidth="1"/>
    <col min="2728" max="2728" width="18.140625" style="2" customWidth="1"/>
    <col min="2729" max="2729" width="29.140625" style="2" bestFit="1" customWidth="1"/>
    <col min="2730" max="2730" width="31.28515625" style="2" bestFit="1" customWidth="1"/>
    <col min="2731" max="2731" width="23.5703125" style="2" bestFit="1" customWidth="1"/>
    <col min="2732" max="2732" width="27.5703125" style="2" bestFit="1" customWidth="1"/>
    <col min="2733" max="2733" width="20.7109375" style="2" bestFit="1" customWidth="1"/>
    <col min="2734" max="2734" width="14.5703125" style="2" bestFit="1" customWidth="1"/>
    <col min="2735" max="2736" width="16.140625" style="2" bestFit="1" customWidth="1"/>
    <col min="2737" max="2738" width="15.7109375" style="2" bestFit="1" customWidth="1"/>
    <col min="2739" max="2739" width="11.42578125" style="2"/>
    <col min="2740" max="2740" width="9.42578125" style="2" bestFit="1" customWidth="1"/>
    <col min="2741" max="2741" width="10.5703125" style="2" bestFit="1" customWidth="1"/>
    <col min="2742" max="2742" width="9.85546875" style="2" bestFit="1" customWidth="1"/>
    <col min="2743" max="2743" width="16.7109375" style="2" bestFit="1" customWidth="1"/>
    <col min="2744" max="2744" width="20.85546875" style="2" bestFit="1" customWidth="1"/>
    <col min="2745" max="2745" width="10.5703125" style="2" bestFit="1" customWidth="1"/>
    <col min="2746" max="2746" width="9.28515625" style="2" bestFit="1" customWidth="1"/>
    <col min="2747" max="2747" width="13.140625" style="2" bestFit="1" customWidth="1"/>
    <col min="2748" max="2748" width="10.7109375" style="2" bestFit="1" customWidth="1"/>
    <col min="2749" max="2749" width="14.7109375" style="2" bestFit="1" customWidth="1"/>
    <col min="2750" max="2750" width="16.7109375" style="2" bestFit="1" customWidth="1"/>
    <col min="2751" max="2751" width="13.28515625" style="2" bestFit="1" customWidth="1"/>
    <col min="2752" max="2752" width="17.140625" style="2" bestFit="1" customWidth="1"/>
    <col min="2753" max="2753" width="22.85546875" style="2" bestFit="1" customWidth="1"/>
    <col min="2754" max="2754" width="32.7109375" style="2" bestFit="1" customWidth="1"/>
    <col min="2755" max="2755" width="52.28515625" style="2" bestFit="1" customWidth="1"/>
    <col min="2756" max="2756" width="23.140625" style="2" bestFit="1" customWidth="1"/>
    <col min="2757" max="2757" width="28.5703125" style="2" bestFit="1" customWidth="1"/>
    <col min="2758" max="2758" width="18.28515625" style="2" bestFit="1" customWidth="1"/>
    <col min="2759" max="2759" width="16.28515625" style="2" bestFit="1" customWidth="1"/>
    <col min="2760" max="2760" width="16.140625" style="2" bestFit="1" customWidth="1"/>
    <col min="2761" max="2761" width="44.28515625" style="2" bestFit="1" customWidth="1"/>
    <col min="2762" max="2762" width="24.28515625" style="2" bestFit="1" customWidth="1"/>
    <col min="2763" max="2763" width="16.28515625" style="2" bestFit="1" customWidth="1"/>
    <col min="2764" max="2764" width="19.28515625" style="2" bestFit="1" customWidth="1"/>
    <col min="2765" max="2765" width="14.140625" style="2" bestFit="1" customWidth="1"/>
    <col min="2766" max="2766" width="50.5703125" style="2" bestFit="1" customWidth="1"/>
    <col min="2767" max="2767" width="30.85546875" style="2" bestFit="1" customWidth="1"/>
    <col min="2768" max="2768" width="38.85546875" style="2" bestFit="1" customWidth="1"/>
    <col min="2769" max="2769" width="38.85546875" style="2" customWidth="1"/>
    <col min="2770" max="2770" width="27.140625" style="2" bestFit="1" customWidth="1"/>
    <col min="2771" max="2771" width="38.5703125" style="2" bestFit="1" customWidth="1"/>
    <col min="2772" max="2772" width="31.28515625" style="2" bestFit="1" customWidth="1"/>
    <col min="2773" max="2773" width="34.5703125" style="2" bestFit="1" customWidth="1"/>
    <col min="2774" max="2774" width="16.140625" style="2" bestFit="1" customWidth="1"/>
    <col min="2775" max="2775" width="14.7109375" style="2" bestFit="1" customWidth="1"/>
    <col min="2776" max="2776" width="53" style="2" customWidth="1"/>
    <col min="2777" max="2954" width="11.42578125" style="2"/>
    <col min="2955" max="2955" width="6.5703125" style="2" bestFit="1" customWidth="1"/>
    <col min="2956" max="2956" width="34.7109375" style="2" customWidth="1"/>
    <col min="2957" max="2957" width="5.5703125" style="2" customWidth="1"/>
    <col min="2958" max="2958" width="15.85546875" style="2" customWidth="1"/>
    <col min="2959" max="2959" width="26.5703125" style="2" bestFit="1" customWidth="1"/>
    <col min="2960" max="2960" width="21.85546875" style="2" bestFit="1" customWidth="1"/>
    <col min="2961" max="2961" width="13.7109375" style="2" customWidth="1"/>
    <col min="2962" max="2962" width="26.7109375" style="2" bestFit="1" customWidth="1"/>
    <col min="2963" max="2963" width="15.5703125" style="2" bestFit="1" customWidth="1"/>
    <col min="2964" max="2964" width="18" style="2" bestFit="1" customWidth="1"/>
    <col min="2965" max="2965" width="27.28515625" style="2" bestFit="1" customWidth="1"/>
    <col min="2966" max="2966" width="59.5703125" style="2" customWidth="1"/>
    <col min="2967" max="2967" width="101.42578125" style="2" bestFit="1" customWidth="1"/>
    <col min="2968" max="2968" width="25.42578125" style="2" bestFit="1" customWidth="1"/>
    <col min="2969" max="2969" width="37" style="2" bestFit="1" customWidth="1"/>
    <col min="2970" max="2970" width="23.28515625" style="2" bestFit="1" customWidth="1"/>
    <col min="2971" max="2971" width="17.28515625" style="2" bestFit="1" customWidth="1"/>
    <col min="2972" max="2972" width="19.28515625" style="2" bestFit="1" customWidth="1"/>
    <col min="2973" max="2973" width="17.28515625" style="2" bestFit="1" customWidth="1"/>
    <col min="2974" max="2974" width="11.42578125" style="2"/>
    <col min="2975" max="2975" width="16" style="2" bestFit="1" customWidth="1"/>
    <col min="2976" max="2977" width="13.5703125" style="2" bestFit="1" customWidth="1"/>
    <col min="2978" max="2978" width="18.42578125" style="2" bestFit="1" customWidth="1"/>
    <col min="2979" max="2979" width="26.42578125" style="2" bestFit="1" customWidth="1"/>
    <col min="2980" max="2980" width="17.5703125" style="2" bestFit="1" customWidth="1"/>
    <col min="2981" max="2981" width="15.7109375" style="2" bestFit="1" customWidth="1"/>
    <col min="2982" max="2982" width="13.7109375" style="2" bestFit="1" customWidth="1"/>
    <col min="2983" max="2983" width="24" style="2" bestFit="1" customWidth="1"/>
    <col min="2984" max="2984" width="18.140625" style="2" customWidth="1"/>
    <col min="2985" max="2985" width="29.140625" style="2" bestFit="1" customWidth="1"/>
    <col min="2986" max="2986" width="31.28515625" style="2" bestFit="1" customWidth="1"/>
    <col min="2987" max="2987" width="23.5703125" style="2" bestFit="1" customWidth="1"/>
    <col min="2988" max="2988" width="27.5703125" style="2" bestFit="1" customWidth="1"/>
    <col min="2989" max="2989" width="20.7109375" style="2" bestFit="1" customWidth="1"/>
    <col min="2990" max="2990" width="14.5703125" style="2" bestFit="1" customWidth="1"/>
    <col min="2991" max="2992" width="16.140625" style="2" bestFit="1" customWidth="1"/>
    <col min="2993" max="2994" width="15.7109375" style="2" bestFit="1" customWidth="1"/>
    <col min="2995" max="2995" width="11.42578125" style="2"/>
    <col min="2996" max="2996" width="9.42578125" style="2" bestFit="1" customWidth="1"/>
    <col min="2997" max="2997" width="10.5703125" style="2" bestFit="1" customWidth="1"/>
    <col min="2998" max="2998" width="9.85546875" style="2" bestFit="1" customWidth="1"/>
    <col min="2999" max="2999" width="16.7109375" style="2" bestFit="1" customWidth="1"/>
    <col min="3000" max="3000" width="20.85546875" style="2" bestFit="1" customWidth="1"/>
    <col min="3001" max="3001" width="10.5703125" style="2" bestFit="1" customWidth="1"/>
    <col min="3002" max="3002" width="9.28515625" style="2" bestFit="1" customWidth="1"/>
    <col min="3003" max="3003" width="13.140625" style="2" bestFit="1" customWidth="1"/>
    <col min="3004" max="3004" width="10.7109375" style="2" bestFit="1" customWidth="1"/>
    <col min="3005" max="3005" width="14.7109375" style="2" bestFit="1" customWidth="1"/>
    <col min="3006" max="3006" width="16.7109375" style="2" bestFit="1" customWidth="1"/>
    <col min="3007" max="3007" width="13.28515625" style="2" bestFit="1" customWidth="1"/>
    <col min="3008" max="3008" width="17.140625" style="2" bestFit="1" customWidth="1"/>
    <col min="3009" max="3009" width="22.85546875" style="2" bestFit="1" customWidth="1"/>
    <col min="3010" max="3010" width="32.7109375" style="2" bestFit="1" customWidth="1"/>
    <col min="3011" max="3011" width="52.28515625" style="2" bestFit="1" customWidth="1"/>
    <col min="3012" max="3012" width="23.140625" style="2" bestFit="1" customWidth="1"/>
    <col min="3013" max="3013" width="28.5703125" style="2" bestFit="1" customWidth="1"/>
    <col min="3014" max="3014" width="18.28515625" style="2" bestFit="1" customWidth="1"/>
    <col min="3015" max="3015" width="16.28515625" style="2" bestFit="1" customWidth="1"/>
    <col min="3016" max="3016" width="16.140625" style="2" bestFit="1" customWidth="1"/>
    <col min="3017" max="3017" width="44.28515625" style="2" bestFit="1" customWidth="1"/>
    <col min="3018" max="3018" width="24.28515625" style="2" bestFit="1" customWidth="1"/>
    <col min="3019" max="3019" width="16.28515625" style="2" bestFit="1" customWidth="1"/>
    <col min="3020" max="3020" width="19.28515625" style="2" bestFit="1" customWidth="1"/>
    <col min="3021" max="3021" width="14.140625" style="2" bestFit="1" customWidth="1"/>
    <col min="3022" max="3022" width="50.5703125" style="2" bestFit="1" customWidth="1"/>
    <col min="3023" max="3023" width="30.85546875" style="2" bestFit="1" customWidth="1"/>
    <col min="3024" max="3024" width="38.85546875" style="2" bestFit="1" customWidth="1"/>
    <col min="3025" max="3025" width="38.85546875" style="2" customWidth="1"/>
    <col min="3026" max="3026" width="27.140625" style="2" bestFit="1" customWidth="1"/>
    <col min="3027" max="3027" width="38.5703125" style="2" bestFit="1" customWidth="1"/>
    <col min="3028" max="3028" width="31.28515625" style="2" bestFit="1" customWidth="1"/>
    <col min="3029" max="3029" width="34.5703125" style="2" bestFit="1" customWidth="1"/>
    <col min="3030" max="3030" width="16.140625" style="2" bestFit="1" customWidth="1"/>
    <col min="3031" max="3031" width="14.7109375" style="2" bestFit="1" customWidth="1"/>
    <col min="3032" max="3032" width="53" style="2" customWidth="1"/>
    <col min="3033" max="3210" width="11.42578125" style="2"/>
    <col min="3211" max="3211" width="6.5703125" style="2" bestFit="1" customWidth="1"/>
    <col min="3212" max="3212" width="34.7109375" style="2" customWidth="1"/>
    <col min="3213" max="3213" width="5.5703125" style="2" customWidth="1"/>
    <col min="3214" max="3214" width="15.85546875" style="2" customWidth="1"/>
    <col min="3215" max="3215" width="26.5703125" style="2" bestFit="1" customWidth="1"/>
    <col min="3216" max="3216" width="21.85546875" style="2" bestFit="1" customWidth="1"/>
    <col min="3217" max="3217" width="13.7109375" style="2" customWidth="1"/>
    <col min="3218" max="3218" width="26.7109375" style="2" bestFit="1" customWidth="1"/>
    <col min="3219" max="3219" width="15.5703125" style="2" bestFit="1" customWidth="1"/>
    <col min="3220" max="3220" width="18" style="2" bestFit="1" customWidth="1"/>
    <col min="3221" max="3221" width="27.28515625" style="2" bestFit="1" customWidth="1"/>
    <col min="3222" max="3222" width="59.5703125" style="2" customWidth="1"/>
    <col min="3223" max="3223" width="101.42578125" style="2" bestFit="1" customWidth="1"/>
    <col min="3224" max="3224" width="25.42578125" style="2" bestFit="1" customWidth="1"/>
    <col min="3225" max="3225" width="37" style="2" bestFit="1" customWidth="1"/>
    <col min="3226" max="3226" width="23.28515625" style="2" bestFit="1" customWidth="1"/>
    <col min="3227" max="3227" width="17.28515625" style="2" bestFit="1" customWidth="1"/>
    <col min="3228" max="3228" width="19.28515625" style="2" bestFit="1" customWidth="1"/>
    <col min="3229" max="3229" width="17.28515625" style="2" bestFit="1" customWidth="1"/>
    <col min="3230" max="3230" width="11.42578125" style="2"/>
    <col min="3231" max="3231" width="16" style="2" bestFit="1" customWidth="1"/>
    <col min="3232" max="3233" width="13.5703125" style="2" bestFit="1" customWidth="1"/>
    <col min="3234" max="3234" width="18.42578125" style="2" bestFit="1" customWidth="1"/>
    <col min="3235" max="3235" width="26.42578125" style="2" bestFit="1" customWidth="1"/>
    <col min="3236" max="3236" width="17.5703125" style="2" bestFit="1" customWidth="1"/>
    <col min="3237" max="3237" width="15.7109375" style="2" bestFit="1" customWidth="1"/>
    <col min="3238" max="3238" width="13.7109375" style="2" bestFit="1" customWidth="1"/>
    <col min="3239" max="3239" width="24" style="2" bestFit="1" customWidth="1"/>
    <col min="3240" max="3240" width="18.140625" style="2" customWidth="1"/>
    <col min="3241" max="3241" width="29.140625" style="2" bestFit="1" customWidth="1"/>
    <col min="3242" max="3242" width="31.28515625" style="2" bestFit="1" customWidth="1"/>
    <col min="3243" max="3243" width="23.5703125" style="2" bestFit="1" customWidth="1"/>
    <col min="3244" max="3244" width="27.5703125" style="2" bestFit="1" customWidth="1"/>
    <col min="3245" max="3245" width="20.7109375" style="2" bestFit="1" customWidth="1"/>
    <col min="3246" max="3246" width="14.5703125" style="2" bestFit="1" customWidth="1"/>
    <col min="3247" max="3248" width="16.140625" style="2" bestFit="1" customWidth="1"/>
    <col min="3249" max="3250" width="15.7109375" style="2" bestFit="1" customWidth="1"/>
    <col min="3251" max="3251" width="11.42578125" style="2"/>
    <col min="3252" max="3252" width="9.42578125" style="2" bestFit="1" customWidth="1"/>
    <col min="3253" max="3253" width="10.5703125" style="2" bestFit="1" customWidth="1"/>
    <col min="3254" max="3254" width="9.85546875" style="2" bestFit="1" customWidth="1"/>
    <col min="3255" max="3255" width="16.7109375" style="2" bestFit="1" customWidth="1"/>
    <col min="3256" max="3256" width="20.85546875" style="2" bestFit="1" customWidth="1"/>
    <col min="3257" max="3257" width="10.5703125" style="2" bestFit="1" customWidth="1"/>
    <col min="3258" max="3258" width="9.28515625" style="2" bestFit="1" customWidth="1"/>
    <col min="3259" max="3259" width="13.140625" style="2" bestFit="1" customWidth="1"/>
    <col min="3260" max="3260" width="10.7109375" style="2" bestFit="1" customWidth="1"/>
    <col min="3261" max="3261" width="14.7109375" style="2" bestFit="1" customWidth="1"/>
    <col min="3262" max="3262" width="16.7109375" style="2" bestFit="1" customWidth="1"/>
    <col min="3263" max="3263" width="13.28515625" style="2" bestFit="1" customWidth="1"/>
    <col min="3264" max="3264" width="17.140625" style="2" bestFit="1" customWidth="1"/>
    <col min="3265" max="3265" width="22.85546875" style="2" bestFit="1" customWidth="1"/>
    <col min="3266" max="3266" width="32.7109375" style="2" bestFit="1" customWidth="1"/>
    <col min="3267" max="3267" width="52.28515625" style="2" bestFit="1" customWidth="1"/>
    <col min="3268" max="3268" width="23.140625" style="2" bestFit="1" customWidth="1"/>
    <col min="3269" max="3269" width="28.5703125" style="2" bestFit="1" customWidth="1"/>
    <col min="3270" max="3270" width="18.28515625" style="2" bestFit="1" customWidth="1"/>
    <col min="3271" max="3271" width="16.28515625" style="2" bestFit="1" customWidth="1"/>
    <col min="3272" max="3272" width="16.140625" style="2" bestFit="1" customWidth="1"/>
    <col min="3273" max="3273" width="44.28515625" style="2" bestFit="1" customWidth="1"/>
    <col min="3274" max="3274" width="24.28515625" style="2" bestFit="1" customWidth="1"/>
    <col min="3275" max="3275" width="16.28515625" style="2" bestFit="1" customWidth="1"/>
    <col min="3276" max="3276" width="19.28515625" style="2" bestFit="1" customWidth="1"/>
    <col min="3277" max="3277" width="14.140625" style="2" bestFit="1" customWidth="1"/>
    <col min="3278" max="3278" width="50.5703125" style="2" bestFit="1" customWidth="1"/>
    <col min="3279" max="3279" width="30.85546875" style="2" bestFit="1" customWidth="1"/>
    <col min="3280" max="3280" width="38.85546875" style="2" bestFit="1" customWidth="1"/>
    <col min="3281" max="3281" width="38.85546875" style="2" customWidth="1"/>
    <col min="3282" max="3282" width="27.140625" style="2" bestFit="1" customWidth="1"/>
    <col min="3283" max="3283" width="38.5703125" style="2" bestFit="1" customWidth="1"/>
    <col min="3284" max="3284" width="31.28515625" style="2" bestFit="1" customWidth="1"/>
    <col min="3285" max="3285" width="34.5703125" style="2" bestFit="1" customWidth="1"/>
    <col min="3286" max="3286" width="16.140625" style="2" bestFit="1" customWidth="1"/>
    <col min="3287" max="3287" width="14.7109375" style="2" bestFit="1" customWidth="1"/>
    <col min="3288" max="3288" width="53" style="2" customWidth="1"/>
    <col min="3289" max="3466" width="11.42578125" style="2"/>
    <col min="3467" max="3467" width="6.5703125" style="2" bestFit="1" customWidth="1"/>
    <col min="3468" max="3468" width="34.7109375" style="2" customWidth="1"/>
    <col min="3469" max="3469" width="5.5703125" style="2" customWidth="1"/>
    <col min="3470" max="3470" width="15.85546875" style="2" customWidth="1"/>
    <col min="3471" max="3471" width="26.5703125" style="2" bestFit="1" customWidth="1"/>
    <col min="3472" max="3472" width="21.85546875" style="2" bestFit="1" customWidth="1"/>
    <col min="3473" max="3473" width="13.7109375" style="2" customWidth="1"/>
    <col min="3474" max="3474" width="26.7109375" style="2" bestFit="1" customWidth="1"/>
    <col min="3475" max="3475" width="15.5703125" style="2" bestFit="1" customWidth="1"/>
    <col min="3476" max="3476" width="18" style="2" bestFit="1" customWidth="1"/>
    <col min="3477" max="3477" width="27.28515625" style="2" bestFit="1" customWidth="1"/>
    <col min="3478" max="3478" width="59.5703125" style="2" customWidth="1"/>
    <col min="3479" max="3479" width="101.42578125" style="2" bestFit="1" customWidth="1"/>
    <col min="3480" max="3480" width="25.42578125" style="2" bestFit="1" customWidth="1"/>
    <col min="3481" max="3481" width="37" style="2" bestFit="1" customWidth="1"/>
    <col min="3482" max="3482" width="23.28515625" style="2" bestFit="1" customWidth="1"/>
    <col min="3483" max="3483" width="17.28515625" style="2" bestFit="1" customWidth="1"/>
    <col min="3484" max="3484" width="19.28515625" style="2" bestFit="1" customWidth="1"/>
    <col min="3485" max="3485" width="17.28515625" style="2" bestFit="1" customWidth="1"/>
    <col min="3486" max="3486" width="11.42578125" style="2"/>
    <col min="3487" max="3487" width="16" style="2" bestFit="1" customWidth="1"/>
    <col min="3488" max="3489" width="13.5703125" style="2" bestFit="1" customWidth="1"/>
    <col min="3490" max="3490" width="18.42578125" style="2" bestFit="1" customWidth="1"/>
    <col min="3491" max="3491" width="26.42578125" style="2" bestFit="1" customWidth="1"/>
    <col min="3492" max="3492" width="17.5703125" style="2" bestFit="1" customWidth="1"/>
    <col min="3493" max="3493" width="15.7109375" style="2" bestFit="1" customWidth="1"/>
    <col min="3494" max="3494" width="13.7109375" style="2" bestFit="1" customWidth="1"/>
    <col min="3495" max="3495" width="24" style="2" bestFit="1" customWidth="1"/>
    <col min="3496" max="3496" width="18.140625" style="2" customWidth="1"/>
    <col min="3497" max="3497" width="29.140625" style="2" bestFit="1" customWidth="1"/>
    <col min="3498" max="3498" width="31.28515625" style="2" bestFit="1" customWidth="1"/>
    <col min="3499" max="3499" width="23.5703125" style="2" bestFit="1" customWidth="1"/>
    <col min="3500" max="3500" width="27.5703125" style="2" bestFit="1" customWidth="1"/>
    <col min="3501" max="3501" width="20.7109375" style="2" bestFit="1" customWidth="1"/>
    <col min="3502" max="3502" width="14.5703125" style="2" bestFit="1" customWidth="1"/>
    <col min="3503" max="3504" width="16.140625" style="2" bestFit="1" customWidth="1"/>
    <col min="3505" max="3506" width="15.7109375" style="2" bestFit="1" customWidth="1"/>
    <col min="3507" max="3507" width="11.42578125" style="2"/>
    <col min="3508" max="3508" width="9.42578125" style="2" bestFit="1" customWidth="1"/>
    <col min="3509" max="3509" width="10.5703125" style="2" bestFit="1" customWidth="1"/>
    <col min="3510" max="3510" width="9.85546875" style="2" bestFit="1" customWidth="1"/>
    <col min="3511" max="3511" width="16.7109375" style="2" bestFit="1" customWidth="1"/>
    <col min="3512" max="3512" width="20.85546875" style="2" bestFit="1" customWidth="1"/>
    <col min="3513" max="3513" width="10.5703125" style="2" bestFit="1" customWidth="1"/>
    <col min="3514" max="3514" width="9.28515625" style="2" bestFit="1" customWidth="1"/>
    <col min="3515" max="3515" width="13.140625" style="2" bestFit="1" customWidth="1"/>
    <col min="3516" max="3516" width="10.7109375" style="2" bestFit="1" customWidth="1"/>
    <col min="3517" max="3517" width="14.7109375" style="2" bestFit="1" customWidth="1"/>
    <col min="3518" max="3518" width="16.7109375" style="2" bestFit="1" customWidth="1"/>
    <col min="3519" max="3519" width="13.28515625" style="2" bestFit="1" customWidth="1"/>
    <col min="3520" max="3520" width="17.140625" style="2" bestFit="1" customWidth="1"/>
    <col min="3521" max="3521" width="22.85546875" style="2" bestFit="1" customWidth="1"/>
    <col min="3522" max="3522" width="32.7109375" style="2" bestFit="1" customWidth="1"/>
    <col min="3523" max="3523" width="52.28515625" style="2" bestFit="1" customWidth="1"/>
    <col min="3524" max="3524" width="23.140625" style="2" bestFit="1" customWidth="1"/>
    <col min="3525" max="3525" width="28.5703125" style="2" bestFit="1" customWidth="1"/>
    <col min="3526" max="3526" width="18.28515625" style="2" bestFit="1" customWidth="1"/>
    <col min="3527" max="3527" width="16.28515625" style="2" bestFit="1" customWidth="1"/>
    <col min="3528" max="3528" width="16.140625" style="2" bestFit="1" customWidth="1"/>
    <col min="3529" max="3529" width="44.28515625" style="2" bestFit="1" customWidth="1"/>
    <col min="3530" max="3530" width="24.28515625" style="2" bestFit="1" customWidth="1"/>
    <col min="3531" max="3531" width="16.28515625" style="2" bestFit="1" customWidth="1"/>
    <col min="3532" max="3532" width="19.28515625" style="2" bestFit="1" customWidth="1"/>
    <col min="3533" max="3533" width="14.140625" style="2" bestFit="1" customWidth="1"/>
    <col min="3534" max="3534" width="50.5703125" style="2" bestFit="1" customWidth="1"/>
    <col min="3535" max="3535" width="30.85546875" style="2" bestFit="1" customWidth="1"/>
    <col min="3536" max="3536" width="38.85546875" style="2" bestFit="1" customWidth="1"/>
    <col min="3537" max="3537" width="38.85546875" style="2" customWidth="1"/>
    <col min="3538" max="3538" width="27.140625" style="2" bestFit="1" customWidth="1"/>
    <col min="3539" max="3539" width="38.5703125" style="2" bestFit="1" customWidth="1"/>
    <col min="3540" max="3540" width="31.28515625" style="2" bestFit="1" customWidth="1"/>
    <col min="3541" max="3541" width="34.5703125" style="2" bestFit="1" customWidth="1"/>
    <col min="3542" max="3542" width="16.140625" style="2" bestFit="1" customWidth="1"/>
    <col min="3543" max="3543" width="14.7109375" style="2" bestFit="1" customWidth="1"/>
    <col min="3544" max="3544" width="53" style="2" customWidth="1"/>
    <col min="3545" max="3722" width="11.42578125" style="2"/>
    <col min="3723" max="3723" width="6.5703125" style="2" bestFit="1" customWidth="1"/>
    <col min="3724" max="3724" width="34.7109375" style="2" customWidth="1"/>
    <col min="3725" max="3725" width="5.5703125" style="2" customWidth="1"/>
    <col min="3726" max="3726" width="15.85546875" style="2" customWidth="1"/>
    <col min="3727" max="3727" width="26.5703125" style="2" bestFit="1" customWidth="1"/>
    <col min="3728" max="3728" width="21.85546875" style="2" bestFit="1" customWidth="1"/>
    <col min="3729" max="3729" width="13.7109375" style="2" customWidth="1"/>
    <col min="3730" max="3730" width="26.7109375" style="2" bestFit="1" customWidth="1"/>
    <col min="3731" max="3731" width="15.5703125" style="2" bestFit="1" customWidth="1"/>
    <col min="3732" max="3732" width="18" style="2" bestFit="1" customWidth="1"/>
    <col min="3733" max="3733" width="27.28515625" style="2" bestFit="1" customWidth="1"/>
    <col min="3734" max="3734" width="59.5703125" style="2" customWidth="1"/>
    <col min="3735" max="3735" width="101.42578125" style="2" bestFit="1" customWidth="1"/>
    <col min="3736" max="3736" width="25.42578125" style="2" bestFit="1" customWidth="1"/>
    <col min="3737" max="3737" width="37" style="2" bestFit="1" customWidth="1"/>
    <col min="3738" max="3738" width="23.28515625" style="2" bestFit="1" customWidth="1"/>
    <col min="3739" max="3739" width="17.28515625" style="2" bestFit="1" customWidth="1"/>
    <col min="3740" max="3740" width="19.28515625" style="2" bestFit="1" customWidth="1"/>
    <col min="3741" max="3741" width="17.28515625" style="2" bestFit="1" customWidth="1"/>
    <col min="3742" max="3742" width="11.42578125" style="2"/>
    <col min="3743" max="3743" width="16" style="2" bestFit="1" customWidth="1"/>
    <col min="3744" max="3745" width="13.5703125" style="2" bestFit="1" customWidth="1"/>
    <col min="3746" max="3746" width="18.42578125" style="2" bestFit="1" customWidth="1"/>
    <col min="3747" max="3747" width="26.42578125" style="2" bestFit="1" customWidth="1"/>
    <col min="3748" max="3748" width="17.5703125" style="2" bestFit="1" customWidth="1"/>
    <col min="3749" max="3749" width="15.7109375" style="2" bestFit="1" customWidth="1"/>
    <col min="3750" max="3750" width="13.7109375" style="2" bestFit="1" customWidth="1"/>
    <col min="3751" max="3751" width="24" style="2" bestFit="1" customWidth="1"/>
    <col min="3752" max="3752" width="18.140625" style="2" customWidth="1"/>
    <col min="3753" max="3753" width="29.140625" style="2" bestFit="1" customWidth="1"/>
    <col min="3754" max="3754" width="31.28515625" style="2" bestFit="1" customWidth="1"/>
    <col min="3755" max="3755" width="23.5703125" style="2" bestFit="1" customWidth="1"/>
    <col min="3756" max="3756" width="27.5703125" style="2" bestFit="1" customWidth="1"/>
    <col min="3757" max="3757" width="20.7109375" style="2" bestFit="1" customWidth="1"/>
    <col min="3758" max="3758" width="14.5703125" style="2" bestFit="1" customWidth="1"/>
    <col min="3759" max="3760" width="16.140625" style="2" bestFit="1" customWidth="1"/>
    <col min="3761" max="3762" width="15.7109375" style="2" bestFit="1" customWidth="1"/>
    <col min="3763" max="3763" width="11.42578125" style="2"/>
    <col min="3764" max="3764" width="9.42578125" style="2" bestFit="1" customWidth="1"/>
    <col min="3765" max="3765" width="10.5703125" style="2" bestFit="1" customWidth="1"/>
    <col min="3766" max="3766" width="9.85546875" style="2" bestFit="1" customWidth="1"/>
    <col min="3767" max="3767" width="16.7109375" style="2" bestFit="1" customWidth="1"/>
    <col min="3768" max="3768" width="20.85546875" style="2" bestFit="1" customWidth="1"/>
    <col min="3769" max="3769" width="10.5703125" style="2" bestFit="1" customWidth="1"/>
    <col min="3770" max="3770" width="9.28515625" style="2" bestFit="1" customWidth="1"/>
    <col min="3771" max="3771" width="13.140625" style="2" bestFit="1" customWidth="1"/>
    <col min="3772" max="3772" width="10.7109375" style="2" bestFit="1" customWidth="1"/>
    <col min="3773" max="3773" width="14.7109375" style="2" bestFit="1" customWidth="1"/>
    <col min="3774" max="3774" width="16.7109375" style="2" bestFit="1" customWidth="1"/>
    <col min="3775" max="3775" width="13.28515625" style="2" bestFit="1" customWidth="1"/>
    <col min="3776" max="3776" width="17.140625" style="2" bestFit="1" customWidth="1"/>
    <col min="3777" max="3777" width="22.85546875" style="2" bestFit="1" customWidth="1"/>
    <col min="3778" max="3778" width="32.7109375" style="2" bestFit="1" customWidth="1"/>
    <col min="3779" max="3779" width="52.28515625" style="2" bestFit="1" customWidth="1"/>
    <col min="3780" max="3780" width="23.140625" style="2" bestFit="1" customWidth="1"/>
    <col min="3781" max="3781" width="28.5703125" style="2" bestFit="1" customWidth="1"/>
    <col min="3782" max="3782" width="18.28515625" style="2" bestFit="1" customWidth="1"/>
    <col min="3783" max="3783" width="16.28515625" style="2" bestFit="1" customWidth="1"/>
    <col min="3784" max="3784" width="16.140625" style="2" bestFit="1" customWidth="1"/>
    <col min="3785" max="3785" width="44.28515625" style="2" bestFit="1" customWidth="1"/>
    <col min="3786" max="3786" width="24.28515625" style="2" bestFit="1" customWidth="1"/>
    <col min="3787" max="3787" width="16.28515625" style="2" bestFit="1" customWidth="1"/>
    <col min="3788" max="3788" width="19.28515625" style="2" bestFit="1" customWidth="1"/>
    <col min="3789" max="3789" width="14.140625" style="2" bestFit="1" customWidth="1"/>
    <col min="3790" max="3790" width="50.5703125" style="2" bestFit="1" customWidth="1"/>
    <col min="3791" max="3791" width="30.85546875" style="2" bestFit="1" customWidth="1"/>
    <col min="3792" max="3792" width="38.85546875" style="2" bestFit="1" customWidth="1"/>
    <col min="3793" max="3793" width="38.85546875" style="2" customWidth="1"/>
    <col min="3794" max="3794" width="27.140625" style="2" bestFit="1" customWidth="1"/>
    <col min="3795" max="3795" width="38.5703125" style="2" bestFit="1" customWidth="1"/>
    <col min="3796" max="3796" width="31.28515625" style="2" bestFit="1" customWidth="1"/>
    <col min="3797" max="3797" width="34.5703125" style="2" bestFit="1" customWidth="1"/>
    <col min="3798" max="3798" width="16.140625" style="2" bestFit="1" customWidth="1"/>
    <col min="3799" max="3799" width="14.7109375" style="2" bestFit="1" customWidth="1"/>
    <col min="3800" max="3800" width="53" style="2" customWidth="1"/>
    <col min="3801" max="3978" width="11.42578125" style="2"/>
    <col min="3979" max="3979" width="6.5703125" style="2" bestFit="1" customWidth="1"/>
    <col min="3980" max="3980" width="34.7109375" style="2" customWidth="1"/>
    <col min="3981" max="3981" width="5.5703125" style="2" customWidth="1"/>
    <col min="3982" max="3982" width="15.85546875" style="2" customWidth="1"/>
    <col min="3983" max="3983" width="26.5703125" style="2" bestFit="1" customWidth="1"/>
    <col min="3984" max="3984" width="21.85546875" style="2" bestFit="1" customWidth="1"/>
    <col min="3985" max="3985" width="13.7109375" style="2" customWidth="1"/>
    <col min="3986" max="3986" width="26.7109375" style="2" bestFit="1" customWidth="1"/>
    <col min="3987" max="3987" width="15.5703125" style="2" bestFit="1" customWidth="1"/>
    <col min="3988" max="3988" width="18" style="2" bestFit="1" customWidth="1"/>
    <col min="3989" max="3989" width="27.28515625" style="2" bestFit="1" customWidth="1"/>
    <col min="3990" max="3990" width="59.5703125" style="2" customWidth="1"/>
    <col min="3991" max="3991" width="101.42578125" style="2" bestFit="1" customWidth="1"/>
    <col min="3992" max="3992" width="25.42578125" style="2" bestFit="1" customWidth="1"/>
    <col min="3993" max="3993" width="37" style="2" bestFit="1" customWidth="1"/>
    <col min="3994" max="3994" width="23.28515625" style="2" bestFit="1" customWidth="1"/>
    <col min="3995" max="3995" width="17.28515625" style="2" bestFit="1" customWidth="1"/>
    <col min="3996" max="3996" width="19.28515625" style="2" bestFit="1" customWidth="1"/>
    <col min="3997" max="3997" width="17.28515625" style="2" bestFit="1" customWidth="1"/>
    <col min="3998" max="3998" width="11.42578125" style="2"/>
    <col min="3999" max="3999" width="16" style="2" bestFit="1" customWidth="1"/>
    <col min="4000" max="4001" width="13.5703125" style="2" bestFit="1" customWidth="1"/>
    <col min="4002" max="4002" width="18.42578125" style="2" bestFit="1" customWidth="1"/>
    <col min="4003" max="4003" width="26.42578125" style="2" bestFit="1" customWidth="1"/>
    <col min="4004" max="4004" width="17.5703125" style="2" bestFit="1" customWidth="1"/>
    <col min="4005" max="4005" width="15.7109375" style="2" bestFit="1" customWidth="1"/>
    <col min="4006" max="4006" width="13.7109375" style="2" bestFit="1" customWidth="1"/>
    <col min="4007" max="4007" width="24" style="2" bestFit="1" customWidth="1"/>
    <col min="4008" max="4008" width="18.140625" style="2" customWidth="1"/>
    <col min="4009" max="4009" width="29.140625" style="2" bestFit="1" customWidth="1"/>
    <col min="4010" max="4010" width="31.28515625" style="2" bestFit="1" customWidth="1"/>
    <col min="4011" max="4011" width="23.5703125" style="2" bestFit="1" customWidth="1"/>
    <col min="4012" max="4012" width="27.5703125" style="2" bestFit="1" customWidth="1"/>
    <col min="4013" max="4013" width="20.7109375" style="2" bestFit="1" customWidth="1"/>
    <col min="4014" max="4014" width="14.5703125" style="2" bestFit="1" customWidth="1"/>
    <col min="4015" max="4016" width="16.140625" style="2" bestFit="1" customWidth="1"/>
    <col min="4017" max="4018" width="15.7109375" style="2" bestFit="1" customWidth="1"/>
    <col min="4019" max="4019" width="11.42578125" style="2"/>
    <col min="4020" max="4020" width="9.42578125" style="2" bestFit="1" customWidth="1"/>
    <col min="4021" max="4021" width="10.5703125" style="2" bestFit="1" customWidth="1"/>
    <col min="4022" max="4022" width="9.85546875" style="2" bestFit="1" customWidth="1"/>
    <col min="4023" max="4023" width="16.7109375" style="2" bestFit="1" customWidth="1"/>
    <col min="4024" max="4024" width="20.85546875" style="2" bestFit="1" customWidth="1"/>
    <col min="4025" max="4025" width="10.5703125" style="2" bestFit="1" customWidth="1"/>
    <col min="4026" max="4026" width="9.28515625" style="2" bestFit="1" customWidth="1"/>
    <col min="4027" max="4027" width="13.140625" style="2" bestFit="1" customWidth="1"/>
    <col min="4028" max="4028" width="10.7109375" style="2" bestFit="1" customWidth="1"/>
    <col min="4029" max="4029" width="14.7109375" style="2" bestFit="1" customWidth="1"/>
    <col min="4030" max="4030" width="16.7109375" style="2" bestFit="1" customWidth="1"/>
    <col min="4031" max="4031" width="13.28515625" style="2" bestFit="1" customWidth="1"/>
    <col min="4032" max="4032" width="17.140625" style="2" bestFit="1" customWidth="1"/>
    <col min="4033" max="4033" width="22.85546875" style="2" bestFit="1" customWidth="1"/>
    <col min="4034" max="4034" width="32.7109375" style="2" bestFit="1" customWidth="1"/>
    <col min="4035" max="4035" width="52.28515625" style="2" bestFit="1" customWidth="1"/>
    <col min="4036" max="4036" width="23.140625" style="2" bestFit="1" customWidth="1"/>
    <col min="4037" max="4037" width="28.5703125" style="2" bestFit="1" customWidth="1"/>
    <col min="4038" max="4038" width="18.28515625" style="2" bestFit="1" customWidth="1"/>
    <col min="4039" max="4039" width="16.28515625" style="2" bestFit="1" customWidth="1"/>
    <col min="4040" max="4040" width="16.140625" style="2" bestFit="1" customWidth="1"/>
    <col min="4041" max="4041" width="44.28515625" style="2" bestFit="1" customWidth="1"/>
    <col min="4042" max="4042" width="24.28515625" style="2" bestFit="1" customWidth="1"/>
    <col min="4043" max="4043" width="16.28515625" style="2" bestFit="1" customWidth="1"/>
    <col min="4044" max="4044" width="19.28515625" style="2" bestFit="1" customWidth="1"/>
    <col min="4045" max="4045" width="14.140625" style="2" bestFit="1" customWidth="1"/>
    <col min="4046" max="4046" width="50.5703125" style="2" bestFit="1" customWidth="1"/>
    <col min="4047" max="4047" width="30.85546875" style="2" bestFit="1" customWidth="1"/>
    <col min="4048" max="4048" width="38.85546875" style="2" bestFit="1" customWidth="1"/>
    <col min="4049" max="4049" width="38.85546875" style="2" customWidth="1"/>
    <col min="4050" max="4050" width="27.140625" style="2" bestFit="1" customWidth="1"/>
    <col min="4051" max="4051" width="38.5703125" style="2" bestFit="1" customWidth="1"/>
    <col min="4052" max="4052" width="31.28515625" style="2" bestFit="1" customWidth="1"/>
    <col min="4053" max="4053" width="34.5703125" style="2" bestFit="1" customWidth="1"/>
    <col min="4054" max="4054" width="16.140625" style="2" bestFit="1" customWidth="1"/>
    <col min="4055" max="4055" width="14.7109375" style="2" bestFit="1" customWidth="1"/>
    <col min="4056" max="4056" width="53" style="2" customWidth="1"/>
    <col min="4057" max="4234" width="11.42578125" style="2"/>
    <col min="4235" max="4235" width="6.5703125" style="2" bestFit="1" customWidth="1"/>
    <col min="4236" max="4236" width="34.7109375" style="2" customWidth="1"/>
    <col min="4237" max="4237" width="5.5703125" style="2" customWidth="1"/>
    <col min="4238" max="4238" width="15.85546875" style="2" customWidth="1"/>
    <col min="4239" max="4239" width="26.5703125" style="2" bestFit="1" customWidth="1"/>
    <col min="4240" max="4240" width="21.85546875" style="2" bestFit="1" customWidth="1"/>
    <col min="4241" max="4241" width="13.7109375" style="2" customWidth="1"/>
    <col min="4242" max="4242" width="26.7109375" style="2" bestFit="1" customWidth="1"/>
    <col min="4243" max="4243" width="15.5703125" style="2" bestFit="1" customWidth="1"/>
    <col min="4244" max="4244" width="18" style="2" bestFit="1" customWidth="1"/>
    <col min="4245" max="4245" width="27.28515625" style="2" bestFit="1" customWidth="1"/>
    <col min="4246" max="4246" width="59.5703125" style="2" customWidth="1"/>
    <col min="4247" max="4247" width="101.42578125" style="2" bestFit="1" customWidth="1"/>
    <col min="4248" max="4248" width="25.42578125" style="2" bestFit="1" customWidth="1"/>
    <col min="4249" max="4249" width="37" style="2" bestFit="1" customWidth="1"/>
    <col min="4250" max="4250" width="23.28515625" style="2" bestFit="1" customWidth="1"/>
    <col min="4251" max="4251" width="17.28515625" style="2" bestFit="1" customWidth="1"/>
    <col min="4252" max="4252" width="19.28515625" style="2" bestFit="1" customWidth="1"/>
    <col min="4253" max="4253" width="17.28515625" style="2" bestFit="1" customWidth="1"/>
    <col min="4254" max="4254" width="11.42578125" style="2"/>
    <col min="4255" max="4255" width="16" style="2" bestFit="1" customWidth="1"/>
    <col min="4256" max="4257" width="13.5703125" style="2" bestFit="1" customWidth="1"/>
    <col min="4258" max="4258" width="18.42578125" style="2" bestFit="1" customWidth="1"/>
    <col min="4259" max="4259" width="26.42578125" style="2" bestFit="1" customWidth="1"/>
    <col min="4260" max="4260" width="17.5703125" style="2" bestFit="1" customWidth="1"/>
    <col min="4261" max="4261" width="15.7109375" style="2" bestFit="1" customWidth="1"/>
    <col min="4262" max="4262" width="13.7109375" style="2" bestFit="1" customWidth="1"/>
    <col min="4263" max="4263" width="24" style="2" bestFit="1" customWidth="1"/>
    <col min="4264" max="4264" width="18.140625" style="2" customWidth="1"/>
    <col min="4265" max="4265" width="29.140625" style="2" bestFit="1" customWidth="1"/>
    <col min="4266" max="4266" width="31.28515625" style="2" bestFit="1" customWidth="1"/>
    <col min="4267" max="4267" width="23.5703125" style="2" bestFit="1" customWidth="1"/>
    <col min="4268" max="4268" width="27.5703125" style="2" bestFit="1" customWidth="1"/>
    <col min="4269" max="4269" width="20.7109375" style="2" bestFit="1" customWidth="1"/>
    <col min="4270" max="4270" width="14.5703125" style="2" bestFit="1" customWidth="1"/>
    <col min="4271" max="4272" width="16.140625" style="2" bestFit="1" customWidth="1"/>
    <col min="4273" max="4274" width="15.7109375" style="2" bestFit="1" customWidth="1"/>
    <col min="4275" max="4275" width="11.42578125" style="2"/>
    <col min="4276" max="4276" width="9.42578125" style="2" bestFit="1" customWidth="1"/>
    <col min="4277" max="4277" width="10.5703125" style="2" bestFit="1" customWidth="1"/>
    <col min="4278" max="4278" width="9.85546875" style="2" bestFit="1" customWidth="1"/>
    <col min="4279" max="4279" width="16.7109375" style="2" bestFit="1" customWidth="1"/>
    <col min="4280" max="4280" width="20.85546875" style="2" bestFit="1" customWidth="1"/>
    <col min="4281" max="4281" width="10.5703125" style="2" bestFit="1" customWidth="1"/>
    <col min="4282" max="4282" width="9.28515625" style="2" bestFit="1" customWidth="1"/>
    <col min="4283" max="4283" width="13.140625" style="2" bestFit="1" customWidth="1"/>
    <col min="4284" max="4284" width="10.7109375" style="2" bestFit="1" customWidth="1"/>
    <col min="4285" max="4285" width="14.7109375" style="2" bestFit="1" customWidth="1"/>
    <col min="4286" max="4286" width="16.7109375" style="2" bestFit="1" customWidth="1"/>
    <col min="4287" max="4287" width="13.28515625" style="2" bestFit="1" customWidth="1"/>
    <col min="4288" max="4288" width="17.140625" style="2" bestFit="1" customWidth="1"/>
    <col min="4289" max="4289" width="22.85546875" style="2" bestFit="1" customWidth="1"/>
    <col min="4290" max="4290" width="32.7109375" style="2" bestFit="1" customWidth="1"/>
    <col min="4291" max="4291" width="52.28515625" style="2" bestFit="1" customWidth="1"/>
    <col min="4292" max="4292" width="23.140625" style="2" bestFit="1" customWidth="1"/>
    <col min="4293" max="4293" width="28.5703125" style="2" bestFit="1" customWidth="1"/>
    <col min="4294" max="4294" width="18.28515625" style="2" bestFit="1" customWidth="1"/>
    <col min="4295" max="4295" width="16.28515625" style="2" bestFit="1" customWidth="1"/>
    <col min="4296" max="4296" width="16.140625" style="2" bestFit="1" customWidth="1"/>
    <col min="4297" max="4297" width="44.28515625" style="2" bestFit="1" customWidth="1"/>
    <col min="4298" max="4298" width="24.28515625" style="2" bestFit="1" customWidth="1"/>
    <col min="4299" max="4299" width="16.28515625" style="2" bestFit="1" customWidth="1"/>
    <col min="4300" max="4300" width="19.28515625" style="2" bestFit="1" customWidth="1"/>
    <col min="4301" max="4301" width="14.140625" style="2" bestFit="1" customWidth="1"/>
    <col min="4302" max="4302" width="50.5703125" style="2" bestFit="1" customWidth="1"/>
    <col min="4303" max="4303" width="30.85546875" style="2" bestFit="1" customWidth="1"/>
    <col min="4304" max="4304" width="38.85546875" style="2" bestFit="1" customWidth="1"/>
    <col min="4305" max="4305" width="38.85546875" style="2" customWidth="1"/>
    <col min="4306" max="4306" width="27.140625" style="2" bestFit="1" customWidth="1"/>
    <col min="4307" max="4307" width="38.5703125" style="2" bestFit="1" customWidth="1"/>
    <col min="4308" max="4308" width="31.28515625" style="2" bestFit="1" customWidth="1"/>
    <col min="4309" max="4309" width="34.5703125" style="2" bestFit="1" customWidth="1"/>
    <col min="4310" max="4310" width="16.140625" style="2" bestFit="1" customWidth="1"/>
    <col min="4311" max="4311" width="14.7109375" style="2" bestFit="1" customWidth="1"/>
    <col min="4312" max="4312" width="53" style="2" customWidth="1"/>
    <col min="4313" max="4490" width="11.42578125" style="2"/>
    <col min="4491" max="4491" width="6.5703125" style="2" bestFit="1" customWidth="1"/>
    <col min="4492" max="4492" width="34.7109375" style="2" customWidth="1"/>
    <col min="4493" max="4493" width="5.5703125" style="2" customWidth="1"/>
    <col min="4494" max="4494" width="15.85546875" style="2" customWidth="1"/>
    <col min="4495" max="4495" width="26.5703125" style="2" bestFit="1" customWidth="1"/>
    <col min="4496" max="4496" width="21.85546875" style="2" bestFit="1" customWidth="1"/>
    <col min="4497" max="4497" width="13.7109375" style="2" customWidth="1"/>
    <col min="4498" max="4498" width="26.7109375" style="2" bestFit="1" customWidth="1"/>
    <col min="4499" max="4499" width="15.5703125" style="2" bestFit="1" customWidth="1"/>
    <col min="4500" max="4500" width="18" style="2" bestFit="1" customWidth="1"/>
    <col min="4501" max="4501" width="27.28515625" style="2" bestFit="1" customWidth="1"/>
    <col min="4502" max="4502" width="59.5703125" style="2" customWidth="1"/>
    <col min="4503" max="4503" width="101.42578125" style="2" bestFit="1" customWidth="1"/>
    <col min="4504" max="4504" width="25.42578125" style="2" bestFit="1" customWidth="1"/>
    <col min="4505" max="4505" width="37" style="2" bestFit="1" customWidth="1"/>
    <col min="4506" max="4506" width="23.28515625" style="2" bestFit="1" customWidth="1"/>
    <col min="4507" max="4507" width="17.28515625" style="2" bestFit="1" customWidth="1"/>
    <col min="4508" max="4508" width="19.28515625" style="2" bestFit="1" customWidth="1"/>
    <col min="4509" max="4509" width="17.28515625" style="2" bestFit="1" customWidth="1"/>
    <col min="4510" max="4510" width="11.42578125" style="2"/>
    <col min="4511" max="4511" width="16" style="2" bestFit="1" customWidth="1"/>
    <col min="4512" max="4513" width="13.5703125" style="2" bestFit="1" customWidth="1"/>
    <col min="4514" max="4514" width="18.42578125" style="2" bestFit="1" customWidth="1"/>
    <col min="4515" max="4515" width="26.42578125" style="2" bestFit="1" customWidth="1"/>
    <col min="4516" max="4516" width="17.5703125" style="2" bestFit="1" customWidth="1"/>
    <col min="4517" max="4517" width="15.7109375" style="2" bestFit="1" customWidth="1"/>
    <col min="4518" max="4518" width="13.7109375" style="2" bestFit="1" customWidth="1"/>
    <col min="4519" max="4519" width="24" style="2" bestFit="1" customWidth="1"/>
    <col min="4520" max="4520" width="18.140625" style="2" customWidth="1"/>
    <col min="4521" max="4521" width="29.140625" style="2" bestFit="1" customWidth="1"/>
    <col min="4522" max="4522" width="31.28515625" style="2" bestFit="1" customWidth="1"/>
    <col min="4523" max="4523" width="23.5703125" style="2" bestFit="1" customWidth="1"/>
    <col min="4524" max="4524" width="27.5703125" style="2" bestFit="1" customWidth="1"/>
    <col min="4525" max="4525" width="20.7109375" style="2" bestFit="1" customWidth="1"/>
    <col min="4526" max="4526" width="14.5703125" style="2" bestFit="1" customWidth="1"/>
    <col min="4527" max="4528" width="16.140625" style="2" bestFit="1" customWidth="1"/>
    <col min="4529" max="4530" width="15.7109375" style="2" bestFit="1" customWidth="1"/>
    <col min="4531" max="4531" width="11.42578125" style="2"/>
    <col min="4532" max="4532" width="9.42578125" style="2" bestFit="1" customWidth="1"/>
    <col min="4533" max="4533" width="10.5703125" style="2" bestFit="1" customWidth="1"/>
    <col min="4534" max="4534" width="9.85546875" style="2" bestFit="1" customWidth="1"/>
    <col min="4535" max="4535" width="16.7109375" style="2" bestFit="1" customWidth="1"/>
    <col min="4536" max="4536" width="20.85546875" style="2" bestFit="1" customWidth="1"/>
    <col min="4537" max="4537" width="10.5703125" style="2" bestFit="1" customWidth="1"/>
    <col min="4538" max="4538" width="9.28515625" style="2" bestFit="1" customWidth="1"/>
    <col min="4539" max="4539" width="13.140625" style="2" bestFit="1" customWidth="1"/>
    <col min="4540" max="4540" width="10.7109375" style="2" bestFit="1" customWidth="1"/>
    <col min="4541" max="4541" width="14.7109375" style="2" bestFit="1" customWidth="1"/>
    <col min="4542" max="4542" width="16.7109375" style="2" bestFit="1" customWidth="1"/>
    <col min="4543" max="4543" width="13.28515625" style="2" bestFit="1" customWidth="1"/>
    <col min="4544" max="4544" width="17.140625" style="2" bestFit="1" customWidth="1"/>
    <col min="4545" max="4545" width="22.85546875" style="2" bestFit="1" customWidth="1"/>
    <col min="4546" max="4546" width="32.7109375" style="2" bestFit="1" customWidth="1"/>
    <col min="4547" max="4547" width="52.28515625" style="2" bestFit="1" customWidth="1"/>
    <col min="4548" max="4548" width="23.140625" style="2" bestFit="1" customWidth="1"/>
    <col min="4549" max="4549" width="28.5703125" style="2" bestFit="1" customWidth="1"/>
    <col min="4550" max="4550" width="18.28515625" style="2" bestFit="1" customWidth="1"/>
    <col min="4551" max="4551" width="16.28515625" style="2" bestFit="1" customWidth="1"/>
    <col min="4552" max="4552" width="16.140625" style="2" bestFit="1" customWidth="1"/>
    <col min="4553" max="4553" width="44.28515625" style="2" bestFit="1" customWidth="1"/>
    <col min="4554" max="4554" width="24.28515625" style="2" bestFit="1" customWidth="1"/>
    <col min="4555" max="4555" width="16.28515625" style="2" bestFit="1" customWidth="1"/>
    <col min="4556" max="4556" width="19.28515625" style="2" bestFit="1" customWidth="1"/>
    <col min="4557" max="4557" width="14.140625" style="2" bestFit="1" customWidth="1"/>
    <col min="4558" max="4558" width="50.5703125" style="2" bestFit="1" customWidth="1"/>
    <col min="4559" max="4559" width="30.85546875" style="2" bestFit="1" customWidth="1"/>
    <col min="4560" max="4560" width="38.85546875" style="2" bestFit="1" customWidth="1"/>
    <col min="4561" max="4561" width="38.85546875" style="2" customWidth="1"/>
    <col min="4562" max="4562" width="27.140625" style="2" bestFit="1" customWidth="1"/>
    <col min="4563" max="4563" width="38.5703125" style="2" bestFit="1" customWidth="1"/>
    <col min="4564" max="4564" width="31.28515625" style="2" bestFit="1" customWidth="1"/>
    <col min="4565" max="4565" width="34.5703125" style="2" bestFit="1" customWidth="1"/>
    <col min="4566" max="4566" width="16.140625" style="2" bestFit="1" customWidth="1"/>
    <col min="4567" max="4567" width="14.7109375" style="2" bestFit="1" customWidth="1"/>
    <col min="4568" max="4568" width="53" style="2" customWidth="1"/>
    <col min="4569" max="4746" width="11.42578125" style="2"/>
    <col min="4747" max="4747" width="6.5703125" style="2" bestFit="1" customWidth="1"/>
    <col min="4748" max="4748" width="34.7109375" style="2" customWidth="1"/>
    <col min="4749" max="4749" width="5.5703125" style="2" customWidth="1"/>
    <col min="4750" max="4750" width="15.85546875" style="2" customWidth="1"/>
    <col min="4751" max="4751" width="26.5703125" style="2" bestFit="1" customWidth="1"/>
    <col min="4752" max="4752" width="21.85546875" style="2" bestFit="1" customWidth="1"/>
    <col min="4753" max="4753" width="13.7109375" style="2" customWidth="1"/>
    <col min="4754" max="4754" width="26.7109375" style="2" bestFit="1" customWidth="1"/>
    <col min="4755" max="4755" width="15.5703125" style="2" bestFit="1" customWidth="1"/>
    <col min="4756" max="4756" width="18" style="2" bestFit="1" customWidth="1"/>
    <col min="4757" max="4757" width="27.28515625" style="2" bestFit="1" customWidth="1"/>
    <col min="4758" max="4758" width="59.5703125" style="2" customWidth="1"/>
    <col min="4759" max="4759" width="101.42578125" style="2" bestFit="1" customWidth="1"/>
    <col min="4760" max="4760" width="25.42578125" style="2" bestFit="1" customWidth="1"/>
    <col min="4761" max="4761" width="37" style="2" bestFit="1" customWidth="1"/>
    <col min="4762" max="4762" width="23.28515625" style="2" bestFit="1" customWidth="1"/>
    <col min="4763" max="4763" width="17.28515625" style="2" bestFit="1" customWidth="1"/>
    <col min="4764" max="4764" width="19.28515625" style="2" bestFit="1" customWidth="1"/>
    <col min="4765" max="4765" width="17.28515625" style="2" bestFit="1" customWidth="1"/>
    <col min="4766" max="4766" width="11.42578125" style="2"/>
    <col min="4767" max="4767" width="16" style="2" bestFit="1" customWidth="1"/>
    <col min="4768" max="4769" width="13.5703125" style="2" bestFit="1" customWidth="1"/>
    <col min="4770" max="4770" width="18.42578125" style="2" bestFit="1" customWidth="1"/>
    <col min="4771" max="4771" width="26.42578125" style="2" bestFit="1" customWidth="1"/>
    <col min="4772" max="4772" width="17.5703125" style="2" bestFit="1" customWidth="1"/>
    <col min="4773" max="4773" width="15.7109375" style="2" bestFit="1" customWidth="1"/>
    <col min="4774" max="4774" width="13.7109375" style="2" bestFit="1" customWidth="1"/>
    <col min="4775" max="4775" width="24" style="2" bestFit="1" customWidth="1"/>
    <col min="4776" max="4776" width="18.140625" style="2" customWidth="1"/>
    <col min="4777" max="4777" width="29.140625" style="2" bestFit="1" customWidth="1"/>
    <col min="4778" max="4778" width="31.28515625" style="2" bestFit="1" customWidth="1"/>
    <col min="4779" max="4779" width="23.5703125" style="2" bestFit="1" customWidth="1"/>
    <col min="4780" max="4780" width="27.5703125" style="2" bestFit="1" customWidth="1"/>
    <col min="4781" max="4781" width="20.7109375" style="2" bestFit="1" customWidth="1"/>
    <col min="4782" max="4782" width="14.5703125" style="2" bestFit="1" customWidth="1"/>
    <col min="4783" max="4784" width="16.140625" style="2" bestFit="1" customWidth="1"/>
    <col min="4785" max="4786" width="15.7109375" style="2" bestFit="1" customWidth="1"/>
    <col min="4787" max="4787" width="11.42578125" style="2"/>
    <col min="4788" max="4788" width="9.42578125" style="2" bestFit="1" customWidth="1"/>
    <col min="4789" max="4789" width="10.5703125" style="2" bestFit="1" customWidth="1"/>
    <col min="4790" max="4790" width="9.85546875" style="2" bestFit="1" customWidth="1"/>
    <col min="4791" max="4791" width="16.7109375" style="2" bestFit="1" customWidth="1"/>
    <col min="4792" max="4792" width="20.85546875" style="2" bestFit="1" customWidth="1"/>
    <col min="4793" max="4793" width="10.5703125" style="2" bestFit="1" customWidth="1"/>
    <col min="4794" max="4794" width="9.28515625" style="2" bestFit="1" customWidth="1"/>
    <col min="4795" max="4795" width="13.140625" style="2" bestFit="1" customWidth="1"/>
    <col min="4796" max="4796" width="10.7109375" style="2" bestFit="1" customWidth="1"/>
    <col min="4797" max="4797" width="14.7109375" style="2" bestFit="1" customWidth="1"/>
    <col min="4798" max="4798" width="16.7109375" style="2" bestFit="1" customWidth="1"/>
    <col min="4799" max="4799" width="13.28515625" style="2" bestFit="1" customWidth="1"/>
    <col min="4800" max="4800" width="17.140625" style="2" bestFit="1" customWidth="1"/>
    <col min="4801" max="4801" width="22.85546875" style="2" bestFit="1" customWidth="1"/>
    <col min="4802" max="4802" width="32.7109375" style="2" bestFit="1" customWidth="1"/>
    <col min="4803" max="4803" width="52.28515625" style="2" bestFit="1" customWidth="1"/>
    <col min="4804" max="4804" width="23.140625" style="2" bestFit="1" customWidth="1"/>
    <col min="4805" max="4805" width="28.5703125" style="2" bestFit="1" customWidth="1"/>
    <col min="4806" max="4806" width="18.28515625" style="2" bestFit="1" customWidth="1"/>
    <col min="4807" max="4807" width="16.28515625" style="2" bestFit="1" customWidth="1"/>
    <col min="4808" max="4808" width="16.140625" style="2" bestFit="1" customWidth="1"/>
    <col min="4809" max="4809" width="44.28515625" style="2" bestFit="1" customWidth="1"/>
    <col min="4810" max="4810" width="24.28515625" style="2" bestFit="1" customWidth="1"/>
    <col min="4811" max="4811" width="16.28515625" style="2" bestFit="1" customWidth="1"/>
    <col min="4812" max="4812" width="19.28515625" style="2" bestFit="1" customWidth="1"/>
    <col min="4813" max="4813" width="14.140625" style="2" bestFit="1" customWidth="1"/>
    <col min="4814" max="4814" width="50.5703125" style="2" bestFit="1" customWidth="1"/>
    <col min="4815" max="4815" width="30.85546875" style="2" bestFit="1" customWidth="1"/>
    <col min="4816" max="4816" width="38.85546875" style="2" bestFit="1" customWidth="1"/>
    <col min="4817" max="4817" width="38.85546875" style="2" customWidth="1"/>
    <col min="4818" max="4818" width="27.140625" style="2" bestFit="1" customWidth="1"/>
    <col min="4819" max="4819" width="38.5703125" style="2" bestFit="1" customWidth="1"/>
    <col min="4820" max="4820" width="31.28515625" style="2" bestFit="1" customWidth="1"/>
    <col min="4821" max="4821" width="34.5703125" style="2" bestFit="1" customWidth="1"/>
    <col min="4822" max="4822" width="16.140625" style="2" bestFit="1" customWidth="1"/>
    <col min="4823" max="4823" width="14.7109375" style="2" bestFit="1" customWidth="1"/>
    <col min="4824" max="4824" width="53" style="2" customWidth="1"/>
    <col min="4825" max="5002" width="11.42578125" style="2"/>
    <col min="5003" max="5003" width="6.5703125" style="2" bestFit="1" customWidth="1"/>
    <col min="5004" max="5004" width="34.7109375" style="2" customWidth="1"/>
    <col min="5005" max="5005" width="5.5703125" style="2" customWidth="1"/>
    <col min="5006" max="5006" width="15.85546875" style="2" customWidth="1"/>
    <col min="5007" max="5007" width="26.5703125" style="2" bestFit="1" customWidth="1"/>
    <col min="5008" max="5008" width="21.85546875" style="2" bestFit="1" customWidth="1"/>
    <col min="5009" max="5009" width="13.7109375" style="2" customWidth="1"/>
    <col min="5010" max="5010" width="26.7109375" style="2" bestFit="1" customWidth="1"/>
    <col min="5011" max="5011" width="15.5703125" style="2" bestFit="1" customWidth="1"/>
    <col min="5012" max="5012" width="18" style="2" bestFit="1" customWidth="1"/>
    <col min="5013" max="5013" width="27.28515625" style="2" bestFit="1" customWidth="1"/>
    <col min="5014" max="5014" width="59.5703125" style="2" customWidth="1"/>
    <col min="5015" max="5015" width="101.42578125" style="2" bestFit="1" customWidth="1"/>
    <col min="5016" max="5016" width="25.42578125" style="2" bestFit="1" customWidth="1"/>
    <col min="5017" max="5017" width="37" style="2" bestFit="1" customWidth="1"/>
    <col min="5018" max="5018" width="23.28515625" style="2" bestFit="1" customWidth="1"/>
    <col min="5019" max="5019" width="17.28515625" style="2" bestFit="1" customWidth="1"/>
    <col min="5020" max="5020" width="19.28515625" style="2" bestFit="1" customWidth="1"/>
    <col min="5021" max="5021" width="17.28515625" style="2" bestFit="1" customWidth="1"/>
    <col min="5022" max="5022" width="11.42578125" style="2"/>
    <col min="5023" max="5023" width="16" style="2" bestFit="1" customWidth="1"/>
    <col min="5024" max="5025" width="13.5703125" style="2" bestFit="1" customWidth="1"/>
    <col min="5026" max="5026" width="18.42578125" style="2" bestFit="1" customWidth="1"/>
    <col min="5027" max="5027" width="26.42578125" style="2" bestFit="1" customWidth="1"/>
    <col min="5028" max="5028" width="17.5703125" style="2" bestFit="1" customWidth="1"/>
    <col min="5029" max="5029" width="15.7109375" style="2" bestFit="1" customWidth="1"/>
    <col min="5030" max="5030" width="13.7109375" style="2" bestFit="1" customWidth="1"/>
    <col min="5031" max="5031" width="24" style="2" bestFit="1" customWidth="1"/>
    <col min="5032" max="5032" width="18.140625" style="2" customWidth="1"/>
    <col min="5033" max="5033" width="29.140625" style="2" bestFit="1" customWidth="1"/>
    <col min="5034" max="5034" width="31.28515625" style="2" bestFit="1" customWidth="1"/>
    <col min="5035" max="5035" width="23.5703125" style="2" bestFit="1" customWidth="1"/>
    <col min="5036" max="5036" width="27.5703125" style="2" bestFit="1" customWidth="1"/>
    <col min="5037" max="5037" width="20.7109375" style="2" bestFit="1" customWidth="1"/>
    <col min="5038" max="5038" width="14.5703125" style="2" bestFit="1" customWidth="1"/>
    <col min="5039" max="5040" width="16.140625" style="2" bestFit="1" customWidth="1"/>
    <col min="5041" max="5042" width="15.7109375" style="2" bestFit="1" customWidth="1"/>
    <col min="5043" max="5043" width="11.42578125" style="2"/>
    <col min="5044" max="5044" width="9.42578125" style="2" bestFit="1" customWidth="1"/>
    <col min="5045" max="5045" width="10.5703125" style="2" bestFit="1" customWidth="1"/>
    <col min="5046" max="5046" width="9.85546875" style="2" bestFit="1" customWidth="1"/>
    <col min="5047" max="5047" width="16.7109375" style="2" bestFit="1" customWidth="1"/>
    <col min="5048" max="5048" width="20.85546875" style="2" bestFit="1" customWidth="1"/>
    <col min="5049" max="5049" width="10.5703125" style="2" bestFit="1" customWidth="1"/>
    <col min="5050" max="5050" width="9.28515625" style="2" bestFit="1" customWidth="1"/>
    <col min="5051" max="5051" width="13.140625" style="2" bestFit="1" customWidth="1"/>
    <col min="5052" max="5052" width="10.7109375" style="2" bestFit="1" customWidth="1"/>
    <col min="5053" max="5053" width="14.7109375" style="2" bestFit="1" customWidth="1"/>
    <col min="5054" max="5054" width="16.7109375" style="2" bestFit="1" customWidth="1"/>
    <col min="5055" max="5055" width="13.28515625" style="2" bestFit="1" customWidth="1"/>
    <col min="5056" max="5056" width="17.140625" style="2" bestFit="1" customWidth="1"/>
    <col min="5057" max="5057" width="22.85546875" style="2" bestFit="1" customWidth="1"/>
    <col min="5058" max="5058" width="32.7109375" style="2" bestFit="1" customWidth="1"/>
    <col min="5059" max="5059" width="52.28515625" style="2" bestFit="1" customWidth="1"/>
    <col min="5060" max="5060" width="23.140625" style="2" bestFit="1" customWidth="1"/>
    <col min="5061" max="5061" width="28.5703125" style="2" bestFit="1" customWidth="1"/>
    <col min="5062" max="5062" width="18.28515625" style="2" bestFit="1" customWidth="1"/>
    <col min="5063" max="5063" width="16.28515625" style="2" bestFit="1" customWidth="1"/>
    <col min="5064" max="5064" width="16.140625" style="2" bestFit="1" customWidth="1"/>
    <col min="5065" max="5065" width="44.28515625" style="2" bestFit="1" customWidth="1"/>
    <col min="5066" max="5066" width="24.28515625" style="2" bestFit="1" customWidth="1"/>
    <col min="5067" max="5067" width="16.28515625" style="2" bestFit="1" customWidth="1"/>
    <col min="5068" max="5068" width="19.28515625" style="2" bestFit="1" customWidth="1"/>
    <col min="5069" max="5069" width="14.140625" style="2" bestFit="1" customWidth="1"/>
    <col min="5070" max="5070" width="50.5703125" style="2" bestFit="1" customWidth="1"/>
    <col min="5071" max="5071" width="30.85546875" style="2" bestFit="1" customWidth="1"/>
    <col min="5072" max="5072" width="38.85546875" style="2" bestFit="1" customWidth="1"/>
    <col min="5073" max="5073" width="38.85546875" style="2" customWidth="1"/>
    <col min="5074" max="5074" width="27.140625" style="2" bestFit="1" customWidth="1"/>
    <col min="5075" max="5075" width="38.5703125" style="2" bestFit="1" customWidth="1"/>
    <col min="5076" max="5076" width="31.28515625" style="2" bestFit="1" customWidth="1"/>
    <col min="5077" max="5077" width="34.5703125" style="2" bestFit="1" customWidth="1"/>
    <col min="5078" max="5078" width="16.140625" style="2" bestFit="1" customWidth="1"/>
    <col min="5079" max="5079" width="14.7109375" style="2" bestFit="1" customWidth="1"/>
    <col min="5080" max="5080" width="53" style="2" customWidth="1"/>
    <col min="5081" max="5258" width="11.42578125" style="2"/>
    <col min="5259" max="5259" width="6.5703125" style="2" bestFit="1" customWidth="1"/>
    <col min="5260" max="5260" width="34.7109375" style="2" customWidth="1"/>
    <col min="5261" max="5261" width="5.5703125" style="2" customWidth="1"/>
    <col min="5262" max="5262" width="15.85546875" style="2" customWidth="1"/>
    <col min="5263" max="5263" width="26.5703125" style="2" bestFit="1" customWidth="1"/>
    <col min="5264" max="5264" width="21.85546875" style="2" bestFit="1" customWidth="1"/>
    <col min="5265" max="5265" width="13.7109375" style="2" customWidth="1"/>
    <col min="5266" max="5266" width="26.7109375" style="2" bestFit="1" customWidth="1"/>
    <col min="5267" max="5267" width="15.5703125" style="2" bestFit="1" customWidth="1"/>
    <col min="5268" max="5268" width="18" style="2" bestFit="1" customWidth="1"/>
    <col min="5269" max="5269" width="27.28515625" style="2" bestFit="1" customWidth="1"/>
    <col min="5270" max="5270" width="59.5703125" style="2" customWidth="1"/>
    <col min="5271" max="5271" width="101.42578125" style="2" bestFit="1" customWidth="1"/>
    <col min="5272" max="5272" width="25.42578125" style="2" bestFit="1" customWidth="1"/>
    <col min="5273" max="5273" width="37" style="2" bestFit="1" customWidth="1"/>
    <col min="5274" max="5274" width="23.28515625" style="2" bestFit="1" customWidth="1"/>
    <col min="5275" max="5275" width="17.28515625" style="2" bestFit="1" customWidth="1"/>
    <col min="5276" max="5276" width="19.28515625" style="2" bestFit="1" customWidth="1"/>
    <col min="5277" max="5277" width="17.28515625" style="2" bestFit="1" customWidth="1"/>
    <col min="5278" max="5278" width="11.42578125" style="2"/>
    <col min="5279" max="5279" width="16" style="2" bestFit="1" customWidth="1"/>
    <col min="5280" max="5281" width="13.5703125" style="2" bestFit="1" customWidth="1"/>
    <col min="5282" max="5282" width="18.42578125" style="2" bestFit="1" customWidth="1"/>
    <col min="5283" max="5283" width="26.42578125" style="2" bestFit="1" customWidth="1"/>
    <col min="5284" max="5284" width="17.5703125" style="2" bestFit="1" customWidth="1"/>
    <col min="5285" max="5285" width="15.7109375" style="2" bestFit="1" customWidth="1"/>
    <col min="5286" max="5286" width="13.7109375" style="2" bestFit="1" customWidth="1"/>
    <col min="5287" max="5287" width="24" style="2" bestFit="1" customWidth="1"/>
    <col min="5288" max="5288" width="18.140625" style="2" customWidth="1"/>
    <col min="5289" max="5289" width="29.140625" style="2" bestFit="1" customWidth="1"/>
    <col min="5290" max="5290" width="31.28515625" style="2" bestFit="1" customWidth="1"/>
    <col min="5291" max="5291" width="23.5703125" style="2" bestFit="1" customWidth="1"/>
    <col min="5292" max="5292" width="27.5703125" style="2" bestFit="1" customWidth="1"/>
    <col min="5293" max="5293" width="20.7109375" style="2" bestFit="1" customWidth="1"/>
    <col min="5294" max="5294" width="14.5703125" style="2" bestFit="1" customWidth="1"/>
    <col min="5295" max="5296" width="16.140625" style="2" bestFit="1" customWidth="1"/>
    <col min="5297" max="5298" width="15.7109375" style="2" bestFit="1" customWidth="1"/>
    <col min="5299" max="5299" width="11.42578125" style="2"/>
    <col min="5300" max="5300" width="9.42578125" style="2" bestFit="1" customWidth="1"/>
    <col min="5301" max="5301" width="10.5703125" style="2" bestFit="1" customWidth="1"/>
    <col min="5302" max="5302" width="9.85546875" style="2" bestFit="1" customWidth="1"/>
    <col min="5303" max="5303" width="16.7109375" style="2" bestFit="1" customWidth="1"/>
    <col min="5304" max="5304" width="20.85546875" style="2" bestFit="1" customWidth="1"/>
    <col min="5305" max="5305" width="10.5703125" style="2" bestFit="1" customWidth="1"/>
    <col min="5306" max="5306" width="9.28515625" style="2" bestFit="1" customWidth="1"/>
    <col min="5307" max="5307" width="13.140625" style="2" bestFit="1" customWidth="1"/>
    <col min="5308" max="5308" width="10.7109375" style="2" bestFit="1" customWidth="1"/>
    <col min="5309" max="5309" width="14.7109375" style="2" bestFit="1" customWidth="1"/>
    <col min="5310" max="5310" width="16.7109375" style="2" bestFit="1" customWidth="1"/>
    <col min="5311" max="5311" width="13.28515625" style="2" bestFit="1" customWidth="1"/>
    <col min="5312" max="5312" width="17.140625" style="2" bestFit="1" customWidth="1"/>
    <col min="5313" max="5313" width="22.85546875" style="2" bestFit="1" customWidth="1"/>
    <col min="5314" max="5314" width="32.7109375" style="2" bestFit="1" customWidth="1"/>
    <col min="5315" max="5315" width="52.28515625" style="2" bestFit="1" customWidth="1"/>
    <col min="5316" max="5316" width="23.140625" style="2" bestFit="1" customWidth="1"/>
    <col min="5317" max="5317" width="28.5703125" style="2" bestFit="1" customWidth="1"/>
    <col min="5318" max="5318" width="18.28515625" style="2" bestFit="1" customWidth="1"/>
    <col min="5319" max="5319" width="16.28515625" style="2" bestFit="1" customWidth="1"/>
    <col min="5320" max="5320" width="16.140625" style="2" bestFit="1" customWidth="1"/>
    <col min="5321" max="5321" width="44.28515625" style="2" bestFit="1" customWidth="1"/>
    <col min="5322" max="5322" width="24.28515625" style="2" bestFit="1" customWidth="1"/>
    <col min="5323" max="5323" width="16.28515625" style="2" bestFit="1" customWidth="1"/>
    <col min="5324" max="5324" width="19.28515625" style="2" bestFit="1" customWidth="1"/>
    <col min="5325" max="5325" width="14.140625" style="2" bestFit="1" customWidth="1"/>
    <col min="5326" max="5326" width="50.5703125" style="2" bestFit="1" customWidth="1"/>
    <col min="5327" max="5327" width="30.85546875" style="2" bestFit="1" customWidth="1"/>
    <col min="5328" max="5328" width="38.85546875" style="2" bestFit="1" customWidth="1"/>
    <col min="5329" max="5329" width="38.85546875" style="2" customWidth="1"/>
    <col min="5330" max="5330" width="27.140625" style="2" bestFit="1" customWidth="1"/>
    <col min="5331" max="5331" width="38.5703125" style="2" bestFit="1" customWidth="1"/>
    <col min="5332" max="5332" width="31.28515625" style="2" bestFit="1" customWidth="1"/>
    <col min="5333" max="5333" width="34.5703125" style="2" bestFit="1" customWidth="1"/>
    <col min="5334" max="5334" width="16.140625" style="2" bestFit="1" customWidth="1"/>
    <col min="5335" max="5335" width="14.7109375" style="2" bestFit="1" customWidth="1"/>
    <col min="5336" max="5336" width="53" style="2" customWidth="1"/>
    <col min="5337" max="5514" width="11.42578125" style="2"/>
    <col min="5515" max="5515" width="6.5703125" style="2" bestFit="1" customWidth="1"/>
    <col min="5516" max="5516" width="34.7109375" style="2" customWidth="1"/>
    <col min="5517" max="5517" width="5.5703125" style="2" customWidth="1"/>
    <col min="5518" max="5518" width="15.85546875" style="2" customWidth="1"/>
    <col min="5519" max="5519" width="26.5703125" style="2" bestFit="1" customWidth="1"/>
    <col min="5520" max="5520" width="21.85546875" style="2" bestFit="1" customWidth="1"/>
    <col min="5521" max="5521" width="13.7109375" style="2" customWidth="1"/>
    <col min="5522" max="5522" width="26.7109375" style="2" bestFit="1" customWidth="1"/>
    <col min="5523" max="5523" width="15.5703125" style="2" bestFit="1" customWidth="1"/>
    <col min="5524" max="5524" width="18" style="2" bestFit="1" customWidth="1"/>
    <col min="5525" max="5525" width="27.28515625" style="2" bestFit="1" customWidth="1"/>
    <col min="5526" max="5526" width="59.5703125" style="2" customWidth="1"/>
    <col min="5527" max="5527" width="101.42578125" style="2" bestFit="1" customWidth="1"/>
    <col min="5528" max="5528" width="25.42578125" style="2" bestFit="1" customWidth="1"/>
    <col min="5529" max="5529" width="37" style="2" bestFit="1" customWidth="1"/>
    <col min="5530" max="5530" width="23.28515625" style="2" bestFit="1" customWidth="1"/>
    <col min="5531" max="5531" width="17.28515625" style="2" bestFit="1" customWidth="1"/>
    <col min="5532" max="5532" width="19.28515625" style="2" bestFit="1" customWidth="1"/>
    <col min="5533" max="5533" width="17.28515625" style="2" bestFit="1" customWidth="1"/>
    <col min="5534" max="5534" width="11.42578125" style="2"/>
    <col min="5535" max="5535" width="16" style="2" bestFit="1" customWidth="1"/>
    <col min="5536" max="5537" width="13.5703125" style="2" bestFit="1" customWidth="1"/>
    <col min="5538" max="5538" width="18.42578125" style="2" bestFit="1" customWidth="1"/>
    <col min="5539" max="5539" width="26.42578125" style="2" bestFit="1" customWidth="1"/>
    <col min="5540" max="5540" width="17.5703125" style="2" bestFit="1" customWidth="1"/>
    <col min="5541" max="5541" width="15.7109375" style="2" bestFit="1" customWidth="1"/>
    <col min="5542" max="5542" width="13.7109375" style="2" bestFit="1" customWidth="1"/>
    <col min="5543" max="5543" width="24" style="2" bestFit="1" customWidth="1"/>
    <col min="5544" max="5544" width="18.140625" style="2" customWidth="1"/>
    <col min="5545" max="5545" width="29.140625" style="2" bestFit="1" customWidth="1"/>
    <col min="5546" max="5546" width="31.28515625" style="2" bestFit="1" customWidth="1"/>
    <col min="5547" max="5547" width="23.5703125" style="2" bestFit="1" customWidth="1"/>
    <col min="5548" max="5548" width="27.5703125" style="2" bestFit="1" customWidth="1"/>
    <col min="5549" max="5549" width="20.7109375" style="2" bestFit="1" customWidth="1"/>
    <col min="5550" max="5550" width="14.5703125" style="2" bestFit="1" customWidth="1"/>
    <col min="5551" max="5552" width="16.140625" style="2" bestFit="1" customWidth="1"/>
    <col min="5553" max="5554" width="15.7109375" style="2" bestFit="1" customWidth="1"/>
    <col min="5555" max="5555" width="11.42578125" style="2"/>
    <col min="5556" max="5556" width="9.42578125" style="2" bestFit="1" customWidth="1"/>
    <col min="5557" max="5557" width="10.5703125" style="2" bestFit="1" customWidth="1"/>
    <col min="5558" max="5558" width="9.85546875" style="2" bestFit="1" customWidth="1"/>
    <col min="5559" max="5559" width="16.7109375" style="2" bestFit="1" customWidth="1"/>
    <col min="5560" max="5560" width="20.85546875" style="2" bestFit="1" customWidth="1"/>
    <col min="5561" max="5561" width="10.5703125" style="2" bestFit="1" customWidth="1"/>
    <col min="5562" max="5562" width="9.28515625" style="2" bestFit="1" customWidth="1"/>
    <col min="5563" max="5563" width="13.140625" style="2" bestFit="1" customWidth="1"/>
    <col min="5564" max="5564" width="10.7109375" style="2" bestFit="1" customWidth="1"/>
    <col min="5565" max="5565" width="14.7109375" style="2" bestFit="1" customWidth="1"/>
    <col min="5566" max="5566" width="16.7109375" style="2" bestFit="1" customWidth="1"/>
    <col min="5567" max="5567" width="13.28515625" style="2" bestFit="1" customWidth="1"/>
    <col min="5568" max="5568" width="17.140625" style="2" bestFit="1" customWidth="1"/>
    <col min="5569" max="5569" width="22.85546875" style="2" bestFit="1" customWidth="1"/>
    <col min="5570" max="5570" width="32.7109375" style="2" bestFit="1" customWidth="1"/>
    <col min="5571" max="5571" width="52.28515625" style="2" bestFit="1" customWidth="1"/>
    <col min="5572" max="5572" width="23.140625" style="2" bestFit="1" customWidth="1"/>
    <col min="5573" max="5573" width="28.5703125" style="2" bestFit="1" customWidth="1"/>
    <col min="5574" max="5574" width="18.28515625" style="2" bestFit="1" customWidth="1"/>
    <col min="5575" max="5575" width="16.28515625" style="2" bestFit="1" customWidth="1"/>
    <col min="5576" max="5576" width="16.140625" style="2" bestFit="1" customWidth="1"/>
    <col min="5577" max="5577" width="44.28515625" style="2" bestFit="1" customWidth="1"/>
    <col min="5578" max="5578" width="24.28515625" style="2" bestFit="1" customWidth="1"/>
    <col min="5579" max="5579" width="16.28515625" style="2" bestFit="1" customWidth="1"/>
    <col min="5580" max="5580" width="19.28515625" style="2" bestFit="1" customWidth="1"/>
    <col min="5581" max="5581" width="14.140625" style="2" bestFit="1" customWidth="1"/>
    <col min="5582" max="5582" width="50.5703125" style="2" bestFit="1" customWidth="1"/>
    <col min="5583" max="5583" width="30.85546875" style="2" bestFit="1" customWidth="1"/>
    <col min="5584" max="5584" width="38.85546875" style="2" bestFit="1" customWidth="1"/>
    <col min="5585" max="5585" width="38.85546875" style="2" customWidth="1"/>
    <col min="5586" max="5586" width="27.140625" style="2" bestFit="1" customWidth="1"/>
    <col min="5587" max="5587" width="38.5703125" style="2" bestFit="1" customWidth="1"/>
    <col min="5588" max="5588" width="31.28515625" style="2" bestFit="1" customWidth="1"/>
    <col min="5589" max="5589" width="34.5703125" style="2" bestFit="1" customWidth="1"/>
    <col min="5590" max="5590" width="16.140625" style="2" bestFit="1" customWidth="1"/>
    <col min="5591" max="5591" width="14.7109375" style="2" bestFit="1" customWidth="1"/>
    <col min="5592" max="5592" width="53" style="2" customWidth="1"/>
    <col min="5593" max="5770" width="11.42578125" style="2"/>
    <col min="5771" max="5771" width="6.5703125" style="2" bestFit="1" customWidth="1"/>
    <col min="5772" max="5772" width="34.7109375" style="2" customWidth="1"/>
    <col min="5773" max="5773" width="5.5703125" style="2" customWidth="1"/>
    <col min="5774" max="5774" width="15.85546875" style="2" customWidth="1"/>
    <col min="5775" max="5775" width="26.5703125" style="2" bestFit="1" customWidth="1"/>
    <col min="5776" max="5776" width="21.85546875" style="2" bestFit="1" customWidth="1"/>
    <col min="5777" max="5777" width="13.7109375" style="2" customWidth="1"/>
    <col min="5778" max="5778" width="26.7109375" style="2" bestFit="1" customWidth="1"/>
    <col min="5779" max="5779" width="15.5703125" style="2" bestFit="1" customWidth="1"/>
    <col min="5780" max="5780" width="18" style="2" bestFit="1" customWidth="1"/>
    <col min="5781" max="5781" width="27.28515625" style="2" bestFit="1" customWidth="1"/>
    <col min="5782" max="5782" width="59.5703125" style="2" customWidth="1"/>
    <col min="5783" max="5783" width="101.42578125" style="2" bestFit="1" customWidth="1"/>
    <col min="5784" max="5784" width="25.42578125" style="2" bestFit="1" customWidth="1"/>
    <col min="5785" max="5785" width="37" style="2" bestFit="1" customWidth="1"/>
    <col min="5786" max="5786" width="23.28515625" style="2" bestFit="1" customWidth="1"/>
    <col min="5787" max="5787" width="17.28515625" style="2" bestFit="1" customWidth="1"/>
    <col min="5788" max="5788" width="19.28515625" style="2" bestFit="1" customWidth="1"/>
    <col min="5789" max="5789" width="17.28515625" style="2" bestFit="1" customWidth="1"/>
    <col min="5790" max="5790" width="11.42578125" style="2"/>
    <col min="5791" max="5791" width="16" style="2" bestFit="1" customWidth="1"/>
    <col min="5792" max="5793" width="13.5703125" style="2" bestFit="1" customWidth="1"/>
    <col min="5794" max="5794" width="18.42578125" style="2" bestFit="1" customWidth="1"/>
    <col min="5795" max="5795" width="26.42578125" style="2" bestFit="1" customWidth="1"/>
    <col min="5796" max="5796" width="17.5703125" style="2" bestFit="1" customWidth="1"/>
    <col min="5797" max="5797" width="15.7109375" style="2" bestFit="1" customWidth="1"/>
    <col min="5798" max="5798" width="13.7109375" style="2" bestFit="1" customWidth="1"/>
    <col min="5799" max="5799" width="24" style="2" bestFit="1" customWidth="1"/>
    <col min="5800" max="5800" width="18.140625" style="2" customWidth="1"/>
    <col min="5801" max="5801" width="29.140625" style="2" bestFit="1" customWidth="1"/>
    <col min="5802" max="5802" width="31.28515625" style="2" bestFit="1" customWidth="1"/>
    <col min="5803" max="5803" width="23.5703125" style="2" bestFit="1" customWidth="1"/>
    <col min="5804" max="5804" width="27.5703125" style="2" bestFit="1" customWidth="1"/>
    <col min="5805" max="5805" width="20.7109375" style="2" bestFit="1" customWidth="1"/>
    <col min="5806" max="5806" width="14.5703125" style="2" bestFit="1" customWidth="1"/>
    <col min="5807" max="5808" width="16.140625" style="2" bestFit="1" customWidth="1"/>
    <col min="5809" max="5810" width="15.7109375" style="2" bestFit="1" customWidth="1"/>
    <col min="5811" max="5811" width="11.42578125" style="2"/>
    <col min="5812" max="5812" width="9.42578125" style="2" bestFit="1" customWidth="1"/>
    <col min="5813" max="5813" width="10.5703125" style="2" bestFit="1" customWidth="1"/>
    <col min="5814" max="5814" width="9.85546875" style="2" bestFit="1" customWidth="1"/>
    <col min="5815" max="5815" width="16.7109375" style="2" bestFit="1" customWidth="1"/>
    <col min="5816" max="5816" width="20.85546875" style="2" bestFit="1" customWidth="1"/>
    <col min="5817" max="5817" width="10.5703125" style="2" bestFit="1" customWidth="1"/>
    <col min="5818" max="5818" width="9.28515625" style="2" bestFit="1" customWidth="1"/>
    <col min="5819" max="5819" width="13.140625" style="2" bestFit="1" customWidth="1"/>
    <col min="5820" max="5820" width="10.7109375" style="2" bestFit="1" customWidth="1"/>
    <col min="5821" max="5821" width="14.7109375" style="2" bestFit="1" customWidth="1"/>
    <col min="5822" max="5822" width="16.7109375" style="2" bestFit="1" customWidth="1"/>
    <col min="5823" max="5823" width="13.28515625" style="2" bestFit="1" customWidth="1"/>
    <col min="5824" max="5824" width="17.140625" style="2" bestFit="1" customWidth="1"/>
    <col min="5825" max="5825" width="22.85546875" style="2" bestFit="1" customWidth="1"/>
    <col min="5826" max="5826" width="32.7109375" style="2" bestFit="1" customWidth="1"/>
    <col min="5827" max="5827" width="52.28515625" style="2" bestFit="1" customWidth="1"/>
    <col min="5828" max="5828" width="23.140625" style="2" bestFit="1" customWidth="1"/>
    <col min="5829" max="5829" width="28.5703125" style="2" bestFit="1" customWidth="1"/>
    <col min="5830" max="5830" width="18.28515625" style="2" bestFit="1" customWidth="1"/>
    <col min="5831" max="5831" width="16.28515625" style="2" bestFit="1" customWidth="1"/>
    <col min="5832" max="5832" width="16.140625" style="2" bestFit="1" customWidth="1"/>
    <col min="5833" max="5833" width="44.28515625" style="2" bestFit="1" customWidth="1"/>
    <col min="5834" max="5834" width="24.28515625" style="2" bestFit="1" customWidth="1"/>
    <col min="5835" max="5835" width="16.28515625" style="2" bestFit="1" customWidth="1"/>
    <col min="5836" max="5836" width="19.28515625" style="2" bestFit="1" customWidth="1"/>
    <col min="5837" max="5837" width="14.140625" style="2" bestFit="1" customWidth="1"/>
    <col min="5838" max="5838" width="50.5703125" style="2" bestFit="1" customWidth="1"/>
    <col min="5839" max="5839" width="30.85546875" style="2" bestFit="1" customWidth="1"/>
    <col min="5840" max="5840" width="38.85546875" style="2" bestFit="1" customWidth="1"/>
    <col min="5841" max="5841" width="38.85546875" style="2" customWidth="1"/>
    <col min="5842" max="5842" width="27.140625" style="2" bestFit="1" customWidth="1"/>
    <col min="5843" max="5843" width="38.5703125" style="2" bestFit="1" customWidth="1"/>
    <col min="5844" max="5844" width="31.28515625" style="2" bestFit="1" customWidth="1"/>
    <col min="5845" max="5845" width="34.5703125" style="2" bestFit="1" customWidth="1"/>
    <col min="5846" max="5846" width="16.140625" style="2" bestFit="1" customWidth="1"/>
    <col min="5847" max="5847" width="14.7109375" style="2" bestFit="1" customWidth="1"/>
    <col min="5848" max="5848" width="53" style="2" customWidth="1"/>
    <col min="5849" max="6026" width="11.42578125" style="2"/>
    <col min="6027" max="6027" width="6.5703125" style="2" bestFit="1" customWidth="1"/>
    <col min="6028" max="6028" width="34.7109375" style="2" customWidth="1"/>
    <col min="6029" max="6029" width="5.5703125" style="2" customWidth="1"/>
    <col min="6030" max="6030" width="15.85546875" style="2" customWidth="1"/>
    <col min="6031" max="6031" width="26.5703125" style="2" bestFit="1" customWidth="1"/>
    <col min="6032" max="6032" width="21.85546875" style="2" bestFit="1" customWidth="1"/>
    <col min="6033" max="6033" width="13.7109375" style="2" customWidth="1"/>
    <col min="6034" max="6034" width="26.7109375" style="2" bestFit="1" customWidth="1"/>
    <col min="6035" max="6035" width="15.5703125" style="2" bestFit="1" customWidth="1"/>
    <col min="6036" max="6036" width="18" style="2" bestFit="1" customWidth="1"/>
    <col min="6037" max="6037" width="27.28515625" style="2" bestFit="1" customWidth="1"/>
    <col min="6038" max="6038" width="59.5703125" style="2" customWidth="1"/>
    <col min="6039" max="6039" width="101.42578125" style="2" bestFit="1" customWidth="1"/>
    <col min="6040" max="6040" width="25.42578125" style="2" bestFit="1" customWidth="1"/>
    <col min="6041" max="6041" width="37" style="2" bestFit="1" customWidth="1"/>
    <col min="6042" max="6042" width="23.28515625" style="2" bestFit="1" customWidth="1"/>
    <col min="6043" max="6043" width="17.28515625" style="2" bestFit="1" customWidth="1"/>
    <col min="6044" max="6044" width="19.28515625" style="2" bestFit="1" customWidth="1"/>
    <col min="6045" max="6045" width="17.28515625" style="2" bestFit="1" customWidth="1"/>
    <col min="6046" max="6046" width="11.42578125" style="2"/>
    <col min="6047" max="6047" width="16" style="2" bestFit="1" customWidth="1"/>
    <col min="6048" max="6049" width="13.5703125" style="2" bestFit="1" customWidth="1"/>
    <col min="6050" max="6050" width="18.42578125" style="2" bestFit="1" customWidth="1"/>
    <col min="6051" max="6051" width="26.42578125" style="2" bestFit="1" customWidth="1"/>
    <col min="6052" max="6052" width="17.5703125" style="2" bestFit="1" customWidth="1"/>
    <col min="6053" max="6053" width="15.7109375" style="2" bestFit="1" customWidth="1"/>
    <col min="6054" max="6054" width="13.7109375" style="2" bestFit="1" customWidth="1"/>
    <col min="6055" max="6055" width="24" style="2" bestFit="1" customWidth="1"/>
    <col min="6056" max="6056" width="18.140625" style="2" customWidth="1"/>
    <col min="6057" max="6057" width="29.140625" style="2" bestFit="1" customWidth="1"/>
    <col min="6058" max="6058" width="31.28515625" style="2" bestFit="1" customWidth="1"/>
    <col min="6059" max="6059" width="23.5703125" style="2" bestFit="1" customWidth="1"/>
    <col min="6060" max="6060" width="27.5703125" style="2" bestFit="1" customWidth="1"/>
    <col min="6061" max="6061" width="20.7109375" style="2" bestFit="1" customWidth="1"/>
    <col min="6062" max="6062" width="14.5703125" style="2" bestFit="1" customWidth="1"/>
    <col min="6063" max="6064" width="16.140625" style="2" bestFit="1" customWidth="1"/>
    <col min="6065" max="6066" width="15.7109375" style="2" bestFit="1" customWidth="1"/>
    <col min="6067" max="6067" width="11.42578125" style="2"/>
    <col min="6068" max="6068" width="9.42578125" style="2" bestFit="1" customWidth="1"/>
    <col min="6069" max="6069" width="10.5703125" style="2" bestFit="1" customWidth="1"/>
    <col min="6070" max="6070" width="9.85546875" style="2" bestFit="1" customWidth="1"/>
    <col min="6071" max="6071" width="16.7109375" style="2" bestFit="1" customWidth="1"/>
    <col min="6072" max="6072" width="20.85546875" style="2" bestFit="1" customWidth="1"/>
    <col min="6073" max="6073" width="10.5703125" style="2" bestFit="1" customWidth="1"/>
    <col min="6074" max="6074" width="9.28515625" style="2" bestFit="1" customWidth="1"/>
    <col min="6075" max="6075" width="13.140625" style="2" bestFit="1" customWidth="1"/>
    <col min="6076" max="6076" width="10.7109375" style="2" bestFit="1" customWidth="1"/>
    <col min="6077" max="6077" width="14.7109375" style="2" bestFit="1" customWidth="1"/>
    <col min="6078" max="6078" width="16.7109375" style="2" bestFit="1" customWidth="1"/>
    <col min="6079" max="6079" width="13.28515625" style="2" bestFit="1" customWidth="1"/>
    <col min="6080" max="6080" width="17.140625" style="2" bestFit="1" customWidth="1"/>
    <col min="6081" max="6081" width="22.85546875" style="2" bestFit="1" customWidth="1"/>
    <col min="6082" max="6082" width="32.7109375" style="2" bestFit="1" customWidth="1"/>
    <col min="6083" max="6083" width="52.28515625" style="2" bestFit="1" customWidth="1"/>
    <col min="6084" max="6084" width="23.140625" style="2" bestFit="1" customWidth="1"/>
    <col min="6085" max="6085" width="28.5703125" style="2" bestFit="1" customWidth="1"/>
    <col min="6086" max="6086" width="18.28515625" style="2" bestFit="1" customWidth="1"/>
    <col min="6087" max="6087" width="16.28515625" style="2" bestFit="1" customWidth="1"/>
    <col min="6088" max="6088" width="16.140625" style="2" bestFit="1" customWidth="1"/>
    <col min="6089" max="6089" width="44.28515625" style="2" bestFit="1" customWidth="1"/>
    <col min="6090" max="6090" width="24.28515625" style="2" bestFit="1" customWidth="1"/>
    <col min="6091" max="6091" width="16.28515625" style="2" bestFit="1" customWidth="1"/>
    <col min="6092" max="6092" width="19.28515625" style="2" bestFit="1" customWidth="1"/>
    <col min="6093" max="6093" width="14.140625" style="2" bestFit="1" customWidth="1"/>
    <col min="6094" max="6094" width="50.5703125" style="2" bestFit="1" customWidth="1"/>
    <col min="6095" max="6095" width="30.85546875" style="2" bestFit="1" customWidth="1"/>
    <col min="6096" max="6096" width="38.85546875" style="2" bestFit="1" customWidth="1"/>
    <col min="6097" max="6097" width="38.85546875" style="2" customWidth="1"/>
    <col min="6098" max="6098" width="27.140625" style="2" bestFit="1" customWidth="1"/>
    <col min="6099" max="6099" width="38.5703125" style="2" bestFit="1" customWidth="1"/>
    <col min="6100" max="6100" width="31.28515625" style="2" bestFit="1" customWidth="1"/>
    <col min="6101" max="6101" width="34.5703125" style="2" bestFit="1" customWidth="1"/>
    <col min="6102" max="6102" width="16.140625" style="2" bestFit="1" customWidth="1"/>
    <col min="6103" max="6103" width="14.7109375" style="2" bestFit="1" customWidth="1"/>
    <col min="6104" max="6104" width="53" style="2" customWidth="1"/>
    <col min="6105" max="6282" width="11.42578125" style="2"/>
    <col min="6283" max="6283" width="6.5703125" style="2" bestFit="1" customWidth="1"/>
    <col min="6284" max="6284" width="34.7109375" style="2" customWidth="1"/>
    <col min="6285" max="6285" width="5.5703125" style="2" customWidth="1"/>
    <col min="6286" max="6286" width="15.85546875" style="2" customWidth="1"/>
    <col min="6287" max="6287" width="26.5703125" style="2" bestFit="1" customWidth="1"/>
    <col min="6288" max="6288" width="21.85546875" style="2" bestFit="1" customWidth="1"/>
    <col min="6289" max="6289" width="13.7109375" style="2" customWidth="1"/>
    <col min="6290" max="6290" width="26.7109375" style="2" bestFit="1" customWidth="1"/>
    <col min="6291" max="6291" width="15.5703125" style="2" bestFit="1" customWidth="1"/>
    <col min="6292" max="6292" width="18" style="2" bestFit="1" customWidth="1"/>
    <col min="6293" max="6293" width="27.28515625" style="2" bestFit="1" customWidth="1"/>
    <col min="6294" max="6294" width="59.5703125" style="2" customWidth="1"/>
    <col min="6295" max="6295" width="101.42578125" style="2" bestFit="1" customWidth="1"/>
    <col min="6296" max="6296" width="25.42578125" style="2" bestFit="1" customWidth="1"/>
    <col min="6297" max="6297" width="37" style="2" bestFit="1" customWidth="1"/>
    <col min="6298" max="6298" width="23.28515625" style="2" bestFit="1" customWidth="1"/>
    <col min="6299" max="6299" width="17.28515625" style="2" bestFit="1" customWidth="1"/>
    <col min="6300" max="6300" width="19.28515625" style="2" bestFit="1" customWidth="1"/>
    <col min="6301" max="6301" width="17.28515625" style="2" bestFit="1" customWidth="1"/>
    <col min="6302" max="6302" width="11.42578125" style="2"/>
    <col min="6303" max="6303" width="16" style="2" bestFit="1" customWidth="1"/>
    <col min="6304" max="6305" width="13.5703125" style="2" bestFit="1" customWidth="1"/>
    <col min="6306" max="6306" width="18.42578125" style="2" bestFit="1" customWidth="1"/>
    <col min="6307" max="6307" width="26.42578125" style="2" bestFit="1" customWidth="1"/>
    <col min="6308" max="6308" width="17.5703125" style="2" bestFit="1" customWidth="1"/>
    <col min="6309" max="6309" width="15.7109375" style="2" bestFit="1" customWidth="1"/>
    <col min="6310" max="6310" width="13.7109375" style="2" bestFit="1" customWidth="1"/>
    <col min="6311" max="6311" width="24" style="2" bestFit="1" customWidth="1"/>
    <col min="6312" max="6312" width="18.140625" style="2" customWidth="1"/>
    <col min="6313" max="6313" width="29.140625" style="2" bestFit="1" customWidth="1"/>
    <col min="6314" max="6314" width="31.28515625" style="2" bestFit="1" customWidth="1"/>
    <col min="6315" max="6315" width="23.5703125" style="2" bestFit="1" customWidth="1"/>
    <col min="6316" max="6316" width="27.5703125" style="2" bestFit="1" customWidth="1"/>
    <col min="6317" max="6317" width="20.7109375" style="2" bestFit="1" customWidth="1"/>
    <col min="6318" max="6318" width="14.5703125" style="2" bestFit="1" customWidth="1"/>
    <col min="6319" max="6320" width="16.140625" style="2" bestFit="1" customWidth="1"/>
    <col min="6321" max="6322" width="15.7109375" style="2" bestFit="1" customWidth="1"/>
    <col min="6323" max="6323" width="11.42578125" style="2"/>
    <col min="6324" max="6324" width="9.42578125" style="2" bestFit="1" customWidth="1"/>
    <col min="6325" max="6325" width="10.5703125" style="2" bestFit="1" customWidth="1"/>
    <col min="6326" max="6326" width="9.85546875" style="2" bestFit="1" customWidth="1"/>
    <col min="6327" max="6327" width="16.7109375" style="2" bestFit="1" customWidth="1"/>
    <col min="6328" max="6328" width="20.85546875" style="2" bestFit="1" customWidth="1"/>
    <col min="6329" max="6329" width="10.5703125" style="2" bestFit="1" customWidth="1"/>
    <col min="6330" max="6330" width="9.28515625" style="2" bestFit="1" customWidth="1"/>
    <col min="6331" max="6331" width="13.140625" style="2" bestFit="1" customWidth="1"/>
    <col min="6332" max="6332" width="10.7109375" style="2" bestFit="1" customWidth="1"/>
    <col min="6333" max="6333" width="14.7109375" style="2" bestFit="1" customWidth="1"/>
    <col min="6334" max="6334" width="16.7109375" style="2" bestFit="1" customWidth="1"/>
    <col min="6335" max="6335" width="13.28515625" style="2" bestFit="1" customWidth="1"/>
    <col min="6336" max="6336" width="17.140625" style="2" bestFit="1" customWidth="1"/>
    <col min="6337" max="6337" width="22.85546875" style="2" bestFit="1" customWidth="1"/>
    <col min="6338" max="6338" width="32.7109375" style="2" bestFit="1" customWidth="1"/>
    <col min="6339" max="6339" width="52.28515625" style="2" bestFit="1" customWidth="1"/>
    <col min="6340" max="6340" width="23.140625" style="2" bestFit="1" customWidth="1"/>
    <col min="6341" max="6341" width="28.5703125" style="2" bestFit="1" customWidth="1"/>
    <col min="6342" max="6342" width="18.28515625" style="2" bestFit="1" customWidth="1"/>
    <col min="6343" max="6343" width="16.28515625" style="2" bestFit="1" customWidth="1"/>
    <col min="6344" max="6344" width="16.140625" style="2" bestFit="1" customWidth="1"/>
    <col min="6345" max="6345" width="44.28515625" style="2" bestFit="1" customWidth="1"/>
    <col min="6346" max="6346" width="24.28515625" style="2" bestFit="1" customWidth="1"/>
    <col min="6347" max="6347" width="16.28515625" style="2" bestFit="1" customWidth="1"/>
    <col min="6348" max="6348" width="19.28515625" style="2" bestFit="1" customWidth="1"/>
    <col min="6349" max="6349" width="14.140625" style="2" bestFit="1" customWidth="1"/>
    <col min="6350" max="6350" width="50.5703125" style="2" bestFit="1" customWidth="1"/>
    <col min="6351" max="6351" width="30.85546875" style="2" bestFit="1" customWidth="1"/>
    <col min="6352" max="6352" width="38.85546875" style="2" bestFit="1" customWidth="1"/>
    <col min="6353" max="6353" width="38.85546875" style="2" customWidth="1"/>
    <col min="6354" max="6354" width="27.140625" style="2" bestFit="1" customWidth="1"/>
    <col min="6355" max="6355" width="38.5703125" style="2" bestFit="1" customWidth="1"/>
    <col min="6356" max="6356" width="31.28515625" style="2" bestFit="1" customWidth="1"/>
    <col min="6357" max="6357" width="34.5703125" style="2" bestFit="1" customWidth="1"/>
    <col min="6358" max="6358" width="16.140625" style="2" bestFit="1" customWidth="1"/>
    <col min="6359" max="6359" width="14.7109375" style="2" bestFit="1" customWidth="1"/>
    <col min="6360" max="6360" width="53" style="2" customWidth="1"/>
    <col min="6361" max="6538" width="11.42578125" style="2"/>
    <col min="6539" max="6539" width="6.5703125" style="2" bestFit="1" customWidth="1"/>
    <col min="6540" max="6540" width="34.7109375" style="2" customWidth="1"/>
    <col min="6541" max="6541" width="5.5703125" style="2" customWidth="1"/>
    <col min="6542" max="6542" width="15.85546875" style="2" customWidth="1"/>
    <col min="6543" max="6543" width="26.5703125" style="2" bestFit="1" customWidth="1"/>
    <col min="6544" max="6544" width="21.85546875" style="2" bestFit="1" customWidth="1"/>
    <col min="6545" max="6545" width="13.7109375" style="2" customWidth="1"/>
    <col min="6546" max="6546" width="26.7109375" style="2" bestFit="1" customWidth="1"/>
    <col min="6547" max="6547" width="15.5703125" style="2" bestFit="1" customWidth="1"/>
    <col min="6548" max="6548" width="18" style="2" bestFit="1" customWidth="1"/>
    <col min="6549" max="6549" width="27.28515625" style="2" bestFit="1" customWidth="1"/>
    <col min="6550" max="6550" width="59.5703125" style="2" customWidth="1"/>
    <col min="6551" max="6551" width="101.42578125" style="2" bestFit="1" customWidth="1"/>
    <col min="6552" max="6552" width="25.42578125" style="2" bestFit="1" customWidth="1"/>
    <col min="6553" max="6553" width="37" style="2" bestFit="1" customWidth="1"/>
    <col min="6554" max="6554" width="23.28515625" style="2" bestFit="1" customWidth="1"/>
    <col min="6555" max="6555" width="17.28515625" style="2" bestFit="1" customWidth="1"/>
    <col min="6556" max="6556" width="19.28515625" style="2" bestFit="1" customWidth="1"/>
    <col min="6557" max="6557" width="17.28515625" style="2" bestFit="1" customWidth="1"/>
    <col min="6558" max="6558" width="11.42578125" style="2"/>
    <col min="6559" max="6559" width="16" style="2" bestFit="1" customWidth="1"/>
    <col min="6560" max="6561" width="13.5703125" style="2" bestFit="1" customWidth="1"/>
    <col min="6562" max="6562" width="18.42578125" style="2" bestFit="1" customWidth="1"/>
    <col min="6563" max="6563" width="26.42578125" style="2" bestFit="1" customWidth="1"/>
    <col min="6564" max="6564" width="17.5703125" style="2" bestFit="1" customWidth="1"/>
    <col min="6565" max="6565" width="15.7109375" style="2" bestFit="1" customWidth="1"/>
    <col min="6566" max="6566" width="13.7109375" style="2" bestFit="1" customWidth="1"/>
    <col min="6567" max="6567" width="24" style="2" bestFit="1" customWidth="1"/>
    <col min="6568" max="6568" width="18.140625" style="2" customWidth="1"/>
    <col min="6569" max="6569" width="29.140625" style="2" bestFit="1" customWidth="1"/>
    <col min="6570" max="6570" width="31.28515625" style="2" bestFit="1" customWidth="1"/>
    <col min="6571" max="6571" width="23.5703125" style="2" bestFit="1" customWidth="1"/>
    <col min="6572" max="6572" width="27.5703125" style="2" bestFit="1" customWidth="1"/>
    <col min="6573" max="6573" width="20.7109375" style="2" bestFit="1" customWidth="1"/>
    <col min="6574" max="6574" width="14.5703125" style="2" bestFit="1" customWidth="1"/>
    <col min="6575" max="6576" width="16.140625" style="2" bestFit="1" customWidth="1"/>
    <col min="6577" max="6578" width="15.7109375" style="2" bestFit="1" customWidth="1"/>
    <col min="6579" max="6579" width="11.42578125" style="2"/>
    <col min="6580" max="6580" width="9.42578125" style="2" bestFit="1" customWidth="1"/>
    <col min="6581" max="6581" width="10.5703125" style="2" bestFit="1" customWidth="1"/>
    <col min="6582" max="6582" width="9.85546875" style="2" bestFit="1" customWidth="1"/>
    <col min="6583" max="6583" width="16.7109375" style="2" bestFit="1" customWidth="1"/>
    <col min="6584" max="6584" width="20.85546875" style="2" bestFit="1" customWidth="1"/>
    <col min="6585" max="6585" width="10.5703125" style="2" bestFit="1" customWidth="1"/>
    <col min="6586" max="6586" width="9.28515625" style="2" bestFit="1" customWidth="1"/>
    <col min="6587" max="6587" width="13.140625" style="2" bestFit="1" customWidth="1"/>
    <col min="6588" max="6588" width="10.7109375" style="2" bestFit="1" customWidth="1"/>
    <col min="6589" max="6589" width="14.7109375" style="2" bestFit="1" customWidth="1"/>
    <col min="6590" max="6590" width="16.7109375" style="2" bestFit="1" customWidth="1"/>
    <col min="6591" max="6591" width="13.28515625" style="2" bestFit="1" customWidth="1"/>
    <col min="6592" max="6592" width="17.140625" style="2" bestFit="1" customWidth="1"/>
    <col min="6593" max="6593" width="22.85546875" style="2" bestFit="1" customWidth="1"/>
    <col min="6594" max="6594" width="32.7109375" style="2" bestFit="1" customWidth="1"/>
    <col min="6595" max="6595" width="52.28515625" style="2" bestFit="1" customWidth="1"/>
    <col min="6596" max="6596" width="23.140625" style="2" bestFit="1" customWidth="1"/>
    <col min="6597" max="6597" width="28.5703125" style="2" bestFit="1" customWidth="1"/>
    <col min="6598" max="6598" width="18.28515625" style="2" bestFit="1" customWidth="1"/>
    <col min="6599" max="6599" width="16.28515625" style="2" bestFit="1" customWidth="1"/>
    <col min="6600" max="6600" width="16.140625" style="2" bestFit="1" customWidth="1"/>
    <col min="6601" max="6601" width="44.28515625" style="2" bestFit="1" customWidth="1"/>
    <col min="6602" max="6602" width="24.28515625" style="2" bestFit="1" customWidth="1"/>
    <col min="6603" max="6603" width="16.28515625" style="2" bestFit="1" customWidth="1"/>
    <col min="6604" max="6604" width="19.28515625" style="2" bestFit="1" customWidth="1"/>
    <col min="6605" max="6605" width="14.140625" style="2" bestFit="1" customWidth="1"/>
    <col min="6606" max="6606" width="50.5703125" style="2" bestFit="1" customWidth="1"/>
    <col min="6607" max="6607" width="30.85546875" style="2" bestFit="1" customWidth="1"/>
    <col min="6608" max="6608" width="38.85546875" style="2" bestFit="1" customWidth="1"/>
    <col min="6609" max="6609" width="38.85546875" style="2" customWidth="1"/>
    <col min="6610" max="6610" width="27.140625" style="2" bestFit="1" customWidth="1"/>
    <col min="6611" max="6611" width="38.5703125" style="2" bestFit="1" customWidth="1"/>
    <col min="6612" max="6612" width="31.28515625" style="2" bestFit="1" customWidth="1"/>
    <col min="6613" max="6613" width="34.5703125" style="2" bestFit="1" customWidth="1"/>
    <col min="6614" max="6614" width="16.140625" style="2" bestFit="1" customWidth="1"/>
    <col min="6615" max="6615" width="14.7109375" style="2" bestFit="1" customWidth="1"/>
    <col min="6616" max="6616" width="53" style="2" customWidth="1"/>
    <col min="6617" max="6794" width="11.42578125" style="2"/>
    <col min="6795" max="6795" width="6.5703125" style="2" bestFit="1" customWidth="1"/>
    <col min="6796" max="6796" width="34.7109375" style="2" customWidth="1"/>
    <col min="6797" max="6797" width="5.5703125" style="2" customWidth="1"/>
    <col min="6798" max="6798" width="15.85546875" style="2" customWidth="1"/>
    <col min="6799" max="6799" width="26.5703125" style="2" bestFit="1" customWidth="1"/>
    <col min="6800" max="6800" width="21.85546875" style="2" bestFit="1" customWidth="1"/>
    <col min="6801" max="6801" width="13.7109375" style="2" customWidth="1"/>
    <col min="6802" max="6802" width="26.7109375" style="2" bestFit="1" customWidth="1"/>
    <col min="6803" max="6803" width="15.5703125" style="2" bestFit="1" customWidth="1"/>
    <col min="6804" max="6804" width="18" style="2" bestFit="1" customWidth="1"/>
    <col min="6805" max="6805" width="27.28515625" style="2" bestFit="1" customWidth="1"/>
    <col min="6806" max="6806" width="59.5703125" style="2" customWidth="1"/>
    <col min="6807" max="6807" width="101.42578125" style="2" bestFit="1" customWidth="1"/>
    <col min="6808" max="6808" width="25.42578125" style="2" bestFit="1" customWidth="1"/>
    <col min="6809" max="6809" width="37" style="2" bestFit="1" customWidth="1"/>
    <col min="6810" max="6810" width="23.28515625" style="2" bestFit="1" customWidth="1"/>
    <col min="6811" max="6811" width="17.28515625" style="2" bestFit="1" customWidth="1"/>
    <col min="6812" max="6812" width="19.28515625" style="2" bestFit="1" customWidth="1"/>
    <col min="6813" max="6813" width="17.28515625" style="2" bestFit="1" customWidth="1"/>
    <col min="6814" max="6814" width="11.42578125" style="2"/>
    <col min="6815" max="6815" width="16" style="2" bestFit="1" customWidth="1"/>
    <col min="6816" max="6817" width="13.5703125" style="2" bestFit="1" customWidth="1"/>
    <col min="6818" max="6818" width="18.42578125" style="2" bestFit="1" customWidth="1"/>
    <col min="6819" max="6819" width="26.42578125" style="2" bestFit="1" customWidth="1"/>
    <col min="6820" max="6820" width="17.5703125" style="2" bestFit="1" customWidth="1"/>
    <col min="6821" max="6821" width="15.7109375" style="2" bestFit="1" customWidth="1"/>
    <col min="6822" max="6822" width="13.7109375" style="2" bestFit="1" customWidth="1"/>
    <col min="6823" max="6823" width="24" style="2" bestFit="1" customWidth="1"/>
    <col min="6824" max="6824" width="18.140625" style="2" customWidth="1"/>
    <col min="6825" max="6825" width="29.140625" style="2" bestFit="1" customWidth="1"/>
    <col min="6826" max="6826" width="31.28515625" style="2" bestFit="1" customWidth="1"/>
    <col min="6827" max="6827" width="23.5703125" style="2" bestFit="1" customWidth="1"/>
    <col min="6828" max="6828" width="27.5703125" style="2" bestFit="1" customWidth="1"/>
    <col min="6829" max="6829" width="20.7109375" style="2" bestFit="1" customWidth="1"/>
    <col min="6830" max="6830" width="14.5703125" style="2" bestFit="1" customWidth="1"/>
    <col min="6831" max="6832" width="16.140625" style="2" bestFit="1" customWidth="1"/>
    <col min="6833" max="6834" width="15.7109375" style="2" bestFit="1" customWidth="1"/>
    <col min="6835" max="6835" width="11.42578125" style="2"/>
    <col min="6836" max="6836" width="9.42578125" style="2" bestFit="1" customWidth="1"/>
    <col min="6837" max="6837" width="10.5703125" style="2" bestFit="1" customWidth="1"/>
    <col min="6838" max="6838" width="9.85546875" style="2" bestFit="1" customWidth="1"/>
    <col min="6839" max="6839" width="16.7109375" style="2" bestFit="1" customWidth="1"/>
    <col min="6840" max="6840" width="20.85546875" style="2" bestFit="1" customWidth="1"/>
    <col min="6841" max="6841" width="10.5703125" style="2" bestFit="1" customWidth="1"/>
    <col min="6842" max="6842" width="9.28515625" style="2" bestFit="1" customWidth="1"/>
    <col min="6843" max="6843" width="13.140625" style="2" bestFit="1" customWidth="1"/>
    <col min="6844" max="6844" width="10.7109375" style="2" bestFit="1" customWidth="1"/>
    <col min="6845" max="6845" width="14.7109375" style="2" bestFit="1" customWidth="1"/>
    <col min="6846" max="6846" width="16.7109375" style="2" bestFit="1" customWidth="1"/>
    <col min="6847" max="6847" width="13.28515625" style="2" bestFit="1" customWidth="1"/>
    <col min="6848" max="6848" width="17.140625" style="2" bestFit="1" customWidth="1"/>
    <col min="6849" max="6849" width="22.85546875" style="2" bestFit="1" customWidth="1"/>
    <col min="6850" max="6850" width="32.7109375" style="2" bestFit="1" customWidth="1"/>
    <col min="6851" max="6851" width="52.28515625" style="2" bestFit="1" customWidth="1"/>
    <col min="6852" max="6852" width="23.140625" style="2" bestFit="1" customWidth="1"/>
    <col min="6853" max="6853" width="28.5703125" style="2" bestFit="1" customWidth="1"/>
    <col min="6854" max="6854" width="18.28515625" style="2" bestFit="1" customWidth="1"/>
    <col min="6855" max="6855" width="16.28515625" style="2" bestFit="1" customWidth="1"/>
    <col min="6856" max="6856" width="16.140625" style="2" bestFit="1" customWidth="1"/>
    <col min="6857" max="6857" width="44.28515625" style="2" bestFit="1" customWidth="1"/>
    <col min="6858" max="6858" width="24.28515625" style="2" bestFit="1" customWidth="1"/>
    <col min="6859" max="6859" width="16.28515625" style="2" bestFit="1" customWidth="1"/>
    <col min="6860" max="6860" width="19.28515625" style="2" bestFit="1" customWidth="1"/>
    <col min="6861" max="6861" width="14.140625" style="2" bestFit="1" customWidth="1"/>
    <col min="6862" max="6862" width="50.5703125" style="2" bestFit="1" customWidth="1"/>
    <col min="6863" max="6863" width="30.85546875" style="2" bestFit="1" customWidth="1"/>
    <col min="6864" max="6864" width="38.85546875" style="2" bestFit="1" customWidth="1"/>
    <col min="6865" max="6865" width="38.85546875" style="2" customWidth="1"/>
    <col min="6866" max="6866" width="27.140625" style="2" bestFit="1" customWidth="1"/>
    <col min="6867" max="6867" width="38.5703125" style="2" bestFit="1" customWidth="1"/>
    <col min="6868" max="6868" width="31.28515625" style="2" bestFit="1" customWidth="1"/>
    <col min="6869" max="6869" width="34.5703125" style="2" bestFit="1" customWidth="1"/>
    <col min="6870" max="6870" width="16.140625" style="2" bestFit="1" customWidth="1"/>
    <col min="6871" max="6871" width="14.7109375" style="2" bestFit="1" customWidth="1"/>
    <col min="6872" max="6872" width="53" style="2" customWidth="1"/>
    <col min="6873" max="7050" width="11.42578125" style="2"/>
    <col min="7051" max="7051" width="6.5703125" style="2" bestFit="1" customWidth="1"/>
    <col min="7052" max="7052" width="34.7109375" style="2" customWidth="1"/>
    <col min="7053" max="7053" width="5.5703125" style="2" customWidth="1"/>
    <col min="7054" max="7054" width="15.85546875" style="2" customWidth="1"/>
    <col min="7055" max="7055" width="26.5703125" style="2" bestFit="1" customWidth="1"/>
    <col min="7056" max="7056" width="21.85546875" style="2" bestFit="1" customWidth="1"/>
    <col min="7057" max="7057" width="13.7109375" style="2" customWidth="1"/>
    <col min="7058" max="7058" width="26.7109375" style="2" bestFit="1" customWidth="1"/>
    <col min="7059" max="7059" width="15.5703125" style="2" bestFit="1" customWidth="1"/>
    <col min="7060" max="7060" width="18" style="2" bestFit="1" customWidth="1"/>
    <col min="7061" max="7061" width="27.28515625" style="2" bestFit="1" customWidth="1"/>
    <col min="7062" max="7062" width="59.5703125" style="2" customWidth="1"/>
    <col min="7063" max="7063" width="101.42578125" style="2" bestFit="1" customWidth="1"/>
    <col min="7064" max="7064" width="25.42578125" style="2" bestFit="1" customWidth="1"/>
    <col min="7065" max="7065" width="37" style="2" bestFit="1" customWidth="1"/>
    <col min="7066" max="7066" width="23.28515625" style="2" bestFit="1" customWidth="1"/>
    <col min="7067" max="7067" width="17.28515625" style="2" bestFit="1" customWidth="1"/>
    <col min="7068" max="7068" width="19.28515625" style="2" bestFit="1" customWidth="1"/>
    <col min="7069" max="7069" width="17.28515625" style="2" bestFit="1" customWidth="1"/>
    <col min="7070" max="7070" width="11.42578125" style="2"/>
    <col min="7071" max="7071" width="16" style="2" bestFit="1" customWidth="1"/>
    <col min="7072" max="7073" width="13.5703125" style="2" bestFit="1" customWidth="1"/>
    <col min="7074" max="7074" width="18.42578125" style="2" bestFit="1" customWidth="1"/>
    <col min="7075" max="7075" width="26.42578125" style="2" bestFit="1" customWidth="1"/>
    <col min="7076" max="7076" width="17.5703125" style="2" bestFit="1" customWidth="1"/>
    <col min="7077" max="7077" width="15.7109375" style="2" bestFit="1" customWidth="1"/>
    <col min="7078" max="7078" width="13.7109375" style="2" bestFit="1" customWidth="1"/>
    <col min="7079" max="7079" width="24" style="2" bestFit="1" customWidth="1"/>
    <col min="7080" max="7080" width="18.140625" style="2" customWidth="1"/>
    <col min="7081" max="7081" width="29.140625" style="2" bestFit="1" customWidth="1"/>
    <col min="7082" max="7082" width="31.28515625" style="2" bestFit="1" customWidth="1"/>
    <col min="7083" max="7083" width="23.5703125" style="2" bestFit="1" customWidth="1"/>
    <col min="7084" max="7084" width="27.5703125" style="2" bestFit="1" customWidth="1"/>
    <col min="7085" max="7085" width="20.7109375" style="2" bestFit="1" customWidth="1"/>
    <col min="7086" max="7086" width="14.5703125" style="2" bestFit="1" customWidth="1"/>
    <col min="7087" max="7088" width="16.140625" style="2" bestFit="1" customWidth="1"/>
    <col min="7089" max="7090" width="15.7109375" style="2" bestFit="1" customWidth="1"/>
    <col min="7091" max="7091" width="11.42578125" style="2"/>
    <col min="7092" max="7092" width="9.42578125" style="2" bestFit="1" customWidth="1"/>
    <col min="7093" max="7093" width="10.5703125" style="2" bestFit="1" customWidth="1"/>
    <col min="7094" max="7094" width="9.85546875" style="2" bestFit="1" customWidth="1"/>
    <col min="7095" max="7095" width="16.7109375" style="2" bestFit="1" customWidth="1"/>
    <col min="7096" max="7096" width="20.85546875" style="2" bestFit="1" customWidth="1"/>
    <col min="7097" max="7097" width="10.5703125" style="2" bestFit="1" customWidth="1"/>
    <col min="7098" max="7098" width="9.28515625" style="2" bestFit="1" customWidth="1"/>
    <col min="7099" max="7099" width="13.140625" style="2" bestFit="1" customWidth="1"/>
    <col min="7100" max="7100" width="10.7109375" style="2" bestFit="1" customWidth="1"/>
    <col min="7101" max="7101" width="14.7109375" style="2" bestFit="1" customWidth="1"/>
    <col min="7102" max="7102" width="16.7109375" style="2" bestFit="1" customWidth="1"/>
    <col min="7103" max="7103" width="13.28515625" style="2" bestFit="1" customWidth="1"/>
    <col min="7104" max="7104" width="17.140625" style="2" bestFit="1" customWidth="1"/>
    <col min="7105" max="7105" width="22.85546875" style="2" bestFit="1" customWidth="1"/>
    <col min="7106" max="7106" width="32.7109375" style="2" bestFit="1" customWidth="1"/>
    <col min="7107" max="7107" width="52.28515625" style="2" bestFit="1" customWidth="1"/>
    <col min="7108" max="7108" width="23.140625" style="2" bestFit="1" customWidth="1"/>
    <col min="7109" max="7109" width="28.5703125" style="2" bestFit="1" customWidth="1"/>
    <col min="7110" max="7110" width="18.28515625" style="2" bestFit="1" customWidth="1"/>
    <col min="7111" max="7111" width="16.28515625" style="2" bestFit="1" customWidth="1"/>
    <col min="7112" max="7112" width="16.140625" style="2" bestFit="1" customWidth="1"/>
    <col min="7113" max="7113" width="44.28515625" style="2" bestFit="1" customWidth="1"/>
    <col min="7114" max="7114" width="24.28515625" style="2" bestFit="1" customWidth="1"/>
    <col min="7115" max="7115" width="16.28515625" style="2" bestFit="1" customWidth="1"/>
    <col min="7116" max="7116" width="19.28515625" style="2" bestFit="1" customWidth="1"/>
    <col min="7117" max="7117" width="14.140625" style="2" bestFit="1" customWidth="1"/>
    <col min="7118" max="7118" width="50.5703125" style="2" bestFit="1" customWidth="1"/>
    <col min="7119" max="7119" width="30.85546875" style="2" bestFit="1" customWidth="1"/>
    <col min="7120" max="7120" width="38.85546875" style="2" bestFit="1" customWidth="1"/>
    <col min="7121" max="7121" width="38.85546875" style="2" customWidth="1"/>
    <col min="7122" max="7122" width="27.140625" style="2" bestFit="1" customWidth="1"/>
    <col min="7123" max="7123" width="38.5703125" style="2" bestFit="1" customWidth="1"/>
    <col min="7124" max="7124" width="31.28515625" style="2" bestFit="1" customWidth="1"/>
    <col min="7125" max="7125" width="34.5703125" style="2" bestFit="1" customWidth="1"/>
    <col min="7126" max="7126" width="16.140625" style="2" bestFit="1" customWidth="1"/>
    <col min="7127" max="7127" width="14.7109375" style="2" bestFit="1" customWidth="1"/>
    <col min="7128" max="7128" width="53" style="2" customWidth="1"/>
    <col min="7129" max="7306" width="11.42578125" style="2"/>
    <col min="7307" max="7307" width="6.5703125" style="2" bestFit="1" customWidth="1"/>
    <col min="7308" max="7308" width="34.7109375" style="2" customWidth="1"/>
    <col min="7309" max="7309" width="5.5703125" style="2" customWidth="1"/>
    <col min="7310" max="7310" width="15.85546875" style="2" customWidth="1"/>
    <col min="7311" max="7311" width="26.5703125" style="2" bestFit="1" customWidth="1"/>
    <col min="7312" max="7312" width="21.85546875" style="2" bestFit="1" customWidth="1"/>
    <col min="7313" max="7313" width="13.7109375" style="2" customWidth="1"/>
    <col min="7314" max="7314" width="26.7109375" style="2" bestFit="1" customWidth="1"/>
    <col min="7315" max="7315" width="15.5703125" style="2" bestFit="1" customWidth="1"/>
    <col min="7316" max="7316" width="18" style="2" bestFit="1" customWidth="1"/>
    <col min="7317" max="7317" width="27.28515625" style="2" bestFit="1" customWidth="1"/>
    <col min="7318" max="7318" width="59.5703125" style="2" customWidth="1"/>
    <col min="7319" max="7319" width="101.42578125" style="2" bestFit="1" customWidth="1"/>
    <col min="7320" max="7320" width="25.42578125" style="2" bestFit="1" customWidth="1"/>
    <col min="7321" max="7321" width="37" style="2" bestFit="1" customWidth="1"/>
    <col min="7322" max="7322" width="23.28515625" style="2" bestFit="1" customWidth="1"/>
    <col min="7323" max="7323" width="17.28515625" style="2" bestFit="1" customWidth="1"/>
    <col min="7324" max="7324" width="19.28515625" style="2" bestFit="1" customWidth="1"/>
    <col min="7325" max="7325" width="17.28515625" style="2" bestFit="1" customWidth="1"/>
    <col min="7326" max="7326" width="11.42578125" style="2"/>
    <col min="7327" max="7327" width="16" style="2" bestFit="1" customWidth="1"/>
    <col min="7328" max="7329" width="13.5703125" style="2" bestFit="1" customWidth="1"/>
    <col min="7330" max="7330" width="18.42578125" style="2" bestFit="1" customWidth="1"/>
    <col min="7331" max="7331" width="26.42578125" style="2" bestFit="1" customWidth="1"/>
    <col min="7332" max="7332" width="17.5703125" style="2" bestFit="1" customWidth="1"/>
    <col min="7333" max="7333" width="15.7109375" style="2" bestFit="1" customWidth="1"/>
    <col min="7334" max="7334" width="13.7109375" style="2" bestFit="1" customWidth="1"/>
    <col min="7335" max="7335" width="24" style="2" bestFit="1" customWidth="1"/>
    <col min="7336" max="7336" width="18.140625" style="2" customWidth="1"/>
    <col min="7337" max="7337" width="29.140625" style="2" bestFit="1" customWidth="1"/>
    <col min="7338" max="7338" width="31.28515625" style="2" bestFit="1" customWidth="1"/>
    <col min="7339" max="7339" width="23.5703125" style="2" bestFit="1" customWidth="1"/>
    <col min="7340" max="7340" width="27.5703125" style="2" bestFit="1" customWidth="1"/>
    <col min="7341" max="7341" width="20.7109375" style="2" bestFit="1" customWidth="1"/>
    <col min="7342" max="7342" width="14.5703125" style="2" bestFit="1" customWidth="1"/>
    <col min="7343" max="7344" width="16.140625" style="2" bestFit="1" customWidth="1"/>
    <col min="7345" max="7346" width="15.7109375" style="2" bestFit="1" customWidth="1"/>
    <col min="7347" max="7347" width="11.42578125" style="2"/>
    <col min="7348" max="7348" width="9.42578125" style="2" bestFit="1" customWidth="1"/>
    <col min="7349" max="7349" width="10.5703125" style="2" bestFit="1" customWidth="1"/>
    <col min="7350" max="7350" width="9.85546875" style="2" bestFit="1" customWidth="1"/>
    <col min="7351" max="7351" width="16.7109375" style="2" bestFit="1" customWidth="1"/>
    <col min="7352" max="7352" width="20.85546875" style="2" bestFit="1" customWidth="1"/>
    <col min="7353" max="7353" width="10.5703125" style="2" bestFit="1" customWidth="1"/>
    <col min="7354" max="7354" width="9.28515625" style="2" bestFit="1" customWidth="1"/>
    <col min="7355" max="7355" width="13.140625" style="2" bestFit="1" customWidth="1"/>
    <col min="7356" max="7356" width="10.7109375" style="2" bestFit="1" customWidth="1"/>
    <col min="7357" max="7357" width="14.7109375" style="2" bestFit="1" customWidth="1"/>
    <col min="7358" max="7358" width="16.7109375" style="2" bestFit="1" customWidth="1"/>
    <col min="7359" max="7359" width="13.28515625" style="2" bestFit="1" customWidth="1"/>
    <col min="7360" max="7360" width="17.140625" style="2" bestFit="1" customWidth="1"/>
    <col min="7361" max="7361" width="22.85546875" style="2" bestFit="1" customWidth="1"/>
    <col min="7362" max="7362" width="32.7109375" style="2" bestFit="1" customWidth="1"/>
    <col min="7363" max="7363" width="52.28515625" style="2" bestFit="1" customWidth="1"/>
    <col min="7364" max="7364" width="23.140625" style="2" bestFit="1" customWidth="1"/>
    <col min="7365" max="7365" width="28.5703125" style="2" bestFit="1" customWidth="1"/>
    <col min="7366" max="7366" width="18.28515625" style="2" bestFit="1" customWidth="1"/>
    <col min="7367" max="7367" width="16.28515625" style="2" bestFit="1" customWidth="1"/>
    <col min="7368" max="7368" width="16.140625" style="2" bestFit="1" customWidth="1"/>
    <col min="7369" max="7369" width="44.28515625" style="2" bestFit="1" customWidth="1"/>
    <col min="7370" max="7370" width="24.28515625" style="2" bestFit="1" customWidth="1"/>
    <col min="7371" max="7371" width="16.28515625" style="2" bestFit="1" customWidth="1"/>
    <col min="7372" max="7372" width="19.28515625" style="2" bestFit="1" customWidth="1"/>
    <col min="7373" max="7373" width="14.140625" style="2" bestFit="1" customWidth="1"/>
    <col min="7374" max="7374" width="50.5703125" style="2" bestFit="1" customWidth="1"/>
    <col min="7375" max="7375" width="30.85546875" style="2" bestFit="1" customWidth="1"/>
    <col min="7376" max="7376" width="38.85546875" style="2" bestFit="1" customWidth="1"/>
    <col min="7377" max="7377" width="38.85546875" style="2" customWidth="1"/>
    <col min="7378" max="7378" width="27.140625" style="2" bestFit="1" customWidth="1"/>
    <col min="7379" max="7379" width="38.5703125" style="2" bestFit="1" customWidth="1"/>
    <col min="7380" max="7380" width="31.28515625" style="2" bestFit="1" customWidth="1"/>
    <col min="7381" max="7381" width="34.5703125" style="2" bestFit="1" customWidth="1"/>
    <col min="7382" max="7382" width="16.140625" style="2" bestFit="1" customWidth="1"/>
    <col min="7383" max="7383" width="14.7109375" style="2" bestFit="1" customWidth="1"/>
    <col min="7384" max="7384" width="53" style="2" customWidth="1"/>
    <col min="7385" max="7562" width="11.42578125" style="2"/>
    <col min="7563" max="7563" width="6.5703125" style="2" bestFit="1" customWidth="1"/>
    <col min="7564" max="7564" width="34.7109375" style="2" customWidth="1"/>
    <col min="7565" max="7565" width="5.5703125" style="2" customWidth="1"/>
    <col min="7566" max="7566" width="15.85546875" style="2" customWidth="1"/>
    <col min="7567" max="7567" width="26.5703125" style="2" bestFit="1" customWidth="1"/>
    <col min="7568" max="7568" width="21.85546875" style="2" bestFit="1" customWidth="1"/>
    <col min="7569" max="7569" width="13.7109375" style="2" customWidth="1"/>
    <col min="7570" max="7570" width="26.7109375" style="2" bestFit="1" customWidth="1"/>
    <col min="7571" max="7571" width="15.5703125" style="2" bestFit="1" customWidth="1"/>
    <col min="7572" max="7572" width="18" style="2" bestFit="1" customWidth="1"/>
    <col min="7573" max="7573" width="27.28515625" style="2" bestFit="1" customWidth="1"/>
    <col min="7574" max="7574" width="59.5703125" style="2" customWidth="1"/>
    <col min="7575" max="7575" width="101.42578125" style="2" bestFit="1" customWidth="1"/>
    <col min="7576" max="7576" width="25.42578125" style="2" bestFit="1" customWidth="1"/>
    <col min="7577" max="7577" width="37" style="2" bestFit="1" customWidth="1"/>
    <col min="7578" max="7578" width="23.28515625" style="2" bestFit="1" customWidth="1"/>
    <col min="7579" max="7579" width="17.28515625" style="2" bestFit="1" customWidth="1"/>
    <col min="7580" max="7580" width="19.28515625" style="2" bestFit="1" customWidth="1"/>
    <col min="7581" max="7581" width="17.28515625" style="2" bestFit="1" customWidth="1"/>
    <col min="7582" max="7582" width="11.42578125" style="2"/>
    <col min="7583" max="7583" width="16" style="2" bestFit="1" customWidth="1"/>
    <col min="7584" max="7585" width="13.5703125" style="2" bestFit="1" customWidth="1"/>
    <col min="7586" max="7586" width="18.42578125" style="2" bestFit="1" customWidth="1"/>
    <col min="7587" max="7587" width="26.42578125" style="2" bestFit="1" customWidth="1"/>
    <col min="7588" max="7588" width="17.5703125" style="2" bestFit="1" customWidth="1"/>
    <col min="7589" max="7589" width="15.7109375" style="2" bestFit="1" customWidth="1"/>
    <col min="7590" max="7590" width="13.7109375" style="2" bestFit="1" customWidth="1"/>
    <col min="7591" max="7591" width="24" style="2" bestFit="1" customWidth="1"/>
    <col min="7592" max="7592" width="18.140625" style="2" customWidth="1"/>
    <col min="7593" max="7593" width="29.140625" style="2" bestFit="1" customWidth="1"/>
    <col min="7594" max="7594" width="31.28515625" style="2" bestFit="1" customWidth="1"/>
    <col min="7595" max="7595" width="23.5703125" style="2" bestFit="1" customWidth="1"/>
    <col min="7596" max="7596" width="27.5703125" style="2" bestFit="1" customWidth="1"/>
    <col min="7597" max="7597" width="20.7109375" style="2" bestFit="1" customWidth="1"/>
    <col min="7598" max="7598" width="14.5703125" style="2" bestFit="1" customWidth="1"/>
    <col min="7599" max="7600" width="16.140625" style="2" bestFit="1" customWidth="1"/>
    <col min="7601" max="7602" width="15.7109375" style="2" bestFit="1" customWidth="1"/>
    <col min="7603" max="7603" width="11.42578125" style="2"/>
    <col min="7604" max="7604" width="9.42578125" style="2" bestFit="1" customWidth="1"/>
    <col min="7605" max="7605" width="10.5703125" style="2" bestFit="1" customWidth="1"/>
    <col min="7606" max="7606" width="9.85546875" style="2" bestFit="1" customWidth="1"/>
    <col min="7607" max="7607" width="16.7109375" style="2" bestFit="1" customWidth="1"/>
    <col min="7608" max="7608" width="20.85546875" style="2" bestFit="1" customWidth="1"/>
    <col min="7609" max="7609" width="10.5703125" style="2" bestFit="1" customWidth="1"/>
    <col min="7610" max="7610" width="9.28515625" style="2" bestFit="1" customWidth="1"/>
    <col min="7611" max="7611" width="13.140625" style="2" bestFit="1" customWidth="1"/>
    <col min="7612" max="7612" width="10.7109375" style="2" bestFit="1" customWidth="1"/>
    <col min="7613" max="7613" width="14.7109375" style="2" bestFit="1" customWidth="1"/>
    <col min="7614" max="7614" width="16.7109375" style="2" bestFit="1" customWidth="1"/>
    <col min="7615" max="7615" width="13.28515625" style="2" bestFit="1" customWidth="1"/>
    <col min="7616" max="7616" width="17.140625" style="2" bestFit="1" customWidth="1"/>
    <col min="7617" max="7617" width="22.85546875" style="2" bestFit="1" customWidth="1"/>
    <col min="7618" max="7618" width="32.7109375" style="2" bestFit="1" customWidth="1"/>
    <col min="7619" max="7619" width="52.28515625" style="2" bestFit="1" customWidth="1"/>
    <col min="7620" max="7620" width="23.140625" style="2" bestFit="1" customWidth="1"/>
    <col min="7621" max="7621" width="28.5703125" style="2" bestFit="1" customWidth="1"/>
    <col min="7622" max="7622" width="18.28515625" style="2" bestFit="1" customWidth="1"/>
    <col min="7623" max="7623" width="16.28515625" style="2" bestFit="1" customWidth="1"/>
    <col min="7624" max="7624" width="16.140625" style="2" bestFit="1" customWidth="1"/>
    <col min="7625" max="7625" width="44.28515625" style="2" bestFit="1" customWidth="1"/>
    <col min="7626" max="7626" width="24.28515625" style="2" bestFit="1" customWidth="1"/>
    <col min="7627" max="7627" width="16.28515625" style="2" bestFit="1" customWidth="1"/>
    <col min="7628" max="7628" width="19.28515625" style="2" bestFit="1" customWidth="1"/>
    <col min="7629" max="7629" width="14.140625" style="2" bestFit="1" customWidth="1"/>
    <col min="7630" max="7630" width="50.5703125" style="2" bestFit="1" customWidth="1"/>
    <col min="7631" max="7631" width="30.85546875" style="2" bestFit="1" customWidth="1"/>
    <col min="7632" max="7632" width="38.85546875" style="2" bestFit="1" customWidth="1"/>
    <col min="7633" max="7633" width="38.85546875" style="2" customWidth="1"/>
    <col min="7634" max="7634" width="27.140625" style="2" bestFit="1" customWidth="1"/>
    <col min="7635" max="7635" width="38.5703125" style="2" bestFit="1" customWidth="1"/>
    <col min="7636" max="7636" width="31.28515625" style="2" bestFit="1" customWidth="1"/>
    <col min="7637" max="7637" width="34.5703125" style="2" bestFit="1" customWidth="1"/>
    <col min="7638" max="7638" width="16.140625" style="2" bestFit="1" customWidth="1"/>
    <col min="7639" max="7639" width="14.7109375" style="2" bestFit="1" customWidth="1"/>
    <col min="7640" max="7640" width="53" style="2" customWidth="1"/>
    <col min="7641" max="7818" width="11.42578125" style="2"/>
    <col min="7819" max="7819" width="6.5703125" style="2" bestFit="1" customWidth="1"/>
    <col min="7820" max="7820" width="34.7109375" style="2" customWidth="1"/>
    <col min="7821" max="7821" width="5.5703125" style="2" customWidth="1"/>
    <col min="7822" max="7822" width="15.85546875" style="2" customWidth="1"/>
    <col min="7823" max="7823" width="26.5703125" style="2" bestFit="1" customWidth="1"/>
    <col min="7824" max="7824" width="21.85546875" style="2" bestFit="1" customWidth="1"/>
    <col min="7825" max="7825" width="13.7109375" style="2" customWidth="1"/>
    <col min="7826" max="7826" width="26.7109375" style="2" bestFit="1" customWidth="1"/>
    <col min="7827" max="7827" width="15.5703125" style="2" bestFit="1" customWidth="1"/>
    <col min="7828" max="7828" width="18" style="2" bestFit="1" customWidth="1"/>
    <col min="7829" max="7829" width="27.28515625" style="2" bestFit="1" customWidth="1"/>
    <col min="7830" max="7830" width="59.5703125" style="2" customWidth="1"/>
    <col min="7831" max="7831" width="101.42578125" style="2" bestFit="1" customWidth="1"/>
    <col min="7832" max="7832" width="25.42578125" style="2" bestFit="1" customWidth="1"/>
    <col min="7833" max="7833" width="37" style="2" bestFit="1" customWidth="1"/>
    <col min="7834" max="7834" width="23.28515625" style="2" bestFit="1" customWidth="1"/>
    <col min="7835" max="7835" width="17.28515625" style="2" bestFit="1" customWidth="1"/>
    <col min="7836" max="7836" width="19.28515625" style="2" bestFit="1" customWidth="1"/>
    <col min="7837" max="7837" width="17.28515625" style="2" bestFit="1" customWidth="1"/>
    <col min="7838" max="7838" width="11.42578125" style="2"/>
    <col min="7839" max="7839" width="16" style="2" bestFit="1" customWidth="1"/>
    <col min="7840" max="7841" width="13.5703125" style="2" bestFit="1" customWidth="1"/>
    <col min="7842" max="7842" width="18.42578125" style="2" bestFit="1" customWidth="1"/>
    <col min="7843" max="7843" width="26.42578125" style="2" bestFit="1" customWidth="1"/>
    <col min="7844" max="7844" width="17.5703125" style="2" bestFit="1" customWidth="1"/>
    <col min="7845" max="7845" width="15.7109375" style="2" bestFit="1" customWidth="1"/>
    <col min="7846" max="7846" width="13.7109375" style="2" bestFit="1" customWidth="1"/>
    <col min="7847" max="7847" width="24" style="2" bestFit="1" customWidth="1"/>
    <col min="7848" max="7848" width="18.140625" style="2" customWidth="1"/>
    <col min="7849" max="7849" width="29.140625" style="2" bestFit="1" customWidth="1"/>
    <col min="7850" max="7850" width="31.28515625" style="2" bestFit="1" customWidth="1"/>
    <col min="7851" max="7851" width="23.5703125" style="2" bestFit="1" customWidth="1"/>
    <col min="7852" max="7852" width="27.5703125" style="2" bestFit="1" customWidth="1"/>
    <col min="7853" max="7853" width="20.7109375" style="2" bestFit="1" customWidth="1"/>
    <col min="7854" max="7854" width="14.5703125" style="2" bestFit="1" customWidth="1"/>
    <col min="7855" max="7856" width="16.140625" style="2" bestFit="1" customWidth="1"/>
    <col min="7857" max="7858" width="15.7109375" style="2" bestFit="1" customWidth="1"/>
    <col min="7859" max="7859" width="11.42578125" style="2"/>
    <col min="7860" max="7860" width="9.42578125" style="2" bestFit="1" customWidth="1"/>
    <col min="7861" max="7861" width="10.5703125" style="2" bestFit="1" customWidth="1"/>
    <col min="7862" max="7862" width="9.85546875" style="2" bestFit="1" customWidth="1"/>
    <col min="7863" max="7863" width="16.7109375" style="2" bestFit="1" customWidth="1"/>
    <col min="7864" max="7864" width="20.85546875" style="2" bestFit="1" customWidth="1"/>
    <col min="7865" max="7865" width="10.5703125" style="2" bestFit="1" customWidth="1"/>
    <col min="7866" max="7866" width="9.28515625" style="2" bestFit="1" customWidth="1"/>
    <col min="7867" max="7867" width="13.140625" style="2" bestFit="1" customWidth="1"/>
    <col min="7868" max="7868" width="10.7109375" style="2" bestFit="1" customWidth="1"/>
    <col min="7869" max="7869" width="14.7109375" style="2" bestFit="1" customWidth="1"/>
    <col min="7870" max="7870" width="16.7109375" style="2" bestFit="1" customWidth="1"/>
    <col min="7871" max="7871" width="13.28515625" style="2" bestFit="1" customWidth="1"/>
    <col min="7872" max="7872" width="17.140625" style="2" bestFit="1" customWidth="1"/>
    <col min="7873" max="7873" width="22.85546875" style="2" bestFit="1" customWidth="1"/>
    <col min="7874" max="7874" width="32.7109375" style="2" bestFit="1" customWidth="1"/>
    <col min="7875" max="7875" width="52.28515625" style="2" bestFit="1" customWidth="1"/>
    <col min="7876" max="7876" width="23.140625" style="2" bestFit="1" customWidth="1"/>
    <col min="7877" max="7877" width="28.5703125" style="2" bestFit="1" customWidth="1"/>
    <col min="7878" max="7878" width="18.28515625" style="2" bestFit="1" customWidth="1"/>
    <col min="7879" max="7879" width="16.28515625" style="2" bestFit="1" customWidth="1"/>
    <col min="7880" max="7880" width="16.140625" style="2" bestFit="1" customWidth="1"/>
    <col min="7881" max="7881" width="44.28515625" style="2" bestFit="1" customWidth="1"/>
    <col min="7882" max="7882" width="24.28515625" style="2" bestFit="1" customWidth="1"/>
    <col min="7883" max="7883" width="16.28515625" style="2" bestFit="1" customWidth="1"/>
    <col min="7884" max="7884" width="19.28515625" style="2" bestFit="1" customWidth="1"/>
    <col min="7885" max="7885" width="14.140625" style="2" bestFit="1" customWidth="1"/>
    <col min="7886" max="7886" width="50.5703125" style="2" bestFit="1" customWidth="1"/>
    <col min="7887" max="7887" width="30.85546875" style="2" bestFit="1" customWidth="1"/>
    <col min="7888" max="7888" width="38.85546875" style="2" bestFit="1" customWidth="1"/>
    <col min="7889" max="7889" width="38.85546875" style="2" customWidth="1"/>
    <col min="7890" max="7890" width="27.140625" style="2" bestFit="1" customWidth="1"/>
    <col min="7891" max="7891" width="38.5703125" style="2" bestFit="1" customWidth="1"/>
    <col min="7892" max="7892" width="31.28515625" style="2" bestFit="1" customWidth="1"/>
    <col min="7893" max="7893" width="34.5703125" style="2" bestFit="1" customWidth="1"/>
    <col min="7894" max="7894" width="16.140625" style="2" bestFit="1" customWidth="1"/>
    <col min="7895" max="7895" width="14.7109375" style="2" bestFit="1" customWidth="1"/>
    <col min="7896" max="7896" width="53" style="2" customWidth="1"/>
    <col min="7897" max="8074" width="11.42578125" style="2"/>
    <col min="8075" max="8075" width="6.5703125" style="2" bestFit="1" customWidth="1"/>
    <col min="8076" max="8076" width="34.7109375" style="2" customWidth="1"/>
    <col min="8077" max="8077" width="5.5703125" style="2" customWidth="1"/>
    <col min="8078" max="8078" width="15.85546875" style="2" customWidth="1"/>
    <col min="8079" max="8079" width="26.5703125" style="2" bestFit="1" customWidth="1"/>
    <col min="8080" max="8080" width="21.85546875" style="2" bestFit="1" customWidth="1"/>
    <col min="8081" max="8081" width="13.7109375" style="2" customWidth="1"/>
    <col min="8082" max="8082" width="26.7109375" style="2" bestFit="1" customWidth="1"/>
    <col min="8083" max="8083" width="15.5703125" style="2" bestFit="1" customWidth="1"/>
    <col min="8084" max="8084" width="18" style="2" bestFit="1" customWidth="1"/>
    <col min="8085" max="8085" width="27.28515625" style="2" bestFit="1" customWidth="1"/>
    <col min="8086" max="8086" width="59.5703125" style="2" customWidth="1"/>
    <col min="8087" max="8087" width="101.42578125" style="2" bestFit="1" customWidth="1"/>
    <col min="8088" max="8088" width="25.42578125" style="2" bestFit="1" customWidth="1"/>
    <col min="8089" max="8089" width="37" style="2" bestFit="1" customWidth="1"/>
    <col min="8090" max="8090" width="23.28515625" style="2" bestFit="1" customWidth="1"/>
    <col min="8091" max="8091" width="17.28515625" style="2" bestFit="1" customWidth="1"/>
    <col min="8092" max="8092" width="19.28515625" style="2" bestFit="1" customWidth="1"/>
    <col min="8093" max="8093" width="17.28515625" style="2" bestFit="1" customWidth="1"/>
    <col min="8094" max="8094" width="11.42578125" style="2"/>
    <col min="8095" max="8095" width="16" style="2" bestFit="1" customWidth="1"/>
    <col min="8096" max="8097" width="13.5703125" style="2" bestFit="1" customWidth="1"/>
    <col min="8098" max="8098" width="18.42578125" style="2" bestFit="1" customWidth="1"/>
    <col min="8099" max="8099" width="26.42578125" style="2" bestFit="1" customWidth="1"/>
    <col min="8100" max="8100" width="17.5703125" style="2" bestFit="1" customWidth="1"/>
    <col min="8101" max="8101" width="15.7109375" style="2" bestFit="1" customWidth="1"/>
    <col min="8102" max="8102" width="13.7109375" style="2" bestFit="1" customWidth="1"/>
    <col min="8103" max="8103" width="24" style="2" bestFit="1" customWidth="1"/>
    <col min="8104" max="8104" width="18.140625" style="2" customWidth="1"/>
    <col min="8105" max="8105" width="29.140625" style="2" bestFit="1" customWidth="1"/>
    <col min="8106" max="8106" width="31.28515625" style="2" bestFit="1" customWidth="1"/>
    <col min="8107" max="8107" width="23.5703125" style="2" bestFit="1" customWidth="1"/>
    <col min="8108" max="8108" width="27.5703125" style="2" bestFit="1" customWidth="1"/>
    <col min="8109" max="8109" width="20.7109375" style="2" bestFit="1" customWidth="1"/>
    <col min="8110" max="8110" width="14.5703125" style="2" bestFit="1" customWidth="1"/>
    <col min="8111" max="8112" width="16.140625" style="2" bestFit="1" customWidth="1"/>
    <col min="8113" max="8114" width="15.7109375" style="2" bestFit="1" customWidth="1"/>
    <col min="8115" max="8115" width="11.42578125" style="2"/>
    <col min="8116" max="8116" width="9.42578125" style="2" bestFit="1" customWidth="1"/>
    <col min="8117" max="8117" width="10.5703125" style="2" bestFit="1" customWidth="1"/>
    <col min="8118" max="8118" width="9.85546875" style="2" bestFit="1" customWidth="1"/>
    <col min="8119" max="8119" width="16.7109375" style="2" bestFit="1" customWidth="1"/>
    <col min="8120" max="8120" width="20.85546875" style="2" bestFit="1" customWidth="1"/>
    <col min="8121" max="8121" width="10.5703125" style="2" bestFit="1" customWidth="1"/>
    <col min="8122" max="8122" width="9.28515625" style="2" bestFit="1" customWidth="1"/>
    <col min="8123" max="8123" width="13.140625" style="2" bestFit="1" customWidth="1"/>
    <col min="8124" max="8124" width="10.7109375" style="2" bestFit="1" customWidth="1"/>
    <col min="8125" max="8125" width="14.7109375" style="2" bestFit="1" customWidth="1"/>
    <col min="8126" max="8126" width="16.7109375" style="2" bestFit="1" customWidth="1"/>
    <col min="8127" max="8127" width="13.28515625" style="2" bestFit="1" customWidth="1"/>
    <col min="8128" max="8128" width="17.140625" style="2" bestFit="1" customWidth="1"/>
    <col min="8129" max="8129" width="22.85546875" style="2" bestFit="1" customWidth="1"/>
    <col min="8130" max="8130" width="32.7109375" style="2" bestFit="1" customWidth="1"/>
    <col min="8131" max="8131" width="52.28515625" style="2" bestFit="1" customWidth="1"/>
    <col min="8132" max="8132" width="23.140625" style="2" bestFit="1" customWidth="1"/>
    <col min="8133" max="8133" width="28.5703125" style="2" bestFit="1" customWidth="1"/>
    <col min="8134" max="8134" width="18.28515625" style="2" bestFit="1" customWidth="1"/>
    <col min="8135" max="8135" width="16.28515625" style="2" bestFit="1" customWidth="1"/>
    <col min="8136" max="8136" width="16.140625" style="2" bestFit="1" customWidth="1"/>
    <col min="8137" max="8137" width="44.28515625" style="2" bestFit="1" customWidth="1"/>
    <col min="8138" max="8138" width="24.28515625" style="2" bestFit="1" customWidth="1"/>
    <col min="8139" max="8139" width="16.28515625" style="2" bestFit="1" customWidth="1"/>
    <col min="8140" max="8140" width="19.28515625" style="2" bestFit="1" customWidth="1"/>
    <col min="8141" max="8141" width="14.140625" style="2" bestFit="1" customWidth="1"/>
    <col min="8142" max="8142" width="50.5703125" style="2" bestFit="1" customWidth="1"/>
    <col min="8143" max="8143" width="30.85546875" style="2" bestFit="1" customWidth="1"/>
    <col min="8144" max="8144" width="38.85546875" style="2" bestFit="1" customWidth="1"/>
    <col min="8145" max="8145" width="38.85546875" style="2" customWidth="1"/>
    <col min="8146" max="8146" width="27.140625" style="2" bestFit="1" customWidth="1"/>
    <col min="8147" max="8147" width="38.5703125" style="2" bestFit="1" customWidth="1"/>
    <col min="8148" max="8148" width="31.28515625" style="2" bestFit="1" customWidth="1"/>
    <col min="8149" max="8149" width="34.5703125" style="2" bestFit="1" customWidth="1"/>
    <col min="8150" max="8150" width="16.140625" style="2" bestFit="1" customWidth="1"/>
    <col min="8151" max="8151" width="14.7109375" style="2" bestFit="1" customWidth="1"/>
    <col min="8152" max="8152" width="53" style="2" customWidth="1"/>
    <col min="8153" max="8330" width="11.42578125" style="2"/>
    <col min="8331" max="8331" width="6.5703125" style="2" bestFit="1" customWidth="1"/>
    <col min="8332" max="8332" width="34.7109375" style="2" customWidth="1"/>
    <col min="8333" max="8333" width="5.5703125" style="2" customWidth="1"/>
    <col min="8334" max="8334" width="15.85546875" style="2" customWidth="1"/>
    <col min="8335" max="8335" width="26.5703125" style="2" bestFit="1" customWidth="1"/>
    <col min="8336" max="8336" width="21.85546875" style="2" bestFit="1" customWidth="1"/>
    <col min="8337" max="8337" width="13.7109375" style="2" customWidth="1"/>
    <col min="8338" max="8338" width="26.7109375" style="2" bestFit="1" customWidth="1"/>
    <col min="8339" max="8339" width="15.5703125" style="2" bestFit="1" customWidth="1"/>
    <col min="8340" max="8340" width="18" style="2" bestFit="1" customWidth="1"/>
    <col min="8341" max="8341" width="27.28515625" style="2" bestFit="1" customWidth="1"/>
    <col min="8342" max="8342" width="59.5703125" style="2" customWidth="1"/>
    <col min="8343" max="8343" width="101.42578125" style="2" bestFit="1" customWidth="1"/>
    <col min="8344" max="8344" width="25.42578125" style="2" bestFit="1" customWidth="1"/>
    <col min="8345" max="8345" width="37" style="2" bestFit="1" customWidth="1"/>
    <col min="8346" max="8346" width="23.28515625" style="2" bestFit="1" customWidth="1"/>
    <col min="8347" max="8347" width="17.28515625" style="2" bestFit="1" customWidth="1"/>
    <col min="8348" max="8348" width="19.28515625" style="2" bestFit="1" customWidth="1"/>
    <col min="8349" max="8349" width="17.28515625" style="2" bestFit="1" customWidth="1"/>
    <col min="8350" max="8350" width="11.42578125" style="2"/>
    <col min="8351" max="8351" width="16" style="2" bestFit="1" customWidth="1"/>
    <col min="8352" max="8353" width="13.5703125" style="2" bestFit="1" customWidth="1"/>
    <col min="8354" max="8354" width="18.42578125" style="2" bestFit="1" customWidth="1"/>
    <col min="8355" max="8355" width="26.42578125" style="2" bestFit="1" customWidth="1"/>
    <col min="8356" max="8356" width="17.5703125" style="2" bestFit="1" customWidth="1"/>
    <col min="8357" max="8357" width="15.7109375" style="2" bestFit="1" customWidth="1"/>
    <col min="8358" max="8358" width="13.7109375" style="2" bestFit="1" customWidth="1"/>
    <col min="8359" max="8359" width="24" style="2" bestFit="1" customWidth="1"/>
    <col min="8360" max="8360" width="18.140625" style="2" customWidth="1"/>
    <col min="8361" max="8361" width="29.140625" style="2" bestFit="1" customWidth="1"/>
    <col min="8362" max="8362" width="31.28515625" style="2" bestFit="1" customWidth="1"/>
    <col min="8363" max="8363" width="23.5703125" style="2" bestFit="1" customWidth="1"/>
    <col min="8364" max="8364" width="27.5703125" style="2" bestFit="1" customWidth="1"/>
    <col min="8365" max="8365" width="20.7109375" style="2" bestFit="1" customWidth="1"/>
    <col min="8366" max="8366" width="14.5703125" style="2" bestFit="1" customWidth="1"/>
    <col min="8367" max="8368" width="16.140625" style="2" bestFit="1" customWidth="1"/>
    <col min="8369" max="8370" width="15.7109375" style="2" bestFit="1" customWidth="1"/>
    <col min="8371" max="8371" width="11.42578125" style="2"/>
    <col min="8372" max="8372" width="9.42578125" style="2" bestFit="1" customWidth="1"/>
    <col min="8373" max="8373" width="10.5703125" style="2" bestFit="1" customWidth="1"/>
    <col min="8374" max="8374" width="9.85546875" style="2" bestFit="1" customWidth="1"/>
    <col min="8375" max="8375" width="16.7109375" style="2" bestFit="1" customWidth="1"/>
    <col min="8376" max="8376" width="20.85546875" style="2" bestFit="1" customWidth="1"/>
    <col min="8377" max="8377" width="10.5703125" style="2" bestFit="1" customWidth="1"/>
    <col min="8378" max="8378" width="9.28515625" style="2" bestFit="1" customWidth="1"/>
    <col min="8379" max="8379" width="13.140625" style="2" bestFit="1" customWidth="1"/>
    <col min="8380" max="8380" width="10.7109375" style="2" bestFit="1" customWidth="1"/>
    <col min="8381" max="8381" width="14.7109375" style="2" bestFit="1" customWidth="1"/>
    <col min="8382" max="8382" width="16.7109375" style="2" bestFit="1" customWidth="1"/>
    <col min="8383" max="8383" width="13.28515625" style="2" bestFit="1" customWidth="1"/>
    <col min="8384" max="8384" width="17.140625" style="2" bestFit="1" customWidth="1"/>
    <col min="8385" max="8385" width="22.85546875" style="2" bestFit="1" customWidth="1"/>
    <col min="8386" max="8386" width="32.7109375" style="2" bestFit="1" customWidth="1"/>
    <col min="8387" max="8387" width="52.28515625" style="2" bestFit="1" customWidth="1"/>
    <col min="8388" max="8388" width="23.140625" style="2" bestFit="1" customWidth="1"/>
    <col min="8389" max="8389" width="28.5703125" style="2" bestFit="1" customWidth="1"/>
    <col min="8390" max="8390" width="18.28515625" style="2" bestFit="1" customWidth="1"/>
    <col min="8391" max="8391" width="16.28515625" style="2" bestFit="1" customWidth="1"/>
    <col min="8392" max="8392" width="16.140625" style="2" bestFit="1" customWidth="1"/>
    <col min="8393" max="8393" width="44.28515625" style="2" bestFit="1" customWidth="1"/>
    <col min="8394" max="8394" width="24.28515625" style="2" bestFit="1" customWidth="1"/>
    <col min="8395" max="8395" width="16.28515625" style="2" bestFit="1" customWidth="1"/>
    <col min="8396" max="8396" width="19.28515625" style="2" bestFit="1" customWidth="1"/>
    <col min="8397" max="8397" width="14.140625" style="2" bestFit="1" customWidth="1"/>
    <col min="8398" max="8398" width="50.5703125" style="2" bestFit="1" customWidth="1"/>
    <col min="8399" max="8399" width="30.85546875" style="2" bestFit="1" customWidth="1"/>
    <col min="8400" max="8400" width="38.85546875" style="2" bestFit="1" customWidth="1"/>
    <col min="8401" max="8401" width="38.85546875" style="2" customWidth="1"/>
    <col min="8402" max="8402" width="27.140625" style="2" bestFit="1" customWidth="1"/>
    <col min="8403" max="8403" width="38.5703125" style="2" bestFit="1" customWidth="1"/>
    <col min="8404" max="8404" width="31.28515625" style="2" bestFit="1" customWidth="1"/>
    <col min="8405" max="8405" width="34.5703125" style="2" bestFit="1" customWidth="1"/>
    <col min="8406" max="8406" width="16.140625" style="2" bestFit="1" customWidth="1"/>
    <col min="8407" max="8407" width="14.7109375" style="2" bestFit="1" customWidth="1"/>
    <col min="8408" max="8408" width="53" style="2" customWidth="1"/>
    <col min="8409" max="8586" width="11.42578125" style="2"/>
    <col min="8587" max="8587" width="6.5703125" style="2" bestFit="1" customWidth="1"/>
    <col min="8588" max="8588" width="34.7109375" style="2" customWidth="1"/>
    <col min="8589" max="8589" width="5.5703125" style="2" customWidth="1"/>
    <col min="8590" max="8590" width="15.85546875" style="2" customWidth="1"/>
    <col min="8591" max="8591" width="26.5703125" style="2" bestFit="1" customWidth="1"/>
    <col min="8592" max="8592" width="21.85546875" style="2" bestFit="1" customWidth="1"/>
    <col min="8593" max="8593" width="13.7109375" style="2" customWidth="1"/>
    <col min="8594" max="8594" width="26.7109375" style="2" bestFit="1" customWidth="1"/>
    <col min="8595" max="8595" width="15.5703125" style="2" bestFit="1" customWidth="1"/>
    <col min="8596" max="8596" width="18" style="2" bestFit="1" customWidth="1"/>
    <col min="8597" max="8597" width="27.28515625" style="2" bestFit="1" customWidth="1"/>
    <col min="8598" max="8598" width="59.5703125" style="2" customWidth="1"/>
    <col min="8599" max="8599" width="101.42578125" style="2" bestFit="1" customWidth="1"/>
    <col min="8600" max="8600" width="25.42578125" style="2" bestFit="1" customWidth="1"/>
    <col min="8601" max="8601" width="37" style="2" bestFit="1" customWidth="1"/>
    <col min="8602" max="8602" width="23.28515625" style="2" bestFit="1" customWidth="1"/>
    <col min="8603" max="8603" width="17.28515625" style="2" bestFit="1" customWidth="1"/>
    <col min="8604" max="8604" width="19.28515625" style="2" bestFit="1" customWidth="1"/>
    <col min="8605" max="8605" width="17.28515625" style="2" bestFit="1" customWidth="1"/>
    <col min="8606" max="8606" width="11.42578125" style="2"/>
    <col min="8607" max="8607" width="16" style="2" bestFit="1" customWidth="1"/>
    <col min="8608" max="8609" width="13.5703125" style="2" bestFit="1" customWidth="1"/>
    <col min="8610" max="8610" width="18.42578125" style="2" bestFit="1" customWidth="1"/>
    <col min="8611" max="8611" width="26.42578125" style="2" bestFit="1" customWidth="1"/>
    <col min="8612" max="8612" width="17.5703125" style="2" bestFit="1" customWidth="1"/>
    <col min="8613" max="8613" width="15.7109375" style="2" bestFit="1" customWidth="1"/>
    <col min="8614" max="8614" width="13.7109375" style="2" bestFit="1" customWidth="1"/>
    <col min="8615" max="8615" width="24" style="2" bestFit="1" customWidth="1"/>
    <col min="8616" max="8616" width="18.140625" style="2" customWidth="1"/>
    <col min="8617" max="8617" width="29.140625" style="2" bestFit="1" customWidth="1"/>
    <col min="8618" max="8618" width="31.28515625" style="2" bestFit="1" customWidth="1"/>
    <col min="8619" max="8619" width="23.5703125" style="2" bestFit="1" customWidth="1"/>
    <col min="8620" max="8620" width="27.5703125" style="2" bestFit="1" customWidth="1"/>
    <col min="8621" max="8621" width="20.7109375" style="2" bestFit="1" customWidth="1"/>
    <col min="8622" max="8622" width="14.5703125" style="2" bestFit="1" customWidth="1"/>
    <col min="8623" max="8624" width="16.140625" style="2" bestFit="1" customWidth="1"/>
    <col min="8625" max="8626" width="15.7109375" style="2" bestFit="1" customWidth="1"/>
    <col min="8627" max="8627" width="11.42578125" style="2"/>
    <col min="8628" max="8628" width="9.42578125" style="2" bestFit="1" customWidth="1"/>
    <col min="8629" max="8629" width="10.5703125" style="2" bestFit="1" customWidth="1"/>
    <col min="8630" max="8630" width="9.85546875" style="2" bestFit="1" customWidth="1"/>
    <col min="8631" max="8631" width="16.7109375" style="2" bestFit="1" customWidth="1"/>
    <col min="8632" max="8632" width="20.85546875" style="2" bestFit="1" customWidth="1"/>
    <col min="8633" max="8633" width="10.5703125" style="2" bestFit="1" customWidth="1"/>
    <col min="8634" max="8634" width="9.28515625" style="2" bestFit="1" customWidth="1"/>
    <col min="8635" max="8635" width="13.140625" style="2" bestFit="1" customWidth="1"/>
    <col min="8636" max="8636" width="10.7109375" style="2" bestFit="1" customWidth="1"/>
    <col min="8637" max="8637" width="14.7109375" style="2" bestFit="1" customWidth="1"/>
    <col min="8638" max="8638" width="16.7109375" style="2" bestFit="1" customWidth="1"/>
    <col min="8639" max="8639" width="13.28515625" style="2" bestFit="1" customWidth="1"/>
    <col min="8640" max="8640" width="17.140625" style="2" bestFit="1" customWidth="1"/>
    <col min="8641" max="8641" width="22.85546875" style="2" bestFit="1" customWidth="1"/>
    <col min="8642" max="8642" width="32.7109375" style="2" bestFit="1" customWidth="1"/>
    <col min="8643" max="8643" width="52.28515625" style="2" bestFit="1" customWidth="1"/>
    <col min="8644" max="8644" width="23.140625" style="2" bestFit="1" customWidth="1"/>
    <col min="8645" max="8645" width="28.5703125" style="2" bestFit="1" customWidth="1"/>
    <col min="8646" max="8646" width="18.28515625" style="2" bestFit="1" customWidth="1"/>
    <col min="8647" max="8647" width="16.28515625" style="2" bestFit="1" customWidth="1"/>
    <col min="8648" max="8648" width="16.140625" style="2" bestFit="1" customWidth="1"/>
    <col min="8649" max="8649" width="44.28515625" style="2" bestFit="1" customWidth="1"/>
    <col min="8650" max="8650" width="24.28515625" style="2" bestFit="1" customWidth="1"/>
    <col min="8651" max="8651" width="16.28515625" style="2" bestFit="1" customWidth="1"/>
    <col min="8652" max="8652" width="19.28515625" style="2" bestFit="1" customWidth="1"/>
    <col min="8653" max="8653" width="14.140625" style="2" bestFit="1" customWidth="1"/>
    <col min="8654" max="8654" width="50.5703125" style="2" bestFit="1" customWidth="1"/>
    <col min="8655" max="8655" width="30.85546875" style="2" bestFit="1" customWidth="1"/>
    <col min="8656" max="8656" width="38.85546875" style="2" bestFit="1" customWidth="1"/>
    <col min="8657" max="8657" width="38.85546875" style="2" customWidth="1"/>
    <col min="8658" max="8658" width="27.140625" style="2" bestFit="1" customWidth="1"/>
    <col min="8659" max="8659" width="38.5703125" style="2" bestFit="1" customWidth="1"/>
    <col min="8660" max="8660" width="31.28515625" style="2" bestFit="1" customWidth="1"/>
    <col min="8661" max="8661" width="34.5703125" style="2" bestFit="1" customWidth="1"/>
    <col min="8662" max="8662" width="16.140625" style="2" bestFit="1" customWidth="1"/>
    <col min="8663" max="8663" width="14.7109375" style="2" bestFit="1" customWidth="1"/>
    <col min="8664" max="8664" width="53" style="2" customWidth="1"/>
    <col min="8665" max="8842" width="11.42578125" style="2"/>
    <col min="8843" max="8843" width="6.5703125" style="2" bestFit="1" customWidth="1"/>
    <col min="8844" max="8844" width="34.7109375" style="2" customWidth="1"/>
    <col min="8845" max="8845" width="5.5703125" style="2" customWidth="1"/>
    <col min="8846" max="8846" width="15.85546875" style="2" customWidth="1"/>
    <col min="8847" max="8847" width="26.5703125" style="2" bestFit="1" customWidth="1"/>
    <col min="8848" max="8848" width="21.85546875" style="2" bestFit="1" customWidth="1"/>
    <col min="8849" max="8849" width="13.7109375" style="2" customWidth="1"/>
    <col min="8850" max="8850" width="26.7109375" style="2" bestFit="1" customWidth="1"/>
    <col min="8851" max="8851" width="15.5703125" style="2" bestFit="1" customWidth="1"/>
    <col min="8852" max="8852" width="18" style="2" bestFit="1" customWidth="1"/>
    <col min="8853" max="8853" width="27.28515625" style="2" bestFit="1" customWidth="1"/>
    <col min="8854" max="8854" width="59.5703125" style="2" customWidth="1"/>
    <col min="8855" max="8855" width="101.42578125" style="2" bestFit="1" customWidth="1"/>
    <col min="8856" max="8856" width="25.42578125" style="2" bestFit="1" customWidth="1"/>
    <col min="8857" max="8857" width="37" style="2" bestFit="1" customWidth="1"/>
    <col min="8858" max="8858" width="23.28515625" style="2" bestFit="1" customWidth="1"/>
    <col min="8859" max="8859" width="17.28515625" style="2" bestFit="1" customWidth="1"/>
    <col min="8860" max="8860" width="19.28515625" style="2" bestFit="1" customWidth="1"/>
    <col min="8861" max="8861" width="17.28515625" style="2" bestFit="1" customWidth="1"/>
    <col min="8862" max="8862" width="11.42578125" style="2"/>
    <col min="8863" max="8863" width="16" style="2" bestFit="1" customWidth="1"/>
    <col min="8864" max="8865" width="13.5703125" style="2" bestFit="1" customWidth="1"/>
    <col min="8866" max="8866" width="18.42578125" style="2" bestFit="1" customWidth="1"/>
    <col min="8867" max="8867" width="26.42578125" style="2" bestFit="1" customWidth="1"/>
    <col min="8868" max="8868" width="17.5703125" style="2" bestFit="1" customWidth="1"/>
    <col min="8869" max="8869" width="15.7109375" style="2" bestFit="1" customWidth="1"/>
    <col min="8870" max="8870" width="13.7109375" style="2" bestFit="1" customWidth="1"/>
    <col min="8871" max="8871" width="24" style="2" bestFit="1" customWidth="1"/>
    <col min="8872" max="8872" width="18.140625" style="2" customWidth="1"/>
    <col min="8873" max="8873" width="29.140625" style="2" bestFit="1" customWidth="1"/>
    <col min="8874" max="8874" width="31.28515625" style="2" bestFit="1" customWidth="1"/>
    <col min="8875" max="8875" width="23.5703125" style="2" bestFit="1" customWidth="1"/>
    <col min="8876" max="8876" width="27.5703125" style="2" bestFit="1" customWidth="1"/>
    <col min="8877" max="8877" width="20.7109375" style="2" bestFit="1" customWidth="1"/>
    <col min="8878" max="8878" width="14.5703125" style="2" bestFit="1" customWidth="1"/>
    <col min="8879" max="8880" width="16.140625" style="2" bestFit="1" customWidth="1"/>
    <col min="8881" max="8882" width="15.7109375" style="2" bestFit="1" customWidth="1"/>
    <col min="8883" max="8883" width="11.42578125" style="2"/>
    <col min="8884" max="8884" width="9.42578125" style="2" bestFit="1" customWidth="1"/>
    <col min="8885" max="8885" width="10.5703125" style="2" bestFit="1" customWidth="1"/>
    <col min="8886" max="8886" width="9.85546875" style="2" bestFit="1" customWidth="1"/>
    <col min="8887" max="8887" width="16.7109375" style="2" bestFit="1" customWidth="1"/>
    <col min="8888" max="8888" width="20.85546875" style="2" bestFit="1" customWidth="1"/>
    <col min="8889" max="8889" width="10.5703125" style="2" bestFit="1" customWidth="1"/>
    <col min="8890" max="8890" width="9.28515625" style="2" bestFit="1" customWidth="1"/>
    <col min="8891" max="8891" width="13.140625" style="2" bestFit="1" customWidth="1"/>
    <col min="8892" max="8892" width="10.7109375" style="2" bestFit="1" customWidth="1"/>
    <col min="8893" max="8893" width="14.7109375" style="2" bestFit="1" customWidth="1"/>
    <col min="8894" max="8894" width="16.7109375" style="2" bestFit="1" customWidth="1"/>
    <col min="8895" max="8895" width="13.28515625" style="2" bestFit="1" customWidth="1"/>
    <col min="8896" max="8896" width="17.140625" style="2" bestFit="1" customWidth="1"/>
    <col min="8897" max="8897" width="22.85546875" style="2" bestFit="1" customWidth="1"/>
    <col min="8898" max="8898" width="32.7109375" style="2" bestFit="1" customWidth="1"/>
    <col min="8899" max="8899" width="52.28515625" style="2" bestFit="1" customWidth="1"/>
    <col min="8900" max="8900" width="23.140625" style="2" bestFit="1" customWidth="1"/>
    <col min="8901" max="8901" width="28.5703125" style="2" bestFit="1" customWidth="1"/>
    <col min="8902" max="8902" width="18.28515625" style="2" bestFit="1" customWidth="1"/>
    <col min="8903" max="8903" width="16.28515625" style="2" bestFit="1" customWidth="1"/>
    <col min="8904" max="8904" width="16.140625" style="2" bestFit="1" customWidth="1"/>
    <col min="8905" max="8905" width="44.28515625" style="2" bestFit="1" customWidth="1"/>
    <col min="8906" max="8906" width="24.28515625" style="2" bestFit="1" customWidth="1"/>
    <col min="8907" max="8907" width="16.28515625" style="2" bestFit="1" customWidth="1"/>
    <col min="8908" max="8908" width="19.28515625" style="2" bestFit="1" customWidth="1"/>
    <col min="8909" max="8909" width="14.140625" style="2" bestFit="1" customWidth="1"/>
    <col min="8910" max="8910" width="50.5703125" style="2" bestFit="1" customWidth="1"/>
    <col min="8911" max="8911" width="30.85546875" style="2" bestFit="1" customWidth="1"/>
    <col min="8912" max="8912" width="38.85546875" style="2" bestFit="1" customWidth="1"/>
    <col min="8913" max="8913" width="38.85546875" style="2" customWidth="1"/>
    <col min="8914" max="8914" width="27.140625" style="2" bestFit="1" customWidth="1"/>
    <col min="8915" max="8915" width="38.5703125" style="2" bestFit="1" customWidth="1"/>
    <col min="8916" max="8916" width="31.28515625" style="2" bestFit="1" customWidth="1"/>
    <col min="8917" max="8917" width="34.5703125" style="2" bestFit="1" customWidth="1"/>
    <col min="8918" max="8918" width="16.140625" style="2" bestFit="1" customWidth="1"/>
    <col min="8919" max="8919" width="14.7109375" style="2" bestFit="1" customWidth="1"/>
    <col min="8920" max="8920" width="53" style="2" customWidth="1"/>
    <col min="8921" max="9098" width="11.42578125" style="2"/>
    <col min="9099" max="9099" width="6.5703125" style="2" bestFit="1" customWidth="1"/>
    <col min="9100" max="9100" width="34.7109375" style="2" customWidth="1"/>
    <col min="9101" max="9101" width="5.5703125" style="2" customWidth="1"/>
    <col min="9102" max="9102" width="15.85546875" style="2" customWidth="1"/>
    <col min="9103" max="9103" width="26.5703125" style="2" bestFit="1" customWidth="1"/>
    <col min="9104" max="9104" width="21.85546875" style="2" bestFit="1" customWidth="1"/>
    <col min="9105" max="9105" width="13.7109375" style="2" customWidth="1"/>
    <col min="9106" max="9106" width="26.7109375" style="2" bestFit="1" customWidth="1"/>
    <col min="9107" max="9107" width="15.5703125" style="2" bestFit="1" customWidth="1"/>
    <col min="9108" max="9108" width="18" style="2" bestFit="1" customWidth="1"/>
    <col min="9109" max="9109" width="27.28515625" style="2" bestFit="1" customWidth="1"/>
    <col min="9110" max="9110" width="59.5703125" style="2" customWidth="1"/>
    <col min="9111" max="9111" width="101.42578125" style="2" bestFit="1" customWidth="1"/>
    <col min="9112" max="9112" width="25.42578125" style="2" bestFit="1" customWidth="1"/>
    <col min="9113" max="9113" width="37" style="2" bestFit="1" customWidth="1"/>
    <col min="9114" max="9114" width="23.28515625" style="2" bestFit="1" customWidth="1"/>
    <col min="9115" max="9115" width="17.28515625" style="2" bestFit="1" customWidth="1"/>
    <col min="9116" max="9116" width="19.28515625" style="2" bestFit="1" customWidth="1"/>
    <col min="9117" max="9117" width="17.28515625" style="2" bestFit="1" customWidth="1"/>
    <col min="9118" max="9118" width="11.42578125" style="2"/>
    <col min="9119" max="9119" width="16" style="2" bestFit="1" customWidth="1"/>
    <col min="9120" max="9121" width="13.5703125" style="2" bestFit="1" customWidth="1"/>
    <col min="9122" max="9122" width="18.42578125" style="2" bestFit="1" customWidth="1"/>
    <col min="9123" max="9123" width="26.42578125" style="2" bestFit="1" customWidth="1"/>
    <col min="9124" max="9124" width="17.5703125" style="2" bestFit="1" customWidth="1"/>
    <col min="9125" max="9125" width="15.7109375" style="2" bestFit="1" customWidth="1"/>
    <col min="9126" max="9126" width="13.7109375" style="2" bestFit="1" customWidth="1"/>
    <col min="9127" max="9127" width="24" style="2" bestFit="1" customWidth="1"/>
    <col min="9128" max="9128" width="18.140625" style="2" customWidth="1"/>
    <col min="9129" max="9129" width="29.140625" style="2" bestFit="1" customWidth="1"/>
    <col min="9130" max="9130" width="31.28515625" style="2" bestFit="1" customWidth="1"/>
    <col min="9131" max="9131" width="23.5703125" style="2" bestFit="1" customWidth="1"/>
    <col min="9132" max="9132" width="27.5703125" style="2" bestFit="1" customWidth="1"/>
    <col min="9133" max="9133" width="20.7109375" style="2" bestFit="1" customWidth="1"/>
    <col min="9134" max="9134" width="14.5703125" style="2" bestFit="1" customWidth="1"/>
    <col min="9135" max="9136" width="16.140625" style="2" bestFit="1" customWidth="1"/>
    <col min="9137" max="9138" width="15.7109375" style="2" bestFit="1" customWidth="1"/>
    <col min="9139" max="9139" width="11.42578125" style="2"/>
    <col min="9140" max="9140" width="9.42578125" style="2" bestFit="1" customWidth="1"/>
    <col min="9141" max="9141" width="10.5703125" style="2" bestFit="1" customWidth="1"/>
    <col min="9142" max="9142" width="9.85546875" style="2" bestFit="1" customWidth="1"/>
    <col min="9143" max="9143" width="16.7109375" style="2" bestFit="1" customWidth="1"/>
    <col min="9144" max="9144" width="20.85546875" style="2" bestFit="1" customWidth="1"/>
    <col min="9145" max="9145" width="10.5703125" style="2" bestFit="1" customWidth="1"/>
    <col min="9146" max="9146" width="9.28515625" style="2" bestFit="1" customWidth="1"/>
    <col min="9147" max="9147" width="13.140625" style="2" bestFit="1" customWidth="1"/>
    <col min="9148" max="9148" width="10.7109375" style="2" bestFit="1" customWidth="1"/>
    <col min="9149" max="9149" width="14.7109375" style="2" bestFit="1" customWidth="1"/>
    <col min="9150" max="9150" width="16.7109375" style="2" bestFit="1" customWidth="1"/>
    <col min="9151" max="9151" width="13.28515625" style="2" bestFit="1" customWidth="1"/>
    <col min="9152" max="9152" width="17.140625" style="2" bestFit="1" customWidth="1"/>
    <col min="9153" max="9153" width="22.85546875" style="2" bestFit="1" customWidth="1"/>
    <col min="9154" max="9154" width="32.7109375" style="2" bestFit="1" customWidth="1"/>
    <col min="9155" max="9155" width="52.28515625" style="2" bestFit="1" customWidth="1"/>
    <col min="9156" max="9156" width="23.140625" style="2" bestFit="1" customWidth="1"/>
    <col min="9157" max="9157" width="28.5703125" style="2" bestFit="1" customWidth="1"/>
    <col min="9158" max="9158" width="18.28515625" style="2" bestFit="1" customWidth="1"/>
    <col min="9159" max="9159" width="16.28515625" style="2" bestFit="1" customWidth="1"/>
    <col min="9160" max="9160" width="16.140625" style="2" bestFit="1" customWidth="1"/>
    <col min="9161" max="9161" width="44.28515625" style="2" bestFit="1" customWidth="1"/>
    <col min="9162" max="9162" width="24.28515625" style="2" bestFit="1" customWidth="1"/>
    <col min="9163" max="9163" width="16.28515625" style="2" bestFit="1" customWidth="1"/>
    <col min="9164" max="9164" width="19.28515625" style="2" bestFit="1" customWidth="1"/>
    <col min="9165" max="9165" width="14.140625" style="2" bestFit="1" customWidth="1"/>
    <col min="9166" max="9166" width="50.5703125" style="2" bestFit="1" customWidth="1"/>
    <col min="9167" max="9167" width="30.85546875" style="2" bestFit="1" customWidth="1"/>
    <col min="9168" max="9168" width="38.85546875" style="2" bestFit="1" customWidth="1"/>
    <col min="9169" max="9169" width="38.85546875" style="2" customWidth="1"/>
    <col min="9170" max="9170" width="27.140625" style="2" bestFit="1" customWidth="1"/>
    <col min="9171" max="9171" width="38.5703125" style="2" bestFit="1" customWidth="1"/>
    <col min="9172" max="9172" width="31.28515625" style="2" bestFit="1" customWidth="1"/>
    <col min="9173" max="9173" width="34.5703125" style="2" bestFit="1" customWidth="1"/>
    <col min="9174" max="9174" width="16.140625" style="2" bestFit="1" customWidth="1"/>
    <col min="9175" max="9175" width="14.7109375" style="2" bestFit="1" customWidth="1"/>
    <col min="9176" max="9176" width="53" style="2" customWidth="1"/>
    <col min="9177" max="9354" width="11.42578125" style="2"/>
    <col min="9355" max="9355" width="6.5703125" style="2" bestFit="1" customWidth="1"/>
    <col min="9356" max="9356" width="34.7109375" style="2" customWidth="1"/>
    <col min="9357" max="9357" width="5.5703125" style="2" customWidth="1"/>
    <col min="9358" max="9358" width="15.85546875" style="2" customWidth="1"/>
    <col min="9359" max="9359" width="26.5703125" style="2" bestFit="1" customWidth="1"/>
    <col min="9360" max="9360" width="21.85546875" style="2" bestFit="1" customWidth="1"/>
    <col min="9361" max="9361" width="13.7109375" style="2" customWidth="1"/>
    <col min="9362" max="9362" width="26.7109375" style="2" bestFit="1" customWidth="1"/>
    <col min="9363" max="9363" width="15.5703125" style="2" bestFit="1" customWidth="1"/>
    <col min="9364" max="9364" width="18" style="2" bestFit="1" customWidth="1"/>
    <col min="9365" max="9365" width="27.28515625" style="2" bestFit="1" customWidth="1"/>
    <col min="9366" max="9366" width="59.5703125" style="2" customWidth="1"/>
    <col min="9367" max="9367" width="101.42578125" style="2" bestFit="1" customWidth="1"/>
    <col min="9368" max="9368" width="25.42578125" style="2" bestFit="1" customWidth="1"/>
    <col min="9369" max="9369" width="37" style="2" bestFit="1" customWidth="1"/>
    <col min="9370" max="9370" width="23.28515625" style="2" bestFit="1" customWidth="1"/>
    <col min="9371" max="9371" width="17.28515625" style="2" bestFit="1" customWidth="1"/>
    <col min="9372" max="9372" width="19.28515625" style="2" bestFit="1" customWidth="1"/>
    <col min="9373" max="9373" width="17.28515625" style="2" bestFit="1" customWidth="1"/>
    <col min="9374" max="9374" width="11.42578125" style="2"/>
    <col min="9375" max="9375" width="16" style="2" bestFit="1" customWidth="1"/>
    <col min="9376" max="9377" width="13.5703125" style="2" bestFit="1" customWidth="1"/>
    <col min="9378" max="9378" width="18.42578125" style="2" bestFit="1" customWidth="1"/>
    <col min="9379" max="9379" width="26.42578125" style="2" bestFit="1" customWidth="1"/>
    <col min="9380" max="9380" width="17.5703125" style="2" bestFit="1" customWidth="1"/>
    <col min="9381" max="9381" width="15.7109375" style="2" bestFit="1" customWidth="1"/>
    <col min="9382" max="9382" width="13.7109375" style="2" bestFit="1" customWidth="1"/>
    <col min="9383" max="9383" width="24" style="2" bestFit="1" customWidth="1"/>
    <col min="9384" max="9384" width="18.140625" style="2" customWidth="1"/>
    <col min="9385" max="9385" width="29.140625" style="2" bestFit="1" customWidth="1"/>
    <col min="9386" max="9386" width="31.28515625" style="2" bestFit="1" customWidth="1"/>
    <col min="9387" max="9387" width="23.5703125" style="2" bestFit="1" customWidth="1"/>
    <col min="9388" max="9388" width="27.5703125" style="2" bestFit="1" customWidth="1"/>
    <col min="9389" max="9389" width="20.7109375" style="2" bestFit="1" customWidth="1"/>
    <col min="9390" max="9390" width="14.5703125" style="2" bestFit="1" customWidth="1"/>
    <col min="9391" max="9392" width="16.140625" style="2" bestFit="1" customWidth="1"/>
    <col min="9393" max="9394" width="15.7109375" style="2" bestFit="1" customWidth="1"/>
    <col min="9395" max="9395" width="11.42578125" style="2"/>
    <col min="9396" max="9396" width="9.42578125" style="2" bestFit="1" customWidth="1"/>
    <col min="9397" max="9397" width="10.5703125" style="2" bestFit="1" customWidth="1"/>
    <col min="9398" max="9398" width="9.85546875" style="2" bestFit="1" customWidth="1"/>
    <col min="9399" max="9399" width="16.7109375" style="2" bestFit="1" customWidth="1"/>
    <col min="9400" max="9400" width="20.85546875" style="2" bestFit="1" customWidth="1"/>
    <col min="9401" max="9401" width="10.5703125" style="2" bestFit="1" customWidth="1"/>
    <col min="9402" max="9402" width="9.28515625" style="2" bestFit="1" customWidth="1"/>
    <col min="9403" max="9403" width="13.140625" style="2" bestFit="1" customWidth="1"/>
    <col min="9404" max="9404" width="10.7109375" style="2" bestFit="1" customWidth="1"/>
    <col min="9405" max="9405" width="14.7109375" style="2" bestFit="1" customWidth="1"/>
    <col min="9406" max="9406" width="16.7109375" style="2" bestFit="1" customWidth="1"/>
    <col min="9407" max="9407" width="13.28515625" style="2" bestFit="1" customWidth="1"/>
    <col min="9408" max="9408" width="17.140625" style="2" bestFit="1" customWidth="1"/>
    <col min="9409" max="9409" width="22.85546875" style="2" bestFit="1" customWidth="1"/>
    <col min="9410" max="9410" width="32.7109375" style="2" bestFit="1" customWidth="1"/>
    <col min="9411" max="9411" width="52.28515625" style="2" bestFit="1" customWidth="1"/>
    <col min="9412" max="9412" width="23.140625" style="2" bestFit="1" customWidth="1"/>
    <col min="9413" max="9413" width="28.5703125" style="2" bestFit="1" customWidth="1"/>
    <col min="9414" max="9414" width="18.28515625" style="2" bestFit="1" customWidth="1"/>
    <col min="9415" max="9415" width="16.28515625" style="2" bestFit="1" customWidth="1"/>
    <col min="9416" max="9416" width="16.140625" style="2" bestFit="1" customWidth="1"/>
    <col min="9417" max="9417" width="44.28515625" style="2" bestFit="1" customWidth="1"/>
    <col min="9418" max="9418" width="24.28515625" style="2" bestFit="1" customWidth="1"/>
    <col min="9419" max="9419" width="16.28515625" style="2" bestFit="1" customWidth="1"/>
    <col min="9420" max="9420" width="19.28515625" style="2" bestFit="1" customWidth="1"/>
    <col min="9421" max="9421" width="14.140625" style="2" bestFit="1" customWidth="1"/>
    <col min="9422" max="9422" width="50.5703125" style="2" bestFit="1" customWidth="1"/>
    <col min="9423" max="9423" width="30.85546875" style="2" bestFit="1" customWidth="1"/>
    <col min="9424" max="9424" width="38.85546875" style="2" bestFit="1" customWidth="1"/>
    <col min="9425" max="9425" width="38.85546875" style="2" customWidth="1"/>
    <col min="9426" max="9426" width="27.140625" style="2" bestFit="1" customWidth="1"/>
    <col min="9427" max="9427" width="38.5703125" style="2" bestFit="1" customWidth="1"/>
    <col min="9428" max="9428" width="31.28515625" style="2" bestFit="1" customWidth="1"/>
    <col min="9429" max="9429" width="34.5703125" style="2" bestFit="1" customWidth="1"/>
    <col min="9430" max="9430" width="16.140625" style="2" bestFit="1" customWidth="1"/>
    <col min="9431" max="9431" width="14.7109375" style="2" bestFit="1" customWidth="1"/>
    <col min="9432" max="9432" width="53" style="2" customWidth="1"/>
    <col min="9433" max="9610" width="11.42578125" style="2"/>
    <col min="9611" max="9611" width="6.5703125" style="2" bestFit="1" customWidth="1"/>
    <col min="9612" max="9612" width="34.7109375" style="2" customWidth="1"/>
    <col min="9613" max="9613" width="5.5703125" style="2" customWidth="1"/>
    <col min="9614" max="9614" width="15.85546875" style="2" customWidth="1"/>
    <col min="9615" max="9615" width="26.5703125" style="2" bestFit="1" customWidth="1"/>
    <col min="9616" max="9616" width="21.85546875" style="2" bestFit="1" customWidth="1"/>
    <col min="9617" max="9617" width="13.7109375" style="2" customWidth="1"/>
    <col min="9618" max="9618" width="26.7109375" style="2" bestFit="1" customWidth="1"/>
    <col min="9619" max="9619" width="15.5703125" style="2" bestFit="1" customWidth="1"/>
    <col min="9620" max="9620" width="18" style="2" bestFit="1" customWidth="1"/>
    <col min="9621" max="9621" width="27.28515625" style="2" bestFit="1" customWidth="1"/>
    <col min="9622" max="9622" width="59.5703125" style="2" customWidth="1"/>
    <col min="9623" max="9623" width="101.42578125" style="2" bestFit="1" customWidth="1"/>
    <col min="9624" max="9624" width="25.42578125" style="2" bestFit="1" customWidth="1"/>
    <col min="9625" max="9625" width="37" style="2" bestFit="1" customWidth="1"/>
    <col min="9626" max="9626" width="23.28515625" style="2" bestFit="1" customWidth="1"/>
    <col min="9627" max="9627" width="17.28515625" style="2" bestFit="1" customWidth="1"/>
    <col min="9628" max="9628" width="19.28515625" style="2" bestFit="1" customWidth="1"/>
    <col min="9629" max="9629" width="17.28515625" style="2" bestFit="1" customWidth="1"/>
    <col min="9630" max="9630" width="11.42578125" style="2"/>
    <col min="9631" max="9631" width="16" style="2" bestFit="1" customWidth="1"/>
    <col min="9632" max="9633" width="13.5703125" style="2" bestFit="1" customWidth="1"/>
    <col min="9634" max="9634" width="18.42578125" style="2" bestFit="1" customWidth="1"/>
    <col min="9635" max="9635" width="26.42578125" style="2" bestFit="1" customWidth="1"/>
    <col min="9636" max="9636" width="17.5703125" style="2" bestFit="1" customWidth="1"/>
    <col min="9637" max="9637" width="15.7109375" style="2" bestFit="1" customWidth="1"/>
    <col min="9638" max="9638" width="13.7109375" style="2" bestFit="1" customWidth="1"/>
    <col min="9639" max="9639" width="24" style="2" bestFit="1" customWidth="1"/>
    <col min="9640" max="9640" width="18.140625" style="2" customWidth="1"/>
    <col min="9641" max="9641" width="29.140625" style="2" bestFit="1" customWidth="1"/>
    <col min="9642" max="9642" width="31.28515625" style="2" bestFit="1" customWidth="1"/>
    <col min="9643" max="9643" width="23.5703125" style="2" bestFit="1" customWidth="1"/>
    <col min="9644" max="9644" width="27.5703125" style="2" bestFit="1" customWidth="1"/>
    <col min="9645" max="9645" width="20.7109375" style="2" bestFit="1" customWidth="1"/>
    <col min="9646" max="9646" width="14.5703125" style="2" bestFit="1" customWidth="1"/>
    <col min="9647" max="9648" width="16.140625" style="2" bestFit="1" customWidth="1"/>
    <col min="9649" max="9650" width="15.7109375" style="2" bestFit="1" customWidth="1"/>
    <col min="9651" max="9651" width="11.42578125" style="2"/>
    <col min="9652" max="9652" width="9.42578125" style="2" bestFit="1" customWidth="1"/>
    <col min="9653" max="9653" width="10.5703125" style="2" bestFit="1" customWidth="1"/>
    <col min="9654" max="9654" width="9.85546875" style="2" bestFit="1" customWidth="1"/>
    <col min="9655" max="9655" width="16.7109375" style="2" bestFit="1" customWidth="1"/>
    <col min="9656" max="9656" width="20.85546875" style="2" bestFit="1" customWidth="1"/>
    <col min="9657" max="9657" width="10.5703125" style="2" bestFit="1" customWidth="1"/>
    <col min="9658" max="9658" width="9.28515625" style="2" bestFit="1" customWidth="1"/>
    <col min="9659" max="9659" width="13.140625" style="2" bestFit="1" customWidth="1"/>
    <col min="9660" max="9660" width="10.7109375" style="2" bestFit="1" customWidth="1"/>
    <col min="9661" max="9661" width="14.7109375" style="2" bestFit="1" customWidth="1"/>
    <col min="9662" max="9662" width="16.7109375" style="2" bestFit="1" customWidth="1"/>
    <col min="9663" max="9663" width="13.28515625" style="2" bestFit="1" customWidth="1"/>
    <col min="9664" max="9664" width="17.140625" style="2" bestFit="1" customWidth="1"/>
    <col min="9665" max="9665" width="22.85546875" style="2" bestFit="1" customWidth="1"/>
    <col min="9666" max="9666" width="32.7109375" style="2" bestFit="1" customWidth="1"/>
    <col min="9667" max="9667" width="52.28515625" style="2" bestFit="1" customWidth="1"/>
    <col min="9668" max="9668" width="23.140625" style="2" bestFit="1" customWidth="1"/>
    <col min="9669" max="9669" width="28.5703125" style="2" bestFit="1" customWidth="1"/>
    <col min="9670" max="9670" width="18.28515625" style="2" bestFit="1" customWidth="1"/>
    <col min="9671" max="9671" width="16.28515625" style="2" bestFit="1" customWidth="1"/>
    <col min="9672" max="9672" width="16.140625" style="2" bestFit="1" customWidth="1"/>
    <col min="9673" max="9673" width="44.28515625" style="2" bestFit="1" customWidth="1"/>
    <col min="9674" max="9674" width="24.28515625" style="2" bestFit="1" customWidth="1"/>
    <col min="9675" max="9675" width="16.28515625" style="2" bestFit="1" customWidth="1"/>
    <col min="9676" max="9676" width="19.28515625" style="2" bestFit="1" customWidth="1"/>
    <col min="9677" max="9677" width="14.140625" style="2" bestFit="1" customWidth="1"/>
    <col min="9678" max="9678" width="50.5703125" style="2" bestFit="1" customWidth="1"/>
    <col min="9679" max="9679" width="30.85546875" style="2" bestFit="1" customWidth="1"/>
    <col min="9680" max="9680" width="38.85546875" style="2" bestFit="1" customWidth="1"/>
    <col min="9681" max="9681" width="38.85546875" style="2" customWidth="1"/>
    <col min="9682" max="9682" width="27.140625" style="2" bestFit="1" customWidth="1"/>
    <col min="9683" max="9683" width="38.5703125" style="2" bestFit="1" customWidth="1"/>
    <col min="9684" max="9684" width="31.28515625" style="2" bestFit="1" customWidth="1"/>
    <col min="9685" max="9685" width="34.5703125" style="2" bestFit="1" customWidth="1"/>
    <col min="9686" max="9686" width="16.140625" style="2" bestFit="1" customWidth="1"/>
    <col min="9687" max="9687" width="14.7109375" style="2" bestFit="1" customWidth="1"/>
    <col min="9688" max="9688" width="53" style="2" customWidth="1"/>
    <col min="9689" max="9866" width="11.42578125" style="2"/>
    <col min="9867" max="9867" width="6.5703125" style="2" bestFit="1" customWidth="1"/>
    <col min="9868" max="9868" width="34.7109375" style="2" customWidth="1"/>
    <col min="9869" max="9869" width="5.5703125" style="2" customWidth="1"/>
    <col min="9870" max="9870" width="15.85546875" style="2" customWidth="1"/>
    <col min="9871" max="9871" width="26.5703125" style="2" bestFit="1" customWidth="1"/>
    <col min="9872" max="9872" width="21.85546875" style="2" bestFit="1" customWidth="1"/>
    <col min="9873" max="9873" width="13.7109375" style="2" customWidth="1"/>
    <col min="9874" max="9874" width="26.7109375" style="2" bestFit="1" customWidth="1"/>
    <col min="9875" max="9875" width="15.5703125" style="2" bestFit="1" customWidth="1"/>
    <col min="9876" max="9876" width="18" style="2" bestFit="1" customWidth="1"/>
    <col min="9877" max="9877" width="27.28515625" style="2" bestFit="1" customWidth="1"/>
    <col min="9878" max="9878" width="59.5703125" style="2" customWidth="1"/>
    <col min="9879" max="9879" width="101.42578125" style="2" bestFit="1" customWidth="1"/>
    <col min="9880" max="9880" width="25.42578125" style="2" bestFit="1" customWidth="1"/>
    <col min="9881" max="9881" width="37" style="2" bestFit="1" customWidth="1"/>
    <col min="9882" max="9882" width="23.28515625" style="2" bestFit="1" customWidth="1"/>
    <col min="9883" max="9883" width="17.28515625" style="2" bestFit="1" customWidth="1"/>
    <col min="9884" max="9884" width="19.28515625" style="2" bestFit="1" customWidth="1"/>
    <col min="9885" max="9885" width="17.28515625" style="2" bestFit="1" customWidth="1"/>
    <col min="9886" max="9886" width="11.42578125" style="2"/>
    <col min="9887" max="9887" width="16" style="2" bestFit="1" customWidth="1"/>
    <col min="9888" max="9889" width="13.5703125" style="2" bestFit="1" customWidth="1"/>
    <col min="9890" max="9890" width="18.42578125" style="2" bestFit="1" customWidth="1"/>
    <col min="9891" max="9891" width="26.42578125" style="2" bestFit="1" customWidth="1"/>
    <col min="9892" max="9892" width="17.5703125" style="2" bestFit="1" customWidth="1"/>
    <col min="9893" max="9893" width="15.7109375" style="2" bestFit="1" customWidth="1"/>
    <col min="9894" max="9894" width="13.7109375" style="2" bestFit="1" customWidth="1"/>
    <col min="9895" max="9895" width="24" style="2" bestFit="1" customWidth="1"/>
    <col min="9896" max="9896" width="18.140625" style="2" customWidth="1"/>
    <col min="9897" max="9897" width="29.140625" style="2" bestFit="1" customWidth="1"/>
    <col min="9898" max="9898" width="31.28515625" style="2" bestFit="1" customWidth="1"/>
    <col min="9899" max="9899" width="23.5703125" style="2" bestFit="1" customWidth="1"/>
    <col min="9900" max="9900" width="27.5703125" style="2" bestFit="1" customWidth="1"/>
    <col min="9901" max="9901" width="20.7109375" style="2" bestFit="1" customWidth="1"/>
    <col min="9902" max="9902" width="14.5703125" style="2" bestFit="1" customWidth="1"/>
    <col min="9903" max="9904" width="16.140625" style="2" bestFit="1" customWidth="1"/>
    <col min="9905" max="9906" width="15.7109375" style="2" bestFit="1" customWidth="1"/>
    <col min="9907" max="9907" width="11.42578125" style="2"/>
    <col min="9908" max="9908" width="9.42578125" style="2" bestFit="1" customWidth="1"/>
    <col min="9909" max="9909" width="10.5703125" style="2" bestFit="1" customWidth="1"/>
    <col min="9910" max="9910" width="9.85546875" style="2" bestFit="1" customWidth="1"/>
    <col min="9911" max="9911" width="16.7109375" style="2" bestFit="1" customWidth="1"/>
    <col min="9912" max="9912" width="20.85546875" style="2" bestFit="1" customWidth="1"/>
    <col min="9913" max="9913" width="10.5703125" style="2" bestFit="1" customWidth="1"/>
    <col min="9914" max="9914" width="9.28515625" style="2" bestFit="1" customWidth="1"/>
    <col min="9915" max="9915" width="13.140625" style="2" bestFit="1" customWidth="1"/>
    <col min="9916" max="9916" width="10.7109375" style="2" bestFit="1" customWidth="1"/>
    <col min="9917" max="9917" width="14.7109375" style="2" bestFit="1" customWidth="1"/>
    <col min="9918" max="9918" width="16.7109375" style="2" bestFit="1" customWidth="1"/>
    <col min="9919" max="9919" width="13.28515625" style="2" bestFit="1" customWidth="1"/>
    <col min="9920" max="9920" width="17.140625" style="2" bestFit="1" customWidth="1"/>
    <col min="9921" max="9921" width="22.85546875" style="2" bestFit="1" customWidth="1"/>
    <col min="9922" max="9922" width="32.7109375" style="2" bestFit="1" customWidth="1"/>
    <col min="9923" max="9923" width="52.28515625" style="2" bestFit="1" customWidth="1"/>
    <col min="9924" max="9924" width="23.140625" style="2" bestFit="1" customWidth="1"/>
    <col min="9925" max="9925" width="28.5703125" style="2" bestFit="1" customWidth="1"/>
    <col min="9926" max="9926" width="18.28515625" style="2" bestFit="1" customWidth="1"/>
    <col min="9927" max="9927" width="16.28515625" style="2" bestFit="1" customWidth="1"/>
    <col min="9928" max="9928" width="16.140625" style="2" bestFit="1" customWidth="1"/>
    <col min="9929" max="9929" width="44.28515625" style="2" bestFit="1" customWidth="1"/>
    <col min="9930" max="9930" width="24.28515625" style="2" bestFit="1" customWidth="1"/>
    <col min="9931" max="9931" width="16.28515625" style="2" bestFit="1" customWidth="1"/>
    <col min="9932" max="9932" width="19.28515625" style="2" bestFit="1" customWidth="1"/>
    <col min="9933" max="9933" width="14.140625" style="2" bestFit="1" customWidth="1"/>
    <col min="9934" max="9934" width="50.5703125" style="2" bestFit="1" customWidth="1"/>
    <col min="9935" max="9935" width="30.85546875" style="2" bestFit="1" customWidth="1"/>
    <col min="9936" max="9936" width="38.85546875" style="2" bestFit="1" customWidth="1"/>
    <col min="9937" max="9937" width="38.85546875" style="2" customWidth="1"/>
    <col min="9938" max="9938" width="27.140625" style="2" bestFit="1" customWidth="1"/>
    <col min="9939" max="9939" width="38.5703125" style="2" bestFit="1" customWidth="1"/>
    <col min="9940" max="9940" width="31.28515625" style="2" bestFit="1" customWidth="1"/>
    <col min="9941" max="9941" width="34.5703125" style="2" bestFit="1" customWidth="1"/>
    <col min="9942" max="9942" width="16.140625" style="2" bestFit="1" customWidth="1"/>
    <col min="9943" max="9943" width="14.7109375" style="2" bestFit="1" customWidth="1"/>
    <col min="9944" max="9944" width="53" style="2" customWidth="1"/>
    <col min="9945" max="10122" width="11.42578125" style="2"/>
    <col min="10123" max="10123" width="6.5703125" style="2" bestFit="1" customWidth="1"/>
    <col min="10124" max="10124" width="34.7109375" style="2" customWidth="1"/>
    <col min="10125" max="10125" width="5.5703125" style="2" customWidth="1"/>
    <col min="10126" max="10126" width="15.85546875" style="2" customWidth="1"/>
    <col min="10127" max="10127" width="26.5703125" style="2" bestFit="1" customWidth="1"/>
    <col min="10128" max="10128" width="21.85546875" style="2" bestFit="1" customWidth="1"/>
    <col min="10129" max="10129" width="13.7109375" style="2" customWidth="1"/>
    <col min="10130" max="10130" width="26.7109375" style="2" bestFit="1" customWidth="1"/>
    <col min="10131" max="10131" width="15.5703125" style="2" bestFit="1" customWidth="1"/>
    <col min="10132" max="10132" width="18" style="2" bestFit="1" customWidth="1"/>
    <col min="10133" max="10133" width="27.28515625" style="2" bestFit="1" customWidth="1"/>
    <col min="10134" max="10134" width="59.5703125" style="2" customWidth="1"/>
    <col min="10135" max="10135" width="101.42578125" style="2" bestFit="1" customWidth="1"/>
    <col min="10136" max="10136" width="25.42578125" style="2" bestFit="1" customWidth="1"/>
    <col min="10137" max="10137" width="37" style="2" bestFit="1" customWidth="1"/>
    <col min="10138" max="10138" width="23.28515625" style="2" bestFit="1" customWidth="1"/>
    <col min="10139" max="10139" width="17.28515625" style="2" bestFit="1" customWidth="1"/>
    <col min="10140" max="10140" width="19.28515625" style="2" bestFit="1" customWidth="1"/>
    <col min="10141" max="10141" width="17.28515625" style="2" bestFit="1" customWidth="1"/>
    <col min="10142" max="10142" width="11.42578125" style="2"/>
    <col min="10143" max="10143" width="16" style="2" bestFit="1" customWidth="1"/>
    <col min="10144" max="10145" width="13.5703125" style="2" bestFit="1" customWidth="1"/>
    <col min="10146" max="10146" width="18.42578125" style="2" bestFit="1" customWidth="1"/>
    <col min="10147" max="10147" width="26.42578125" style="2" bestFit="1" customWidth="1"/>
    <col min="10148" max="10148" width="17.5703125" style="2" bestFit="1" customWidth="1"/>
    <col min="10149" max="10149" width="15.7109375" style="2" bestFit="1" customWidth="1"/>
    <col min="10150" max="10150" width="13.7109375" style="2" bestFit="1" customWidth="1"/>
    <col min="10151" max="10151" width="24" style="2" bestFit="1" customWidth="1"/>
    <col min="10152" max="10152" width="18.140625" style="2" customWidth="1"/>
    <col min="10153" max="10153" width="29.140625" style="2" bestFit="1" customWidth="1"/>
    <col min="10154" max="10154" width="31.28515625" style="2" bestFit="1" customWidth="1"/>
    <col min="10155" max="10155" width="23.5703125" style="2" bestFit="1" customWidth="1"/>
    <col min="10156" max="10156" width="27.5703125" style="2" bestFit="1" customWidth="1"/>
    <col min="10157" max="10157" width="20.7109375" style="2" bestFit="1" customWidth="1"/>
    <col min="10158" max="10158" width="14.5703125" style="2" bestFit="1" customWidth="1"/>
    <col min="10159" max="10160" width="16.140625" style="2" bestFit="1" customWidth="1"/>
    <col min="10161" max="10162" width="15.7109375" style="2" bestFit="1" customWidth="1"/>
    <col min="10163" max="10163" width="11.42578125" style="2"/>
    <col min="10164" max="10164" width="9.42578125" style="2" bestFit="1" customWidth="1"/>
    <col min="10165" max="10165" width="10.5703125" style="2" bestFit="1" customWidth="1"/>
    <col min="10166" max="10166" width="9.85546875" style="2" bestFit="1" customWidth="1"/>
    <col min="10167" max="10167" width="16.7109375" style="2" bestFit="1" customWidth="1"/>
    <col min="10168" max="10168" width="20.85546875" style="2" bestFit="1" customWidth="1"/>
    <col min="10169" max="10169" width="10.5703125" style="2" bestFit="1" customWidth="1"/>
    <col min="10170" max="10170" width="9.28515625" style="2" bestFit="1" customWidth="1"/>
    <col min="10171" max="10171" width="13.140625" style="2" bestFit="1" customWidth="1"/>
    <col min="10172" max="10172" width="10.7109375" style="2" bestFit="1" customWidth="1"/>
    <col min="10173" max="10173" width="14.7109375" style="2" bestFit="1" customWidth="1"/>
    <col min="10174" max="10174" width="16.7109375" style="2" bestFit="1" customWidth="1"/>
    <col min="10175" max="10175" width="13.28515625" style="2" bestFit="1" customWidth="1"/>
    <col min="10176" max="10176" width="17.140625" style="2" bestFit="1" customWidth="1"/>
    <col min="10177" max="10177" width="22.85546875" style="2" bestFit="1" customWidth="1"/>
    <col min="10178" max="10178" width="32.7109375" style="2" bestFit="1" customWidth="1"/>
    <col min="10179" max="10179" width="52.28515625" style="2" bestFit="1" customWidth="1"/>
    <col min="10180" max="10180" width="23.140625" style="2" bestFit="1" customWidth="1"/>
    <col min="10181" max="10181" width="28.5703125" style="2" bestFit="1" customWidth="1"/>
    <col min="10182" max="10182" width="18.28515625" style="2" bestFit="1" customWidth="1"/>
    <col min="10183" max="10183" width="16.28515625" style="2" bestFit="1" customWidth="1"/>
    <col min="10184" max="10184" width="16.140625" style="2" bestFit="1" customWidth="1"/>
    <col min="10185" max="10185" width="44.28515625" style="2" bestFit="1" customWidth="1"/>
    <col min="10186" max="10186" width="24.28515625" style="2" bestFit="1" customWidth="1"/>
    <col min="10187" max="10187" width="16.28515625" style="2" bestFit="1" customWidth="1"/>
    <col min="10188" max="10188" width="19.28515625" style="2" bestFit="1" customWidth="1"/>
    <col min="10189" max="10189" width="14.140625" style="2" bestFit="1" customWidth="1"/>
    <col min="10190" max="10190" width="50.5703125" style="2" bestFit="1" customWidth="1"/>
    <col min="10191" max="10191" width="30.85546875" style="2" bestFit="1" customWidth="1"/>
    <col min="10192" max="10192" width="38.85546875" style="2" bestFit="1" customWidth="1"/>
    <col min="10193" max="10193" width="38.85546875" style="2" customWidth="1"/>
    <col min="10194" max="10194" width="27.140625" style="2" bestFit="1" customWidth="1"/>
    <col min="10195" max="10195" width="38.5703125" style="2" bestFit="1" customWidth="1"/>
    <col min="10196" max="10196" width="31.28515625" style="2" bestFit="1" customWidth="1"/>
    <col min="10197" max="10197" width="34.5703125" style="2" bestFit="1" customWidth="1"/>
    <col min="10198" max="10198" width="16.140625" style="2" bestFit="1" customWidth="1"/>
    <col min="10199" max="10199" width="14.7109375" style="2" bestFit="1" customWidth="1"/>
    <col min="10200" max="10200" width="53" style="2" customWidth="1"/>
    <col min="10201" max="10378" width="11.42578125" style="2"/>
    <col min="10379" max="10379" width="6.5703125" style="2" bestFit="1" customWidth="1"/>
    <col min="10380" max="10380" width="34.7109375" style="2" customWidth="1"/>
    <col min="10381" max="10381" width="5.5703125" style="2" customWidth="1"/>
    <col min="10382" max="10382" width="15.85546875" style="2" customWidth="1"/>
    <col min="10383" max="10383" width="26.5703125" style="2" bestFit="1" customWidth="1"/>
    <col min="10384" max="10384" width="21.85546875" style="2" bestFit="1" customWidth="1"/>
    <col min="10385" max="10385" width="13.7109375" style="2" customWidth="1"/>
    <col min="10386" max="10386" width="26.7109375" style="2" bestFit="1" customWidth="1"/>
    <col min="10387" max="10387" width="15.5703125" style="2" bestFit="1" customWidth="1"/>
    <col min="10388" max="10388" width="18" style="2" bestFit="1" customWidth="1"/>
    <col min="10389" max="10389" width="27.28515625" style="2" bestFit="1" customWidth="1"/>
    <col min="10390" max="10390" width="59.5703125" style="2" customWidth="1"/>
    <col min="10391" max="10391" width="101.42578125" style="2" bestFit="1" customWidth="1"/>
    <col min="10392" max="10392" width="25.42578125" style="2" bestFit="1" customWidth="1"/>
    <col min="10393" max="10393" width="37" style="2" bestFit="1" customWidth="1"/>
    <col min="10394" max="10394" width="23.28515625" style="2" bestFit="1" customWidth="1"/>
    <col min="10395" max="10395" width="17.28515625" style="2" bestFit="1" customWidth="1"/>
    <col min="10396" max="10396" width="19.28515625" style="2" bestFit="1" customWidth="1"/>
    <col min="10397" max="10397" width="17.28515625" style="2" bestFit="1" customWidth="1"/>
    <col min="10398" max="10398" width="11.42578125" style="2"/>
    <col min="10399" max="10399" width="16" style="2" bestFit="1" customWidth="1"/>
    <col min="10400" max="10401" width="13.5703125" style="2" bestFit="1" customWidth="1"/>
    <col min="10402" max="10402" width="18.42578125" style="2" bestFit="1" customWidth="1"/>
    <col min="10403" max="10403" width="26.42578125" style="2" bestFit="1" customWidth="1"/>
    <col min="10404" max="10404" width="17.5703125" style="2" bestFit="1" customWidth="1"/>
    <col min="10405" max="10405" width="15.7109375" style="2" bestFit="1" customWidth="1"/>
    <col min="10406" max="10406" width="13.7109375" style="2" bestFit="1" customWidth="1"/>
    <col min="10407" max="10407" width="24" style="2" bestFit="1" customWidth="1"/>
    <col min="10408" max="10408" width="18.140625" style="2" customWidth="1"/>
    <col min="10409" max="10409" width="29.140625" style="2" bestFit="1" customWidth="1"/>
    <col min="10410" max="10410" width="31.28515625" style="2" bestFit="1" customWidth="1"/>
    <col min="10411" max="10411" width="23.5703125" style="2" bestFit="1" customWidth="1"/>
    <col min="10412" max="10412" width="27.5703125" style="2" bestFit="1" customWidth="1"/>
    <col min="10413" max="10413" width="20.7109375" style="2" bestFit="1" customWidth="1"/>
    <col min="10414" max="10414" width="14.5703125" style="2" bestFit="1" customWidth="1"/>
    <col min="10415" max="10416" width="16.140625" style="2" bestFit="1" customWidth="1"/>
    <col min="10417" max="10418" width="15.7109375" style="2" bestFit="1" customWidth="1"/>
    <col min="10419" max="10419" width="11.42578125" style="2"/>
    <col min="10420" max="10420" width="9.42578125" style="2" bestFit="1" customWidth="1"/>
    <col min="10421" max="10421" width="10.5703125" style="2" bestFit="1" customWidth="1"/>
    <col min="10422" max="10422" width="9.85546875" style="2" bestFit="1" customWidth="1"/>
    <col min="10423" max="10423" width="16.7109375" style="2" bestFit="1" customWidth="1"/>
    <col min="10424" max="10424" width="20.85546875" style="2" bestFit="1" customWidth="1"/>
    <col min="10425" max="10425" width="10.5703125" style="2" bestFit="1" customWidth="1"/>
    <col min="10426" max="10426" width="9.28515625" style="2" bestFit="1" customWidth="1"/>
    <col min="10427" max="10427" width="13.140625" style="2" bestFit="1" customWidth="1"/>
    <col min="10428" max="10428" width="10.7109375" style="2" bestFit="1" customWidth="1"/>
    <col min="10429" max="10429" width="14.7109375" style="2" bestFit="1" customWidth="1"/>
    <col min="10430" max="10430" width="16.7109375" style="2" bestFit="1" customWidth="1"/>
    <col min="10431" max="10431" width="13.28515625" style="2" bestFit="1" customWidth="1"/>
    <col min="10432" max="10432" width="17.140625" style="2" bestFit="1" customWidth="1"/>
    <col min="10433" max="10433" width="22.85546875" style="2" bestFit="1" customWidth="1"/>
    <col min="10434" max="10434" width="32.7109375" style="2" bestFit="1" customWidth="1"/>
    <col min="10435" max="10435" width="52.28515625" style="2" bestFit="1" customWidth="1"/>
    <col min="10436" max="10436" width="23.140625" style="2" bestFit="1" customWidth="1"/>
    <col min="10437" max="10437" width="28.5703125" style="2" bestFit="1" customWidth="1"/>
    <col min="10438" max="10438" width="18.28515625" style="2" bestFit="1" customWidth="1"/>
    <col min="10439" max="10439" width="16.28515625" style="2" bestFit="1" customWidth="1"/>
    <col min="10440" max="10440" width="16.140625" style="2" bestFit="1" customWidth="1"/>
    <col min="10441" max="10441" width="44.28515625" style="2" bestFit="1" customWidth="1"/>
    <col min="10442" max="10442" width="24.28515625" style="2" bestFit="1" customWidth="1"/>
    <col min="10443" max="10443" width="16.28515625" style="2" bestFit="1" customWidth="1"/>
    <col min="10444" max="10444" width="19.28515625" style="2" bestFit="1" customWidth="1"/>
    <col min="10445" max="10445" width="14.140625" style="2" bestFit="1" customWidth="1"/>
    <col min="10446" max="10446" width="50.5703125" style="2" bestFit="1" customWidth="1"/>
    <col min="10447" max="10447" width="30.85546875" style="2" bestFit="1" customWidth="1"/>
    <col min="10448" max="10448" width="38.85546875" style="2" bestFit="1" customWidth="1"/>
    <col min="10449" max="10449" width="38.85546875" style="2" customWidth="1"/>
    <col min="10450" max="10450" width="27.140625" style="2" bestFit="1" customWidth="1"/>
    <col min="10451" max="10451" width="38.5703125" style="2" bestFit="1" customWidth="1"/>
    <col min="10452" max="10452" width="31.28515625" style="2" bestFit="1" customWidth="1"/>
    <col min="10453" max="10453" width="34.5703125" style="2" bestFit="1" customWidth="1"/>
    <col min="10454" max="10454" width="16.140625" style="2" bestFit="1" customWidth="1"/>
    <col min="10455" max="10455" width="14.7109375" style="2" bestFit="1" customWidth="1"/>
    <col min="10456" max="10456" width="53" style="2" customWidth="1"/>
    <col min="10457" max="10634" width="11.42578125" style="2"/>
    <col min="10635" max="10635" width="6.5703125" style="2" bestFit="1" customWidth="1"/>
    <col min="10636" max="10636" width="34.7109375" style="2" customWidth="1"/>
    <col min="10637" max="10637" width="5.5703125" style="2" customWidth="1"/>
    <col min="10638" max="10638" width="15.85546875" style="2" customWidth="1"/>
    <col min="10639" max="10639" width="26.5703125" style="2" bestFit="1" customWidth="1"/>
    <col min="10640" max="10640" width="21.85546875" style="2" bestFit="1" customWidth="1"/>
    <col min="10641" max="10641" width="13.7109375" style="2" customWidth="1"/>
    <col min="10642" max="10642" width="26.7109375" style="2" bestFit="1" customWidth="1"/>
    <col min="10643" max="10643" width="15.5703125" style="2" bestFit="1" customWidth="1"/>
    <col min="10644" max="10644" width="18" style="2" bestFit="1" customWidth="1"/>
    <col min="10645" max="10645" width="27.28515625" style="2" bestFit="1" customWidth="1"/>
    <col min="10646" max="10646" width="59.5703125" style="2" customWidth="1"/>
    <col min="10647" max="10647" width="101.42578125" style="2" bestFit="1" customWidth="1"/>
    <col min="10648" max="10648" width="25.42578125" style="2" bestFit="1" customWidth="1"/>
    <col min="10649" max="10649" width="37" style="2" bestFit="1" customWidth="1"/>
    <col min="10650" max="10650" width="23.28515625" style="2" bestFit="1" customWidth="1"/>
    <col min="10651" max="10651" width="17.28515625" style="2" bestFit="1" customWidth="1"/>
    <col min="10652" max="10652" width="19.28515625" style="2" bestFit="1" customWidth="1"/>
    <col min="10653" max="10653" width="17.28515625" style="2" bestFit="1" customWidth="1"/>
    <col min="10654" max="10654" width="11.42578125" style="2"/>
    <col min="10655" max="10655" width="16" style="2" bestFit="1" customWidth="1"/>
    <col min="10656" max="10657" width="13.5703125" style="2" bestFit="1" customWidth="1"/>
    <col min="10658" max="10658" width="18.42578125" style="2" bestFit="1" customWidth="1"/>
    <col min="10659" max="10659" width="26.42578125" style="2" bestFit="1" customWidth="1"/>
    <col min="10660" max="10660" width="17.5703125" style="2" bestFit="1" customWidth="1"/>
    <col min="10661" max="10661" width="15.7109375" style="2" bestFit="1" customWidth="1"/>
    <col min="10662" max="10662" width="13.7109375" style="2" bestFit="1" customWidth="1"/>
    <col min="10663" max="10663" width="24" style="2" bestFit="1" customWidth="1"/>
    <col min="10664" max="10664" width="18.140625" style="2" customWidth="1"/>
    <col min="10665" max="10665" width="29.140625" style="2" bestFit="1" customWidth="1"/>
    <col min="10666" max="10666" width="31.28515625" style="2" bestFit="1" customWidth="1"/>
    <col min="10667" max="10667" width="23.5703125" style="2" bestFit="1" customWidth="1"/>
    <col min="10668" max="10668" width="27.5703125" style="2" bestFit="1" customWidth="1"/>
    <col min="10669" max="10669" width="20.7109375" style="2" bestFit="1" customWidth="1"/>
    <col min="10670" max="10670" width="14.5703125" style="2" bestFit="1" customWidth="1"/>
    <col min="10671" max="10672" width="16.140625" style="2" bestFit="1" customWidth="1"/>
    <col min="10673" max="10674" width="15.7109375" style="2" bestFit="1" customWidth="1"/>
    <col min="10675" max="10675" width="11.42578125" style="2"/>
    <col min="10676" max="10676" width="9.42578125" style="2" bestFit="1" customWidth="1"/>
    <col min="10677" max="10677" width="10.5703125" style="2" bestFit="1" customWidth="1"/>
    <col min="10678" max="10678" width="9.85546875" style="2" bestFit="1" customWidth="1"/>
    <col min="10679" max="10679" width="16.7109375" style="2" bestFit="1" customWidth="1"/>
    <col min="10680" max="10680" width="20.85546875" style="2" bestFit="1" customWidth="1"/>
    <col min="10681" max="10681" width="10.5703125" style="2" bestFit="1" customWidth="1"/>
    <col min="10682" max="10682" width="9.28515625" style="2" bestFit="1" customWidth="1"/>
    <col min="10683" max="10683" width="13.140625" style="2" bestFit="1" customWidth="1"/>
    <col min="10684" max="10684" width="10.7109375" style="2" bestFit="1" customWidth="1"/>
    <col min="10685" max="10685" width="14.7109375" style="2" bestFit="1" customWidth="1"/>
    <col min="10686" max="10686" width="16.7109375" style="2" bestFit="1" customWidth="1"/>
    <col min="10687" max="10687" width="13.28515625" style="2" bestFit="1" customWidth="1"/>
    <col min="10688" max="10688" width="17.140625" style="2" bestFit="1" customWidth="1"/>
    <col min="10689" max="10689" width="22.85546875" style="2" bestFit="1" customWidth="1"/>
    <col min="10690" max="10690" width="32.7109375" style="2" bestFit="1" customWidth="1"/>
    <col min="10691" max="10691" width="52.28515625" style="2" bestFit="1" customWidth="1"/>
    <col min="10692" max="10692" width="23.140625" style="2" bestFit="1" customWidth="1"/>
    <col min="10693" max="10693" width="28.5703125" style="2" bestFit="1" customWidth="1"/>
    <col min="10694" max="10694" width="18.28515625" style="2" bestFit="1" customWidth="1"/>
    <col min="10695" max="10695" width="16.28515625" style="2" bestFit="1" customWidth="1"/>
    <col min="10696" max="10696" width="16.140625" style="2" bestFit="1" customWidth="1"/>
    <col min="10697" max="10697" width="44.28515625" style="2" bestFit="1" customWidth="1"/>
    <col min="10698" max="10698" width="24.28515625" style="2" bestFit="1" customWidth="1"/>
    <col min="10699" max="10699" width="16.28515625" style="2" bestFit="1" customWidth="1"/>
    <col min="10700" max="10700" width="19.28515625" style="2" bestFit="1" customWidth="1"/>
    <col min="10701" max="10701" width="14.140625" style="2" bestFit="1" customWidth="1"/>
    <col min="10702" max="10702" width="50.5703125" style="2" bestFit="1" customWidth="1"/>
    <col min="10703" max="10703" width="30.85546875" style="2" bestFit="1" customWidth="1"/>
    <col min="10704" max="10704" width="38.85546875" style="2" bestFit="1" customWidth="1"/>
    <col min="10705" max="10705" width="38.85546875" style="2" customWidth="1"/>
    <col min="10706" max="10706" width="27.140625" style="2" bestFit="1" customWidth="1"/>
    <col min="10707" max="10707" width="38.5703125" style="2" bestFit="1" customWidth="1"/>
    <col min="10708" max="10708" width="31.28515625" style="2" bestFit="1" customWidth="1"/>
    <col min="10709" max="10709" width="34.5703125" style="2" bestFit="1" customWidth="1"/>
    <col min="10710" max="10710" width="16.140625" style="2" bestFit="1" customWidth="1"/>
    <col min="10711" max="10711" width="14.7109375" style="2" bestFit="1" customWidth="1"/>
    <col min="10712" max="10712" width="53" style="2" customWidth="1"/>
    <col min="10713" max="10890" width="11.42578125" style="2"/>
    <col min="10891" max="10891" width="6.5703125" style="2" bestFit="1" customWidth="1"/>
    <col min="10892" max="10892" width="34.7109375" style="2" customWidth="1"/>
    <col min="10893" max="10893" width="5.5703125" style="2" customWidth="1"/>
    <col min="10894" max="10894" width="15.85546875" style="2" customWidth="1"/>
    <col min="10895" max="10895" width="26.5703125" style="2" bestFit="1" customWidth="1"/>
    <col min="10896" max="10896" width="21.85546875" style="2" bestFit="1" customWidth="1"/>
    <col min="10897" max="10897" width="13.7109375" style="2" customWidth="1"/>
    <col min="10898" max="10898" width="26.7109375" style="2" bestFit="1" customWidth="1"/>
    <col min="10899" max="10899" width="15.5703125" style="2" bestFit="1" customWidth="1"/>
    <col min="10900" max="10900" width="18" style="2" bestFit="1" customWidth="1"/>
    <col min="10901" max="10901" width="27.28515625" style="2" bestFit="1" customWidth="1"/>
    <col min="10902" max="10902" width="59.5703125" style="2" customWidth="1"/>
    <col min="10903" max="10903" width="101.42578125" style="2" bestFit="1" customWidth="1"/>
    <col min="10904" max="10904" width="25.42578125" style="2" bestFit="1" customWidth="1"/>
    <col min="10905" max="10905" width="37" style="2" bestFit="1" customWidth="1"/>
    <col min="10906" max="10906" width="23.28515625" style="2" bestFit="1" customWidth="1"/>
    <col min="10907" max="10907" width="17.28515625" style="2" bestFit="1" customWidth="1"/>
    <col min="10908" max="10908" width="19.28515625" style="2" bestFit="1" customWidth="1"/>
    <col min="10909" max="10909" width="17.28515625" style="2" bestFit="1" customWidth="1"/>
    <col min="10910" max="10910" width="11.42578125" style="2"/>
    <col min="10911" max="10911" width="16" style="2" bestFit="1" customWidth="1"/>
    <col min="10912" max="10913" width="13.5703125" style="2" bestFit="1" customWidth="1"/>
    <col min="10914" max="10914" width="18.42578125" style="2" bestFit="1" customWidth="1"/>
    <col min="10915" max="10915" width="26.42578125" style="2" bestFit="1" customWidth="1"/>
    <col min="10916" max="10916" width="17.5703125" style="2" bestFit="1" customWidth="1"/>
    <col min="10917" max="10917" width="15.7109375" style="2" bestFit="1" customWidth="1"/>
    <col min="10918" max="10918" width="13.7109375" style="2" bestFit="1" customWidth="1"/>
    <col min="10919" max="10919" width="24" style="2" bestFit="1" customWidth="1"/>
    <col min="10920" max="10920" width="18.140625" style="2" customWidth="1"/>
    <col min="10921" max="10921" width="29.140625" style="2" bestFit="1" customWidth="1"/>
    <col min="10922" max="10922" width="31.28515625" style="2" bestFit="1" customWidth="1"/>
    <col min="10923" max="10923" width="23.5703125" style="2" bestFit="1" customWidth="1"/>
    <col min="10924" max="10924" width="27.5703125" style="2" bestFit="1" customWidth="1"/>
    <col min="10925" max="10925" width="20.7109375" style="2" bestFit="1" customWidth="1"/>
    <col min="10926" max="10926" width="14.5703125" style="2" bestFit="1" customWidth="1"/>
    <col min="10927" max="10928" width="16.140625" style="2" bestFit="1" customWidth="1"/>
    <col min="10929" max="10930" width="15.7109375" style="2" bestFit="1" customWidth="1"/>
    <col min="10931" max="10931" width="11.42578125" style="2"/>
    <col min="10932" max="10932" width="9.42578125" style="2" bestFit="1" customWidth="1"/>
    <col min="10933" max="10933" width="10.5703125" style="2" bestFit="1" customWidth="1"/>
    <col min="10934" max="10934" width="9.85546875" style="2" bestFit="1" customWidth="1"/>
    <col min="10935" max="10935" width="16.7109375" style="2" bestFit="1" customWidth="1"/>
    <col min="10936" max="10936" width="20.85546875" style="2" bestFit="1" customWidth="1"/>
    <col min="10937" max="10937" width="10.5703125" style="2" bestFit="1" customWidth="1"/>
    <col min="10938" max="10938" width="9.28515625" style="2" bestFit="1" customWidth="1"/>
    <col min="10939" max="10939" width="13.140625" style="2" bestFit="1" customWidth="1"/>
    <col min="10940" max="10940" width="10.7109375" style="2" bestFit="1" customWidth="1"/>
    <col min="10941" max="10941" width="14.7109375" style="2" bestFit="1" customWidth="1"/>
    <col min="10942" max="10942" width="16.7109375" style="2" bestFit="1" customWidth="1"/>
    <col min="10943" max="10943" width="13.28515625" style="2" bestFit="1" customWidth="1"/>
    <col min="10944" max="10944" width="17.140625" style="2" bestFit="1" customWidth="1"/>
    <col min="10945" max="10945" width="22.85546875" style="2" bestFit="1" customWidth="1"/>
    <col min="10946" max="10946" width="32.7109375" style="2" bestFit="1" customWidth="1"/>
    <col min="10947" max="10947" width="52.28515625" style="2" bestFit="1" customWidth="1"/>
    <col min="10948" max="10948" width="23.140625" style="2" bestFit="1" customWidth="1"/>
    <col min="10949" max="10949" width="28.5703125" style="2" bestFit="1" customWidth="1"/>
    <col min="10950" max="10950" width="18.28515625" style="2" bestFit="1" customWidth="1"/>
    <col min="10951" max="10951" width="16.28515625" style="2" bestFit="1" customWidth="1"/>
    <col min="10952" max="10952" width="16.140625" style="2" bestFit="1" customWidth="1"/>
    <col min="10953" max="10953" width="44.28515625" style="2" bestFit="1" customWidth="1"/>
    <col min="10954" max="10954" width="24.28515625" style="2" bestFit="1" customWidth="1"/>
    <col min="10955" max="10955" width="16.28515625" style="2" bestFit="1" customWidth="1"/>
    <col min="10956" max="10956" width="19.28515625" style="2" bestFit="1" customWidth="1"/>
    <col min="10957" max="10957" width="14.140625" style="2" bestFit="1" customWidth="1"/>
    <col min="10958" max="10958" width="50.5703125" style="2" bestFit="1" customWidth="1"/>
    <col min="10959" max="10959" width="30.85546875" style="2" bestFit="1" customWidth="1"/>
    <col min="10960" max="10960" width="38.85546875" style="2" bestFit="1" customWidth="1"/>
    <col min="10961" max="10961" width="38.85546875" style="2" customWidth="1"/>
    <col min="10962" max="10962" width="27.140625" style="2" bestFit="1" customWidth="1"/>
    <col min="10963" max="10963" width="38.5703125" style="2" bestFit="1" customWidth="1"/>
    <col min="10964" max="10964" width="31.28515625" style="2" bestFit="1" customWidth="1"/>
    <col min="10965" max="10965" width="34.5703125" style="2" bestFit="1" customWidth="1"/>
    <col min="10966" max="10966" width="16.140625" style="2" bestFit="1" customWidth="1"/>
    <col min="10967" max="10967" width="14.7109375" style="2" bestFit="1" customWidth="1"/>
    <col min="10968" max="10968" width="53" style="2" customWidth="1"/>
    <col min="10969" max="11146" width="11.42578125" style="2"/>
    <col min="11147" max="11147" width="6.5703125" style="2" bestFit="1" customWidth="1"/>
    <col min="11148" max="11148" width="34.7109375" style="2" customWidth="1"/>
    <col min="11149" max="11149" width="5.5703125" style="2" customWidth="1"/>
    <col min="11150" max="11150" width="15.85546875" style="2" customWidth="1"/>
    <col min="11151" max="11151" width="26.5703125" style="2" bestFit="1" customWidth="1"/>
    <col min="11152" max="11152" width="21.85546875" style="2" bestFit="1" customWidth="1"/>
    <col min="11153" max="11153" width="13.7109375" style="2" customWidth="1"/>
    <col min="11154" max="11154" width="26.7109375" style="2" bestFit="1" customWidth="1"/>
    <col min="11155" max="11155" width="15.5703125" style="2" bestFit="1" customWidth="1"/>
    <col min="11156" max="11156" width="18" style="2" bestFit="1" customWidth="1"/>
    <col min="11157" max="11157" width="27.28515625" style="2" bestFit="1" customWidth="1"/>
    <col min="11158" max="11158" width="59.5703125" style="2" customWidth="1"/>
    <col min="11159" max="11159" width="101.42578125" style="2" bestFit="1" customWidth="1"/>
    <col min="11160" max="11160" width="25.42578125" style="2" bestFit="1" customWidth="1"/>
    <col min="11161" max="11161" width="37" style="2" bestFit="1" customWidth="1"/>
    <col min="11162" max="11162" width="23.28515625" style="2" bestFit="1" customWidth="1"/>
    <col min="11163" max="11163" width="17.28515625" style="2" bestFit="1" customWidth="1"/>
    <col min="11164" max="11164" width="19.28515625" style="2" bestFit="1" customWidth="1"/>
    <col min="11165" max="11165" width="17.28515625" style="2" bestFit="1" customWidth="1"/>
    <col min="11166" max="11166" width="11.42578125" style="2"/>
    <col min="11167" max="11167" width="16" style="2" bestFit="1" customWidth="1"/>
    <col min="11168" max="11169" width="13.5703125" style="2" bestFit="1" customWidth="1"/>
    <col min="11170" max="11170" width="18.42578125" style="2" bestFit="1" customWidth="1"/>
    <col min="11171" max="11171" width="26.42578125" style="2" bestFit="1" customWidth="1"/>
    <col min="11172" max="11172" width="17.5703125" style="2" bestFit="1" customWidth="1"/>
    <col min="11173" max="11173" width="15.7109375" style="2" bestFit="1" customWidth="1"/>
    <col min="11174" max="11174" width="13.7109375" style="2" bestFit="1" customWidth="1"/>
    <col min="11175" max="11175" width="24" style="2" bestFit="1" customWidth="1"/>
    <col min="11176" max="11176" width="18.140625" style="2" customWidth="1"/>
    <col min="11177" max="11177" width="29.140625" style="2" bestFit="1" customWidth="1"/>
    <col min="11178" max="11178" width="31.28515625" style="2" bestFit="1" customWidth="1"/>
    <col min="11179" max="11179" width="23.5703125" style="2" bestFit="1" customWidth="1"/>
    <col min="11180" max="11180" width="27.5703125" style="2" bestFit="1" customWidth="1"/>
    <col min="11181" max="11181" width="20.7109375" style="2" bestFit="1" customWidth="1"/>
    <col min="11182" max="11182" width="14.5703125" style="2" bestFit="1" customWidth="1"/>
    <col min="11183" max="11184" width="16.140625" style="2" bestFit="1" customWidth="1"/>
    <col min="11185" max="11186" width="15.7109375" style="2" bestFit="1" customWidth="1"/>
    <col min="11187" max="11187" width="11.42578125" style="2"/>
    <col min="11188" max="11188" width="9.42578125" style="2" bestFit="1" customWidth="1"/>
    <col min="11189" max="11189" width="10.5703125" style="2" bestFit="1" customWidth="1"/>
    <col min="11190" max="11190" width="9.85546875" style="2" bestFit="1" customWidth="1"/>
    <col min="11191" max="11191" width="16.7109375" style="2" bestFit="1" customWidth="1"/>
    <col min="11192" max="11192" width="20.85546875" style="2" bestFit="1" customWidth="1"/>
    <col min="11193" max="11193" width="10.5703125" style="2" bestFit="1" customWidth="1"/>
    <col min="11194" max="11194" width="9.28515625" style="2" bestFit="1" customWidth="1"/>
    <col min="11195" max="11195" width="13.140625" style="2" bestFit="1" customWidth="1"/>
    <col min="11196" max="11196" width="10.7109375" style="2" bestFit="1" customWidth="1"/>
    <col min="11197" max="11197" width="14.7109375" style="2" bestFit="1" customWidth="1"/>
    <col min="11198" max="11198" width="16.7109375" style="2" bestFit="1" customWidth="1"/>
    <col min="11199" max="11199" width="13.28515625" style="2" bestFit="1" customWidth="1"/>
    <col min="11200" max="11200" width="17.140625" style="2" bestFit="1" customWidth="1"/>
    <col min="11201" max="11201" width="22.85546875" style="2" bestFit="1" customWidth="1"/>
    <col min="11202" max="11202" width="32.7109375" style="2" bestFit="1" customWidth="1"/>
    <col min="11203" max="11203" width="52.28515625" style="2" bestFit="1" customWidth="1"/>
    <col min="11204" max="11204" width="23.140625" style="2" bestFit="1" customWidth="1"/>
    <col min="11205" max="11205" width="28.5703125" style="2" bestFit="1" customWidth="1"/>
    <col min="11206" max="11206" width="18.28515625" style="2" bestFit="1" customWidth="1"/>
    <col min="11207" max="11207" width="16.28515625" style="2" bestFit="1" customWidth="1"/>
    <col min="11208" max="11208" width="16.140625" style="2" bestFit="1" customWidth="1"/>
    <col min="11209" max="11209" width="44.28515625" style="2" bestFit="1" customWidth="1"/>
    <col min="11210" max="11210" width="24.28515625" style="2" bestFit="1" customWidth="1"/>
    <col min="11211" max="11211" width="16.28515625" style="2" bestFit="1" customWidth="1"/>
    <col min="11212" max="11212" width="19.28515625" style="2" bestFit="1" customWidth="1"/>
    <col min="11213" max="11213" width="14.140625" style="2" bestFit="1" customWidth="1"/>
    <col min="11214" max="11214" width="50.5703125" style="2" bestFit="1" customWidth="1"/>
    <col min="11215" max="11215" width="30.85546875" style="2" bestFit="1" customWidth="1"/>
    <col min="11216" max="11216" width="38.85546875" style="2" bestFit="1" customWidth="1"/>
    <col min="11217" max="11217" width="38.85546875" style="2" customWidth="1"/>
    <col min="11218" max="11218" width="27.140625" style="2" bestFit="1" customWidth="1"/>
    <col min="11219" max="11219" width="38.5703125" style="2" bestFit="1" customWidth="1"/>
    <col min="11220" max="11220" width="31.28515625" style="2" bestFit="1" customWidth="1"/>
    <col min="11221" max="11221" width="34.5703125" style="2" bestFit="1" customWidth="1"/>
    <col min="11222" max="11222" width="16.140625" style="2" bestFit="1" customWidth="1"/>
    <col min="11223" max="11223" width="14.7109375" style="2" bestFit="1" customWidth="1"/>
    <col min="11224" max="11224" width="53" style="2" customWidth="1"/>
    <col min="11225" max="11402" width="11.42578125" style="2"/>
    <col min="11403" max="11403" width="6.5703125" style="2" bestFit="1" customWidth="1"/>
    <col min="11404" max="11404" width="34.7109375" style="2" customWidth="1"/>
    <col min="11405" max="11405" width="5.5703125" style="2" customWidth="1"/>
    <col min="11406" max="11406" width="15.85546875" style="2" customWidth="1"/>
    <col min="11407" max="11407" width="26.5703125" style="2" bestFit="1" customWidth="1"/>
    <col min="11408" max="11408" width="21.85546875" style="2" bestFit="1" customWidth="1"/>
    <col min="11409" max="11409" width="13.7109375" style="2" customWidth="1"/>
    <col min="11410" max="11410" width="26.7109375" style="2" bestFit="1" customWidth="1"/>
    <col min="11411" max="11411" width="15.5703125" style="2" bestFit="1" customWidth="1"/>
    <col min="11412" max="11412" width="18" style="2" bestFit="1" customWidth="1"/>
    <col min="11413" max="11413" width="27.28515625" style="2" bestFit="1" customWidth="1"/>
    <col min="11414" max="11414" width="59.5703125" style="2" customWidth="1"/>
    <col min="11415" max="11415" width="101.42578125" style="2" bestFit="1" customWidth="1"/>
    <col min="11416" max="11416" width="25.42578125" style="2" bestFit="1" customWidth="1"/>
    <col min="11417" max="11417" width="37" style="2" bestFit="1" customWidth="1"/>
    <col min="11418" max="11418" width="23.28515625" style="2" bestFit="1" customWidth="1"/>
    <col min="11419" max="11419" width="17.28515625" style="2" bestFit="1" customWidth="1"/>
    <col min="11420" max="11420" width="19.28515625" style="2" bestFit="1" customWidth="1"/>
    <col min="11421" max="11421" width="17.28515625" style="2" bestFit="1" customWidth="1"/>
    <col min="11422" max="11422" width="11.42578125" style="2"/>
    <col min="11423" max="11423" width="16" style="2" bestFit="1" customWidth="1"/>
    <col min="11424" max="11425" width="13.5703125" style="2" bestFit="1" customWidth="1"/>
    <col min="11426" max="11426" width="18.42578125" style="2" bestFit="1" customWidth="1"/>
    <col min="11427" max="11427" width="26.42578125" style="2" bestFit="1" customWidth="1"/>
    <col min="11428" max="11428" width="17.5703125" style="2" bestFit="1" customWidth="1"/>
    <col min="11429" max="11429" width="15.7109375" style="2" bestFit="1" customWidth="1"/>
    <col min="11430" max="11430" width="13.7109375" style="2" bestFit="1" customWidth="1"/>
    <col min="11431" max="11431" width="24" style="2" bestFit="1" customWidth="1"/>
    <col min="11432" max="11432" width="18.140625" style="2" customWidth="1"/>
    <col min="11433" max="11433" width="29.140625" style="2" bestFit="1" customWidth="1"/>
    <col min="11434" max="11434" width="31.28515625" style="2" bestFit="1" customWidth="1"/>
    <col min="11435" max="11435" width="23.5703125" style="2" bestFit="1" customWidth="1"/>
    <col min="11436" max="11436" width="27.5703125" style="2" bestFit="1" customWidth="1"/>
    <col min="11437" max="11437" width="20.7109375" style="2" bestFit="1" customWidth="1"/>
    <col min="11438" max="11438" width="14.5703125" style="2" bestFit="1" customWidth="1"/>
    <col min="11439" max="11440" width="16.140625" style="2" bestFit="1" customWidth="1"/>
    <col min="11441" max="11442" width="15.7109375" style="2" bestFit="1" customWidth="1"/>
    <col min="11443" max="11443" width="11.42578125" style="2"/>
    <col min="11444" max="11444" width="9.42578125" style="2" bestFit="1" customWidth="1"/>
    <col min="11445" max="11445" width="10.5703125" style="2" bestFit="1" customWidth="1"/>
    <col min="11446" max="11446" width="9.85546875" style="2" bestFit="1" customWidth="1"/>
    <col min="11447" max="11447" width="16.7109375" style="2" bestFit="1" customWidth="1"/>
    <col min="11448" max="11448" width="20.85546875" style="2" bestFit="1" customWidth="1"/>
    <col min="11449" max="11449" width="10.5703125" style="2" bestFit="1" customWidth="1"/>
    <col min="11450" max="11450" width="9.28515625" style="2" bestFit="1" customWidth="1"/>
    <col min="11451" max="11451" width="13.140625" style="2" bestFit="1" customWidth="1"/>
    <col min="11452" max="11452" width="10.7109375" style="2" bestFit="1" customWidth="1"/>
    <col min="11453" max="11453" width="14.7109375" style="2" bestFit="1" customWidth="1"/>
    <col min="11454" max="11454" width="16.7109375" style="2" bestFit="1" customWidth="1"/>
    <col min="11455" max="11455" width="13.28515625" style="2" bestFit="1" customWidth="1"/>
    <col min="11456" max="11456" width="17.140625" style="2" bestFit="1" customWidth="1"/>
    <col min="11457" max="11457" width="22.85546875" style="2" bestFit="1" customWidth="1"/>
    <col min="11458" max="11458" width="32.7109375" style="2" bestFit="1" customWidth="1"/>
    <col min="11459" max="11459" width="52.28515625" style="2" bestFit="1" customWidth="1"/>
    <col min="11460" max="11460" width="23.140625" style="2" bestFit="1" customWidth="1"/>
    <col min="11461" max="11461" width="28.5703125" style="2" bestFit="1" customWidth="1"/>
    <col min="11462" max="11462" width="18.28515625" style="2" bestFit="1" customWidth="1"/>
    <col min="11463" max="11463" width="16.28515625" style="2" bestFit="1" customWidth="1"/>
    <col min="11464" max="11464" width="16.140625" style="2" bestFit="1" customWidth="1"/>
    <col min="11465" max="11465" width="44.28515625" style="2" bestFit="1" customWidth="1"/>
    <col min="11466" max="11466" width="24.28515625" style="2" bestFit="1" customWidth="1"/>
    <col min="11467" max="11467" width="16.28515625" style="2" bestFit="1" customWidth="1"/>
    <col min="11468" max="11468" width="19.28515625" style="2" bestFit="1" customWidth="1"/>
    <col min="11469" max="11469" width="14.140625" style="2" bestFit="1" customWidth="1"/>
    <col min="11470" max="11470" width="50.5703125" style="2" bestFit="1" customWidth="1"/>
    <col min="11471" max="11471" width="30.85546875" style="2" bestFit="1" customWidth="1"/>
    <col min="11472" max="11472" width="38.85546875" style="2" bestFit="1" customWidth="1"/>
    <col min="11473" max="11473" width="38.85546875" style="2" customWidth="1"/>
    <col min="11474" max="11474" width="27.140625" style="2" bestFit="1" customWidth="1"/>
    <col min="11475" max="11475" width="38.5703125" style="2" bestFit="1" customWidth="1"/>
    <col min="11476" max="11476" width="31.28515625" style="2" bestFit="1" customWidth="1"/>
    <col min="11477" max="11477" width="34.5703125" style="2" bestFit="1" customWidth="1"/>
    <col min="11478" max="11478" width="16.140625" style="2" bestFit="1" customWidth="1"/>
    <col min="11479" max="11479" width="14.7109375" style="2" bestFit="1" customWidth="1"/>
    <col min="11480" max="11480" width="53" style="2" customWidth="1"/>
    <col min="11481" max="11658" width="11.42578125" style="2"/>
    <col min="11659" max="11659" width="6.5703125" style="2" bestFit="1" customWidth="1"/>
    <col min="11660" max="11660" width="34.7109375" style="2" customWidth="1"/>
    <col min="11661" max="11661" width="5.5703125" style="2" customWidth="1"/>
    <col min="11662" max="11662" width="15.85546875" style="2" customWidth="1"/>
    <col min="11663" max="11663" width="26.5703125" style="2" bestFit="1" customWidth="1"/>
    <col min="11664" max="11664" width="21.85546875" style="2" bestFit="1" customWidth="1"/>
    <col min="11665" max="11665" width="13.7109375" style="2" customWidth="1"/>
    <col min="11666" max="11666" width="26.7109375" style="2" bestFit="1" customWidth="1"/>
    <col min="11667" max="11667" width="15.5703125" style="2" bestFit="1" customWidth="1"/>
    <col min="11668" max="11668" width="18" style="2" bestFit="1" customWidth="1"/>
    <col min="11669" max="11669" width="27.28515625" style="2" bestFit="1" customWidth="1"/>
    <col min="11670" max="11670" width="59.5703125" style="2" customWidth="1"/>
    <col min="11671" max="11671" width="101.42578125" style="2" bestFit="1" customWidth="1"/>
    <col min="11672" max="11672" width="25.42578125" style="2" bestFit="1" customWidth="1"/>
    <col min="11673" max="11673" width="37" style="2" bestFit="1" customWidth="1"/>
    <col min="11674" max="11674" width="23.28515625" style="2" bestFit="1" customWidth="1"/>
    <col min="11675" max="11675" width="17.28515625" style="2" bestFit="1" customWidth="1"/>
    <col min="11676" max="11676" width="19.28515625" style="2" bestFit="1" customWidth="1"/>
    <col min="11677" max="11677" width="17.28515625" style="2" bestFit="1" customWidth="1"/>
    <col min="11678" max="11678" width="11.42578125" style="2"/>
    <col min="11679" max="11679" width="16" style="2" bestFit="1" customWidth="1"/>
    <col min="11680" max="11681" width="13.5703125" style="2" bestFit="1" customWidth="1"/>
    <col min="11682" max="11682" width="18.42578125" style="2" bestFit="1" customWidth="1"/>
    <col min="11683" max="11683" width="26.42578125" style="2" bestFit="1" customWidth="1"/>
    <col min="11684" max="11684" width="17.5703125" style="2" bestFit="1" customWidth="1"/>
    <col min="11685" max="11685" width="15.7109375" style="2" bestFit="1" customWidth="1"/>
    <col min="11686" max="11686" width="13.7109375" style="2" bestFit="1" customWidth="1"/>
    <col min="11687" max="11687" width="24" style="2" bestFit="1" customWidth="1"/>
    <col min="11688" max="11688" width="18.140625" style="2" customWidth="1"/>
    <col min="11689" max="11689" width="29.140625" style="2" bestFit="1" customWidth="1"/>
    <col min="11690" max="11690" width="31.28515625" style="2" bestFit="1" customWidth="1"/>
    <col min="11691" max="11691" width="23.5703125" style="2" bestFit="1" customWidth="1"/>
    <col min="11692" max="11692" width="27.5703125" style="2" bestFit="1" customWidth="1"/>
    <col min="11693" max="11693" width="20.7109375" style="2" bestFit="1" customWidth="1"/>
    <col min="11694" max="11694" width="14.5703125" style="2" bestFit="1" customWidth="1"/>
    <col min="11695" max="11696" width="16.140625" style="2" bestFit="1" customWidth="1"/>
    <col min="11697" max="11698" width="15.7109375" style="2" bestFit="1" customWidth="1"/>
    <col min="11699" max="11699" width="11.42578125" style="2"/>
    <col min="11700" max="11700" width="9.42578125" style="2" bestFit="1" customWidth="1"/>
    <col min="11701" max="11701" width="10.5703125" style="2" bestFit="1" customWidth="1"/>
    <col min="11702" max="11702" width="9.85546875" style="2" bestFit="1" customWidth="1"/>
    <col min="11703" max="11703" width="16.7109375" style="2" bestFit="1" customWidth="1"/>
    <col min="11704" max="11704" width="20.85546875" style="2" bestFit="1" customWidth="1"/>
    <col min="11705" max="11705" width="10.5703125" style="2" bestFit="1" customWidth="1"/>
    <col min="11706" max="11706" width="9.28515625" style="2" bestFit="1" customWidth="1"/>
    <col min="11707" max="11707" width="13.140625" style="2" bestFit="1" customWidth="1"/>
    <col min="11708" max="11708" width="10.7109375" style="2" bestFit="1" customWidth="1"/>
    <col min="11709" max="11709" width="14.7109375" style="2" bestFit="1" customWidth="1"/>
    <col min="11710" max="11710" width="16.7109375" style="2" bestFit="1" customWidth="1"/>
    <col min="11711" max="11711" width="13.28515625" style="2" bestFit="1" customWidth="1"/>
    <col min="11712" max="11712" width="17.140625" style="2" bestFit="1" customWidth="1"/>
    <col min="11713" max="11713" width="22.85546875" style="2" bestFit="1" customWidth="1"/>
    <col min="11714" max="11714" width="32.7109375" style="2" bestFit="1" customWidth="1"/>
    <col min="11715" max="11715" width="52.28515625" style="2" bestFit="1" customWidth="1"/>
    <col min="11716" max="11716" width="23.140625" style="2" bestFit="1" customWidth="1"/>
    <col min="11717" max="11717" width="28.5703125" style="2" bestFit="1" customWidth="1"/>
    <col min="11718" max="11718" width="18.28515625" style="2" bestFit="1" customWidth="1"/>
    <col min="11719" max="11719" width="16.28515625" style="2" bestFit="1" customWidth="1"/>
    <col min="11720" max="11720" width="16.140625" style="2" bestFit="1" customWidth="1"/>
    <col min="11721" max="11721" width="44.28515625" style="2" bestFit="1" customWidth="1"/>
    <col min="11722" max="11722" width="24.28515625" style="2" bestFit="1" customWidth="1"/>
    <col min="11723" max="11723" width="16.28515625" style="2" bestFit="1" customWidth="1"/>
    <col min="11724" max="11724" width="19.28515625" style="2" bestFit="1" customWidth="1"/>
    <col min="11725" max="11725" width="14.140625" style="2" bestFit="1" customWidth="1"/>
    <col min="11726" max="11726" width="50.5703125" style="2" bestFit="1" customWidth="1"/>
    <col min="11727" max="11727" width="30.85546875" style="2" bestFit="1" customWidth="1"/>
    <col min="11728" max="11728" width="38.85546875" style="2" bestFit="1" customWidth="1"/>
    <col min="11729" max="11729" width="38.85546875" style="2" customWidth="1"/>
    <col min="11730" max="11730" width="27.140625" style="2" bestFit="1" customWidth="1"/>
    <col min="11731" max="11731" width="38.5703125" style="2" bestFit="1" customWidth="1"/>
    <col min="11732" max="11732" width="31.28515625" style="2" bestFit="1" customWidth="1"/>
    <col min="11733" max="11733" width="34.5703125" style="2" bestFit="1" customWidth="1"/>
    <col min="11734" max="11734" width="16.140625" style="2" bestFit="1" customWidth="1"/>
    <col min="11735" max="11735" width="14.7109375" style="2" bestFit="1" customWidth="1"/>
    <col min="11736" max="11736" width="53" style="2" customWidth="1"/>
    <col min="11737" max="11914" width="11.42578125" style="2"/>
    <col min="11915" max="11915" width="6.5703125" style="2" bestFit="1" customWidth="1"/>
    <col min="11916" max="11916" width="34.7109375" style="2" customWidth="1"/>
    <col min="11917" max="11917" width="5.5703125" style="2" customWidth="1"/>
    <col min="11918" max="11918" width="15.85546875" style="2" customWidth="1"/>
    <col min="11919" max="11919" width="26.5703125" style="2" bestFit="1" customWidth="1"/>
    <col min="11920" max="11920" width="21.85546875" style="2" bestFit="1" customWidth="1"/>
    <col min="11921" max="11921" width="13.7109375" style="2" customWidth="1"/>
    <col min="11922" max="11922" width="26.7109375" style="2" bestFit="1" customWidth="1"/>
    <col min="11923" max="11923" width="15.5703125" style="2" bestFit="1" customWidth="1"/>
    <col min="11924" max="11924" width="18" style="2" bestFit="1" customWidth="1"/>
    <col min="11925" max="11925" width="27.28515625" style="2" bestFit="1" customWidth="1"/>
    <col min="11926" max="11926" width="59.5703125" style="2" customWidth="1"/>
    <col min="11927" max="11927" width="101.42578125" style="2" bestFit="1" customWidth="1"/>
    <col min="11928" max="11928" width="25.42578125" style="2" bestFit="1" customWidth="1"/>
    <col min="11929" max="11929" width="37" style="2" bestFit="1" customWidth="1"/>
    <col min="11930" max="11930" width="23.28515625" style="2" bestFit="1" customWidth="1"/>
    <col min="11931" max="11931" width="17.28515625" style="2" bestFit="1" customWidth="1"/>
    <col min="11932" max="11932" width="19.28515625" style="2" bestFit="1" customWidth="1"/>
    <col min="11933" max="11933" width="17.28515625" style="2" bestFit="1" customWidth="1"/>
    <col min="11934" max="11934" width="11.42578125" style="2"/>
    <col min="11935" max="11935" width="16" style="2" bestFit="1" customWidth="1"/>
    <col min="11936" max="11937" width="13.5703125" style="2" bestFit="1" customWidth="1"/>
    <col min="11938" max="11938" width="18.42578125" style="2" bestFit="1" customWidth="1"/>
    <col min="11939" max="11939" width="26.42578125" style="2" bestFit="1" customWidth="1"/>
    <col min="11940" max="11940" width="17.5703125" style="2" bestFit="1" customWidth="1"/>
    <col min="11941" max="11941" width="15.7109375" style="2" bestFit="1" customWidth="1"/>
    <col min="11942" max="11942" width="13.7109375" style="2" bestFit="1" customWidth="1"/>
    <col min="11943" max="11943" width="24" style="2" bestFit="1" customWidth="1"/>
    <col min="11944" max="11944" width="18.140625" style="2" customWidth="1"/>
    <col min="11945" max="11945" width="29.140625" style="2" bestFit="1" customWidth="1"/>
    <col min="11946" max="11946" width="31.28515625" style="2" bestFit="1" customWidth="1"/>
    <col min="11947" max="11947" width="23.5703125" style="2" bestFit="1" customWidth="1"/>
    <col min="11948" max="11948" width="27.5703125" style="2" bestFit="1" customWidth="1"/>
    <col min="11949" max="11949" width="20.7109375" style="2" bestFit="1" customWidth="1"/>
    <col min="11950" max="11950" width="14.5703125" style="2" bestFit="1" customWidth="1"/>
    <col min="11951" max="11952" width="16.140625" style="2" bestFit="1" customWidth="1"/>
    <col min="11953" max="11954" width="15.7109375" style="2" bestFit="1" customWidth="1"/>
    <col min="11955" max="11955" width="11.42578125" style="2"/>
    <col min="11956" max="11956" width="9.42578125" style="2" bestFit="1" customWidth="1"/>
    <col min="11957" max="11957" width="10.5703125" style="2" bestFit="1" customWidth="1"/>
    <col min="11958" max="11958" width="9.85546875" style="2" bestFit="1" customWidth="1"/>
    <col min="11959" max="11959" width="16.7109375" style="2" bestFit="1" customWidth="1"/>
    <col min="11960" max="11960" width="20.85546875" style="2" bestFit="1" customWidth="1"/>
    <col min="11961" max="11961" width="10.5703125" style="2" bestFit="1" customWidth="1"/>
    <col min="11962" max="11962" width="9.28515625" style="2" bestFit="1" customWidth="1"/>
    <col min="11963" max="11963" width="13.140625" style="2" bestFit="1" customWidth="1"/>
    <col min="11964" max="11964" width="10.7109375" style="2" bestFit="1" customWidth="1"/>
    <col min="11965" max="11965" width="14.7109375" style="2" bestFit="1" customWidth="1"/>
    <col min="11966" max="11966" width="16.7109375" style="2" bestFit="1" customWidth="1"/>
    <col min="11967" max="11967" width="13.28515625" style="2" bestFit="1" customWidth="1"/>
    <col min="11968" max="11968" width="17.140625" style="2" bestFit="1" customWidth="1"/>
    <col min="11969" max="11969" width="22.85546875" style="2" bestFit="1" customWidth="1"/>
    <col min="11970" max="11970" width="32.7109375" style="2" bestFit="1" customWidth="1"/>
    <col min="11971" max="11971" width="52.28515625" style="2" bestFit="1" customWidth="1"/>
    <col min="11972" max="11972" width="23.140625" style="2" bestFit="1" customWidth="1"/>
    <col min="11973" max="11973" width="28.5703125" style="2" bestFit="1" customWidth="1"/>
    <col min="11974" max="11974" width="18.28515625" style="2" bestFit="1" customWidth="1"/>
    <col min="11975" max="11975" width="16.28515625" style="2" bestFit="1" customWidth="1"/>
    <col min="11976" max="11976" width="16.140625" style="2" bestFit="1" customWidth="1"/>
    <col min="11977" max="11977" width="44.28515625" style="2" bestFit="1" customWidth="1"/>
    <col min="11978" max="11978" width="24.28515625" style="2" bestFit="1" customWidth="1"/>
    <col min="11979" max="11979" width="16.28515625" style="2" bestFit="1" customWidth="1"/>
    <col min="11980" max="11980" width="19.28515625" style="2" bestFit="1" customWidth="1"/>
    <col min="11981" max="11981" width="14.140625" style="2" bestFit="1" customWidth="1"/>
    <col min="11982" max="11982" width="50.5703125" style="2" bestFit="1" customWidth="1"/>
    <col min="11983" max="11983" width="30.85546875" style="2" bestFit="1" customWidth="1"/>
    <col min="11984" max="11984" width="38.85546875" style="2" bestFit="1" customWidth="1"/>
    <col min="11985" max="11985" width="38.85546875" style="2" customWidth="1"/>
    <col min="11986" max="11986" width="27.140625" style="2" bestFit="1" customWidth="1"/>
    <col min="11987" max="11987" width="38.5703125" style="2" bestFit="1" customWidth="1"/>
    <col min="11988" max="11988" width="31.28515625" style="2" bestFit="1" customWidth="1"/>
    <col min="11989" max="11989" width="34.5703125" style="2" bestFit="1" customWidth="1"/>
    <col min="11990" max="11990" width="16.140625" style="2" bestFit="1" customWidth="1"/>
    <col min="11991" max="11991" width="14.7109375" style="2" bestFit="1" customWidth="1"/>
    <col min="11992" max="11992" width="53" style="2" customWidth="1"/>
    <col min="11993" max="12170" width="11.42578125" style="2"/>
    <col min="12171" max="12171" width="6.5703125" style="2" bestFit="1" customWidth="1"/>
    <col min="12172" max="12172" width="34.7109375" style="2" customWidth="1"/>
    <col min="12173" max="12173" width="5.5703125" style="2" customWidth="1"/>
    <col min="12174" max="12174" width="15.85546875" style="2" customWidth="1"/>
    <col min="12175" max="12175" width="26.5703125" style="2" bestFit="1" customWidth="1"/>
    <col min="12176" max="12176" width="21.85546875" style="2" bestFit="1" customWidth="1"/>
    <col min="12177" max="12177" width="13.7109375" style="2" customWidth="1"/>
    <col min="12178" max="12178" width="26.7109375" style="2" bestFit="1" customWidth="1"/>
    <col min="12179" max="12179" width="15.5703125" style="2" bestFit="1" customWidth="1"/>
    <col min="12180" max="12180" width="18" style="2" bestFit="1" customWidth="1"/>
    <col min="12181" max="12181" width="27.28515625" style="2" bestFit="1" customWidth="1"/>
    <col min="12182" max="12182" width="59.5703125" style="2" customWidth="1"/>
    <col min="12183" max="12183" width="101.42578125" style="2" bestFit="1" customWidth="1"/>
    <col min="12184" max="12184" width="25.42578125" style="2" bestFit="1" customWidth="1"/>
    <col min="12185" max="12185" width="37" style="2" bestFit="1" customWidth="1"/>
    <col min="12186" max="12186" width="23.28515625" style="2" bestFit="1" customWidth="1"/>
    <col min="12187" max="12187" width="17.28515625" style="2" bestFit="1" customWidth="1"/>
    <col min="12188" max="12188" width="19.28515625" style="2" bestFit="1" customWidth="1"/>
    <col min="12189" max="12189" width="17.28515625" style="2" bestFit="1" customWidth="1"/>
    <col min="12190" max="12190" width="11.42578125" style="2"/>
    <col min="12191" max="12191" width="16" style="2" bestFit="1" customWidth="1"/>
    <col min="12192" max="12193" width="13.5703125" style="2" bestFit="1" customWidth="1"/>
    <col min="12194" max="12194" width="18.42578125" style="2" bestFit="1" customWidth="1"/>
    <col min="12195" max="12195" width="26.42578125" style="2" bestFit="1" customWidth="1"/>
    <col min="12196" max="12196" width="17.5703125" style="2" bestFit="1" customWidth="1"/>
    <col min="12197" max="12197" width="15.7109375" style="2" bestFit="1" customWidth="1"/>
    <col min="12198" max="12198" width="13.7109375" style="2" bestFit="1" customWidth="1"/>
    <col min="12199" max="12199" width="24" style="2" bestFit="1" customWidth="1"/>
    <col min="12200" max="12200" width="18.140625" style="2" customWidth="1"/>
    <col min="12201" max="12201" width="29.140625" style="2" bestFit="1" customWidth="1"/>
    <col min="12202" max="12202" width="31.28515625" style="2" bestFit="1" customWidth="1"/>
    <col min="12203" max="12203" width="23.5703125" style="2" bestFit="1" customWidth="1"/>
    <col min="12204" max="12204" width="27.5703125" style="2" bestFit="1" customWidth="1"/>
    <col min="12205" max="12205" width="20.7109375" style="2" bestFit="1" customWidth="1"/>
    <col min="12206" max="12206" width="14.5703125" style="2" bestFit="1" customWidth="1"/>
    <col min="12207" max="12208" width="16.140625" style="2" bestFit="1" customWidth="1"/>
    <col min="12209" max="12210" width="15.7109375" style="2" bestFit="1" customWidth="1"/>
    <col min="12211" max="12211" width="11.42578125" style="2"/>
    <col min="12212" max="12212" width="9.42578125" style="2" bestFit="1" customWidth="1"/>
    <col min="12213" max="12213" width="10.5703125" style="2" bestFit="1" customWidth="1"/>
    <col min="12214" max="12214" width="9.85546875" style="2" bestFit="1" customWidth="1"/>
    <col min="12215" max="12215" width="16.7109375" style="2" bestFit="1" customWidth="1"/>
    <col min="12216" max="12216" width="20.85546875" style="2" bestFit="1" customWidth="1"/>
    <col min="12217" max="12217" width="10.5703125" style="2" bestFit="1" customWidth="1"/>
    <col min="12218" max="12218" width="9.28515625" style="2" bestFit="1" customWidth="1"/>
    <col min="12219" max="12219" width="13.140625" style="2" bestFit="1" customWidth="1"/>
    <col min="12220" max="12220" width="10.7109375" style="2" bestFit="1" customWidth="1"/>
    <col min="12221" max="12221" width="14.7109375" style="2" bestFit="1" customWidth="1"/>
    <col min="12222" max="12222" width="16.7109375" style="2" bestFit="1" customWidth="1"/>
    <col min="12223" max="12223" width="13.28515625" style="2" bestFit="1" customWidth="1"/>
    <col min="12224" max="12224" width="17.140625" style="2" bestFit="1" customWidth="1"/>
    <col min="12225" max="12225" width="22.85546875" style="2" bestFit="1" customWidth="1"/>
    <col min="12226" max="12226" width="32.7109375" style="2" bestFit="1" customWidth="1"/>
    <col min="12227" max="12227" width="52.28515625" style="2" bestFit="1" customWidth="1"/>
    <col min="12228" max="12228" width="23.140625" style="2" bestFit="1" customWidth="1"/>
    <col min="12229" max="12229" width="28.5703125" style="2" bestFit="1" customWidth="1"/>
    <col min="12230" max="12230" width="18.28515625" style="2" bestFit="1" customWidth="1"/>
    <col min="12231" max="12231" width="16.28515625" style="2" bestFit="1" customWidth="1"/>
    <col min="12232" max="12232" width="16.140625" style="2" bestFit="1" customWidth="1"/>
    <col min="12233" max="12233" width="44.28515625" style="2" bestFit="1" customWidth="1"/>
    <col min="12234" max="12234" width="24.28515625" style="2" bestFit="1" customWidth="1"/>
    <col min="12235" max="12235" width="16.28515625" style="2" bestFit="1" customWidth="1"/>
    <col min="12236" max="12236" width="19.28515625" style="2" bestFit="1" customWidth="1"/>
    <col min="12237" max="12237" width="14.140625" style="2" bestFit="1" customWidth="1"/>
    <col min="12238" max="12238" width="50.5703125" style="2" bestFit="1" customWidth="1"/>
    <col min="12239" max="12239" width="30.85546875" style="2" bestFit="1" customWidth="1"/>
    <col min="12240" max="12240" width="38.85546875" style="2" bestFit="1" customWidth="1"/>
    <col min="12241" max="12241" width="38.85546875" style="2" customWidth="1"/>
    <col min="12242" max="12242" width="27.140625" style="2" bestFit="1" customWidth="1"/>
    <col min="12243" max="12243" width="38.5703125" style="2" bestFit="1" customWidth="1"/>
    <col min="12244" max="12244" width="31.28515625" style="2" bestFit="1" customWidth="1"/>
    <col min="12245" max="12245" width="34.5703125" style="2" bestFit="1" customWidth="1"/>
    <col min="12246" max="12246" width="16.140625" style="2" bestFit="1" customWidth="1"/>
    <col min="12247" max="12247" width="14.7109375" style="2" bestFit="1" customWidth="1"/>
    <col min="12248" max="12248" width="53" style="2" customWidth="1"/>
    <col min="12249" max="12426" width="11.42578125" style="2"/>
    <col min="12427" max="12427" width="6.5703125" style="2" bestFit="1" customWidth="1"/>
    <col min="12428" max="12428" width="34.7109375" style="2" customWidth="1"/>
    <col min="12429" max="12429" width="5.5703125" style="2" customWidth="1"/>
    <col min="12430" max="12430" width="15.85546875" style="2" customWidth="1"/>
    <col min="12431" max="12431" width="26.5703125" style="2" bestFit="1" customWidth="1"/>
    <col min="12432" max="12432" width="21.85546875" style="2" bestFit="1" customWidth="1"/>
    <col min="12433" max="12433" width="13.7109375" style="2" customWidth="1"/>
    <col min="12434" max="12434" width="26.7109375" style="2" bestFit="1" customWidth="1"/>
    <col min="12435" max="12435" width="15.5703125" style="2" bestFit="1" customWidth="1"/>
    <col min="12436" max="12436" width="18" style="2" bestFit="1" customWidth="1"/>
    <col min="12437" max="12437" width="27.28515625" style="2" bestFit="1" customWidth="1"/>
    <col min="12438" max="12438" width="59.5703125" style="2" customWidth="1"/>
    <col min="12439" max="12439" width="101.42578125" style="2" bestFit="1" customWidth="1"/>
    <col min="12440" max="12440" width="25.42578125" style="2" bestFit="1" customWidth="1"/>
    <col min="12441" max="12441" width="37" style="2" bestFit="1" customWidth="1"/>
    <col min="12442" max="12442" width="23.28515625" style="2" bestFit="1" customWidth="1"/>
    <col min="12443" max="12443" width="17.28515625" style="2" bestFit="1" customWidth="1"/>
    <col min="12444" max="12444" width="19.28515625" style="2" bestFit="1" customWidth="1"/>
    <col min="12445" max="12445" width="17.28515625" style="2" bestFit="1" customWidth="1"/>
    <col min="12446" max="12446" width="11.42578125" style="2"/>
    <col min="12447" max="12447" width="16" style="2" bestFit="1" customWidth="1"/>
    <col min="12448" max="12449" width="13.5703125" style="2" bestFit="1" customWidth="1"/>
    <col min="12450" max="12450" width="18.42578125" style="2" bestFit="1" customWidth="1"/>
    <col min="12451" max="12451" width="26.42578125" style="2" bestFit="1" customWidth="1"/>
    <col min="12452" max="12452" width="17.5703125" style="2" bestFit="1" customWidth="1"/>
    <col min="12453" max="12453" width="15.7109375" style="2" bestFit="1" customWidth="1"/>
    <col min="12454" max="12454" width="13.7109375" style="2" bestFit="1" customWidth="1"/>
    <col min="12455" max="12455" width="24" style="2" bestFit="1" customWidth="1"/>
    <col min="12456" max="12456" width="18.140625" style="2" customWidth="1"/>
    <col min="12457" max="12457" width="29.140625" style="2" bestFit="1" customWidth="1"/>
    <col min="12458" max="12458" width="31.28515625" style="2" bestFit="1" customWidth="1"/>
    <col min="12459" max="12459" width="23.5703125" style="2" bestFit="1" customWidth="1"/>
    <col min="12460" max="12460" width="27.5703125" style="2" bestFit="1" customWidth="1"/>
    <col min="12461" max="12461" width="20.7109375" style="2" bestFit="1" customWidth="1"/>
    <col min="12462" max="12462" width="14.5703125" style="2" bestFit="1" customWidth="1"/>
    <col min="12463" max="12464" width="16.140625" style="2" bestFit="1" customWidth="1"/>
    <col min="12465" max="12466" width="15.7109375" style="2" bestFit="1" customWidth="1"/>
    <col min="12467" max="12467" width="11.42578125" style="2"/>
    <col min="12468" max="12468" width="9.42578125" style="2" bestFit="1" customWidth="1"/>
    <col min="12469" max="12469" width="10.5703125" style="2" bestFit="1" customWidth="1"/>
    <col min="12470" max="12470" width="9.85546875" style="2" bestFit="1" customWidth="1"/>
    <col min="12471" max="12471" width="16.7109375" style="2" bestFit="1" customWidth="1"/>
    <col min="12472" max="12472" width="20.85546875" style="2" bestFit="1" customWidth="1"/>
    <col min="12473" max="12473" width="10.5703125" style="2" bestFit="1" customWidth="1"/>
    <col min="12474" max="12474" width="9.28515625" style="2" bestFit="1" customWidth="1"/>
    <col min="12475" max="12475" width="13.140625" style="2" bestFit="1" customWidth="1"/>
    <col min="12476" max="12476" width="10.7109375" style="2" bestFit="1" customWidth="1"/>
    <col min="12477" max="12477" width="14.7109375" style="2" bestFit="1" customWidth="1"/>
    <col min="12478" max="12478" width="16.7109375" style="2" bestFit="1" customWidth="1"/>
    <col min="12479" max="12479" width="13.28515625" style="2" bestFit="1" customWidth="1"/>
    <col min="12480" max="12480" width="17.140625" style="2" bestFit="1" customWidth="1"/>
    <col min="12481" max="12481" width="22.85546875" style="2" bestFit="1" customWidth="1"/>
    <col min="12482" max="12482" width="32.7109375" style="2" bestFit="1" customWidth="1"/>
    <col min="12483" max="12483" width="52.28515625" style="2" bestFit="1" customWidth="1"/>
    <col min="12484" max="12484" width="23.140625" style="2" bestFit="1" customWidth="1"/>
    <col min="12485" max="12485" width="28.5703125" style="2" bestFit="1" customWidth="1"/>
    <col min="12486" max="12486" width="18.28515625" style="2" bestFit="1" customWidth="1"/>
    <col min="12487" max="12487" width="16.28515625" style="2" bestFit="1" customWidth="1"/>
    <col min="12488" max="12488" width="16.140625" style="2" bestFit="1" customWidth="1"/>
    <col min="12489" max="12489" width="44.28515625" style="2" bestFit="1" customWidth="1"/>
    <col min="12490" max="12490" width="24.28515625" style="2" bestFit="1" customWidth="1"/>
    <col min="12491" max="12491" width="16.28515625" style="2" bestFit="1" customWidth="1"/>
    <col min="12492" max="12492" width="19.28515625" style="2" bestFit="1" customWidth="1"/>
    <col min="12493" max="12493" width="14.140625" style="2" bestFit="1" customWidth="1"/>
    <col min="12494" max="12494" width="50.5703125" style="2" bestFit="1" customWidth="1"/>
    <col min="12495" max="12495" width="30.85546875" style="2" bestFit="1" customWidth="1"/>
    <col min="12496" max="12496" width="38.85546875" style="2" bestFit="1" customWidth="1"/>
    <col min="12497" max="12497" width="38.85546875" style="2" customWidth="1"/>
    <col min="12498" max="12498" width="27.140625" style="2" bestFit="1" customWidth="1"/>
    <col min="12499" max="12499" width="38.5703125" style="2" bestFit="1" customWidth="1"/>
    <col min="12500" max="12500" width="31.28515625" style="2" bestFit="1" customWidth="1"/>
    <col min="12501" max="12501" width="34.5703125" style="2" bestFit="1" customWidth="1"/>
    <col min="12502" max="12502" width="16.140625" style="2" bestFit="1" customWidth="1"/>
    <col min="12503" max="12503" width="14.7109375" style="2" bestFit="1" customWidth="1"/>
    <col min="12504" max="12504" width="53" style="2" customWidth="1"/>
    <col min="12505" max="12682" width="11.42578125" style="2"/>
    <col min="12683" max="12683" width="6.5703125" style="2" bestFit="1" customWidth="1"/>
    <col min="12684" max="12684" width="34.7109375" style="2" customWidth="1"/>
    <col min="12685" max="12685" width="5.5703125" style="2" customWidth="1"/>
    <col min="12686" max="12686" width="15.85546875" style="2" customWidth="1"/>
    <col min="12687" max="12687" width="26.5703125" style="2" bestFit="1" customWidth="1"/>
    <col min="12688" max="12688" width="21.85546875" style="2" bestFit="1" customWidth="1"/>
    <col min="12689" max="12689" width="13.7109375" style="2" customWidth="1"/>
    <col min="12690" max="12690" width="26.7109375" style="2" bestFit="1" customWidth="1"/>
    <col min="12691" max="12691" width="15.5703125" style="2" bestFit="1" customWidth="1"/>
    <col min="12692" max="12692" width="18" style="2" bestFit="1" customWidth="1"/>
    <col min="12693" max="12693" width="27.28515625" style="2" bestFit="1" customWidth="1"/>
    <col min="12694" max="12694" width="59.5703125" style="2" customWidth="1"/>
    <col min="12695" max="12695" width="101.42578125" style="2" bestFit="1" customWidth="1"/>
    <col min="12696" max="12696" width="25.42578125" style="2" bestFit="1" customWidth="1"/>
    <col min="12697" max="12697" width="37" style="2" bestFit="1" customWidth="1"/>
    <col min="12698" max="12698" width="23.28515625" style="2" bestFit="1" customWidth="1"/>
    <col min="12699" max="12699" width="17.28515625" style="2" bestFit="1" customWidth="1"/>
    <col min="12700" max="12700" width="19.28515625" style="2" bestFit="1" customWidth="1"/>
    <col min="12701" max="12701" width="17.28515625" style="2" bestFit="1" customWidth="1"/>
    <col min="12702" max="12702" width="11.42578125" style="2"/>
    <col min="12703" max="12703" width="16" style="2" bestFit="1" customWidth="1"/>
    <col min="12704" max="12705" width="13.5703125" style="2" bestFit="1" customWidth="1"/>
    <col min="12706" max="12706" width="18.42578125" style="2" bestFit="1" customWidth="1"/>
    <col min="12707" max="12707" width="26.42578125" style="2" bestFit="1" customWidth="1"/>
    <col min="12708" max="12708" width="17.5703125" style="2" bestFit="1" customWidth="1"/>
    <col min="12709" max="12709" width="15.7109375" style="2" bestFit="1" customWidth="1"/>
    <col min="12710" max="12710" width="13.7109375" style="2" bestFit="1" customWidth="1"/>
    <col min="12711" max="12711" width="24" style="2" bestFit="1" customWidth="1"/>
    <col min="12712" max="12712" width="18.140625" style="2" customWidth="1"/>
    <col min="12713" max="12713" width="29.140625" style="2" bestFit="1" customWidth="1"/>
    <col min="12714" max="12714" width="31.28515625" style="2" bestFit="1" customWidth="1"/>
    <col min="12715" max="12715" width="23.5703125" style="2" bestFit="1" customWidth="1"/>
    <col min="12716" max="12716" width="27.5703125" style="2" bestFit="1" customWidth="1"/>
    <col min="12717" max="12717" width="20.7109375" style="2" bestFit="1" customWidth="1"/>
    <col min="12718" max="12718" width="14.5703125" style="2" bestFit="1" customWidth="1"/>
    <col min="12719" max="12720" width="16.140625" style="2" bestFit="1" customWidth="1"/>
    <col min="12721" max="12722" width="15.7109375" style="2" bestFit="1" customWidth="1"/>
    <col min="12723" max="12723" width="11.42578125" style="2"/>
    <col min="12724" max="12724" width="9.42578125" style="2" bestFit="1" customWidth="1"/>
    <col min="12725" max="12725" width="10.5703125" style="2" bestFit="1" customWidth="1"/>
    <col min="12726" max="12726" width="9.85546875" style="2" bestFit="1" customWidth="1"/>
    <col min="12727" max="12727" width="16.7109375" style="2" bestFit="1" customWidth="1"/>
    <col min="12728" max="12728" width="20.85546875" style="2" bestFit="1" customWidth="1"/>
    <col min="12729" max="12729" width="10.5703125" style="2" bestFit="1" customWidth="1"/>
    <col min="12730" max="12730" width="9.28515625" style="2" bestFit="1" customWidth="1"/>
    <col min="12731" max="12731" width="13.140625" style="2" bestFit="1" customWidth="1"/>
    <col min="12732" max="12732" width="10.7109375" style="2" bestFit="1" customWidth="1"/>
    <col min="12733" max="12733" width="14.7109375" style="2" bestFit="1" customWidth="1"/>
    <col min="12734" max="12734" width="16.7109375" style="2" bestFit="1" customWidth="1"/>
    <col min="12735" max="12735" width="13.28515625" style="2" bestFit="1" customWidth="1"/>
    <col min="12736" max="12736" width="17.140625" style="2" bestFit="1" customWidth="1"/>
    <col min="12737" max="12737" width="22.85546875" style="2" bestFit="1" customWidth="1"/>
    <col min="12738" max="12738" width="32.7109375" style="2" bestFit="1" customWidth="1"/>
    <col min="12739" max="12739" width="52.28515625" style="2" bestFit="1" customWidth="1"/>
    <col min="12740" max="12740" width="23.140625" style="2" bestFit="1" customWidth="1"/>
    <col min="12741" max="12741" width="28.5703125" style="2" bestFit="1" customWidth="1"/>
    <col min="12742" max="12742" width="18.28515625" style="2" bestFit="1" customWidth="1"/>
    <col min="12743" max="12743" width="16.28515625" style="2" bestFit="1" customWidth="1"/>
    <col min="12744" max="12744" width="16.140625" style="2" bestFit="1" customWidth="1"/>
    <col min="12745" max="12745" width="44.28515625" style="2" bestFit="1" customWidth="1"/>
    <col min="12746" max="12746" width="24.28515625" style="2" bestFit="1" customWidth="1"/>
    <col min="12747" max="12747" width="16.28515625" style="2" bestFit="1" customWidth="1"/>
    <col min="12748" max="12748" width="19.28515625" style="2" bestFit="1" customWidth="1"/>
    <col min="12749" max="12749" width="14.140625" style="2" bestFit="1" customWidth="1"/>
    <col min="12750" max="12750" width="50.5703125" style="2" bestFit="1" customWidth="1"/>
    <col min="12751" max="12751" width="30.85546875" style="2" bestFit="1" customWidth="1"/>
    <col min="12752" max="12752" width="38.85546875" style="2" bestFit="1" customWidth="1"/>
    <col min="12753" max="12753" width="38.85546875" style="2" customWidth="1"/>
    <col min="12754" max="12754" width="27.140625" style="2" bestFit="1" customWidth="1"/>
    <col min="12755" max="12755" width="38.5703125" style="2" bestFit="1" customWidth="1"/>
    <col min="12756" max="12756" width="31.28515625" style="2" bestFit="1" customWidth="1"/>
    <col min="12757" max="12757" width="34.5703125" style="2" bestFit="1" customWidth="1"/>
    <col min="12758" max="12758" width="16.140625" style="2" bestFit="1" customWidth="1"/>
    <col min="12759" max="12759" width="14.7109375" style="2" bestFit="1" customWidth="1"/>
    <col min="12760" max="12760" width="53" style="2" customWidth="1"/>
    <col min="12761" max="12938" width="11.42578125" style="2"/>
    <col min="12939" max="12939" width="6.5703125" style="2" bestFit="1" customWidth="1"/>
    <col min="12940" max="12940" width="34.7109375" style="2" customWidth="1"/>
    <col min="12941" max="12941" width="5.5703125" style="2" customWidth="1"/>
    <col min="12942" max="12942" width="15.85546875" style="2" customWidth="1"/>
    <col min="12943" max="12943" width="26.5703125" style="2" bestFit="1" customWidth="1"/>
    <col min="12944" max="12944" width="21.85546875" style="2" bestFit="1" customWidth="1"/>
    <col min="12945" max="12945" width="13.7109375" style="2" customWidth="1"/>
    <col min="12946" max="12946" width="26.7109375" style="2" bestFit="1" customWidth="1"/>
    <col min="12947" max="12947" width="15.5703125" style="2" bestFit="1" customWidth="1"/>
    <col min="12948" max="12948" width="18" style="2" bestFit="1" customWidth="1"/>
    <col min="12949" max="12949" width="27.28515625" style="2" bestFit="1" customWidth="1"/>
    <col min="12950" max="12950" width="59.5703125" style="2" customWidth="1"/>
    <col min="12951" max="12951" width="101.42578125" style="2" bestFit="1" customWidth="1"/>
    <col min="12952" max="12952" width="25.42578125" style="2" bestFit="1" customWidth="1"/>
    <col min="12953" max="12953" width="37" style="2" bestFit="1" customWidth="1"/>
    <col min="12954" max="12954" width="23.28515625" style="2" bestFit="1" customWidth="1"/>
    <col min="12955" max="12955" width="17.28515625" style="2" bestFit="1" customWidth="1"/>
    <col min="12956" max="12956" width="19.28515625" style="2" bestFit="1" customWidth="1"/>
    <col min="12957" max="12957" width="17.28515625" style="2" bestFit="1" customWidth="1"/>
    <col min="12958" max="12958" width="11.42578125" style="2"/>
    <col min="12959" max="12959" width="16" style="2" bestFit="1" customWidth="1"/>
    <col min="12960" max="12961" width="13.5703125" style="2" bestFit="1" customWidth="1"/>
    <col min="12962" max="12962" width="18.42578125" style="2" bestFit="1" customWidth="1"/>
    <col min="12963" max="12963" width="26.42578125" style="2" bestFit="1" customWidth="1"/>
    <col min="12964" max="12964" width="17.5703125" style="2" bestFit="1" customWidth="1"/>
    <col min="12965" max="12965" width="15.7109375" style="2" bestFit="1" customWidth="1"/>
    <col min="12966" max="12966" width="13.7109375" style="2" bestFit="1" customWidth="1"/>
    <col min="12967" max="12967" width="24" style="2" bestFit="1" customWidth="1"/>
    <col min="12968" max="12968" width="18.140625" style="2" customWidth="1"/>
    <col min="12969" max="12969" width="29.140625" style="2" bestFit="1" customWidth="1"/>
    <col min="12970" max="12970" width="31.28515625" style="2" bestFit="1" customWidth="1"/>
    <col min="12971" max="12971" width="23.5703125" style="2" bestFit="1" customWidth="1"/>
    <col min="12972" max="12972" width="27.5703125" style="2" bestFit="1" customWidth="1"/>
    <col min="12973" max="12973" width="20.7109375" style="2" bestFit="1" customWidth="1"/>
    <col min="12974" max="12974" width="14.5703125" style="2" bestFit="1" customWidth="1"/>
    <col min="12975" max="12976" width="16.140625" style="2" bestFit="1" customWidth="1"/>
    <col min="12977" max="12978" width="15.7109375" style="2" bestFit="1" customWidth="1"/>
    <col min="12979" max="12979" width="11.42578125" style="2"/>
    <col min="12980" max="12980" width="9.42578125" style="2" bestFit="1" customWidth="1"/>
    <col min="12981" max="12981" width="10.5703125" style="2" bestFit="1" customWidth="1"/>
    <col min="12982" max="12982" width="9.85546875" style="2" bestFit="1" customWidth="1"/>
    <col min="12983" max="12983" width="16.7109375" style="2" bestFit="1" customWidth="1"/>
    <col min="12984" max="12984" width="20.85546875" style="2" bestFit="1" customWidth="1"/>
    <col min="12985" max="12985" width="10.5703125" style="2" bestFit="1" customWidth="1"/>
    <col min="12986" max="12986" width="9.28515625" style="2" bestFit="1" customWidth="1"/>
    <col min="12987" max="12987" width="13.140625" style="2" bestFit="1" customWidth="1"/>
    <col min="12988" max="12988" width="10.7109375" style="2" bestFit="1" customWidth="1"/>
    <col min="12989" max="12989" width="14.7109375" style="2" bestFit="1" customWidth="1"/>
    <col min="12990" max="12990" width="16.7109375" style="2" bestFit="1" customWidth="1"/>
    <col min="12991" max="12991" width="13.28515625" style="2" bestFit="1" customWidth="1"/>
    <col min="12992" max="12992" width="17.140625" style="2" bestFit="1" customWidth="1"/>
    <col min="12993" max="12993" width="22.85546875" style="2" bestFit="1" customWidth="1"/>
    <col min="12994" max="12994" width="32.7109375" style="2" bestFit="1" customWidth="1"/>
    <col min="12995" max="12995" width="52.28515625" style="2" bestFit="1" customWidth="1"/>
    <col min="12996" max="12996" width="23.140625" style="2" bestFit="1" customWidth="1"/>
    <col min="12997" max="12997" width="28.5703125" style="2" bestFit="1" customWidth="1"/>
    <col min="12998" max="12998" width="18.28515625" style="2" bestFit="1" customWidth="1"/>
    <col min="12999" max="12999" width="16.28515625" style="2" bestFit="1" customWidth="1"/>
    <col min="13000" max="13000" width="16.140625" style="2" bestFit="1" customWidth="1"/>
    <col min="13001" max="13001" width="44.28515625" style="2" bestFit="1" customWidth="1"/>
    <col min="13002" max="13002" width="24.28515625" style="2" bestFit="1" customWidth="1"/>
    <col min="13003" max="13003" width="16.28515625" style="2" bestFit="1" customWidth="1"/>
    <col min="13004" max="13004" width="19.28515625" style="2" bestFit="1" customWidth="1"/>
    <col min="13005" max="13005" width="14.140625" style="2" bestFit="1" customWidth="1"/>
    <col min="13006" max="13006" width="50.5703125" style="2" bestFit="1" customWidth="1"/>
    <col min="13007" max="13007" width="30.85546875" style="2" bestFit="1" customWidth="1"/>
    <col min="13008" max="13008" width="38.85546875" style="2" bestFit="1" customWidth="1"/>
    <col min="13009" max="13009" width="38.85546875" style="2" customWidth="1"/>
    <col min="13010" max="13010" width="27.140625" style="2" bestFit="1" customWidth="1"/>
    <col min="13011" max="13011" width="38.5703125" style="2" bestFit="1" customWidth="1"/>
    <col min="13012" max="13012" width="31.28515625" style="2" bestFit="1" customWidth="1"/>
    <col min="13013" max="13013" width="34.5703125" style="2" bestFit="1" customWidth="1"/>
    <col min="13014" max="13014" width="16.140625" style="2" bestFit="1" customWidth="1"/>
    <col min="13015" max="13015" width="14.7109375" style="2" bestFit="1" customWidth="1"/>
    <col min="13016" max="13016" width="53" style="2" customWidth="1"/>
    <col min="13017" max="13194" width="11.42578125" style="2"/>
    <col min="13195" max="13195" width="6.5703125" style="2" bestFit="1" customWidth="1"/>
    <col min="13196" max="13196" width="34.7109375" style="2" customWidth="1"/>
    <col min="13197" max="13197" width="5.5703125" style="2" customWidth="1"/>
    <col min="13198" max="13198" width="15.85546875" style="2" customWidth="1"/>
    <col min="13199" max="13199" width="26.5703125" style="2" bestFit="1" customWidth="1"/>
    <col min="13200" max="13200" width="21.85546875" style="2" bestFit="1" customWidth="1"/>
    <col min="13201" max="13201" width="13.7109375" style="2" customWidth="1"/>
    <col min="13202" max="13202" width="26.7109375" style="2" bestFit="1" customWidth="1"/>
    <col min="13203" max="13203" width="15.5703125" style="2" bestFit="1" customWidth="1"/>
    <col min="13204" max="13204" width="18" style="2" bestFit="1" customWidth="1"/>
    <col min="13205" max="13205" width="27.28515625" style="2" bestFit="1" customWidth="1"/>
    <col min="13206" max="13206" width="59.5703125" style="2" customWidth="1"/>
    <col min="13207" max="13207" width="101.42578125" style="2" bestFit="1" customWidth="1"/>
    <col min="13208" max="13208" width="25.42578125" style="2" bestFit="1" customWidth="1"/>
    <col min="13209" max="13209" width="37" style="2" bestFit="1" customWidth="1"/>
    <col min="13210" max="13210" width="23.28515625" style="2" bestFit="1" customWidth="1"/>
    <col min="13211" max="13211" width="17.28515625" style="2" bestFit="1" customWidth="1"/>
    <col min="13212" max="13212" width="19.28515625" style="2" bestFit="1" customWidth="1"/>
    <col min="13213" max="13213" width="17.28515625" style="2" bestFit="1" customWidth="1"/>
    <col min="13214" max="13214" width="11.42578125" style="2"/>
    <col min="13215" max="13215" width="16" style="2" bestFit="1" customWidth="1"/>
    <col min="13216" max="13217" width="13.5703125" style="2" bestFit="1" customWidth="1"/>
    <col min="13218" max="13218" width="18.42578125" style="2" bestFit="1" customWidth="1"/>
    <col min="13219" max="13219" width="26.42578125" style="2" bestFit="1" customWidth="1"/>
    <col min="13220" max="13220" width="17.5703125" style="2" bestFit="1" customWidth="1"/>
    <col min="13221" max="13221" width="15.7109375" style="2" bestFit="1" customWidth="1"/>
    <col min="13222" max="13222" width="13.7109375" style="2" bestFit="1" customWidth="1"/>
    <col min="13223" max="13223" width="24" style="2" bestFit="1" customWidth="1"/>
    <col min="13224" max="13224" width="18.140625" style="2" customWidth="1"/>
    <col min="13225" max="13225" width="29.140625" style="2" bestFit="1" customWidth="1"/>
    <col min="13226" max="13226" width="31.28515625" style="2" bestFit="1" customWidth="1"/>
    <col min="13227" max="13227" width="23.5703125" style="2" bestFit="1" customWidth="1"/>
    <col min="13228" max="13228" width="27.5703125" style="2" bestFit="1" customWidth="1"/>
    <col min="13229" max="13229" width="20.7109375" style="2" bestFit="1" customWidth="1"/>
    <col min="13230" max="13230" width="14.5703125" style="2" bestFit="1" customWidth="1"/>
    <col min="13231" max="13232" width="16.140625" style="2" bestFit="1" customWidth="1"/>
    <col min="13233" max="13234" width="15.7109375" style="2" bestFit="1" customWidth="1"/>
    <col min="13235" max="13235" width="11.42578125" style="2"/>
    <col min="13236" max="13236" width="9.42578125" style="2" bestFit="1" customWidth="1"/>
    <col min="13237" max="13237" width="10.5703125" style="2" bestFit="1" customWidth="1"/>
    <col min="13238" max="13238" width="9.85546875" style="2" bestFit="1" customWidth="1"/>
    <col min="13239" max="13239" width="16.7109375" style="2" bestFit="1" customWidth="1"/>
    <col min="13240" max="13240" width="20.85546875" style="2" bestFit="1" customWidth="1"/>
    <col min="13241" max="13241" width="10.5703125" style="2" bestFit="1" customWidth="1"/>
    <col min="13242" max="13242" width="9.28515625" style="2" bestFit="1" customWidth="1"/>
    <col min="13243" max="13243" width="13.140625" style="2" bestFit="1" customWidth="1"/>
    <col min="13244" max="13244" width="10.7109375" style="2" bestFit="1" customWidth="1"/>
    <col min="13245" max="13245" width="14.7109375" style="2" bestFit="1" customWidth="1"/>
    <col min="13246" max="13246" width="16.7109375" style="2" bestFit="1" customWidth="1"/>
    <col min="13247" max="13247" width="13.28515625" style="2" bestFit="1" customWidth="1"/>
    <col min="13248" max="13248" width="17.140625" style="2" bestFit="1" customWidth="1"/>
    <col min="13249" max="13249" width="22.85546875" style="2" bestFit="1" customWidth="1"/>
    <col min="13250" max="13250" width="32.7109375" style="2" bestFit="1" customWidth="1"/>
    <col min="13251" max="13251" width="52.28515625" style="2" bestFit="1" customWidth="1"/>
    <col min="13252" max="13252" width="23.140625" style="2" bestFit="1" customWidth="1"/>
    <col min="13253" max="13253" width="28.5703125" style="2" bestFit="1" customWidth="1"/>
    <col min="13254" max="13254" width="18.28515625" style="2" bestFit="1" customWidth="1"/>
    <col min="13255" max="13255" width="16.28515625" style="2" bestFit="1" customWidth="1"/>
    <col min="13256" max="13256" width="16.140625" style="2" bestFit="1" customWidth="1"/>
    <col min="13257" max="13257" width="44.28515625" style="2" bestFit="1" customWidth="1"/>
    <col min="13258" max="13258" width="24.28515625" style="2" bestFit="1" customWidth="1"/>
    <col min="13259" max="13259" width="16.28515625" style="2" bestFit="1" customWidth="1"/>
    <col min="13260" max="13260" width="19.28515625" style="2" bestFit="1" customWidth="1"/>
    <col min="13261" max="13261" width="14.140625" style="2" bestFit="1" customWidth="1"/>
    <col min="13262" max="13262" width="50.5703125" style="2" bestFit="1" customWidth="1"/>
    <col min="13263" max="13263" width="30.85546875" style="2" bestFit="1" customWidth="1"/>
    <col min="13264" max="13264" width="38.85546875" style="2" bestFit="1" customWidth="1"/>
    <col min="13265" max="13265" width="38.85546875" style="2" customWidth="1"/>
    <col min="13266" max="13266" width="27.140625" style="2" bestFit="1" customWidth="1"/>
    <col min="13267" max="13267" width="38.5703125" style="2" bestFit="1" customWidth="1"/>
    <col min="13268" max="13268" width="31.28515625" style="2" bestFit="1" customWidth="1"/>
    <col min="13269" max="13269" width="34.5703125" style="2" bestFit="1" customWidth="1"/>
    <col min="13270" max="13270" width="16.140625" style="2" bestFit="1" customWidth="1"/>
    <col min="13271" max="13271" width="14.7109375" style="2" bestFit="1" customWidth="1"/>
    <col min="13272" max="13272" width="53" style="2" customWidth="1"/>
    <col min="13273" max="13450" width="11.42578125" style="2"/>
    <col min="13451" max="13451" width="6.5703125" style="2" bestFit="1" customWidth="1"/>
    <col min="13452" max="13452" width="34.7109375" style="2" customWidth="1"/>
    <col min="13453" max="13453" width="5.5703125" style="2" customWidth="1"/>
    <col min="13454" max="13454" width="15.85546875" style="2" customWidth="1"/>
    <col min="13455" max="13455" width="26.5703125" style="2" bestFit="1" customWidth="1"/>
    <col min="13456" max="13456" width="21.85546875" style="2" bestFit="1" customWidth="1"/>
    <col min="13457" max="13457" width="13.7109375" style="2" customWidth="1"/>
    <col min="13458" max="13458" width="26.7109375" style="2" bestFit="1" customWidth="1"/>
    <col min="13459" max="13459" width="15.5703125" style="2" bestFit="1" customWidth="1"/>
    <col min="13460" max="13460" width="18" style="2" bestFit="1" customWidth="1"/>
    <col min="13461" max="13461" width="27.28515625" style="2" bestFit="1" customWidth="1"/>
    <col min="13462" max="13462" width="59.5703125" style="2" customWidth="1"/>
    <col min="13463" max="13463" width="101.42578125" style="2" bestFit="1" customWidth="1"/>
    <col min="13464" max="13464" width="25.42578125" style="2" bestFit="1" customWidth="1"/>
    <col min="13465" max="13465" width="37" style="2" bestFit="1" customWidth="1"/>
    <col min="13466" max="13466" width="23.28515625" style="2" bestFit="1" customWidth="1"/>
    <col min="13467" max="13467" width="17.28515625" style="2" bestFit="1" customWidth="1"/>
    <col min="13468" max="13468" width="19.28515625" style="2" bestFit="1" customWidth="1"/>
    <col min="13469" max="13469" width="17.28515625" style="2" bestFit="1" customWidth="1"/>
    <col min="13470" max="13470" width="11.42578125" style="2"/>
    <col min="13471" max="13471" width="16" style="2" bestFit="1" customWidth="1"/>
    <col min="13472" max="13473" width="13.5703125" style="2" bestFit="1" customWidth="1"/>
    <col min="13474" max="13474" width="18.42578125" style="2" bestFit="1" customWidth="1"/>
    <col min="13475" max="13475" width="26.42578125" style="2" bestFit="1" customWidth="1"/>
    <col min="13476" max="13476" width="17.5703125" style="2" bestFit="1" customWidth="1"/>
    <col min="13477" max="13477" width="15.7109375" style="2" bestFit="1" customWidth="1"/>
    <col min="13478" max="13478" width="13.7109375" style="2" bestFit="1" customWidth="1"/>
    <col min="13479" max="13479" width="24" style="2" bestFit="1" customWidth="1"/>
    <col min="13480" max="13480" width="18.140625" style="2" customWidth="1"/>
    <col min="13481" max="13481" width="29.140625" style="2" bestFit="1" customWidth="1"/>
    <col min="13482" max="13482" width="31.28515625" style="2" bestFit="1" customWidth="1"/>
    <col min="13483" max="13483" width="23.5703125" style="2" bestFit="1" customWidth="1"/>
    <col min="13484" max="13484" width="27.5703125" style="2" bestFit="1" customWidth="1"/>
    <col min="13485" max="13485" width="20.7109375" style="2" bestFit="1" customWidth="1"/>
    <col min="13486" max="13486" width="14.5703125" style="2" bestFit="1" customWidth="1"/>
    <col min="13487" max="13488" width="16.140625" style="2" bestFit="1" customWidth="1"/>
    <col min="13489" max="13490" width="15.7109375" style="2" bestFit="1" customWidth="1"/>
    <col min="13491" max="13491" width="11.42578125" style="2"/>
    <col min="13492" max="13492" width="9.42578125" style="2" bestFit="1" customWidth="1"/>
    <col min="13493" max="13493" width="10.5703125" style="2" bestFit="1" customWidth="1"/>
    <col min="13494" max="13494" width="9.85546875" style="2" bestFit="1" customWidth="1"/>
    <col min="13495" max="13495" width="16.7109375" style="2" bestFit="1" customWidth="1"/>
    <col min="13496" max="13496" width="20.85546875" style="2" bestFit="1" customWidth="1"/>
    <col min="13497" max="13497" width="10.5703125" style="2" bestFit="1" customWidth="1"/>
    <col min="13498" max="13498" width="9.28515625" style="2" bestFit="1" customWidth="1"/>
    <col min="13499" max="13499" width="13.140625" style="2" bestFit="1" customWidth="1"/>
    <col min="13500" max="13500" width="10.7109375" style="2" bestFit="1" customWidth="1"/>
    <col min="13501" max="13501" width="14.7109375" style="2" bestFit="1" customWidth="1"/>
    <col min="13502" max="13502" width="16.7109375" style="2" bestFit="1" customWidth="1"/>
    <col min="13503" max="13503" width="13.28515625" style="2" bestFit="1" customWidth="1"/>
    <col min="13504" max="13504" width="17.140625" style="2" bestFit="1" customWidth="1"/>
    <col min="13505" max="13505" width="22.85546875" style="2" bestFit="1" customWidth="1"/>
    <col min="13506" max="13506" width="32.7109375" style="2" bestFit="1" customWidth="1"/>
    <col min="13507" max="13507" width="52.28515625" style="2" bestFit="1" customWidth="1"/>
    <col min="13508" max="13508" width="23.140625" style="2" bestFit="1" customWidth="1"/>
    <col min="13509" max="13509" width="28.5703125" style="2" bestFit="1" customWidth="1"/>
    <col min="13510" max="13510" width="18.28515625" style="2" bestFit="1" customWidth="1"/>
    <col min="13511" max="13511" width="16.28515625" style="2" bestFit="1" customWidth="1"/>
    <col min="13512" max="13512" width="16.140625" style="2" bestFit="1" customWidth="1"/>
    <col min="13513" max="13513" width="44.28515625" style="2" bestFit="1" customWidth="1"/>
    <col min="13514" max="13514" width="24.28515625" style="2" bestFit="1" customWidth="1"/>
    <col min="13515" max="13515" width="16.28515625" style="2" bestFit="1" customWidth="1"/>
    <col min="13516" max="13516" width="19.28515625" style="2" bestFit="1" customWidth="1"/>
    <col min="13517" max="13517" width="14.140625" style="2" bestFit="1" customWidth="1"/>
    <col min="13518" max="13518" width="50.5703125" style="2" bestFit="1" customWidth="1"/>
    <col min="13519" max="13519" width="30.85546875" style="2" bestFit="1" customWidth="1"/>
    <col min="13520" max="13520" width="38.85546875" style="2" bestFit="1" customWidth="1"/>
    <col min="13521" max="13521" width="38.85546875" style="2" customWidth="1"/>
    <col min="13522" max="13522" width="27.140625" style="2" bestFit="1" customWidth="1"/>
    <col min="13523" max="13523" width="38.5703125" style="2" bestFit="1" customWidth="1"/>
    <col min="13524" max="13524" width="31.28515625" style="2" bestFit="1" customWidth="1"/>
    <col min="13525" max="13525" width="34.5703125" style="2" bestFit="1" customWidth="1"/>
    <col min="13526" max="13526" width="16.140625" style="2" bestFit="1" customWidth="1"/>
    <col min="13527" max="13527" width="14.7109375" style="2" bestFit="1" customWidth="1"/>
    <col min="13528" max="13528" width="53" style="2" customWidth="1"/>
    <col min="13529" max="13706" width="11.42578125" style="2"/>
    <col min="13707" max="13707" width="6.5703125" style="2" bestFit="1" customWidth="1"/>
    <col min="13708" max="13708" width="34.7109375" style="2" customWidth="1"/>
    <col min="13709" max="13709" width="5.5703125" style="2" customWidth="1"/>
    <col min="13710" max="13710" width="15.85546875" style="2" customWidth="1"/>
    <col min="13711" max="13711" width="26.5703125" style="2" bestFit="1" customWidth="1"/>
    <col min="13712" max="13712" width="21.85546875" style="2" bestFit="1" customWidth="1"/>
    <col min="13713" max="13713" width="13.7109375" style="2" customWidth="1"/>
    <col min="13714" max="13714" width="26.7109375" style="2" bestFit="1" customWidth="1"/>
    <col min="13715" max="13715" width="15.5703125" style="2" bestFit="1" customWidth="1"/>
    <col min="13716" max="13716" width="18" style="2" bestFit="1" customWidth="1"/>
    <col min="13717" max="13717" width="27.28515625" style="2" bestFit="1" customWidth="1"/>
    <col min="13718" max="13718" width="59.5703125" style="2" customWidth="1"/>
    <col min="13719" max="13719" width="101.42578125" style="2" bestFit="1" customWidth="1"/>
    <col min="13720" max="13720" width="25.42578125" style="2" bestFit="1" customWidth="1"/>
    <col min="13721" max="13721" width="37" style="2" bestFit="1" customWidth="1"/>
    <col min="13722" max="13722" width="23.28515625" style="2" bestFit="1" customWidth="1"/>
    <col min="13723" max="13723" width="17.28515625" style="2" bestFit="1" customWidth="1"/>
    <col min="13724" max="13724" width="19.28515625" style="2" bestFit="1" customWidth="1"/>
    <col min="13725" max="13725" width="17.28515625" style="2" bestFit="1" customWidth="1"/>
    <col min="13726" max="13726" width="11.42578125" style="2"/>
    <col min="13727" max="13727" width="16" style="2" bestFit="1" customWidth="1"/>
    <col min="13728" max="13729" width="13.5703125" style="2" bestFit="1" customWidth="1"/>
    <col min="13730" max="13730" width="18.42578125" style="2" bestFit="1" customWidth="1"/>
    <col min="13731" max="13731" width="26.42578125" style="2" bestFit="1" customWidth="1"/>
    <col min="13732" max="13732" width="17.5703125" style="2" bestFit="1" customWidth="1"/>
    <col min="13733" max="13733" width="15.7109375" style="2" bestFit="1" customWidth="1"/>
    <col min="13734" max="13734" width="13.7109375" style="2" bestFit="1" customWidth="1"/>
    <col min="13735" max="13735" width="24" style="2" bestFit="1" customWidth="1"/>
    <col min="13736" max="13736" width="18.140625" style="2" customWidth="1"/>
    <col min="13737" max="13737" width="29.140625" style="2" bestFit="1" customWidth="1"/>
    <col min="13738" max="13738" width="31.28515625" style="2" bestFit="1" customWidth="1"/>
    <col min="13739" max="13739" width="23.5703125" style="2" bestFit="1" customWidth="1"/>
    <col min="13740" max="13740" width="27.5703125" style="2" bestFit="1" customWidth="1"/>
    <col min="13741" max="13741" width="20.7109375" style="2" bestFit="1" customWidth="1"/>
    <col min="13742" max="13742" width="14.5703125" style="2" bestFit="1" customWidth="1"/>
    <col min="13743" max="13744" width="16.140625" style="2" bestFit="1" customWidth="1"/>
    <col min="13745" max="13746" width="15.7109375" style="2" bestFit="1" customWidth="1"/>
    <col min="13747" max="13747" width="11.42578125" style="2"/>
    <col min="13748" max="13748" width="9.42578125" style="2" bestFit="1" customWidth="1"/>
    <col min="13749" max="13749" width="10.5703125" style="2" bestFit="1" customWidth="1"/>
    <col min="13750" max="13750" width="9.85546875" style="2" bestFit="1" customWidth="1"/>
    <col min="13751" max="13751" width="16.7109375" style="2" bestFit="1" customWidth="1"/>
    <col min="13752" max="13752" width="20.85546875" style="2" bestFit="1" customWidth="1"/>
    <col min="13753" max="13753" width="10.5703125" style="2" bestFit="1" customWidth="1"/>
    <col min="13754" max="13754" width="9.28515625" style="2" bestFit="1" customWidth="1"/>
    <col min="13755" max="13755" width="13.140625" style="2" bestFit="1" customWidth="1"/>
    <col min="13756" max="13756" width="10.7109375" style="2" bestFit="1" customWidth="1"/>
    <col min="13757" max="13757" width="14.7109375" style="2" bestFit="1" customWidth="1"/>
    <col min="13758" max="13758" width="16.7109375" style="2" bestFit="1" customWidth="1"/>
    <col min="13759" max="13759" width="13.28515625" style="2" bestFit="1" customWidth="1"/>
    <col min="13760" max="13760" width="17.140625" style="2" bestFit="1" customWidth="1"/>
    <col min="13761" max="13761" width="22.85546875" style="2" bestFit="1" customWidth="1"/>
    <col min="13762" max="13762" width="32.7109375" style="2" bestFit="1" customWidth="1"/>
    <col min="13763" max="13763" width="52.28515625" style="2" bestFit="1" customWidth="1"/>
    <col min="13764" max="13764" width="23.140625" style="2" bestFit="1" customWidth="1"/>
    <col min="13765" max="13765" width="28.5703125" style="2" bestFit="1" customWidth="1"/>
    <col min="13766" max="13766" width="18.28515625" style="2" bestFit="1" customWidth="1"/>
    <col min="13767" max="13767" width="16.28515625" style="2" bestFit="1" customWidth="1"/>
    <col min="13768" max="13768" width="16.140625" style="2" bestFit="1" customWidth="1"/>
    <col min="13769" max="13769" width="44.28515625" style="2" bestFit="1" customWidth="1"/>
    <col min="13770" max="13770" width="24.28515625" style="2" bestFit="1" customWidth="1"/>
    <col min="13771" max="13771" width="16.28515625" style="2" bestFit="1" customWidth="1"/>
    <col min="13772" max="13772" width="19.28515625" style="2" bestFit="1" customWidth="1"/>
    <col min="13773" max="13773" width="14.140625" style="2" bestFit="1" customWidth="1"/>
    <col min="13774" max="13774" width="50.5703125" style="2" bestFit="1" customWidth="1"/>
    <col min="13775" max="13775" width="30.85546875" style="2" bestFit="1" customWidth="1"/>
    <col min="13776" max="13776" width="38.85546875" style="2" bestFit="1" customWidth="1"/>
    <col min="13777" max="13777" width="38.85546875" style="2" customWidth="1"/>
    <col min="13778" max="13778" width="27.140625" style="2" bestFit="1" customWidth="1"/>
    <col min="13779" max="13779" width="38.5703125" style="2" bestFit="1" customWidth="1"/>
    <col min="13780" max="13780" width="31.28515625" style="2" bestFit="1" customWidth="1"/>
    <col min="13781" max="13781" width="34.5703125" style="2" bestFit="1" customWidth="1"/>
    <col min="13782" max="13782" width="16.140625" style="2" bestFit="1" customWidth="1"/>
    <col min="13783" max="13783" width="14.7109375" style="2" bestFit="1" customWidth="1"/>
    <col min="13784" max="13784" width="53" style="2" customWidth="1"/>
    <col min="13785" max="13962" width="11.42578125" style="2"/>
    <col min="13963" max="13963" width="6.5703125" style="2" bestFit="1" customWidth="1"/>
    <col min="13964" max="13964" width="34.7109375" style="2" customWidth="1"/>
    <col min="13965" max="13965" width="5.5703125" style="2" customWidth="1"/>
    <col min="13966" max="13966" width="15.85546875" style="2" customWidth="1"/>
    <col min="13967" max="13967" width="26.5703125" style="2" bestFit="1" customWidth="1"/>
    <col min="13968" max="13968" width="21.85546875" style="2" bestFit="1" customWidth="1"/>
    <col min="13969" max="13969" width="13.7109375" style="2" customWidth="1"/>
    <col min="13970" max="13970" width="26.7109375" style="2" bestFit="1" customWidth="1"/>
    <col min="13971" max="13971" width="15.5703125" style="2" bestFit="1" customWidth="1"/>
    <col min="13972" max="13972" width="18" style="2" bestFit="1" customWidth="1"/>
    <col min="13973" max="13973" width="27.28515625" style="2" bestFit="1" customWidth="1"/>
    <col min="13974" max="13974" width="59.5703125" style="2" customWidth="1"/>
    <col min="13975" max="13975" width="101.42578125" style="2" bestFit="1" customWidth="1"/>
    <col min="13976" max="13976" width="25.42578125" style="2" bestFit="1" customWidth="1"/>
    <col min="13977" max="13977" width="37" style="2" bestFit="1" customWidth="1"/>
    <col min="13978" max="13978" width="23.28515625" style="2" bestFit="1" customWidth="1"/>
    <col min="13979" max="13979" width="17.28515625" style="2" bestFit="1" customWidth="1"/>
    <col min="13980" max="13980" width="19.28515625" style="2" bestFit="1" customWidth="1"/>
    <col min="13981" max="13981" width="17.28515625" style="2" bestFit="1" customWidth="1"/>
    <col min="13982" max="13982" width="11.42578125" style="2"/>
    <col min="13983" max="13983" width="16" style="2" bestFit="1" customWidth="1"/>
    <col min="13984" max="13985" width="13.5703125" style="2" bestFit="1" customWidth="1"/>
    <col min="13986" max="13986" width="18.42578125" style="2" bestFit="1" customWidth="1"/>
    <col min="13987" max="13987" width="26.42578125" style="2" bestFit="1" customWidth="1"/>
    <col min="13988" max="13988" width="17.5703125" style="2" bestFit="1" customWidth="1"/>
    <col min="13989" max="13989" width="15.7109375" style="2" bestFit="1" customWidth="1"/>
    <col min="13990" max="13990" width="13.7109375" style="2" bestFit="1" customWidth="1"/>
    <col min="13991" max="13991" width="24" style="2" bestFit="1" customWidth="1"/>
    <col min="13992" max="13992" width="18.140625" style="2" customWidth="1"/>
    <col min="13993" max="13993" width="29.140625" style="2" bestFit="1" customWidth="1"/>
    <col min="13994" max="13994" width="31.28515625" style="2" bestFit="1" customWidth="1"/>
    <col min="13995" max="13995" width="23.5703125" style="2" bestFit="1" customWidth="1"/>
    <col min="13996" max="13996" width="27.5703125" style="2" bestFit="1" customWidth="1"/>
    <col min="13997" max="13997" width="20.7109375" style="2" bestFit="1" customWidth="1"/>
    <col min="13998" max="13998" width="14.5703125" style="2" bestFit="1" customWidth="1"/>
    <col min="13999" max="14000" width="16.140625" style="2" bestFit="1" customWidth="1"/>
    <col min="14001" max="14002" width="15.7109375" style="2" bestFit="1" customWidth="1"/>
    <col min="14003" max="14003" width="11.42578125" style="2"/>
    <col min="14004" max="14004" width="9.42578125" style="2" bestFit="1" customWidth="1"/>
    <col min="14005" max="14005" width="10.5703125" style="2" bestFit="1" customWidth="1"/>
    <col min="14006" max="14006" width="9.85546875" style="2" bestFit="1" customWidth="1"/>
    <col min="14007" max="14007" width="16.7109375" style="2" bestFit="1" customWidth="1"/>
    <col min="14008" max="14008" width="20.85546875" style="2" bestFit="1" customWidth="1"/>
    <col min="14009" max="14009" width="10.5703125" style="2" bestFit="1" customWidth="1"/>
    <col min="14010" max="14010" width="9.28515625" style="2" bestFit="1" customWidth="1"/>
    <col min="14011" max="14011" width="13.140625" style="2" bestFit="1" customWidth="1"/>
    <col min="14012" max="14012" width="10.7109375" style="2" bestFit="1" customWidth="1"/>
    <col min="14013" max="14013" width="14.7109375" style="2" bestFit="1" customWidth="1"/>
    <col min="14014" max="14014" width="16.7109375" style="2" bestFit="1" customWidth="1"/>
    <col min="14015" max="14015" width="13.28515625" style="2" bestFit="1" customWidth="1"/>
    <col min="14016" max="14016" width="17.140625" style="2" bestFit="1" customWidth="1"/>
    <col min="14017" max="14017" width="22.85546875" style="2" bestFit="1" customWidth="1"/>
    <col min="14018" max="14018" width="32.7109375" style="2" bestFit="1" customWidth="1"/>
    <col min="14019" max="14019" width="52.28515625" style="2" bestFit="1" customWidth="1"/>
    <col min="14020" max="14020" width="23.140625" style="2" bestFit="1" customWidth="1"/>
    <col min="14021" max="14021" width="28.5703125" style="2" bestFit="1" customWidth="1"/>
    <col min="14022" max="14022" width="18.28515625" style="2" bestFit="1" customWidth="1"/>
    <col min="14023" max="14023" width="16.28515625" style="2" bestFit="1" customWidth="1"/>
    <col min="14024" max="14024" width="16.140625" style="2" bestFit="1" customWidth="1"/>
    <col min="14025" max="14025" width="44.28515625" style="2" bestFit="1" customWidth="1"/>
    <col min="14026" max="14026" width="24.28515625" style="2" bestFit="1" customWidth="1"/>
    <col min="14027" max="14027" width="16.28515625" style="2" bestFit="1" customWidth="1"/>
    <col min="14028" max="14028" width="19.28515625" style="2" bestFit="1" customWidth="1"/>
    <col min="14029" max="14029" width="14.140625" style="2" bestFit="1" customWidth="1"/>
    <col min="14030" max="14030" width="50.5703125" style="2" bestFit="1" customWidth="1"/>
    <col min="14031" max="14031" width="30.85546875" style="2" bestFit="1" customWidth="1"/>
    <col min="14032" max="14032" width="38.85546875" style="2" bestFit="1" customWidth="1"/>
    <col min="14033" max="14033" width="38.85546875" style="2" customWidth="1"/>
    <col min="14034" max="14034" width="27.140625" style="2" bestFit="1" customWidth="1"/>
    <col min="14035" max="14035" width="38.5703125" style="2" bestFit="1" customWidth="1"/>
    <col min="14036" max="14036" width="31.28515625" style="2" bestFit="1" customWidth="1"/>
    <col min="14037" max="14037" width="34.5703125" style="2" bestFit="1" customWidth="1"/>
    <col min="14038" max="14038" width="16.140625" style="2" bestFit="1" customWidth="1"/>
    <col min="14039" max="14039" width="14.7109375" style="2" bestFit="1" customWidth="1"/>
    <col min="14040" max="14040" width="53" style="2" customWidth="1"/>
    <col min="14041" max="14218" width="11.42578125" style="2"/>
    <col min="14219" max="14219" width="6.5703125" style="2" bestFit="1" customWidth="1"/>
    <col min="14220" max="14220" width="34.7109375" style="2" customWidth="1"/>
    <col min="14221" max="14221" width="5.5703125" style="2" customWidth="1"/>
    <col min="14222" max="14222" width="15.85546875" style="2" customWidth="1"/>
    <col min="14223" max="14223" width="26.5703125" style="2" bestFit="1" customWidth="1"/>
    <col min="14224" max="14224" width="21.85546875" style="2" bestFit="1" customWidth="1"/>
    <col min="14225" max="14225" width="13.7109375" style="2" customWidth="1"/>
    <col min="14226" max="14226" width="26.7109375" style="2" bestFit="1" customWidth="1"/>
    <col min="14227" max="14227" width="15.5703125" style="2" bestFit="1" customWidth="1"/>
    <col min="14228" max="14228" width="18" style="2" bestFit="1" customWidth="1"/>
    <col min="14229" max="14229" width="27.28515625" style="2" bestFit="1" customWidth="1"/>
    <col min="14230" max="14230" width="59.5703125" style="2" customWidth="1"/>
    <col min="14231" max="14231" width="101.42578125" style="2" bestFit="1" customWidth="1"/>
    <col min="14232" max="14232" width="25.42578125" style="2" bestFit="1" customWidth="1"/>
    <col min="14233" max="14233" width="37" style="2" bestFit="1" customWidth="1"/>
    <col min="14234" max="14234" width="23.28515625" style="2" bestFit="1" customWidth="1"/>
    <col min="14235" max="14235" width="17.28515625" style="2" bestFit="1" customWidth="1"/>
    <col min="14236" max="14236" width="19.28515625" style="2" bestFit="1" customWidth="1"/>
    <col min="14237" max="14237" width="17.28515625" style="2" bestFit="1" customWidth="1"/>
    <col min="14238" max="14238" width="11.42578125" style="2"/>
    <col min="14239" max="14239" width="16" style="2" bestFit="1" customWidth="1"/>
    <col min="14240" max="14241" width="13.5703125" style="2" bestFit="1" customWidth="1"/>
    <col min="14242" max="14242" width="18.42578125" style="2" bestFit="1" customWidth="1"/>
    <col min="14243" max="14243" width="26.42578125" style="2" bestFit="1" customWidth="1"/>
    <col min="14244" max="14244" width="17.5703125" style="2" bestFit="1" customWidth="1"/>
    <col min="14245" max="14245" width="15.7109375" style="2" bestFit="1" customWidth="1"/>
    <col min="14246" max="14246" width="13.7109375" style="2" bestFit="1" customWidth="1"/>
    <col min="14247" max="14247" width="24" style="2" bestFit="1" customWidth="1"/>
    <col min="14248" max="14248" width="18.140625" style="2" customWidth="1"/>
    <col min="14249" max="14249" width="29.140625" style="2" bestFit="1" customWidth="1"/>
    <col min="14250" max="14250" width="31.28515625" style="2" bestFit="1" customWidth="1"/>
    <col min="14251" max="14251" width="23.5703125" style="2" bestFit="1" customWidth="1"/>
    <col min="14252" max="14252" width="27.5703125" style="2" bestFit="1" customWidth="1"/>
    <col min="14253" max="14253" width="20.7109375" style="2" bestFit="1" customWidth="1"/>
    <col min="14254" max="14254" width="14.5703125" style="2" bestFit="1" customWidth="1"/>
    <col min="14255" max="14256" width="16.140625" style="2" bestFit="1" customWidth="1"/>
    <col min="14257" max="14258" width="15.7109375" style="2" bestFit="1" customWidth="1"/>
    <col min="14259" max="14259" width="11.42578125" style="2"/>
    <col min="14260" max="14260" width="9.42578125" style="2" bestFit="1" customWidth="1"/>
    <col min="14261" max="14261" width="10.5703125" style="2" bestFit="1" customWidth="1"/>
    <col min="14262" max="14262" width="9.85546875" style="2" bestFit="1" customWidth="1"/>
    <col min="14263" max="14263" width="16.7109375" style="2" bestFit="1" customWidth="1"/>
    <col min="14264" max="14264" width="20.85546875" style="2" bestFit="1" customWidth="1"/>
    <col min="14265" max="14265" width="10.5703125" style="2" bestFit="1" customWidth="1"/>
    <col min="14266" max="14266" width="9.28515625" style="2" bestFit="1" customWidth="1"/>
    <col min="14267" max="14267" width="13.140625" style="2" bestFit="1" customWidth="1"/>
    <col min="14268" max="14268" width="10.7109375" style="2" bestFit="1" customWidth="1"/>
    <col min="14269" max="14269" width="14.7109375" style="2" bestFit="1" customWidth="1"/>
    <col min="14270" max="14270" width="16.7109375" style="2" bestFit="1" customWidth="1"/>
    <col min="14271" max="14271" width="13.28515625" style="2" bestFit="1" customWidth="1"/>
    <col min="14272" max="14272" width="17.140625" style="2" bestFit="1" customWidth="1"/>
    <col min="14273" max="14273" width="22.85546875" style="2" bestFit="1" customWidth="1"/>
    <col min="14274" max="14274" width="32.7109375" style="2" bestFit="1" customWidth="1"/>
    <col min="14275" max="14275" width="52.28515625" style="2" bestFit="1" customWidth="1"/>
    <col min="14276" max="14276" width="23.140625" style="2" bestFit="1" customWidth="1"/>
    <col min="14277" max="14277" width="28.5703125" style="2" bestFit="1" customWidth="1"/>
    <col min="14278" max="14278" width="18.28515625" style="2" bestFit="1" customWidth="1"/>
    <col min="14279" max="14279" width="16.28515625" style="2" bestFit="1" customWidth="1"/>
    <col min="14280" max="14280" width="16.140625" style="2" bestFit="1" customWidth="1"/>
    <col min="14281" max="14281" width="44.28515625" style="2" bestFit="1" customWidth="1"/>
    <col min="14282" max="14282" width="24.28515625" style="2" bestFit="1" customWidth="1"/>
    <col min="14283" max="14283" width="16.28515625" style="2" bestFit="1" customWidth="1"/>
    <col min="14284" max="14284" width="19.28515625" style="2" bestFit="1" customWidth="1"/>
    <col min="14285" max="14285" width="14.140625" style="2" bestFit="1" customWidth="1"/>
    <col min="14286" max="14286" width="50.5703125" style="2" bestFit="1" customWidth="1"/>
    <col min="14287" max="14287" width="30.85546875" style="2" bestFit="1" customWidth="1"/>
    <col min="14288" max="14288" width="38.85546875" style="2" bestFit="1" customWidth="1"/>
    <col min="14289" max="14289" width="38.85546875" style="2" customWidth="1"/>
    <col min="14290" max="14290" width="27.140625" style="2" bestFit="1" customWidth="1"/>
    <col min="14291" max="14291" width="38.5703125" style="2" bestFit="1" customWidth="1"/>
    <col min="14292" max="14292" width="31.28515625" style="2" bestFit="1" customWidth="1"/>
    <col min="14293" max="14293" width="34.5703125" style="2" bestFit="1" customWidth="1"/>
    <col min="14294" max="14294" width="16.140625" style="2" bestFit="1" customWidth="1"/>
    <col min="14295" max="14295" width="14.7109375" style="2" bestFit="1" customWidth="1"/>
    <col min="14296" max="14296" width="53" style="2" customWidth="1"/>
    <col min="14297" max="14474" width="11.42578125" style="2"/>
    <col min="14475" max="14475" width="6.5703125" style="2" bestFit="1" customWidth="1"/>
    <col min="14476" max="14476" width="34.7109375" style="2" customWidth="1"/>
    <col min="14477" max="14477" width="5.5703125" style="2" customWidth="1"/>
    <col min="14478" max="14478" width="15.85546875" style="2" customWidth="1"/>
    <col min="14479" max="14479" width="26.5703125" style="2" bestFit="1" customWidth="1"/>
    <col min="14480" max="14480" width="21.85546875" style="2" bestFit="1" customWidth="1"/>
    <col min="14481" max="14481" width="13.7109375" style="2" customWidth="1"/>
    <col min="14482" max="14482" width="26.7109375" style="2" bestFit="1" customWidth="1"/>
    <col min="14483" max="14483" width="15.5703125" style="2" bestFit="1" customWidth="1"/>
    <col min="14484" max="14484" width="18" style="2" bestFit="1" customWidth="1"/>
    <col min="14485" max="14485" width="27.28515625" style="2" bestFit="1" customWidth="1"/>
    <col min="14486" max="14486" width="59.5703125" style="2" customWidth="1"/>
    <col min="14487" max="14487" width="101.42578125" style="2" bestFit="1" customWidth="1"/>
    <col min="14488" max="14488" width="25.42578125" style="2" bestFit="1" customWidth="1"/>
    <col min="14489" max="14489" width="37" style="2" bestFit="1" customWidth="1"/>
    <col min="14490" max="14490" width="23.28515625" style="2" bestFit="1" customWidth="1"/>
    <col min="14491" max="14491" width="17.28515625" style="2" bestFit="1" customWidth="1"/>
    <col min="14492" max="14492" width="19.28515625" style="2" bestFit="1" customWidth="1"/>
    <col min="14493" max="14493" width="17.28515625" style="2" bestFit="1" customWidth="1"/>
    <col min="14494" max="14494" width="11.42578125" style="2"/>
    <col min="14495" max="14495" width="16" style="2" bestFit="1" customWidth="1"/>
    <col min="14496" max="14497" width="13.5703125" style="2" bestFit="1" customWidth="1"/>
    <col min="14498" max="14498" width="18.42578125" style="2" bestFit="1" customWidth="1"/>
    <col min="14499" max="14499" width="26.42578125" style="2" bestFit="1" customWidth="1"/>
    <col min="14500" max="14500" width="17.5703125" style="2" bestFit="1" customWidth="1"/>
    <col min="14501" max="14501" width="15.7109375" style="2" bestFit="1" customWidth="1"/>
    <col min="14502" max="14502" width="13.7109375" style="2" bestFit="1" customWidth="1"/>
    <col min="14503" max="14503" width="24" style="2" bestFit="1" customWidth="1"/>
    <col min="14504" max="14504" width="18.140625" style="2" customWidth="1"/>
    <col min="14505" max="14505" width="29.140625" style="2" bestFit="1" customWidth="1"/>
    <col min="14506" max="14506" width="31.28515625" style="2" bestFit="1" customWidth="1"/>
    <col min="14507" max="14507" width="23.5703125" style="2" bestFit="1" customWidth="1"/>
    <col min="14508" max="14508" width="27.5703125" style="2" bestFit="1" customWidth="1"/>
    <col min="14509" max="14509" width="20.7109375" style="2" bestFit="1" customWidth="1"/>
    <col min="14510" max="14510" width="14.5703125" style="2" bestFit="1" customWidth="1"/>
    <col min="14511" max="14512" width="16.140625" style="2" bestFit="1" customWidth="1"/>
    <col min="14513" max="14514" width="15.7109375" style="2" bestFit="1" customWidth="1"/>
    <col min="14515" max="14515" width="11.42578125" style="2"/>
    <col min="14516" max="14516" width="9.42578125" style="2" bestFit="1" customWidth="1"/>
    <col min="14517" max="14517" width="10.5703125" style="2" bestFit="1" customWidth="1"/>
    <col min="14518" max="14518" width="9.85546875" style="2" bestFit="1" customWidth="1"/>
    <col min="14519" max="14519" width="16.7109375" style="2" bestFit="1" customWidth="1"/>
    <col min="14520" max="14520" width="20.85546875" style="2" bestFit="1" customWidth="1"/>
    <col min="14521" max="14521" width="10.5703125" style="2" bestFit="1" customWidth="1"/>
    <col min="14522" max="14522" width="9.28515625" style="2" bestFit="1" customWidth="1"/>
    <col min="14523" max="14523" width="13.140625" style="2" bestFit="1" customWidth="1"/>
    <col min="14524" max="14524" width="10.7109375" style="2" bestFit="1" customWidth="1"/>
    <col min="14525" max="14525" width="14.7109375" style="2" bestFit="1" customWidth="1"/>
    <col min="14526" max="14526" width="16.7109375" style="2" bestFit="1" customWidth="1"/>
    <col min="14527" max="14527" width="13.28515625" style="2" bestFit="1" customWidth="1"/>
    <col min="14528" max="14528" width="17.140625" style="2" bestFit="1" customWidth="1"/>
    <col min="14529" max="14529" width="22.85546875" style="2" bestFit="1" customWidth="1"/>
    <col min="14530" max="14530" width="32.7109375" style="2" bestFit="1" customWidth="1"/>
    <col min="14531" max="14531" width="52.28515625" style="2" bestFit="1" customWidth="1"/>
    <col min="14532" max="14532" width="23.140625" style="2" bestFit="1" customWidth="1"/>
    <col min="14533" max="14533" width="28.5703125" style="2" bestFit="1" customWidth="1"/>
    <col min="14534" max="14534" width="18.28515625" style="2" bestFit="1" customWidth="1"/>
    <col min="14535" max="14535" width="16.28515625" style="2" bestFit="1" customWidth="1"/>
    <col min="14536" max="14536" width="16.140625" style="2" bestFit="1" customWidth="1"/>
    <col min="14537" max="14537" width="44.28515625" style="2" bestFit="1" customWidth="1"/>
    <col min="14538" max="14538" width="24.28515625" style="2" bestFit="1" customWidth="1"/>
    <col min="14539" max="14539" width="16.28515625" style="2" bestFit="1" customWidth="1"/>
    <col min="14540" max="14540" width="19.28515625" style="2" bestFit="1" customWidth="1"/>
    <col min="14541" max="14541" width="14.140625" style="2" bestFit="1" customWidth="1"/>
    <col min="14542" max="14542" width="50.5703125" style="2" bestFit="1" customWidth="1"/>
    <col min="14543" max="14543" width="30.85546875" style="2" bestFit="1" customWidth="1"/>
    <col min="14544" max="14544" width="38.85546875" style="2" bestFit="1" customWidth="1"/>
    <col min="14545" max="14545" width="38.85546875" style="2" customWidth="1"/>
    <col min="14546" max="14546" width="27.140625" style="2" bestFit="1" customWidth="1"/>
    <col min="14547" max="14547" width="38.5703125" style="2" bestFit="1" customWidth="1"/>
    <col min="14548" max="14548" width="31.28515625" style="2" bestFit="1" customWidth="1"/>
    <col min="14549" max="14549" width="34.5703125" style="2" bestFit="1" customWidth="1"/>
    <col min="14550" max="14550" width="16.140625" style="2" bestFit="1" customWidth="1"/>
    <col min="14551" max="14551" width="14.7109375" style="2" bestFit="1" customWidth="1"/>
    <col min="14552" max="14552" width="53" style="2" customWidth="1"/>
    <col min="14553" max="14730" width="11.42578125" style="2"/>
    <col min="14731" max="14731" width="6.5703125" style="2" bestFit="1" customWidth="1"/>
    <col min="14732" max="14732" width="34.7109375" style="2" customWidth="1"/>
    <col min="14733" max="14733" width="5.5703125" style="2" customWidth="1"/>
    <col min="14734" max="14734" width="15.85546875" style="2" customWidth="1"/>
    <col min="14735" max="14735" width="26.5703125" style="2" bestFit="1" customWidth="1"/>
    <col min="14736" max="14736" width="21.85546875" style="2" bestFit="1" customWidth="1"/>
    <col min="14737" max="14737" width="13.7109375" style="2" customWidth="1"/>
    <col min="14738" max="14738" width="26.7109375" style="2" bestFit="1" customWidth="1"/>
    <col min="14739" max="14739" width="15.5703125" style="2" bestFit="1" customWidth="1"/>
    <col min="14740" max="14740" width="18" style="2" bestFit="1" customWidth="1"/>
    <col min="14741" max="14741" width="27.28515625" style="2" bestFit="1" customWidth="1"/>
    <col min="14742" max="14742" width="59.5703125" style="2" customWidth="1"/>
    <col min="14743" max="14743" width="101.42578125" style="2" bestFit="1" customWidth="1"/>
    <col min="14744" max="14744" width="25.42578125" style="2" bestFit="1" customWidth="1"/>
    <col min="14745" max="14745" width="37" style="2" bestFit="1" customWidth="1"/>
    <col min="14746" max="14746" width="23.28515625" style="2" bestFit="1" customWidth="1"/>
    <col min="14747" max="14747" width="17.28515625" style="2" bestFit="1" customWidth="1"/>
    <col min="14748" max="14748" width="19.28515625" style="2" bestFit="1" customWidth="1"/>
    <col min="14749" max="14749" width="17.28515625" style="2" bestFit="1" customWidth="1"/>
    <col min="14750" max="14750" width="11.42578125" style="2"/>
    <col min="14751" max="14751" width="16" style="2" bestFit="1" customWidth="1"/>
    <col min="14752" max="14753" width="13.5703125" style="2" bestFit="1" customWidth="1"/>
    <col min="14754" max="14754" width="18.42578125" style="2" bestFit="1" customWidth="1"/>
    <col min="14755" max="14755" width="26.42578125" style="2" bestFit="1" customWidth="1"/>
    <col min="14756" max="14756" width="17.5703125" style="2" bestFit="1" customWidth="1"/>
    <col min="14757" max="14757" width="15.7109375" style="2" bestFit="1" customWidth="1"/>
    <col min="14758" max="14758" width="13.7109375" style="2" bestFit="1" customWidth="1"/>
    <col min="14759" max="14759" width="24" style="2" bestFit="1" customWidth="1"/>
    <col min="14760" max="14760" width="18.140625" style="2" customWidth="1"/>
    <col min="14761" max="14761" width="29.140625" style="2" bestFit="1" customWidth="1"/>
    <col min="14762" max="14762" width="31.28515625" style="2" bestFit="1" customWidth="1"/>
    <col min="14763" max="14763" width="23.5703125" style="2" bestFit="1" customWidth="1"/>
    <col min="14764" max="14764" width="27.5703125" style="2" bestFit="1" customWidth="1"/>
    <col min="14765" max="14765" width="20.7109375" style="2" bestFit="1" customWidth="1"/>
    <col min="14766" max="14766" width="14.5703125" style="2" bestFit="1" customWidth="1"/>
    <col min="14767" max="14768" width="16.140625" style="2" bestFit="1" customWidth="1"/>
    <col min="14769" max="14770" width="15.7109375" style="2" bestFit="1" customWidth="1"/>
    <col min="14771" max="14771" width="11.42578125" style="2"/>
    <col min="14772" max="14772" width="9.42578125" style="2" bestFit="1" customWidth="1"/>
    <col min="14773" max="14773" width="10.5703125" style="2" bestFit="1" customWidth="1"/>
    <col min="14774" max="14774" width="9.85546875" style="2" bestFit="1" customWidth="1"/>
    <col min="14775" max="14775" width="16.7109375" style="2" bestFit="1" customWidth="1"/>
    <col min="14776" max="14776" width="20.85546875" style="2" bestFit="1" customWidth="1"/>
    <col min="14777" max="14777" width="10.5703125" style="2" bestFit="1" customWidth="1"/>
    <col min="14778" max="14778" width="9.28515625" style="2" bestFit="1" customWidth="1"/>
    <col min="14779" max="14779" width="13.140625" style="2" bestFit="1" customWidth="1"/>
    <col min="14780" max="14780" width="10.7109375" style="2" bestFit="1" customWidth="1"/>
    <col min="14781" max="14781" width="14.7109375" style="2" bestFit="1" customWidth="1"/>
    <col min="14782" max="14782" width="16.7109375" style="2" bestFit="1" customWidth="1"/>
    <col min="14783" max="14783" width="13.28515625" style="2" bestFit="1" customWidth="1"/>
    <col min="14784" max="14784" width="17.140625" style="2" bestFit="1" customWidth="1"/>
    <col min="14785" max="14785" width="22.85546875" style="2" bestFit="1" customWidth="1"/>
    <col min="14786" max="14786" width="32.7109375" style="2" bestFit="1" customWidth="1"/>
    <col min="14787" max="14787" width="52.28515625" style="2" bestFit="1" customWidth="1"/>
    <col min="14788" max="14788" width="23.140625" style="2" bestFit="1" customWidth="1"/>
    <col min="14789" max="14789" width="28.5703125" style="2" bestFit="1" customWidth="1"/>
    <col min="14790" max="14790" width="18.28515625" style="2" bestFit="1" customWidth="1"/>
    <col min="14791" max="14791" width="16.28515625" style="2" bestFit="1" customWidth="1"/>
    <col min="14792" max="14792" width="16.140625" style="2" bestFit="1" customWidth="1"/>
    <col min="14793" max="14793" width="44.28515625" style="2" bestFit="1" customWidth="1"/>
    <col min="14794" max="14794" width="24.28515625" style="2" bestFit="1" customWidth="1"/>
    <col min="14795" max="14795" width="16.28515625" style="2" bestFit="1" customWidth="1"/>
    <col min="14796" max="14796" width="19.28515625" style="2" bestFit="1" customWidth="1"/>
    <col min="14797" max="14797" width="14.140625" style="2" bestFit="1" customWidth="1"/>
    <col min="14798" max="14798" width="50.5703125" style="2" bestFit="1" customWidth="1"/>
    <col min="14799" max="14799" width="30.85546875" style="2" bestFit="1" customWidth="1"/>
    <col min="14800" max="14800" width="38.85546875" style="2" bestFit="1" customWidth="1"/>
    <col min="14801" max="14801" width="38.85546875" style="2" customWidth="1"/>
    <col min="14802" max="14802" width="27.140625" style="2" bestFit="1" customWidth="1"/>
    <col min="14803" max="14803" width="38.5703125" style="2" bestFit="1" customWidth="1"/>
    <col min="14804" max="14804" width="31.28515625" style="2" bestFit="1" customWidth="1"/>
    <col min="14805" max="14805" width="34.5703125" style="2" bestFit="1" customWidth="1"/>
    <col min="14806" max="14806" width="16.140625" style="2" bestFit="1" customWidth="1"/>
    <col min="14807" max="14807" width="14.7109375" style="2" bestFit="1" customWidth="1"/>
    <col min="14808" max="14808" width="53" style="2" customWidth="1"/>
    <col min="14809" max="14986" width="11.42578125" style="2"/>
    <col min="14987" max="14987" width="6.5703125" style="2" bestFit="1" customWidth="1"/>
    <col min="14988" max="14988" width="34.7109375" style="2" customWidth="1"/>
    <col min="14989" max="14989" width="5.5703125" style="2" customWidth="1"/>
    <col min="14990" max="14990" width="15.85546875" style="2" customWidth="1"/>
    <col min="14991" max="14991" width="26.5703125" style="2" bestFit="1" customWidth="1"/>
    <col min="14992" max="14992" width="21.85546875" style="2" bestFit="1" customWidth="1"/>
    <col min="14993" max="14993" width="13.7109375" style="2" customWidth="1"/>
    <col min="14994" max="14994" width="26.7109375" style="2" bestFit="1" customWidth="1"/>
    <col min="14995" max="14995" width="15.5703125" style="2" bestFit="1" customWidth="1"/>
    <col min="14996" max="14996" width="18" style="2" bestFit="1" customWidth="1"/>
    <col min="14997" max="14997" width="27.28515625" style="2" bestFit="1" customWidth="1"/>
    <col min="14998" max="14998" width="59.5703125" style="2" customWidth="1"/>
    <col min="14999" max="14999" width="101.42578125" style="2" bestFit="1" customWidth="1"/>
    <col min="15000" max="15000" width="25.42578125" style="2" bestFit="1" customWidth="1"/>
    <col min="15001" max="15001" width="37" style="2" bestFit="1" customWidth="1"/>
    <col min="15002" max="15002" width="23.28515625" style="2" bestFit="1" customWidth="1"/>
    <col min="15003" max="15003" width="17.28515625" style="2" bestFit="1" customWidth="1"/>
    <col min="15004" max="15004" width="19.28515625" style="2" bestFit="1" customWidth="1"/>
    <col min="15005" max="15005" width="17.28515625" style="2" bestFit="1" customWidth="1"/>
    <col min="15006" max="15006" width="11.42578125" style="2"/>
    <col min="15007" max="15007" width="16" style="2" bestFit="1" customWidth="1"/>
    <col min="15008" max="15009" width="13.5703125" style="2" bestFit="1" customWidth="1"/>
    <col min="15010" max="15010" width="18.42578125" style="2" bestFit="1" customWidth="1"/>
    <col min="15011" max="15011" width="26.42578125" style="2" bestFit="1" customWidth="1"/>
    <col min="15012" max="15012" width="17.5703125" style="2" bestFit="1" customWidth="1"/>
    <col min="15013" max="15013" width="15.7109375" style="2" bestFit="1" customWidth="1"/>
    <col min="15014" max="15014" width="13.7109375" style="2" bestFit="1" customWidth="1"/>
    <col min="15015" max="15015" width="24" style="2" bestFit="1" customWidth="1"/>
    <col min="15016" max="15016" width="18.140625" style="2" customWidth="1"/>
    <col min="15017" max="15017" width="29.140625" style="2" bestFit="1" customWidth="1"/>
    <col min="15018" max="15018" width="31.28515625" style="2" bestFit="1" customWidth="1"/>
    <col min="15019" max="15019" width="23.5703125" style="2" bestFit="1" customWidth="1"/>
    <col min="15020" max="15020" width="27.5703125" style="2" bestFit="1" customWidth="1"/>
    <col min="15021" max="15021" width="20.7109375" style="2" bestFit="1" customWidth="1"/>
    <col min="15022" max="15022" width="14.5703125" style="2" bestFit="1" customWidth="1"/>
    <col min="15023" max="15024" width="16.140625" style="2" bestFit="1" customWidth="1"/>
    <col min="15025" max="15026" width="15.7109375" style="2" bestFit="1" customWidth="1"/>
    <col min="15027" max="15027" width="11.42578125" style="2"/>
    <col min="15028" max="15028" width="9.42578125" style="2" bestFit="1" customWidth="1"/>
    <col min="15029" max="15029" width="10.5703125" style="2" bestFit="1" customWidth="1"/>
    <col min="15030" max="15030" width="9.85546875" style="2" bestFit="1" customWidth="1"/>
    <col min="15031" max="15031" width="16.7109375" style="2" bestFit="1" customWidth="1"/>
    <col min="15032" max="15032" width="20.85546875" style="2" bestFit="1" customWidth="1"/>
    <col min="15033" max="15033" width="10.5703125" style="2" bestFit="1" customWidth="1"/>
    <col min="15034" max="15034" width="9.28515625" style="2" bestFit="1" customWidth="1"/>
    <col min="15035" max="15035" width="13.140625" style="2" bestFit="1" customWidth="1"/>
    <col min="15036" max="15036" width="10.7109375" style="2" bestFit="1" customWidth="1"/>
    <col min="15037" max="15037" width="14.7109375" style="2" bestFit="1" customWidth="1"/>
    <col min="15038" max="15038" width="16.7109375" style="2" bestFit="1" customWidth="1"/>
    <col min="15039" max="15039" width="13.28515625" style="2" bestFit="1" customWidth="1"/>
    <col min="15040" max="15040" width="17.140625" style="2" bestFit="1" customWidth="1"/>
    <col min="15041" max="15041" width="22.85546875" style="2" bestFit="1" customWidth="1"/>
    <col min="15042" max="15042" width="32.7109375" style="2" bestFit="1" customWidth="1"/>
    <col min="15043" max="15043" width="52.28515625" style="2" bestFit="1" customWidth="1"/>
    <col min="15044" max="15044" width="23.140625" style="2" bestFit="1" customWidth="1"/>
    <col min="15045" max="15045" width="28.5703125" style="2" bestFit="1" customWidth="1"/>
    <col min="15046" max="15046" width="18.28515625" style="2" bestFit="1" customWidth="1"/>
    <col min="15047" max="15047" width="16.28515625" style="2" bestFit="1" customWidth="1"/>
    <col min="15048" max="15048" width="16.140625" style="2" bestFit="1" customWidth="1"/>
    <col min="15049" max="15049" width="44.28515625" style="2" bestFit="1" customWidth="1"/>
    <col min="15050" max="15050" width="24.28515625" style="2" bestFit="1" customWidth="1"/>
    <col min="15051" max="15051" width="16.28515625" style="2" bestFit="1" customWidth="1"/>
    <col min="15052" max="15052" width="19.28515625" style="2" bestFit="1" customWidth="1"/>
    <col min="15053" max="15053" width="14.140625" style="2" bestFit="1" customWidth="1"/>
    <col min="15054" max="15054" width="50.5703125" style="2" bestFit="1" customWidth="1"/>
    <col min="15055" max="15055" width="30.85546875" style="2" bestFit="1" customWidth="1"/>
    <col min="15056" max="15056" width="38.85546875" style="2" bestFit="1" customWidth="1"/>
    <col min="15057" max="15057" width="38.85546875" style="2" customWidth="1"/>
    <col min="15058" max="15058" width="27.140625" style="2" bestFit="1" customWidth="1"/>
    <col min="15059" max="15059" width="38.5703125" style="2" bestFit="1" customWidth="1"/>
    <col min="15060" max="15060" width="31.28515625" style="2" bestFit="1" customWidth="1"/>
    <col min="15061" max="15061" width="34.5703125" style="2" bestFit="1" customWidth="1"/>
    <col min="15062" max="15062" width="16.140625" style="2" bestFit="1" customWidth="1"/>
    <col min="15063" max="15063" width="14.7109375" style="2" bestFit="1" customWidth="1"/>
    <col min="15064" max="15064" width="53" style="2" customWidth="1"/>
    <col min="15065" max="15242" width="11.42578125" style="2"/>
    <col min="15243" max="15243" width="6.5703125" style="2" bestFit="1" customWidth="1"/>
    <col min="15244" max="15244" width="34.7109375" style="2" customWidth="1"/>
    <col min="15245" max="15245" width="5.5703125" style="2" customWidth="1"/>
    <col min="15246" max="15246" width="15.85546875" style="2" customWidth="1"/>
    <col min="15247" max="15247" width="26.5703125" style="2" bestFit="1" customWidth="1"/>
    <col min="15248" max="15248" width="21.85546875" style="2" bestFit="1" customWidth="1"/>
    <col min="15249" max="15249" width="13.7109375" style="2" customWidth="1"/>
    <col min="15250" max="15250" width="26.7109375" style="2" bestFit="1" customWidth="1"/>
    <col min="15251" max="15251" width="15.5703125" style="2" bestFit="1" customWidth="1"/>
    <col min="15252" max="15252" width="18" style="2" bestFit="1" customWidth="1"/>
    <col min="15253" max="15253" width="27.28515625" style="2" bestFit="1" customWidth="1"/>
    <col min="15254" max="15254" width="59.5703125" style="2" customWidth="1"/>
    <col min="15255" max="15255" width="101.42578125" style="2" bestFit="1" customWidth="1"/>
    <col min="15256" max="15256" width="25.42578125" style="2" bestFit="1" customWidth="1"/>
    <col min="15257" max="15257" width="37" style="2" bestFit="1" customWidth="1"/>
    <col min="15258" max="15258" width="23.28515625" style="2" bestFit="1" customWidth="1"/>
    <col min="15259" max="15259" width="17.28515625" style="2" bestFit="1" customWidth="1"/>
    <col min="15260" max="15260" width="19.28515625" style="2" bestFit="1" customWidth="1"/>
    <col min="15261" max="15261" width="17.28515625" style="2" bestFit="1" customWidth="1"/>
    <col min="15262" max="15262" width="11.42578125" style="2"/>
    <col min="15263" max="15263" width="16" style="2" bestFit="1" customWidth="1"/>
    <col min="15264" max="15265" width="13.5703125" style="2" bestFit="1" customWidth="1"/>
    <col min="15266" max="15266" width="18.42578125" style="2" bestFit="1" customWidth="1"/>
    <col min="15267" max="15267" width="26.42578125" style="2" bestFit="1" customWidth="1"/>
    <col min="15268" max="15268" width="17.5703125" style="2" bestFit="1" customWidth="1"/>
    <col min="15269" max="15269" width="15.7109375" style="2" bestFit="1" customWidth="1"/>
    <col min="15270" max="15270" width="13.7109375" style="2" bestFit="1" customWidth="1"/>
    <col min="15271" max="15271" width="24" style="2" bestFit="1" customWidth="1"/>
    <col min="15272" max="15272" width="18.140625" style="2" customWidth="1"/>
    <col min="15273" max="15273" width="29.140625" style="2" bestFit="1" customWidth="1"/>
    <col min="15274" max="15274" width="31.28515625" style="2" bestFit="1" customWidth="1"/>
    <col min="15275" max="15275" width="23.5703125" style="2" bestFit="1" customWidth="1"/>
    <col min="15276" max="15276" width="27.5703125" style="2" bestFit="1" customWidth="1"/>
    <col min="15277" max="15277" width="20.7109375" style="2" bestFit="1" customWidth="1"/>
    <col min="15278" max="15278" width="14.5703125" style="2" bestFit="1" customWidth="1"/>
    <col min="15279" max="15280" width="16.140625" style="2" bestFit="1" customWidth="1"/>
    <col min="15281" max="15282" width="15.7109375" style="2" bestFit="1" customWidth="1"/>
    <col min="15283" max="15283" width="11.42578125" style="2"/>
    <col min="15284" max="15284" width="9.42578125" style="2" bestFit="1" customWidth="1"/>
    <col min="15285" max="15285" width="10.5703125" style="2" bestFit="1" customWidth="1"/>
    <col min="15286" max="15286" width="9.85546875" style="2" bestFit="1" customWidth="1"/>
    <col min="15287" max="15287" width="16.7109375" style="2" bestFit="1" customWidth="1"/>
    <col min="15288" max="15288" width="20.85546875" style="2" bestFit="1" customWidth="1"/>
    <col min="15289" max="15289" width="10.5703125" style="2" bestFit="1" customWidth="1"/>
    <col min="15290" max="15290" width="9.28515625" style="2" bestFit="1" customWidth="1"/>
    <col min="15291" max="15291" width="13.140625" style="2" bestFit="1" customWidth="1"/>
    <col min="15292" max="15292" width="10.7109375" style="2" bestFit="1" customWidth="1"/>
    <col min="15293" max="15293" width="14.7109375" style="2" bestFit="1" customWidth="1"/>
    <col min="15294" max="15294" width="16.7109375" style="2" bestFit="1" customWidth="1"/>
    <col min="15295" max="15295" width="13.28515625" style="2" bestFit="1" customWidth="1"/>
    <col min="15296" max="15296" width="17.140625" style="2" bestFit="1" customWidth="1"/>
    <col min="15297" max="15297" width="22.85546875" style="2" bestFit="1" customWidth="1"/>
    <col min="15298" max="15298" width="32.7109375" style="2" bestFit="1" customWidth="1"/>
    <col min="15299" max="15299" width="52.28515625" style="2" bestFit="1" customWidth="1"/>
    <col min="15300" max="15300" width="23.140625" style="2" bestFit="1" customWidth="1"/>
    <col min="15301" max="15301" width="28.5703125" style="2" bestFit="1" customWidth="1"/>
    <col min="15302" max="15302" width="18.28515625" style="2" bestFit="1" customWidth="1"/>
    <col min="15303" max="15303" width="16.28515625" style="2" bestFit="1" customWidth="1"/>
    <col min="15304" max="15304" width="16.140625" style="2" bestFit="1" customWidth="1"/>
    <col min="15305" max="15305" width="44.28515625" style="2" bestFit="1" customWidth="1"/>
    <col min="15306" max="15306" width="24.28515625" style="2" bestFit="1" customWidth="1"/>
    <col min="15307" max="15307" width="16.28515625" style="2" bestFit="1" customWidth="1"/>
    <col min="15308" max="15308" width="19.28515625" style="2" bestFit="1" customWidth="1"/>
    <col min="15309" max="15309" width="14.140625" style="2" bestFit="1" customWidth="1"/>
    <col min="15310" max="15310" width="50.5703125" style="2" bestFit="1" customWidth="1"/>
    <col min="15311" max="15311" width="30.85546875" style="2" bestFit="1" customWidth="1"/>
    <col min="15312" max="15312" width="38.85546875" style="2" bestFit="1" customWidth="1"/>
    <col min="15313" max="15313" width="38.85546875" style="2" customWidth="1"/>
    <col min="15314" max="15314" width="27.140625" style="2" bestFit="1" customWidth="1"/>
    <col min="15315" max="15315" width="38.5703125" style="2" bestFit="1" customWidth="1"/>
    <col min="15316" max="15316" width="31.28515625" style="2" bestFit="1" customWidth="1"/>
    <col min="15317" max="15317" width="34.5703125" style="2" bestFit="1" customWidth="1"/>
    <col min="15318" max="15318" width="16.140625" style="2" bestFit="1" customWidth="1"/>
    <col min="15319" max="15319" width="14.7109375" style="2" bestFit="1" customWidth="1"/>
    <col min="15320" max="15320" width="53" style="2" customWidth="1"/>
    <col min="15321" max="15498" width="11.42578125" style="2"/>
    <col min="15499" max="15499" width="6.5703125" style="2" bestFit="1" customWidth="1"/>
    <col min="15500" max="15500" width="34.7109375" style="2" customWidth="1"/>
    <col min="15501" max="15501" width="5.5703125" style="2" customWidth="1"/>
    <col min="15502" max="15502" width="15.85546875" style="2" customWidth="1"/>
    <col min="15503" max="15503" width="26.5703125" style="2" bestFit="1" customWidth="1"/>
    <col min="15504" max="15504" width="21.85546875" style="2" bestFit="1" customWidth="1"/>
    <col min="15505" max="15505" width="13.7109375" style="2" customWidth="1"/>
    <col min="15506" max="15506" width="26.7109375" style="2" bestFit="1" customWidth="1"/>
    <col min="15507" max="15507" width="15.5703125" style="2" bestFit="1" customWidth="1"/>
    <col min="15508" max="15508" width="18" style="2" bestFit="1" customWidth="1"/>
    <col min="15509" max="15509" width="27.28515625" style="2" bestFit="1" customWidth="1"/>
    <col min="15510" max="15510" width="59.5703125" style="2" customWidth="1"/>
    <col min="15511" max="15511" width="101.42578125" style="2" bestFit="1" customWidth="1"/>
    <col min="15512" max="15512" width="25.42578125" style="2" bestFit="1" customWidth="1"/>
    <col min="15513" max="15513" width="37" style="2" bestFit="1" customWidth="1"/>
    <col min="15514" max="15514" width="23.28515625" style="2" bestFit="1" customWidth="1"/>
    <col min="15515" max="15515" width="17.28515625" style="2" bestFit="1" customWidth="1"/>
    <col min="15516" max="15516" width="19.28515625" style="2" bestFit="1" customWidth="1"/>
    <col min="15517" max="15517" width="17.28515625" style="2" bestFit="1" customWidth="1"/>
    <col min="15518" max="15518" width="11.42578125" style="2"/>
    <col min="15519" max="15519" width="16" style="2" bestFit="1" customWidth="1"/>
    <col min="15520" max="15521" width="13.5703125" style="2" bestFit="1" customWidth="1"/>
    <col min="15522" max="15522" width="18.42578125" style="2" bestFit="1" customWidth="1"/>
    <col min="15523" max="15523" width="26.42578125" style="2" bestFit="1" customWidth="1"/>
    <col min="15524" max="15524" width="17.5703125" style="2" bestFit="1" customWidth="1"/>
    <col min="15525" max="15525" width="15.7109375" style="2" bestFit="1" customWidth="1"/>
    <col min="15526" max="15526" width="13.7109375" style="2" bestFit="1" customWidth="1"/>
    <col min="15527" max="15527" width="24" style="2" bestFit="1" customWidth="1"/>
    <col min="15528" max="15528" width="18.140625" style="2" customWidth="1"/>
    <col min="15529" max="15529" width="29.140625" style="2" bestFit="1" customWidth="1"/>
    <col min="15530" max="15530" width="31.28515625" style="2" bestFit="1" customWidth="1"/>
    <col min="15531" max="15531" width="23.5703125" style="2" bestFit="1" customWidth="1"/>
    <col min="15532" max="15532" width="27.5703125" style="2" bestFit="1" customWidth="1"/>
    <col min="15533" max="15533" width="20.7109375" style="2" bestFit="1" customWidth="1"/>
    <col min="15534" max="15534" width="14.5703125" style="2" bestFit="1" customWidth="1"/>
    <col min="15535" max="15536" width="16.140625" style="2" bestFit="1" customWidth="1"/>
    <col min="15537" max="15538" width="15.7109375" style="2" bestFit="1" customWidth="1"/>
    <col min="15539" max="15539" width="11.42578125" style="2"/>
    <col min="15540" max="15540" width="9.42578125" style="2" bestFit="1" customWidth="1"/>
    <col min="15541" max="15541" width="10.5703125" style="2" bestFit="1" customWidth="1"/>
    <col min="15542" max="15542" width="9.85546875" style="2" bestFit="1" customWidth="1"/>
    <col min="15543" max="15543" width="16.7109375" style="2" bestFit="1" customWidth="1"/>
    <col min="15544" max="15544" width="20.85546875" style="2" bestFit="1" customWidth="1"/>
    <col min="15545" max="15545" width="10.5703125" style="2" bestFit="1" customWidth="1"/>
    <col min="15546" max="15546" width="9.28515625" style="2" bestFit="1" customWidth="1"/>
    <col min="15547" max="15547" width="13.140625" style="2" bestFit="1" customWidth="1"/>
    <col min="15548" max="15548" width="10.7109375" style="2" bestFit="1" customWidth="1"/>
    <col min="15549" max="15549" width="14.7109375" style="2" bestFit="1" customWidth="1"/>
    <col min="15550" max="15550" width="16.7109375" style="2" bestFit="1" customWidth="1"/>
    <col min="15551" max="15551" width="13.28515625" style="2" bestFit="1" customWidth="1"/>
    <col min="15552" max="15552" width="17.140625" style="2" bestFit="1" customWidth="1"/>
    <col min="15553" max="15553" width="22.85546875" style="2" bestFit="1" customWidth="1"/>
    <col min="15554" max="15554" width="32.7109375" style="2" bestFit="1" customWidth="1"/>
    <col min="15555" max="15555" width="52.28515625" style="2" bestFit="1" customWidth="1"/>
    <col min="15556" max="15556" width="23.140625" style="2" bestFit="1" customWidth="1"/>
    <col min="15557" max="15557" width="28.5703125" style="2" bestFit="1" customWidth="1"/>
    <col min="15558" max="15558" width="18.28515625" style="2" bestFit="1" customWidth="1"/>
    <col min="15559" max="15559" width="16.28515625" style="2" bestFit="1" customWidth="1"/>
    <col min="15560" max="15560" width="16.140625" style="2" bestFit="1" customWidth="1"/>
    <col min="15561" max="15561" width="44.28515625" style="2" bestFit="1" customWidth="1"/>
    <col min="15562" max="15562" width="24.28515625" style="2" bestFit="1" customWidth="1"/>
    <col min="15563" max="15563" width="16.28515625" style="2" bestFit="1" customWidth="1"/>
    <col min="15564" max="15564" width="19.28515625" style="2" bestFit="1" customWidth="1"/>
    <col min="15565" max="15565" width="14.140625" style="2" bestFit="1" customWidth="1"/>
    <col min="15566" max="15566" width="50.5703125" style="2" bestFit="1" customWidth="1"/>
    <col min="15567" max="15567" width="30.85546875" style="2" bestFit="1" customWidth="1"/>
    <col min="15568" max="15568" width="38.85546875" style="2" bestFit="1" customWidth="1"/>
    <col min="15569" max="15569" width="38.85546875" style="2" customWidth="1"/>
    <col min="15570" max="15570" width="27.140625" style="2" bestFit="1" customWidth="1"/>
    <col min="15571" max="15571" width="38.5703125" style="2" bestFit="1" customWidth="1"/>
    <col min="15572" max="15572" width="31.28515625" style="2" bestFit="1" customWidth="1"/>
    <col min="15573" max="15573" width="34.5703125" style="2" bestFit="1" customWidth="1"/>
    <col min="15574" max="15574" width="16.140625" style="2" bestFit="1" customWidth="1"/>
    <col min="15575" max="15575" width="14.7109375" style="2" bestFit="1" customWidth="1"/>
    <col min="15576" max="15576" width="53" style="2" customWidth="1"/>
    <col min="15577" max="15754" width="11.42578125" style="2"/>
    <col min="15755" max="15755" width="6.5703125" style="2" bestFit="1" customWidth="1"/>
    <col min="15756" max="15756" width="34.7109375" style="2" customWidth="1"/>
    <col min="15757" max="15757" width="5.5703125" style="2" customWidth="1"/>
    <col min="15758" max="15758" width="15.85546875" style="2" customWidth="1"/>
    <col min="15759" max="15759" width="26.5703125" style="2" bestFit="1" customWidth="1"/>
    <col min="15760" max="15760" width="21.85546875" style="2" bestFit="1" customWidth="1"/>
    <col min="15761" max="15761" width="13.7109375" style="2" customWidth="1"/>
    <col min="15762" max="15762" width="26.7109375" style="2" bestFit="1" customWidth="1"/>
    <col min="15763" max="15763" width="15.5703125" style="2" bestFit="1" customWidth="1"/>
    <col min="15764" max="15764" width="18" style="2" bestFit="1" customWidth="1"/>
    <col min="15765" max="15765" width="27.28515625" style="2" bestFit="1" customWidth="1"/>
    <col min="15766" max="15766" width="59.5703125" style="2" customWidth="1"/>
    <col min="15767" max="15767" width="101.42578125" style="2" bestFit="1" customWidth="1"/>
    <col min="15768" max="15768" width="25.42578125" style="2" bestFit="1" customWidth="1"/>
    <col min="15769" max="15769" width="37" style="2" bestFit="1" customWidth="1"/>
    <col min="15770" max="15770" width="23.28515625" style="2" bestFit="1" customWidth="1"/>
    <col min="15771" max="15771" width="17.28515625" style="2" bestFit="1" customWidth="1"/>
    <col min="15772" max="15772" width="19.28515625" style="2" bestFit="1" customWidth="1"/>
    <col min="15773" max="15773" width="17.28515625" style="2" bestFit="1" customWidth="1"/>
    <col min="15774" max="15774" width="11.42578125" style="2"/>
    <col min="15775" max="15775" width="16" style="2" bestFit="1" customWidth="1"/>
    <col min="15776" max="15777" width="13.5703125" style="2" bestFit="1" customWidth="1"/>
    <col min="15778" max="15778" width="18.42578125" style="2" bestFit="1" customWidth="1"/>
    <col min="15779" max="15779" width="26.42578125" style="2" bestFit="1" customWidth="1"/>
    <col min="15780" max="15780" width="17.5703125" style="2" bestFit="1" customWidth="1"/>
    <col min="15781" max="15781" width="15.7109375" style="2" bestFit="1" customWidth="1"/>
    <col min="15782" max="15782" width="13.7109375" style="2" bestFit="1" customWidth="1"/>
    <col min="15783" max="15783" width="24" style="2" bestFit="1" customWidth="1"/>
    <col min="15784" max="15784" width="18.140625" style="2" customWidth="1"/>
    <col min="15785" max="15785" width="29.140625" style="2" bestFit="1" customWidth="1"/>
    <col min="15786" max="15786" width="31.28515625" style="2" bestFit="1" customWidth="1"/>
    <col min="15787" max="15787" width="23.5703125" style="2" bestFit="1" customWidth="1"/>
    <col min="15788" max="15788" width="27.5703125" style="2" bestFit="1" customWidth="1"/>
    <col min="15789" max="15789" width="20.7109375" style="2" bestFit="1" customWidth="1"/>
    <col min="15790" max="15790" width="14.5703125" style="2" bestFit="1" customWidth="1"/>
    <col min="15791" max="15792" width="16.140625" style="2" bestFit="1" customWidth="1"/>
    <col min="15793" max="15794" width="15.7109375" style="2" bestFit="1" customWidth="1"/>
    <col min="15795" max="15795" width="11.42578125" style="2"/>
    <col min="15796" max="15796" width="9.42578125" style="2" bestFit="1" customWidth="1"/>
    <col min="15797" max="15797" width="10.5703125" style="2" bestFit="1" customWidth="1"/>
    <col min="15798" max="15798" width="9.85546875" style="2" bestFit="1" customWidth="1"/>
    <col min="15799" max="15799" width="16.7109375" style="2" bestFit="1" customWidth="1"/>
    <col min="15800" max="15800" width="20.85546875" style="2" bestFit="1" customWidth="1"/>
    <col min="15801" max="15801" width="10.5703125" style="2" bestFit="1" customWidth="1"/>
    <col min="15802" max="15802" width="9.28515625" style="2" bestFit="1" customWidth="1"/>
    <col min="15803" max="15803" width="13.140625" style="2" bestFit="1" customWidth="1"/>
    <col min="15804" max="15804" width="10.7109375" style="2" bestFit="1" customWidth="1"/>
    <col min="15805" max="15805" width="14.7109375" style="2" bestFit="1" customWidth="1"/>
    <col min="15806" max="15806" width="16.7109375" style="2" bestFit="1" customWidth="1"/>
    <col min="15807" max="15807" width="13.28515625" style="2" bestFit="1" customWidth="1"/>
    <col min="15808" max="15808" width="17.140625" style="2" bestFit="1" customWidth="1"/>
    <col min="15809" max="15809" width="22.85546875" style="2" bestFit="1" customWidth="1"/>
    <col min="15810" max="15810" width="32.7109375" style="2" bestFit="1" customWidth="1"/>
    <col min="15811" max="15811" width="52.28515625" style="2" bestFit="1" customWidth="1"/>
    <col min="15812" max="15812" width="23.140625" style="2" bestFit="1" customWidth="1"/>
    <col min="15813" max="15813" width="28.5703125" style="2" bestFit="1" customWidth="1"/>
    <col min="15814" max="15814" width="18.28515625" style="2" bestFit="1" customWidth="1"/>
    <col min="15815" max="15815" width="16.28515625" style="2" bestFit="1" customWidth="1"/>
    <col min="15816" max="15816" width="16.140625" style="2" bestFit="1" customWidth="1"/>
    <col min="15817" max="15817" width="44.28515625" style="2" bestFit="1" customWidth="1"/>
    <col min="15818" max="15818" width="24.28515625" style="2" bestFit="1" customWidth="1"/>
    <col min="15819" max="15819" width="16.28515625" style="2" bestFit="1" customWidth="1"/>
    <col min="15820" max="15820" width="19.28515625" style="2" bestFit="1" customWidth="1"/>
    <col min="15821" max="15821" width="14.140625" style="2" bestFit="1" customWidth="1"/>
    <col min="15822" max="15822" width="50.5703125" style="2" bestFit="1" customWidth="1"/>
    <col min="15823" max="15823" width="30.85546875" style="2" bestFit="1" customWidth="1"/>
    <col min="15824" max="15824" width="38.85546875" style="2" bestFit="1" customWidth="1"/>
    <col min="15825" max="15825" width="38.85546875" style="2" customWidth="1"/>
    <col min="15826" max="15826" width="27.140625" style="2" bestFit="1" customWidth="1"/>
    <col min="15827" max="15827" width="38.5703125" style="2" bestFit="1" customWidth="1"/>
    <col min="15828" max="15828" width="31.28515625" style="2" bestFit="1" customWidth="1"/>
    <col min="15829" max="15829" width="34.5703125" style="2" bestFit="1" customWidth="1"/>
    <col min="15830" max="15830" width="16.140625" style="2" bestFit="1" customWidth="1"/>
    <col min="15831" max="15831" width="14.7109375" style="2" bestFit="1" customWidth="1"/>
    <col min="15832" max="15832" width="53" style="2" customWidth="1"/>
    <col min="15833" max="16010" width="11.42578125" style="2"/>
    <col min="16011" max="16011" width="6.5703125" style="2" bestFit="1" customWidth="1"/>
    <col min="16012" max="16012" width="34.7109375" style="2" customWidth="1"/>
    <col min="16013" max="16013" width="5.5703125" style="2" customWidth="1"/>
    <col min="16014" max="16014" width="15.85546875" style="2" customWidth="1"/>
    <col min="16015" max="16015" width="26.5703125" style="2" bestFit="1" customWidth="1"/>
    <col min="16016" max="16016" width="21.85546875" style="2" bestFit="1" customWidth="1"/>
    <col min="16017" max="16017" width="13.7109375" style="2" customWidth="1"/>
    <col min="16018" max="16018" width="26.7109375" style="2" bestFit="1" customWidth="1"/>
    <col min="16019" max="16019" width="15.5703125" style="2" bestFit="1" customWidth="1"/>
    <col min="16020" max="16020" width="18" style="2" bestFit="1" customWidth="1"/>
    <col min="16021" max="16021" width="27.28515625" style="2" bestFit="1" customWidth="1"/>
    <col min="16022" max="16022" width="59.5703125" style="2" customWidth="1"/>
    <col min="16023" max="16023" width="101.42578125" style="2" bestFit="1" customWidth="1"/>
    <col min="16024" max="16024" width="25.42578125" style="2" bestFit="1" customWidth="1"/>
    <col min="16025" max="16025" width="37" style="2" bestFit="1" customWidth="1"/>
    <col min="16026" max="16026" width="23.28515625" style="2" bestFit="1" customWidth="1"/>
    <col min="16027" max="16027" width="17.28515625" style="2" bestFit="1" customWidth="1"/>
    <col min="16028" max="16028" width="19.28515625" style="2" bestFit="1" customWidth="1"/>
    <col min="16029" max="16029" width="17.28515625" style="2" bestFit="1" customWidth="1"/>
    <col min="16030" max="16030" width="11.42578125" style="2"/>
    <col min="16031" max="16031" width="16" style="2" bestFit="1" customWidth="1"/>
    <col min="16032" max="16033" width="13.5703125" style="2" bestFit="1" customWidth="1"/>
    <col min="16034" max="16034" width="18.42578125" style="2" bestFit="1" customWidth="1"/>
    <col min="16035" max="16035" width="26.42578125" style="2" bestFit="1" customWidth="1"/>
    <col min="16036" max="16036" width="17.5703125" style="2" bestFit="1" customWidth="1"/>
    <col min="16037" max="16037" width="15.7109375" style="2" bestFit="1" customWidth="1"/>
    <col min="16038" max="16038" width="13.7109375" style="2" bestFit="1" customWidth="1"/>
    <col min="16039" max="16039" width="24" style="2" bestFit="1" customWidth="1"/>
    <col min="16040" max="16040" width="18.140625" style="2" customWidth="1"/>
    <col min="16041" max="16041" width="29.140625" style="2" bestFit="1" customWidth="1"/>
    <col min="16042" max="16042" width="31.28515625" style="2" bestFit="1" customWidth="1"/>
    <col min="16043" max="16043" width="23.5703125" style="2" bestFit="1" customWidth="1"/>
    <col min="16044" max="16044" width="27.5703125" style="2" bestFit="1" customWidth="1"/>
    <col min="16045" max="16045" width="20.7109375" style="2" bestFit="1" customWidth="1"/>
    <col min="16046" max="16046" width="14.5703125" style="2" bestFit="1" customWidth="1"/>
    <col min="16047" max="16048" width="16.140625" style="2" bestFit="1" customWidth="1"/>
    <col min="16049" max="16050" width="15.7109375" style="2" bestFit="1" customWidth="1"/>
    <col min="16051" max="16051" width="11.42578125" style="2"/>
    <col min="16052" max="16052" width="9.42578125" style="2" bestFit="1" customWidth="1"/>
    <col min="16053" max="16053" width="10.5703125" style="2" bestFit="1" customWidth="1"/>
    <col min="16054" max="16054" width="9.85546875" style="2" bestFit="1" customWidth="1"/>
    <col min="16055" max="16055" width="16.7109375" style="2" bestFit="1" customWidth="1"/>
    <col min="16056" max="16056" width="20.85546875" style="2" bestFit="1" customWidth="1"/>
    <col min="16057" max="16057" width="10.5703125" style="2" bestFit="1" customWidth="1"/>
    <col min="16058" max="16058" width="9.28515625" style="2" bestFit="1" customWidth="1"/>
    <col min="16059" max="16059" width="13.140625" style="2" bestFit="1" customWidth="1"/>
    <col min="16060" max="16060" width="10.7109375" style="2" bestFit="1" customWidth="1"/>
    <col min="16061" max="16061" width="14.7109375" style="2" bestFit="1" customWidth="1"/>
    <col min="16062" max="16062" width="16.7109375" style="2" bestFit="1" customWidth="1"/>
    <col min="16063" max="16063" width="13.28515625" style="2" bestFit="1" customWidth="1"/>
    <col min="16064" max="16064" width="17.140625" style="2" bestFit="1" customWidth="1"/>
    <col min="16065" max="16065" width="22.85546875" style="2" bestFit="1" customWidth="1"/>
    <col min="16066" max="16066" width="32.7109375" style="2" bestFit="1" customWidth="1"/>
    <col min="16067" max="16067" width="52.28515625" style="2" bestFit="1" customWidth="1"/>
    <col min="16068" max="16068" width="23.140625" style="2" bestFit="1" customWidth="1"/>
    <col min="16069" max="16069" width="28.5703125" style="2" bestFit="1" customWidth="1"/>
    <col min="16070" max="16070" width="18.28515625" style="2" bestFit="1" customWidth="1"/>
    <col min="16071" max="16071" width="16.28515625" style="2" bestFit="1" customWidth="1"/>
    <col min="16072" max="16072" width="16.140625" style="2" bestFit="1" customWidth="1"/>
    <col min="16073" max="16073" width="44.28515625" style="2" bestFit="1" customWidth="1"/>
    <col min="16074" max="16074" width="24.28515625" style="2" bestFit="1" customWidth="1"/>
    <col min="16075" max="16075" width="16.28515625" style="2" bestFit="1" customWidth="1"/>
    <col min="16076" max="16076" width="19.28515625" style="2" bestFit="1" customWidth="1"/>
    <col min="16077" max="16077" width="14.140625" style="2" bestFit="1" customWidth="1"/>
    <col min="16078" max="16078" width="50.5703125" style="2" bestFit="1" customWidth="1"/>
    <col min="16079" max="16079" width="30.85546875" style="2" bestFit="1" customWidth="1"/>
    <col min="16080" max="16080" width="38.85546875" style="2" bestFit="1" customWidth="1"/>
    <col min="16081" max="16081" width="38.85546875" style="2" customWidth="1"/>
    <col min="16082" max="16082" width="27.140625" style="2" bestFit="1" customWidth="1"/>
    <col min="16083" max="16083" width="38.5703125" style="2" bestFit="1" customWidth="1"/>
    <col min="16084" max="16084" width="31.28515625" style="2" bestFit="1" customWidth="1"/>
    <col min="16085" max="16085" width="34.5703125" style="2" bestFit="1" customWidth="1"/>
    <col min="16086" max="16086" width="16.140625" style="2" bestFit="1" customWidth="1"/>
    <col min="16087" max="16087" width="14.7109375" style="2" bestFit="1" customWidth="1"/>
    <col min="16088" max="16088" width="53" style="2" customWidth="1"/>
    <col min="16089" max="16295" width="11.42578125" style="2"/>
    <col min="16296" max="16384" width="11.5703125" style="2" customWidth="1"/>
  </cols>
  <sheetData>
    <row r="1" spans="1:138" x14ac:dyDescent="0.25">
      <c r="A1" s="79" t="s">
        <v>0</v>
      </c>
      <c r="B1" s="75" t="s">
        <v>3</v>
      </c>
      <c r="C1" s="75" t="s">
        <v>4</v>
      </c>
      <c r="D1" s="75" t="s">
        <v>10</v>
      </c>
      <c r="E1" s="75" t="s">
        <v>631</v>
      </c>
      <c r="F1" s="75" t="s">
        <v>632</v>
      </c>
      <c r="G1" s="75" t="s">
        <v>1</v>
      </c>
      <c r="H1" s="75" t="s">
        <v>2</v>
      </c>
      <c r="I1" s="75" t="s">
        <v>748</v>
      </c>
      <c r="J1" s="75" t="s">
        <v>746</v>
      </c>
      <c r="K1" s="75" t="s">
        <v>633</v>
      </c>
      <c r="L1" s="75" t="s">
        <v>735</v>
      </c>
      <c r="M1" s="75" t="s">
        <v>5</v>
      </c>
      <c r="N1" s="75" t="s">
        <v>6</v>
      </c>
      <c r="O1" s="75" t="s">
        <v>7</v>
      </c>
      <c r="P1" s="76" t="s">
        <v>8</v>
      </c>
      <c r="Q1" s="78" t="s">
        <v>9</v>
      </c>
      <c r="R1" s="75" t="s">
        <v>11</v>
      </c>
      <c r="S1" s="75" t="s">
        <v>12</v>
      </c>
      <c r="T1" s="75" t="s">
        <v>13</v>
      </c>
      <c r="U1" s="33"/>
      <c r="V1" s="33"/>
    </row>
    <row r="2" spans="1:138" ht="98.25" customHeight="1" x14ac:dyDescent="0.25">
      <c r="A2" s="79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7"/>
      <c r="Q2" s="78"/>
      <c r="R2" s="75"/>
      <c r="S2" s="75"/>
      <c r="T2" s="75"/>
      <c r="U2" s="34"/>
      <c r="V2" s="3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</row>
    <row r="3" spans="1:138" s="12" customFormat="1" ht="15" x14ac:dyDescent="0.25">
      <c r="A3" s="4">
        <v>1</v>
      </c>
      <c r="B3" s="5" t="s">
        <v>18</v>
      </c>
      <c r="C3" s="5" t="s">
        <v>19</v>
      </c>
      <c r="D3" s="10">
        <v>43831</v>
      </c>
      <c r="E3" s="16">
        <f ca="1">(TODAY()-D3)-30</f>
        <v>913</v>
      </c>
      <c r="F3" s="5" t="s">
        <v>15</v>
      </c>
      <c r="G3" s="6">
        <v>20</v>
      </c>
      <c r="H3" s="36">
        <v>9</v>
      </c>
      <c r="I3" s="37" t="s">
        <v>14</v>
      </c>
      <c r="J3" s="38">
        <v>9675191</v>
      </c>
      <c r="K3" s="4" t="s">
        <v>16</v>
      </c>
      <c r="L3" s="4" t="s">
        <v>17</v>
      </c>
      <c r="M3" s="14" t="s">
        <v>20</v>
      </c>
      <c r="N3" s="4" t="s">
        <v>21</v>
      </c>
      <c r="O3" s="4" t="s">
        <v>22</v>
      </c>
      <c r="P3" s="4" t="s">
        <v>23</v>
      </c>
      <c r="Q3" s="15" t="s">
        <v>23</v>
      </c>
      <c r="R3" s="16"/>
      <c r="S3" s="17" t="s">
        <v>24</v>
      </c>
      <c r="T3" s="39">
        <v>8875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</row>
    <row r="4" spans="1:138" s="12" customFormat="1" ht="26.25" x14ac:dyDescent="0.25">
      <c r="A4" s="4">
        <v>2</v>
      </c>
      <c r="B4" s="5" t="s">
        <v>26</v>
      </c>
      <c r="C4" s="5" t="s">
        <v>27</v>
      </c>
      <c r="D4" s="10">
        <v>43844</v>
      </c>
      <c r="E4" s="16">
        <f ca="1">(TODAY()-D4)-31</f>
        <v>899</v>
      </c>
      <c r="F4" s="40" t="s">
        <v>25</v>
      </c>
      <c r="G4" s="6">
        <v>105</v>
      </c>
      <c r="H4" s="36">
        <v>6</v>
      </c>
      <c r="I4" s="37" t="s">
        <v>14</v>
      </c>
      <c r="J4" s="38">
        <v>7028513</v>
      </c>
      <c r="K4" s="4" t="s">
        <v>25</v>
      </c>
      <c r="L4" s="10" t="s">
        <v>17</v>
      </c>
      <c r="M4" s="14" t="s">
        <v>28</v>
      </c>
      <c r="N4" s="19" t="s">
        <v>29</v>
      </c>
      <c r="O4" s="41" t="s">
        <v>30</v>
      </c>
      <c r="P4" s="4" t="s">
        <v>31</v>
      </c>
      <c r="Q4" s="15">
        <v>43859</v>
      </c>
      <c r="R4" s="16"/>
      <c r="S4" s="17" t="s">
        <v>32</v>
      </c>
      <c r="T4" s="4">
        <v>8831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</row>
    <row r="5" spans="1:138" s="12" customFormat="1" ht="15" x14ac:dyDescent="0.25">
      <c r="A5" s="4">
        <f>+A4+1</f>
        <v>3</v>
      </c>
      <c r="B5" s="5" t="s">
        <v>36</v>
      </c>
      <c r="C5" s="5" t="s">
        <v>37</v>
      </c>
      <c r="D5" s="10">
        <v>33527</v>
      </c>
      <c r="E5" s="16">
        <f ca="1">(TODAY()-D5)-31</f>
        <v>11216</v>
      </c>
      <c r="F5" s="5" t="s">
        <v>33</v>
      </c>
      <c r="G5" s="6">
        <v>425</v>
      </c>
      <c r="H5" s="7">
        <v>27</v>
      </c>
      <c r="I5" s="37" t="s">
        <v>14</v>
      </c>
      <c r="J5" s="38">
        <v>2961318</v>
      </c>
      <c r="K5" s="4" t="s">
        <v>34</v>
      </c>
      <c r="L5" s="4" t="s">
        <v>35</v>
      </c>
      <c r="M5" s="14" t="s">
        <v>38</v>
      </c>
      <c r="N5" s="4" t="s">
        <v>39</v>
      </c>
      <c r="O5" s="4" t="s">
        <v>40</v>
      </c>
      <c r="P5" s="4" t="s">
        <v>41</v>
      </c>
      <c r="Q5" s="15" t="s">
        <v>42</v>
      </c>
      <c r="R5" s="16">
        <f ca="1">TODAY()-D5</f>
        <v>11247</v>
      </c>
      <c r="S5" s="17" t="s">
        <v>43</v>
      </c>
      <c r="T5" s="4">
        <v>8834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</row>
    <row r="6" spans="1:138" s="12" customFormat="1" ht="15" x14ac:dyDescent="0.25">
      <c r="A6" s="4">
        <v>4</v>
      </c>
      <c r="B6" s="21" t="s">
        <v>46</v>
      </c>
      <c r="C6" s="21" t="s">
        <v>47</v>
      </c>
      <c r="D6" s="20">
        <v>43864</v>
      </c>
      <c r="E6" s="16">
        <f ca="1">(TODAY()-D6)-30</f>
        <v>880</v>
      </c>
      <c r="F6" s="21" t="s">
        <v>45</v>
      </c>
      <c r="G6" s="22">
        <v>115</v>
      </c>
      <c r="H6" s="43">
        <v>5</v>
      </c>
      <c r="I6" s="37" t="s">
        <v>44</v>
      </c>
      <c r="J6" s="38">
        <v>6303113</v>
      </c>
      <c r="K6" s="19" t="s">
        <v>25</v>
      </c>
      <c r="L6" s="19" t="s">
        <v>17</v>
      </c>
      <c r="M6" s="14" t="s">
        <v>20</v>
      </c>
      <c r="N6" s="44" t="s">
        <v>48</v>
      </c>
      <c r="O6" s="19" t="s">
        <v>49</v>
      </c>
      <c r="P6" s="19"/>
      <c r="Q6" s="23"/>
      <c r="R6" s="16"/>
      <c r="S6" s="17" t="s">
        <v>50</v>
      </c>
      <c r="T6" s="19">
        <v>8861</v>
      </c>
      <c r="U6" s="45"/>
      <c r="V6" s="46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</row>
    <row r="7" spans="1:138" s="12" customFormat="1" ht="15" x14ac:dyDescent="0.25">
      <c r="A7" s="4">
        <v>5</v>
      </c>
      <c r="B7" s="21" t="s">
        <v>53</v>
      </c>
      <c r="C7" s="21" t="s">
        <v>54</v>
      </c>
      <c r="D7" s="20">
        <v>35062</v>
      </c>
      <c r="E7" s="16">
        <f t="shared" ref="E7:E70" ca="1" si="0">(TODAY()-D7)-31</f>
        <v>9681</v>
      </c>
      <c r="F7" s="21" t="s">
        <v>51</v>
      </c>
      <c r="G7" s="22">
        <v>222</v>
      </c>
      <c r="H7" s="43">
        <v>19</v>
      </c>
      <c r="I7" s="37" t="s">
        <v>44</v>
      </c>
      <c r="J7" s="38">
        <v>4293731</v>
      </c>
      <c r="K7" s="19" t="s">
        <v>52</v>
      </c>
      <c r="L7" s="19" t="s">
        <v>35</v>
      </c>
      <c r="M7" s="14" t="s">
        <v>38</v>
      </c>
      <c r="N7" s="19" t="s">
        <v>55</v>
      </c>
      <c r="O7" s="19" t="s">
        <v>56</v>
      </c>
      <c r="P7" s="19" t="s">
        <v>57</v>
      </c>
      <c r="Q7" s="23">
        <v>35109</v>
      </c>
      <c r="R7" s="16">
        <f t="shared" ref="R7:R18" ca="1" si="1">TODAY()-D7</f>
        <v>9712</v>
      </c>
      <c r="S7" s="17" t="s">
        <v>58</v>
      </c>
      <c r="T7" s="19">
        <v>8861</v>
      </c>
      <c r="U7" s="45"/>
      <c r="V7" s="46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</row>
    <row r="8" spans="1:138" s="12" customFormat="1" ht="31.5" customHeight="1" x14ac:dyDescent="0.25">
      <c r="A8" s="4">
        <v>6</v>
      </c>
      <c r="B8" s="5" t="s">
        <v>648</v>
      </c>
      <c r="C8" s="5" t="s">
        <v>649</v>
      </c>
      <c r="D8" s="10">
        <v>44378</v>
      </c>
      <c r="E8" s="16">
        <f ca="1">(TODAY()-D8)-30</f>
        <v>366</v>
      </c>
      <c r="F8" s="5" t="s">
        <v>61</v>
      </c>
      <c r="G8" s="6">
        <v>6</v>
      </c>
      <c r="H8" s="36">
        <v>5</v>
      </c>
      <c r="I8" s="37" t="s">
        <v>60</v>
      </c>
      <c r="J8" s="38">
        <v>6303113</v>
      </c>
      <c r="K8" s="4" t="s">
        <v>16</v>
      </c>
      <c r="L8" s="10" t="s">
        <v>634</v>
      </c>
      <c r="M8" s="14" t="s">
        <v>753</v>
      </c>
      <c r="N8" s="4" t="s">
        <v>560</v>
      </c>
      <c r="O8" s="28" t="s">
        <v>650</v>
      </c>
      <c r="P8" s="4" t="s">
        <v>651</v>
      </c>
      <c r="Q8" s="15">
        <v>38778</v>
      </c>
      <c r="R8" s="16">
        <f t="shared" ca="1" si="1"/>
        <v>396</v>
      </c>
      <c r="S8" s="68" t="s">
        <v>716</v>
      </c>
      <c r="T8" s="4">
        <v>8859</v>
      </c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</row>
    <row r="9" spans="1:138" s="12" customFormat="1" ht="15" x14ac:dyDescent="0.25">
      <c r="A9" s="4">
        <f t="shared" ref="A9:A72" si="2">+A8+1</f>
        <v>7</v>
      </c>
      <c r="B9" s="5" t="s">
        <v>62</v>
      </c>
      <c r="C9" s="5" t="s">
        <v>63</v>
      </c>
      <c r="D9" s="10">
        <v>35060</v>
      </c>
      <c r="E9" s="16">
        <f ca="1">(TODAY()-D9)-31</f>
        <v>9683</v>
      </c>
      <c r="F9" s="5" t="s">
        <v>51</v>
      </c>
      <c r="G9" s="6">
        <v>222</v>
      </c>
      <c r="H9" s="7">
        <v>24</v>
      </c>
      <c r="I9" s="37" t="s">
        <v>60</v>
      </c>
      <c r="J9" s="38">
        <v>4671719</v>
      </c>
      <c r="K9" s="4" t="s">
        <v>52</v>
      </c>
      <c r="L9" s="4" t="s">
        <v>35</v>
      </c>
      <c r="M9" s="14" t="s">
        <v>38</v>
      </c>
      <c r="N9" s="4" t="s">
        <v>64</v>
      </c>
      <c r="O9" s="4" t="s">
        <v>65</v>
      </c>
      <c r="P9" s="4" t="s">
        <v>66</v>
      </c>
      <c r="Q9" s="15">
        <v>34667</v>
      </c>
      <c r="R9" s="16">
        <f t="shared" ca="1" si="1"/>
        <v>9714</v>
      </c>
      <c r="S9" s="17" t="s">
        <v>67</v>
      </c>
      <c r="T9" s="4">
        <v>8859</v>
      </c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</row>
    <row r="10" spans="1:138" s="12" customFormat="1" ht="15" x14ac:dyDescent="0.25">
      <c r="A10" s="4">
        <f t="shared" si="2"/>
        <v>8</v>
      </c>
      <c r="B10" s="5" t="s">
        <v>68</v>
      </c>
      <c r="C10" s="5" t="s">
        <v>69</v>
      </c>
      <c r="D10" s="49">
        <v>35394</v>
      </c>
      <c r="E10" s="16">
        <f t="shared" ca="1" si="0"/>
        <v>9349</v>
      </c>
      <c r="F10" s="5" t="s">
        <v>51</v>
      </c>
      <c r="G10" s="6">
        <v>222</v>
      </c>
      <c r="H10" s="7">
        <v>19</v>
      </c>
      <c r="I10" s="37" t="s">
        <v>60</v>
      </c>
      <c r="J10" s="38">
        <v>4293731</v>
      </c>
      <c r="K10" s="4" t="s">
        <v>52</v>
      </c>
      <c r="L10" s="4" t="s">
        <v>35</v>
      </c>
      <c r="M10" s="14" t="s">
        <v>38</v>
      </c>
      <c r="N10" s="4" t="s">
        <v>71</v>
      </c>
      <c r="O10" s="4" t="s">
        <v>72</v>
      </c>
      <c r="P10" s="4" t="s">
        <v>73</v>
      </c>
      <c r="Q10" s="15">
        <v>33144</v>
      </c>
      <c r="R10" s="16">
        <f t="shared" ca="1" si="1"/>
        <v>9380</v>
      </c>
      <c r="S10" s="17" t="s">
        <v>74</v>
      </c>
      <c r="T10" s="4">
        <v>8869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</row>
    <row r="11" spans="1:138" s="12" customFormat="1" ht="15" x14ac:dyDescent="0.25">
      <c r="A11" s="4">
        <f t="shared" si="2"/>
        <v>9</v>
      </c>
      <c r="B11" s="5" t="s">
        <v>260</v>
      </c>
      <c r="C11" s="5" t="s">
        <v>85</v>
      </c>
      <c r="D11" s="10">
        <v>37909</v>
      </c>
      <c r="E11" s="16">
        <f t="shared" ca="1" si="0"/>
        <v>6834</v>
      </c>
      <c r="F11" s="5" t="s">
        <v>76</v>
      </c>
      <c r="G11" s="6">
        <v>407</v>
      </c>
      <c r="H11" s="7">
        <v>17</v>
      </c>
      <c r="I11" s="37" t="s">
        <v>60</v>
      </c>
      <c r="J11" s="38">
        <v>2357383</v>
      </c>
      <c r="K11" s="4" t="s">
        <v>34</v>
      </c>
      <c r="L11" s="4" t="s">
        <v>35</v>
      </c>
      <c r="M11" s="4" t="s">
        <v>262</v>
      </c>
      <c r="N11" s="4" t="s">
        <v>263</v>
      </c>
      <c r="O11" s="4" t="s">
        <v>264</v>
      </c>
      <c r="P11" s="4" t="s">
        <v>265</v>
      </c>
      <c r="Q11" s="58">
        <v>40071</v>
      </c>
      <c r="R11" s="16">
        <f t="shared" ca="1" si="1"/>
        <v>6865</v>
      </c>
      <c r="S11" s="68" t="s">
        <v>669</v>
      </c>
      <c r="T11" s="9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</row>
    <row r="12" spans="1:138" s="12" customFormat="1" ht="15" x14ac:dyDescent="0.25">
      <c r="A12" s="4">
        <v>10</v>
      </c>
      <c r="B12" s="5" t="s">
        <v>84</v>
      </c>
      <c r="C12" s="5" t="s">
        <v>85</v>
      </c>
      <c r="D12" s="10">
        <v>34985</v>
      </c>
      <c r="E12" s="16">
        <f t="shared" ca="1" si="0"/>
        <v>9758</v>
      </c>
      <c r="F12" s="5" t="s">
        <v>33</v>
      </c>
      <c r="G12" s="6">
        <v>425</v>
      </c>
      <c r="H12" s="7">
        <v>24</v>
      </c>
      <c r="I12" s="37" t="s">
        <v>60</v>
      </c>
      <c r="J12" s="38">
        <v>2819574</v>
      </c>
      <c r="K12" s="4" t="s">
        <v>34</v>
      </c>
      <c r="L12" s="4" t="s">
        <v>35</v>
      </c>
      <c r="M12" s="14" t="s">
        <v>38</v>
      </c>
      <c r="N12" s="4" t="s">
        <v>86</v>
      </c>
      <c r="O12" s="4"/>
      <c r="P12" s="4" t="s">
        <v>42</v>
      </c>
      <c r="Q12" s="15" t="s">
        <v>42</v>
      </c>
      <c r="R12" s="16">
        <f t="shared" ca="1" si="1"/>
        <v>9789</v>
      </c>
      <c r="S12" s="68" t="s">
        <v>667</v>
      </c>
      <c r="T12" s="4">
        <v>8834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</row>
    <row r="13" spans="1:138" s="12" customFormat="1" ht="15" x14ac:dyDescent="0.25">
      <c r="A13" s="4">
        <v>11</v>
      </c>
      <c r="B13" s="21" t="s">
        <v>88</v>
      </c>
      <c r="C13" s="21" t="s">
        <v>89</v>
      </c>
      <c r="D13" s="20">
        <v>42389</v>
      </c>
      <c r="E13" s="16">
        <f t="shared" ca="1" si="0"/>
        <v>2354</v>
      </c>
      <c r="F13" s="21" t="s">
        <v>61</v>
      </c>
      <c r="G13" s="22">
        <v>6</v>
      </c>
      <c r="H13" s="24">
        <v>4</v>
      </c>
      <c r="I13" s="37" t="s">
        <v>87</v>
      </c>
      <c r="J13" s="38">
        <v>5711218</v>
      </c>
      <c r="K13" s="19" t="s">
        <v>16</v>
      </c>
      <c r="L13" s="19" t="s">
        <v>17</v>
      </c>
      <c r="M13" s="14" t="s">
        <v>754</v>
      </c>
      <c r="N13" s="19" t="s">
        <v>90</v>
      </c>
      <c r="O13" s="19" t="s">
        <v>91</v>
      </c>
      <c r="P13" s="19" t="s">
        <v>59</v>
      </c>
      <c r="Q13" s="23" t="s">
        <v>59</v>
      </c>
      <c r="R13" s="16">
        <f t="shared" ca="1" si="1"/>
        <v>2385</v>
      </c>
      <c r="S13" s="17" t="s">
        <v>92</v>
      </c>
      <c r="T13" s="19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</row>
    <row r="14" spans="1:138" s="12" customFormat="1" ht="15" x14ac:dyDescent="0.25">
      <c r="A14" s="4">
        <f>+A13+1</f>
        <v>12</v>
      </c>
      <c r="B14" s="5" t="s">
        <v>93</v>
      </c>
      <c r="C14" s="5" t="s">
        <v>94</v>
      </c>
      <c r="D14" s="10">
        <v>35052</v>
      </c>
      <c r="E14" s="16">
        <f t="shared" ca="1" si="0"/>
        <v>9691</v>
      </c>
      <c r="F14" s="5" t="s">
        <v>51</v>
      </c>
      <c r="G14" s="6">
        <v>222</v>
      </c>
      <c r="H14" s="7">
        <v>20</v>
      </c>
      <c r="I14" s="37" t="s">
        <v>87</v>
      </c>
      <c r="J14" s="38">
        <v>4394591</v>
      </c>
      <c r="K14" s="4" t="s">
        <v>52</v>
      </c>
      <c r="L14" s="4" t="s">
        <v>35</v>
      </c>
      <c r="M14" s="14" t="s">
        <v>755</v>
      </c>
      <c r="N14" s="4" t="s">
        <v>95</v>
      </c>
      <c r="O14" s="4" t="s">
        <v>96</v>
      </c>
      <c r="P14" s="4" t="s">
        <v>97</v>
      </c>
      <c r="Q14" s="15">
        <v>33116</v>
      </c>
      <c r="R14" s="16">
        <f t="shared" ca="1" si="1"/>
        <v>9722</v>
      </c>
      <c r="S14" s="17" t="s">
        <v>98</v>
      </c>
      <c r="T14" s="4">
        <v>8852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</row>
    <row r="15" spans="1:138" s="12" customFormat="1" ht="15" x14ac:dyDescent="0.25">
      <c r="A15" s="4">
        <f t="shared" si="2"/>
        <v>13</v>
      </c>
      <c r="B15" s="5" t="s">
        <v>100</v>
      </c>
      <c r="C15" s="5" t="s">
        <v>101</v>
      </c>
      <c r="D15" s="10">
        <v>35312</v>
      </c>
      <c r="E15" s="16">
        <f t="shared" ca="1" si="0"/>
        <v>9431</v>
      </c>
      <c r="F15" s="5" t="s">
        <v>99</v>
      </c>
      <c r="G15" s="6">
        <v>219</v>
      </c>
      <c r="H15" s="7">
        <v>18</v>
      </c>
      <c r="I15" s="37" t="s">
        <v>87</v>
      </c>
      <c r="J15" s="38">
        <v>4082666</v>
      </c>
      <c r="K15" s="4" t="s">
        <v>52</v>
      </c>
      <c r="L15" s="4" t="s">
        <v>35</v>
      </c>
      <c r="M15" s="14" t="s">
        <v>756</v>
      </c>
      <c r="N15" s="4" t="s">
        <v>102</v>
      </c>
      <c r="O15" s="4" t="s">
        <v>103</v>
      </c>
      <c r="P15" s="4" t="s">
        <v>104</v>
      </c>
      <c r="Q15" s="15" t="s">
        <v>42</v>
      </c>
      <c r="R15" s="16">
        <f t="shared" ca="1" si="1"/>
        <v>9462</v>
      </c>
      <c r="S15" s="17" t="s">
        <v>105</v>
      </c>
      <c r="T15" s="4">
        <v>8833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</row>
    <row r="16" spans="1:138" s="12" customFormat="1" ht="15" x14ac:dyDescent="0.25">
      <c r="A16" s="4">
        <f t="shared" si="2"/>
        <v>14</v>
      </c>
      <c r="B16" s="5" t="s">
        <v>106</v>
      </c>
      <c r="C16" s="5" t="s">
        <v>107</v>
      </c>
      <c r="D16" s="10">
        <v>40197</v>
      </c>
      <c r="E16" s="16">
        <f t="shared" ca="1" si="0"/>
        <v>4546</v>
      </c>
      <c r="F16" s="5" t="s">
        <v>99</v>
      </c>
      <c r="G16" s="6">
        <v>219</v>
      </c>
      <c r="H16" s="7">
        <v>18</v>
      </c>
      <c r="I16" s="37" t="s">
        <v>87</v>
      </c>
      <c r="J16" s="38">
        <v>4082666</v>
      </c>
      <c r="K16" s="4" t="s">
        <v>52</v>
      </c>
      <c r="L16" s="4" t="s">
        <v>35</v>
      </c>
      <c r="M16" s="14" t="s">
        <v>757</v>
      </c>
      <c r="N16" s="20" t="s">
        <v>90</v>
      </c>
      <c r="O16" s="50"/>
      <c r="P16" s="4" t="s">
        <v>104</v>
      </c>
      <c r="Q16" s="42" t="s">
        <v>82</v>
      </c>
      <c r="R16" s="16">
        <f t="shared" ca="1" si="1"/>
        <v>4577</v>
      </c>
      <c r="S16" s="68" t="s">
        <v>668</v>
      </c>
      <c r="T16" s="4">
        <v>8881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</row>
    <row r="17" spans="1:138" s="12" customFormat="1" ht="15" x14ac:dyDescent="0.25">
      <c r="A17" s="4">
        <f t="shared" si="2"/>
        <v>15</v>
      </c>
      <c r="B17" s="5" t="s">
        <v>419</v>
      </c>
      <c r="C17" s="5" t="s">
        <v>420</v>
      </c>
      <c r="D17" s="8">
        <v>43374</v>
      </c>
      <c r="E17" s="16">
        <f t="shared" ca="1" si="0"/>
        <v>1369</v>
      </c>
      <c r="F17" s="5" t="s">
        <v>109</v>
      </c>
      <c r="G17" s="6">
        <v>440</v>
      </c>
      <c r="H17" s="7">
        <v>17</v>
      </c>
      <c r="I17" s="37" t="s">
        <v>87</v>
      </c>
      <c r="J17" s="38">
        <v>2357383</v>
      </c>
      <c r="K17" s="4" t="s">
        <v>34</v>
      </c>
      <c r="L17" s="4" t="s">
        <v>35</v>
      </c>
      <c r="M17" s="4" t="s">
        <v>135</v>
      </c>
      <c r="N17" s="4"/>
      <c r="O17" s="4" t="s">
        <v>747</v>
      </c>
      <c r="P17" s="4" t="s">
        <v>23</v>
      </c>
      <c r="Q17" s="15" t="s">
        <v>23</v>
      </c>
      <c r="R17" s="16">
        <f t="shared" ca="1" si="1"/>
        <v>1400</v>
      </c>
      <c r="S17" s="68" t="s">
        <v>744</v>
      </c>
      <c r="T17" s="4">
        <v>8828</v>
      </c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</row>
    <row r="18" spans="1:138" s="12" customFormat="1" ht="15" x14ac:dyDescent="0.25">
      <c r="A18" s="4">
        <f t="shared" si="2"/>
        <v>16</v>
      </c>
      <c r="B18" s="5" t="s">
        <v>749</v>
      </c>
      <c r="C18" s="5" t="s">
        <v>85</v>
      </c>
      <c r="D18" s="8">
        <v>44740</v>
      </c>
      <c r="E18" s="16">
        <f ca="1">(TODAY()-D18)</f>
        <v>34</v>
      </c>
      <c r="F18" s="5" t="s">
        <v>61</v>
      </c>
      <c r="G18" s="6">
        <v>6</v>
      </c>
      <c r="H18" s="7">
        <v>5</v>
      </c>
      <c r="I18" s="37" t="s">
        <v>684</v>
      </c>
      <c r="J18" s="38">
        <v>6303113</v>
      </c>
      <c r="K18" s="4" t="s">
        <v>16</v>
      </c>
      <c r="L18" s="4" t="s">
        <v>17</v>
      </c>
      <c r="M18" s="4" t="s">
        <v>757</v>
      </c>
      <c r="N18" s="4" t="s">
        <v>280</v>
      </c>
      <c r="O18" s="4" t="s">
        <v>750</v>
      </c>
      <c r="P18" s="4" t="s">
        <v>751</v>
      </c>
      <c r="Q18" s="15">
        <v>34205</v>
      </c>
      <c r="R18" s="16">
        <f t="shared" ca="1" si="1"/>
        <v>34</v>
      </c>
      <c r="S18" s="68" t="s">
        <v>752</v>
      </c>
      <c r="T18" s="4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</row>
    <row r="19" spans="1:138" s="12" customFormat="1" ht="15" x14ac:dyDescent="0.25">
      <c r="A19" s="4">
        <f t="shared" si="2"/>
        <v>17</v>
      </c>
      <c r="B19" s="5" t="s">
        <v>115</v>
      </c>
      <c r="C19" s="5" t="s">
        <v>116</v>
      </c>
      <c r="D19" s="10">
        <v>43839</v>
      </c>
      <c r="E19" s="16">
        <f t="shared" ca="1" si="0"/>
        <v>904</v>
      </c>
      <c r="F19" s="5" t="s">
        <v>114</v>
      </c>
      <c r="G19" s="6">
        <v>45</v>
      </c>
      <c r="H19" s="7">
        <v>8</v>
      </c>
      <c r="I19" s="37" t="s">
        <v>75</v>
      </c>
      <c r="J19" s="38">
        <v>8628086</v>
      </c>
      <c r="K19" s="4" t="s">
        <v>16</v>
      </c>
      <c r="L19" s="4" t="s">
        <v>17</v>
      </c>
      <c r="M19" s="14" t="s">
        <v>38</v>
      </c>
      <c r="N19" s="4" t="s">
        <v>117</v>
      </c>
      <c r="O19" s="4" t="s">
        <v>118</v>
      </c>
      <c r="P19" s="4" t="s">
        <v>119</v>
      </c>
      <c r="Q19" s="15"/>
      <c r="R19" s="16"/>
      <c r="S19" s="17" t="s">
        <v>120</v>
      </c>
      <c r="T19" s="4">
        <v>8878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</row>
    <row r="20" spans="1:138" s="12" customFormat="1" ht="15" x14ac:dyDescent="0.25">
      <c r="A20" s="4">
        <f t="shared" si="2"/>
        <v>18</v>
      </c>
      <c r="B20" s="5" t="s">
        <v>121</v>
      </c>
      <c r="C20" s="5" t="s">
        <v>122</v>
      </c>
      <c r="D20" s="10">
        <v>43720</v>
      </c>
      <c r="E20" s="16">
        <f t="shared" ca="1" si="0"/>
        <v>1023</v>
      </c>
      <c r="F20" s="5" t="s">
        <v>51</v>
      </c>
      <c r="G20" s="6">
        <v>222</v>
      </c>
      <c r="H20" s="7">
        <v>25</v>
      </c>
      <c r="I20" s="37" t="s">
        <v>75</v>
      </c>
      <c r="J20" s="38">
        <v>4789802</v>
      </c>
      <c r="K20" s="4" t="s">
        <v>52</v>
      </c>
      <c r="L20" s="4" t="s">
        <v>35</v>
      </c>
      <c r="M20" s="14" t="s">
        <v>123</v>
      </c>
      <c r="N20" s="4" t="s">
        <v>124</v>
      </c>
      <c r="O20" s="4" t="s">
        <v>125</v>
      </c>
      <c r="P20" s="4" t="s">
        <v>126</v>
      </c>
      <c r="Q20" s="15">
        <v>39888</v>
      </c>
      <c r="R20" s="16">
        <f ca="1">TODAY()-D20</f>
        <v>1054</v>
      </c>
      <c r="S20" s="17" t="s">
        <v>127</v>
      </c>
      <c r="T20" s="4">
        <v>8898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</row>
    <row r="21" spans="1:138" s="12" customFormat="1" ht="15" x14ac:dyDescent="0.25">
      <c r="A21" s="4">
        <f t="shared" si="2"/>
        <v>19</v>
      </c>
      <c r="B21" s="9" t="s">
        <v>128</v>
      </c>
      <c r="C21" s="5" t="s">
        <v>129</v>
      </c>
      <c r="D21" s="10">
        <v>34983</v>
      </c>
      <c r="E21" s="16">
        <f t="shared" ca="1" si="0"/>
        <v>9760</v>
      </c>
      <c r="F21" s="5" t="s">
        <v>51</v>
      </c>
      <c r="G21" s="6">
        <v>222</v>
      </c>
      <c r="H21" s="7">
        <v>20</v>
      </c>
      <c r="I21" s="37" t="s">
        <v>75</v>
      </c>
      <c r="J21" s="38">
        <v>4394591</v>
      </c>
      <c r="K21" s="4" t="s">
        <v>52</v>
      </c>
      <c r="L21" s="4" t="s">
        <v>35</v>
      </c>
      <c r="M21" s="14" t="s">
        <v>38</v>
      </c>
      <c r="N21" s="4" t="s">
        <v>130</v>
      </c>
      <c r="O21" s="4"/>
      <c r="P21" s="4" t="s">
        <v>131</v>
      </c>
      <c r="Q21" s="15">
        <v>34394</v>
      </c>
      <c r="R21" s="16">
        <f ca="1">TODAY()-D21</f>
        <v>9791</v>
      </c>
      <c r="S21" s="17" t="s">
        <v>132</v>
      </c>
      <c r="T21" s="9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</row>
    <row r="22" spans="1:138" s="12" customFormat="1" ht="15" x14ac:dyDescent="0.25">
      <c r="A22" s="4">
        <f t="shared" si="2"/>
        <v>20</v>
      </c>
      <c r="B22" s="5" t="s">
        <v>133</v>
      </c>
      <c r="C22" s="5" t="s">
        <v>134</v>
      </c>
      <c r="D22" s="10">
        <v>43385</v>
      </c>
      <c r="E22" s="16">
        <f t="shared" ca="1" si="0"/>
        <v>1358</v>
      </c>
      <c r="F22" s="5" t="s">
        <v>99</v>
      </c>
      <c r="G22" s="6">
        <v>219</v>
      </c>
      <c r="H22" s="7">
        <v>18</v>
      </c>
      <c r="I22" s="37" t="s">
        <v>75</v>
      </c>
      <c r="J22" s="38">
        <v>4082666</v>
      </c>
      <c r="K22" s="4" t="s">
        <v>52</v>
      </c>
      <c r="L22" s="4" t="s">
        <v>35</v>
      </c>
      <c r="M22" s="14" t="s">
        <v>135</v>
      </c>
      <c r="N22" s="4" t="s">
        <v>136</v>
      </c>
      <c r="O22" s="4"/>
      <c r="P22" s="4" t="s">
        <v>137</v>
      </c>
      <c r="Q22" s="15">
        <v>35878</v>
      </c>
      <c r="R22" s="16">
        <f ca="1">TODAY()-D22</f>
        <v>1389</v>
      </c>
      <c r="S22" s="17" t="s">
        <v>138</v>
      </c>
      <c r="T22" s="4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</row>
    <row r="23" spans="1:138" s="12" customFormat="1" ht="63.75" x14ac:dyDescent="0.25">
      <c r="A23" s="4">
        <f t="shared" si="2"/>
        <v>21</v>
      </c>
      <c r="B23" s="9" t="s">
        <v>546</v>
      </c>
      <c r="C23" s="5" t="s">
        <v>144</v>
      </c>
      <c r="D23" s="10">
        <v>35905</v>
      </c>
      <c r="E23" s="16">
        <f t="shared" ca="1" si="0"/>
        <v>8838</v>
      </c>
      <c r="F23" s="5" t="s">
        <v>99</v>
      </c>
      <c r="G23" s="53">
        <v>219</v>
      </c>
      <c r="H23" s="36">
        <v>18</v>
      </c>
      <c r="I23" s="37" t="s">
        <v>75</v>
      </c>
      <c r="J23" s="38">
        <v>4082666</v>
      </c>
      <c r="K23" s="4" t="s">
        <v>52</v>
      </c>
      <c r="L23" s="4" t="s">
        <v>35</v>
      </c>
      <c r="M23" s="4" t="s">
        <v>38</v>
      </c>
      <c r="N23" s="4" t="s">
        <v>547</v>
      </c>
      <c r="O23" s="28" t="s">
        <v>677</v>
      </c>
      <c r="P23" s="4">
        <v>68712</v>
      </c>
      <c r="Q23" s="15">
        <v>41726</v>
      </c>
      <c r="R23" s="16">
        <f ca="1">TODAY()-D23</f>
        <v>8869</v>
      </c>
      <c r="S23" s="52" t="s">
        <v>548</v>
      </c>
      <c r="T23" s="4">
        <v>8803</v>
      </c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</row>
    <row r="24" spans="1:138" s="12" customFormat="1" ht="15" x14ac:dyDescent="0.25">
      <c r="A24" s="4">
        <f t="shared" si="2"/>
        <v>22</v>
      </c>
      <c r="B24" s="5" t="s">
        <v>140</v>
      </c>
      <c r="C24" s="5" t="s">
        <v>141</v>
      </c>
      <c r="D24" s="10">
        <v>43368</v>
      </c>
      <c r="E24" s="16">
        <f t="shared" ca="1" si="0"/>
        <v>1375</v>
      </c>
      <c r="F24" s="5" t="s">
        <v>76</v>
      </c>
      <c r="G24" s="6">
        <v>407</v>
      </c>
      <c r="H24" s="7">
        <v>17</v>
      </c>
      <c r="I24" s="37" t="s">
        <v>75</v>
      </c>
      <c r="J24" s="38">
        <v>2357383</v>
      </c>
      <c r="K24" s="4" t="s">
        <v>34</v>
      </c>
      <c r="L24" s="4" t="s">
        <v>35</v>
      </c>
      <c r="M24" s="14" t="s">
        <v>38</v>
      </c>
      <c r="N24" s="4" t="s">
        <v>112</v>
      </c>
      <c r="O24" s="4" t="s">
        <v>142</v>
      </c>
      <c r="P24" s="4" t="s">
        <v>42</v>
      </c>
      <c r="Q24" s="15" t="s">
        <v>42</v>
      </c>
      <c r="R24" s="16">
        <f ca="1">TODAY()-D24</f>
        <v>1406</v>
      </c>
      <c r="S24" s="17" t="s">
        <v>143</v>
      </c>
      <c r="T24" s="4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</row>
    <row r="25" spans="1:138" s="12" customFormat="1" x14ac:dyDescent="0.25">
      <c r="A25" s="4">
        <f t="shared" si="2"/>
        <v>23</v>
      </c>
      <c r="B25" s="5" t="s">
        <v>627</v>
      </c>
      <c r="C25" s="5" t="s">
        <v>229</v>
      </c>
      <c r="D25" s="10"/>
      <c r="E25" s="16">
        <f t="shared" ca="1" si="0"/>
        <v>44743</v>
      </c>
      <c r="F25" s="5" t="s">
        <v>76</v>
      </c>
      <c r="G25" s="6">
        <v>407</v>
      </c>
      <c r="H25" s="7">
        <v>9</v>
      </c>
      <c r="I25" s="37" t="s">
        <v>75</v>
      </c>
      <c r="J25" s="38">
        <v>1835483</v>
      </c>
      <c r="K25" s="4" t="s">
        <v>34</v>
      </c>
      <c r="L25" s="4" t="s">
        <v>35</v>
      </c>
      <c r="M25" s="9"/>
      <c r="N25" s="9"/>
      <c r="O25" s="9"/>
      <c r="P25" s="9"/>
      <c r="Q25" s="9"/>
      <c r="R25" s="9"/>
      <c r="S25" s="9"/>
      <c r="T25" s="9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</row>
    <row r="26" spans="1:138" s="12" customFormat="1" ht="15" x14ac:dyDescent="0.25">
      <c r="A26" s="4">
        <f t="shared" si="2"/>
        <v>24</v>
      </c>
      <c r="B26" s="9" t="s">
        <v>196</v>
      </c>
      <c r="C26" s="5" t="s">
        <v>197</v>
      </c>
      <c r="D26" s="10">
        <v>43845</v>
      </c>
      <c r="E26" s="16">
        <f t="shared" ca="1" si="0"/>
        <v>898</v>
      </c>
      <c r="F26" s="5" t="s">
        <v>146</v>
      </c>
      <c r="G26" s="6">
        <v>9</v>
      </c>
      <c r="H26" s="7">
        <v>7</v>
      </c>
      <c r="I26" s="37" t="s">
        <v>145</v>
      </c>
      <c r="J26" s="38">
        <v>7702101</v>
      </c>
      <c r="K26" s="4" t="s">
        <v>16</v>
      </c>
      <c r="L26" s="4" t="s">
        <v>17</v>
      </c>
      <c r="M26" s="14" t="s">
        <v>20</v>
      </c>
      <c r="N26" s="4" t="s">
        <v>198</v>
      </c>
      <c r="O26" s="4" t="s">
        <v>199</v>
      </c>
      <c r="P26" s="4"/>
      <c r="Q26" s="15"/>
      <c r="R26" s="16"/>
      <c r="S26" s="68" t="s">
        <v>200</v>
      </c>
      <c r="T26" s="4">
        <v>8828</v>
      </c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</row>
    <row r="27" spans="1:138" s="12" customFormat="1" ht="15" x14ac:dyDescent="0.25">
      <c r="A27" s="4">
        <f t="shared" si="2"/>
        <v>25</v>
      </c>
      <c r="B27" s="5" t="s">
        <v>147</v>
      </c>
      <c r="C27" s="5" t="s">
        <v>148</v>
      </c>
      <c r="D27" s="10">
        <v>35073</v>
      </c>
      <c r="E27" s="16">
        <f t="shared" ca="1" si="0"/>
        <v>9670</v>
      </c>
      <c r="F27" s="5" t="s">
        <v>51</v>
      </c>
      <c r="G27" s="6">
        <v>222</v>
      </c>
      <c r="H27" s="7">
        <v>24</v>
      </c>
      <c r="I27" s="37" t="s">
        <v>145</v>
      </c>
      <c r="J27" s="38">
        <v>4671719</v>
      </c>
      <c r="K27" s="4" t="s">
        <v>52</v>
      </c>
      <c r="L27" s="4" t="s">
        <v>35</v>
      </c>
      <c r="M27" s="14" t="s">
        <v>38</v>
      </c>
      <c r="N27" s="4" t="s">
        <v>149</v>
      </c>
      <c r="O27" s="4" t="s">
        <v>150</v>
      </c>
      <c r="P27" s="4" t="s">
        <v>151</v>
      </c>
      <c r="Q27" s="15" t="s">
        <v>139</v>
      </c>
      <c r="R27" s="16">
        <f ca="1">TODAY()-D27</f>
        <v>9701</v>
      </c>
      <c r="S27" s="17" t="s">
        <v>152</v>
      </c>
      <c r="T27" s="4">
        <v>8951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</row>
    <row r="28" spans="1:138" s="12" customFormat="1" ht="15" x14ac:dyDescent="0.25">
      <c r="A28" s="4">
        <f t="shared" si="2"/>
        <v>26</v>
      </c>
      <c r="B28" s="5" t="s">
        <v>153</v>
      </c>
      <c r="C28" s="5" t="s">
        <v>154</v>
      </c>
      <c r="D28" s="10">
        <v>40007</v>
      </c>
      <c r="E28" s="16">
        <f t="shared" ca="1" si="0"/>
        <v>4736</v>
      </c>
      <c r="F28" s="5" t="s">
        <v>51</v>
      </c>
      <c r="G28" s="6">
        <v>222</v>
      </c>
      <c r="H28" s="7">
        <v>21</v>
      </c>
      <c r="I28" s="37" t="s">
        <v>145</v>
      </c>
      <c r="J28" s="38">
        <v>4504693</v>
      </c>
      <c r="K28" s="4" t="s">
        <v>52</v>
      </c>
      <c r="L28" s="4" t="s">
        <v>35</v>
      </c>
      <c r="M28" s="14" t="s">
        <v>155</v>
      </c>
      <c r="N28" s="4" t="s">
        <v>156</v>
      </c>
      <c r="O28" s="4" t="s">
        <v>157</v>
      </c>
      <c r="P28" s="10" t="s">
        <v>158</v>
      </c>
      <c r="Q28" s="10">
        <v>37973</v>
      </c>
      <c r="R28" s="16">
        <f ca="1">TODAY()-D28</f>
        <v>4767</v>
      </c>
      <c r="S28" s="17" t="s">
        <v>159</v>
      </c>
      <c r="T28" s="4">
        <v>8828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</row>
    <row r="29" spans="1:138" s="12" customFormat="1" ht="15" x14ac:dyDescent="0.25">
      <c r="A29" s="4">
        <f t="shared" si="2"/>
        <v>27</v>
      </c>
      <c r="B29" s="5" t="s">
        <v>160</v>
      </c>
      <c r="C29" s="5" t="s">
        <v>161</v>
      </c>
      <c r="D29" s="10">
        <v>33486</v>
      </c>
      <c r="E29" s="16">
        <f t="shared" ca="1" si="0"/>
        <v>11257</v>
      </c>
      <c r="F29" s="5" t="s">
        <v>51</v>
      </c>
      <c r="G29" s="6">
        <v>222</v>
      </c>
      <c r="H29" s="7">
        <v>20</v>
      </c>
      <c r="I29" s="37" t="s">
        <v>145</v>
      </c>
      <c r="J29" s="38">
        <v>4394591</v>
      </c>
      <c r="K29" s="4" t="s">
        <v>52</v>
      </c>
      <c r="L29" s="4" t="s">
        <v>35</v>
      </c>
      <c r="M29" s="14" t="s">
        <v>162</v>
      </c>
      <c r="N29" s="4" t="s">
        <v>163</v>
      </c>
      <c r="O29" s="4" t="s">
        <v>164</v>
      </c>
      <c r="P29" s="4" t="s">
        <v>165</v>
      </c>
      <c r="Q29" s="15" t="s">
        <v>139</v>
      </c>
      <c r="R29" s="16">
        <f ca="1">TODAY()-D29</f>
        <v>11288</v>
      </c>
      <c r="S29" s="17" t="s">
        <v>166</v>
      </c>
      <c r="T29" s="4">
        <v>8815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</row>
    <row r="30" spans="1:138" s="12" customFormat="1" ht="15" x14ac:dyDescent="0.25">
      <c r="A30" s="4">
        <f t="shared" si="2"/>
        <v>28</v>
      </c>
      <c r="B30" s="5" t="s">
        <v>167</v>
      </c>
      <c r="C30" s="5" t="s">
        <v>168</v>
      </c>
      <c r="D30" s="10">
        <v>40008</v>
      </c>
      <c r="E30" s="16">
        <f t="shared" ca="1" si="0"/>
        <v>4735</v>
      </c>
      <c r="F30" s="5" t="s">
        <v>51</v>
      </c>
      <c r="G30" s="6">
        <v>222</v>
      </c>
      <c r="H30" s="7">
        <v>20</v>
      </c>
      <c r="I30" s="37" t="s">
        <v>145</v>
      </c>
      <c r="J30" s="38">
        <v>4394591</v>
      </c>
      <c r="K30" s="4" t="s">
        <v>52</v>
      </c>
      <c r="L30" s="4" t="s">
        <v>35</v>
      </c>
      <c r="M30" s="14" t="s">
        <v>38</v>
      </c>
      <c r="N30" s="4" t="s">
        <v>163</v>
      </c>
      <c r="O30" s="4"/>
      <c r="P30" s="10" t="s">
        <v>169</v>
      </c>
      <c r="Q30" s="10">
        <v>35481</v>
      </c>
      <c r="R30" s="16">
        <f ca="1">TODAY()-D30</f>
        <v>4766</v>
      </c>
      <c r="S30" s="17" t="s">
        <v>170</v>
      </c>
      <c r="T30" s="4">
        <v>8813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</row>
    <row r="31" spans="1:138" s="12" customFormat="1" ht="29.25" customHeight="1" x14ac:dyDescent="0.25">
      <c r="A31" s="4">
        <f t="shared" si="2"/>
        <v>29</v>
      </c>
      <c r="B31" s="9" t="s">
        <v>627</v>
      </c>
      <c r="C31" s="9" t="s">
        <v>229</v>
      </c>
      <c r="D31" s="9"/>
      <c r="E31" s="16">
        <f t="shared" ca="1" si="0"/>
        <v>44743</v>
      </c>
      <c r="F31" s="5" t="s">
        <v>171</v>
      </c>
      <c r="G31" s="6">
        <v>314</v>
      </c>
      <c r="H31" s="7">
        <v>17</v>
      </c>
      <c r="I31" s="37" t="s">
        <v>145</v>
      </c>
      <c r="J31" s="38">
        <v>3067462</v>
      </c>
      <c r="K31" s="4" t="s">
        <v>172</v>
      </c>
      <c r="L31" s="4" t="s">
        <v>35</v>
      </c>
      <c r="M31" s="9"/>
      <c r="N31" s="9"/>
      <c r="O31" s="9"/>
      <c r="P31" s="9"/>
      <c r="Q31" s="9"/>
      <c r="R31" s="9"/>
      <c r="S31" s="9"/>
      <c r="T31" s="9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</row>
    <row r="32" spans="1:138" s="12" customFormat="1" ht="15" x14ac:dyDescent="0.25">
      <c r="A32" s="4">
        <v>30</v>
      </c>
      <c r="B32" s="73" t="s">
        <v>689</v>
      </c>
      <c r="C32" s="5" t="s">
        <v>688</v>
      </c>
      <c r="D32" s="10">
        <v>44564</v>
      </c>
      <c r="E32" s="16">
        <f ca="1">(TODAY()-D32)</f>
        <v>210</v>
      </c>
      <c r="F32" s="5" t="s">
        <v>33</v>
      </c>
      <c r="G32" s="6">
        <v>425</v>
      </c>
      <c r="H32" s="7">
        <v>24</v>
      </c>
      <c r="I32" s="37" t="s">
        <v>145</v>
      </c>
      <c r="J32" s="38">
        <v>2819574</v>
      </c>
      <c r="K32" s="4" t="s">
        <v>34</v>
      </c>
      <c r="L32" s="4" t="s">
        <v>35</v>
      </c>
      <c r="M32" s="14" t="s">
        <v>20</v>
      </c>
      <c r="N32" s="4" t="s">
        <v>112</v>
      </c>
      <c r="O32" s="4" t="s">
        <v>643</v>
      </c>
      <c r="P32" s="4" t="s">
        <v>42</v>
      </c>
      <c r="Q32" s="4" t="s">
        <v>580</v>
      </c>
      <c r="R32" s="16">
        <f t="shared" ref="R32:R63" ca="1" si="3">TODAY()-D32</f>
        <v>210</v>
      </c>
      <c r="S32" s="68" t="s">
        <v>708</v>
      </c>
      <c r="T32" s="4">
        <v>8913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</row>
    <row r="33" spans="1:138" s="12" customFormat="1" ht="15" x14ac:dyDescent="0.25">
      <c r="A33" s="4">
        <f t="shared" si="2"/>
        <v>31</v>
      </c>
      <c r="B33" s="5" t="s">
        <v>610</v>
      </c>
      <c r="C33" s="5" t="s">
        <v>611</v>
      </c>
      <c r="D33" s="10">
        <v>43899</v>
      </c>
      <c r="E33" s="16">
        <f t="shared" ca="1" si="0"/>
        <v>844</v>
      </c>
      <c r="F33" s="5" t="s">
        <v>182</v>
      </c>
      <c r="G33" s="6">
        <v>68</v>
      </c>
      <c r="H33" s="7">
        <v>4</v>
      </c>
      <c r="I33" s="37" t="s">
        <v>181</v>
      </c>
      <c r="J33" s="38">
        <v>5711218</v>
      </c>
      <c r="K33" s="4" t="s">
        <v>16</v>
      </c>
      <c r="L33" s="4" t="s">
        <v>17</v>
      </c>
      <c r="M33" s="14" t="s">
        <v>20</v>
      </c>
      <c r="N33" s="4" t="s">
        <v>612</v>
      </c>
      <c r="O33" s="4" t="s">
        <v>613</v>
      </c>
      <c r="P33" s="4" t="s">
        <v>728</v>
      </c>
      <c r="Q33" s="15">
        <v>37693</v>
      </c>
      <c r="R33" s="16">
        <f t="shared" ca="1" si="3"/>
        <v>875</v>
      </c>
      <c r="S33" s="68" t="s">
        <v>614</v>
      </c>
      <c r="T33" s="4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</row>
    <row r="34" spans="1:138" s="12" customFormat="1" ht="15" x14ac:dyDescent="0.25">
      <c r="A34" s="4">
        <f t="shared" si="2"/>
        <v>32</v>
      </c>
      <c r="B34" s="5" t="s">
        <v>183</v>
      </c>
      <c r="C34" s="5" t="s">
        <v>184</v>
      </c>
      <c r="D34" s="10">
        <v>35506</v>
      </c>
      <c r="E34" s="16">
        <f t="shared" ca="1" si="0"/>
        <v>9237</v>
      </c>
      <c r="F34" s="5" t="s">
        <v>51</v>
      </c>
      <c r="G34" s="6">
        <v>222</v>
      </c>
      <c r="H34" s="7">
        <v>25</v>
      </c>
      <c r="I34" s="37" t="s">
        <v>181</v>
      </c>
      <c r="J34" s="38">
        <v>4789802</v>
      </c>
      <c r="K34" s="4" t="s">
        <v>52</v>
      </c>
      <c r="L34" s="4" t="s">
        <v>35</v>
      </c>
      <c r="M34" s="14" t="s">
        <v>185</v>
      </c>
      <c r="N34" s="4" t="s">
        <v>149</v>
      </c>
      <c r="O34" s="4" t="s">
        <v>186</v>
      </c>
      <c r="P34" s="4" t="s">
        <v>187</v>
      </c>
      <c r="Q34" s="15" t="s">
        <v>139</v>
      </c>
      <c r="R34" s="16">
        <f t="shared" ca="1" si="3"/>
        <v>9268</v>
      </c>
      <c r="S34" s="17" t="s">
        <v>188</v>
      </c>
      <c r="T34" s="4">
        <v>8894</v>
      </c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</row>
    <row r="35" spans="1:138" s="12" customFormat="1" ht="38.25" x14ac:dyDescent="0.25">
      <c r="A35" s="4">
        <f t="shared" si="2"/>
        <v>33</v>
      </c>
      <c r="B35" s="5" t="s">
        <v>413</v>
      </c>
      <c r="C35" s="5" t="s">
        <v>414</v>
      </c>
      <c r="D35" s="10">
        <v>35282</v>
      </c>
      <c r="E35" s="16">
        <f t="shared" ca="1" si="0"/>
        <v>9461</v>
      </c>
      <c r="F35" s="5" t="s">
        <v>99</v>
      </c>
      <c r="G35" s="6">
        <v>219</v>
      </c>
      <c r="H35" s="7">
        <v>15</v>
      </c>
      <c r="I35" s="37" t="s">
        <v>181</v>
      </c>
      <c r="J35" s="38">
        <v>3959348</v>
      </c>
      <c r="K35" s="4" t="s">
        <v>52</v>
      </c>
      <c r="L35" s="4" t="s">
        <v>35</v>
      </c>
      <c r="M35" s="14" t="s">
        <v>758</v>
      </c>
      <c r="N35" s="4" t="s">
        <v>415</v>
      </c>
      <c r="O35" s="28" t="s">
        <v>646</v>
      </c>
      <c r="P35" s="4" t="s">
        <v>416</v>
      </c>
      <c r="Q35" s="15">
        <v>39219</v>
      </c>
      <c r="R35" s="16">
        <f t="shared" ca="1" si="3"/>
        <v>9492</v>
      </c>
      <c r="S35" s="17" t="s">
        <v>417</v>
      </c>
      <c r="T35" s="55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</row>
    <row r="36" spans="1:138" s="12" customFormat="1" ht="15" x14ac:dyDescent="0.25">
      <c r="A36" s="4">
        <f t="shared" si="2"/>
        <v>34</v>
      </c>
      <c r="B36" s="9" t="s">
        <v>77</v>
      </c>
      <c r="C36" s="9" t="s">
        <v>78</v>
      </c>
      <c r="D36" s="8">
        <v>35390</v>
      </c>
      <c r="E36" s="16">
        <f t="shared" ca="1" si="0"/>
        <v>9353</v>
      </c>
      <c r="F36" s="5" t="s">
        <v>99</v>
      </c>
      <c r="G36" s="6">
        <v>219</v>
      </c>
      <c r="H36" s="7">
        <v>14</v>
      </c>
      <c r="I36" s="37" t="s">
        <v>181</v>
      </c>
      <c r="J36" s="38">
        <v>3959168</v>
      </c>
      <c r="K36" s="4" t="s">
        <v>52</v>
      </c>
      <c r="L36" s="4" t="s">
        <v>35</v>
      </c>
      <c r="M36" s="14" t="s">
        <v>38</v>
      </c>
      <c r="N36" s="4" t="s">
        <v>79</v>
      </c>
      <c r="O36" s="4" t="s">
        <v>80</v>
      </c>
      <c r="P36" s="4" t="s">
        <v>81</v>
      </c>
      <c r="Q36" s="42">
        <v>39797</v>
      </c>
      <c r="R36" s="16">
        <f t="shared" ca="1" si="3"/>
        <v>9384</v>
      </c>
      <c r="S36" s="17" t="s">
        <v>83</v>
      </c>
      <c r="T36" s="4">
        <v>8869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</row>
    <row r="37" spans="1:138" s="12" customFormat="1" ht="15" x14ac:dyDescent="0.2">
      <c r="A37" s="4">
        <f t="shared" si="2"/>
        <v>35</v>
      </c>
      <c r="B37" s="9" t="s">
        <v>681</v>
      </c>
      <c r="C37" s="9" t="s">
        <v>682</v>
      </c>
      <c r="D37" s="8">
        <v>44516</v>
      </c>
      <c r="E37" s="16">
        <f ca="1">(TODAY()-D37)</f>
        <v>258</v>
      </c>
      <c r="F37" s="5" t="s">
        <v>182</v>
      </c>
      <c r="G37" s="6">
        <v>68</v>
      </c>
      <c r="H37" s="7">
        <v>4</v>
      </c>
      <c r="I37" s="37" t="s">
        <v>195</v>
      </c>
      <c r="J37" s="38">
        <v>5711218</v>
      </c>
      <c r="K37" s="4" t="s">
        <v>16</v>
      </c>
      <c r="L37" s="4" t="s">
        <v>17</v>
      </c>
      <c r="M37" s="14" t="s">
        <v>20</v>
      </c>
      <c r="N37" s="4" t="s">
        <v>250</v>
      </c>
      <c r="O37" s="9"/>
      <c r="P37" s="4">
        <v>52934518</v>
      </c>
      <c r="Q37" s="15"/>
      <c r="R37" s="16">
        <f t="shared" ca="1" si="3"/>
        <v>258</v>
      </c>
      <c r="S37" s="70" t="s">
        <v>729</v>
      </c>
      <c r="T37" s="4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</row>
    <row r="38" spans="1:138" s="12" customFormat="1" ht="15" x14ac:dyDescent="0.25">
      <c r="A38" s="4">
        <f t="shared" si="2"/>
        <v>36</v>
      </c>
      <c r="B38" s="5" t="s">
        <v>201</v>
      </c>
      <c r="C38" s="5" t="s">
        <v>202</v>
      </c>
      <c r="D38" s="10">
        <v>34835</v>
      </c>
      <c r="E38" s="16">
        <f t="shared" ca="1" si="0"/>
        <v>9908</v>
      </c>
      <c r="F38" s="5" t="s">
        <v>51</v>
      </c>
      <c r="G38" s="6">
        <v>222</v>
      </c>
      <c r="H38" s="7">
        <v>20</v>
      </c>
      <c r="I38" s="37" t="s">
        <v>195</v>
      </c>
      <c r="J38" s="38">
        <v>4394591</v>
      </c>
      <c r="K38" s="4" t="s">
        <v>52</v>
      </c>
      <c r="L38" s="4" t="s">
        <v>35</v>
      </c>
      <c r="M38" s="14" t="s">
        <v>38</v>
      </c>
      <c r="N38" s="4" t="s">
        <v>203</v>
      </c>
      <c r="O38" s="4" t="s">
        <v>204</v>
      </c>
      <c r="P38" s="4" t="s">
        <v>205</v>
      </c>
      <c r="Q38" s="15"/>
      <c r="R38" s="16">
        <f t="shared" ca="1" si="3"/>
        <v>9939</v>
      </c>
      <c r="S38" s="17" t="s">
        <v>206</v>
      </c>
      <c r="T38" s="4">
        <v>8842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</row>
    <row r="39" spans="1:138" s="12" customFormat="1" ht="15" x14ac:dyDescent="0.25">
      <c r="A39" s="4">
        <f t="shared" si="2"/>
        <v>37</v>
      </c>
      <c r="B39" s="5" t="s">
        <v>207</v>
      </c>
      <c r="C39" s="5" t="s">
        <v>208</v>
      </c>
      <c r="D39" s="10">
        <v>35313</v>
      </c>
      <c r="E39" s="16">
        <f t="shared" ca="1" si="0"/>
        <v>9430</v>
      </c>
      <c r="F39" s="5" t="s">
        <v>51</v>
      </c>
      <c r="G39" s="6">
        <v>222</v>
      </c>
      <c r="H39" s="7">
        <v>19</v>
      </c>
      <c r="I39" s="37" t="s">
        <v>195</v>
      </c>
      <c r="J39" s="38">
        <v>4293731</v>
      </c>
      <c r="K39" s="4" t="s">
        <v>52</v>
      </c>
      <c r="L39" s="4" t="s">
        <v>35</v>
      </c>
      <c r="M39" s="14" t="s">
        <v>38</v>
      </c>
      <c r="N39" s="4" t="s">
        <v>209</v>
      </c>
      <c r="O39" s="4" t="s">
        <v>210</v>
      </c>
      <c r="P39" s="4" t="s">
        <v>104</v>
      </c>
      <c r="Q39" s="15" t="s">
        <v>42</v>
      </c>
      <c r="R39" s="16">
        <f t="shared" ca="1" si="3"/>
        <v>9461</v>
      </c>
      <c r="S39" s="17" t="s">
        <v>211</v>
      </c>
      <c r="T39" s="4">
        <v>8837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</row>
    <row r="40" spans="1:138" s="12" customFormat="1" ht="15" x14ac:dyDescent="0.25">
      <c r="A40" s="4">
        <f t="shared" si="2"/>
        <v>38</v>
      </c>
      <c r="B40" s="5" t="s">
        <v>212</v>
      </c>
      <c r="C40" s="5" t="s">
        <v>213</v>
      </c>
      <c r="D40" s="10">
        <v>40925</v>
      </c>
      <c r="E40" s="16">
        <f t="shared" ca="1" si="0"/>
        <v>3818</v>
      </c>
      <c r="F40" s="5" t="s">
        <v>99</v>
      </c>
      <c r="G40" s="6">
        <v>219</v>
      </c>
      <c r="H40" s="7">
        <v>18</v>
      </c>
      <c r="I40" s="37" t="s">
        <v>195</v>
      </c>
      <c r="J40" s="38">
        <v>4082666</v>
      </c>
      <c r="K40" s="4" t="s">
        <v>52</v>
      </c>
      <c r="L40" s="4" t="s">
        <v>35</v>
      </c>
      <c r="M40" s="14" t="s">
        <v>214</v>
      </c>
      <c r="N40" s="4" t="s">
        <v>647</v>
      </c>
      <c r="O40" s="4" t="s">
        <v>215</v>
      </c>
      <c r="P40" s="4" t="s">
        <v>216</v>
      </c>
      <c r="Q40" s="15" t="s">
        <v>59</v>
      </c>
      <c r="R40" s="16">
        <f t="shared" ca="1" si="3"/>
        <v>3849</v>
      </c>
      <c r="S40" s="17" t="s">
        <v>217</v>
      </c>
      <c r="T40" s="4">
        <v>8837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</row>
    <row r="41" spans="1:138" s="12" customFormat="1" ht="15" x14ac:dyDescent="0.25">
      <c r="A41" s="4">
        <f t="shared" si="2"/>
        <v>39</v>
      </c>
      <c r="B41" s="5" t="s">
        <v>218</v>
      </c>
      <c r="C41" s="5" t="s">
        <v>219</v>
      </c>
      <c r="D41" s="56">
        <v>35080</v>
      </c>
      <c r="E41" s="16">
        <f t="shared" ca="1" si="0"/>
        <v>9663</v>
      </c>
      <c r="F41" s="5" t="s">
        <v>99</v>
      </c>
      <c r="G41" s="6">
        <v>219</v>
      </c>
      <c r="H41" s="7">
        <v>18</v>
      </c>
      <c r="I41" s="37" t="s">
        <v>195</v>
      </c>
      <c r="J41" s="38">
        <v>4082666</v>
      </c>
      <c r="K41" s="4" t="s">
        <v>52</v>
      </c>
      <c r="L41" s="4" t="s">
        <v>35</v>
      </c>
      <c r="M41" s="14" t="s">
        <v>757</v>
      </c>
      <c r="N41" s="4" t="s">
        <v>220</v>
      </c>
      <c r="O41" s="4" t="s">
        <v>221</v>
      </c>
      <c r="P41" s="4" t="s">
        <v>222</v>
      </c>
      <c r="Q41" s="15">
        <v>34976</v>
      </c>
      <c r="R41" s="16">
        <f t="shared" ca="1" si="3"/>
        <v>9694</v>
      </c>
      <c r="S41" s="17" t="s">
        <v>223</v>
      </c>
      <c r="T41" s="9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</row>
    <row r="42" spans="1:138" s="12" customFormat="1" ht="15" x14ac:dyDescent="0.25">
      <c r="A42" s="4">
        <f t="shared" si="2"/>
        <v>40</v>
      </c>
      <c r="B42" s="5" t="s">
        <v>225</v>
      </c>
      <c r="C42" s="5" t="s">
        <v>226</v>
      </c>
      <c r="D42" s="10">
        <v>43879</v>
      </c>
      <c r="E42" s="16">
        <f t="shared" ca="1" si="0"/>
        <v>864</v>
      </c>
      <c r="F42" s="5" t="s">
        <v>146</v>
      </c>
      <c r="G42" s="6">
        <v>9</v>
      </c>
      <c r="H42" s="7">
        <v>7</v>
      </c>
      <c r="I42" s="37" t="s">
        <v>224</v>
      </c>
      <c r="J42" s="38">
        <v>7702101</v>
      </c>
      <c r="K42" s="4" t="s">
        <v>16</v>
      </c>
      <c r="L42" s="4" t="s">
        <v>17</v>
      </c>
      <c r="M42" s="14" t="s">
        <v>70</v>
      </c>
      <c r="N42" s="4" t="s">
        <v>64</v>
      </c>
      <c r="O42" s="4" t="s">
        <v>227</v>
      </c>
      <c r="P42" s="4">
        <v>113202</v>
      </c>
      <c r="Q42" s="15">
        <v>37224</v>
      </c>
      <c r="R42" s="16">
        <f t="shared" ca="1" si="3"/>
        <v>895</v>
      </c>
      <c r="S42" s="68" t="s">
        <v>228</v>
      </c>
      <c r="T42" s="4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</row>
    <row r="43" spans="1:138" s="12" customFormat="1" ht="38.25" x14ac:dyDescent="0.25">
      <c r="A43" s="4">
        <v>41</v>
      </c>
      <c r="B43" s="5" t="s">
        <v>690</v>
      </c>
      <c r="C43" s="5" t="s">
        <v>691</v>
      </c>
      <c r="D43" s="10">
        <v>44564</v>
      </c>
      <c r="E43" s="16">
        <f ca="1">(TODAY()-D43)</f>
        <v>210</v>
      </c>
      <c r="F43" s="5" t="s">
        <v>51</v>
      </c>
      <c r="G43" s="6">
        <v>222</v>
      </c>
      <c r="H43" s="7">
        <v>24</v>
      </c>
      <c r="I43" s="37" t="s">
        <v>224</v>
      </c>
      <c r="J43" s="38">
        <v>4671719</v>
      </c>
      <c r="K43" s="4" t="s">
        <v>52</v>
      </c>
      <c r="L43" s="4" t="s">
        <v>35</v>
      </c>
      <c r="M43" s="14" t="s">
        <v>38</v>
      </c>
      <c r="N43" s="4" t="s">
        <v>64</v>
      </c>
      <c r="O43" s="64" t="s">
        <v>692</v>
      </c>
      <c r="P43" s="4">
        <v>184915</v>
      </c>
      <c r="Q43" s="15">
        <v>40109</v>
      </c>
      <c r="R43" s="16">
        <f t="shared" ca="1" si="3"/>
        <v>210</v>
      </c>
      <c r="S43" s="68" t="s">
        <v>693</v>
      </c>
      <c r="T43" s="4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</row>
    <row r="44" spans="1:138" s="12" customFormat="1" ht="15" x14ac:dyDescent="0.25">
      <c r="A44" s="4">
        <f t="shared" si="2"/>
        <v>42</v>
      </c>
      <c r="B44" s="5" t="s">
        <v>230</v>
      </c>
      <c r="C44" s="5" t="s">
        <v>231</v>
      </c>
      <c r="D44" s="10">
        <v>35053</v>
      </c>
      <c r="E44" s="16">
        <f t="shared" ca="1" si="0"/>
        <v>9690</v>
      </c>
      <c r="F44" s="5" t="s">
        <v>51</v>
      </c>
      <c r="G44" s="6">
        <v>222</v>
      </c>
      <c r="H44" s="7">
        <v>24</v>
      </c>
      <c r="I44" s="37" t="s">
        <v>224</v>
      </c>
      <c r="J44" s="38">
        <v>4671719</v>
      </c>
      <c r="K44" s="4" t="s">
        <v>52</v>
      </c>
      <c r="L44" s="4" t="s">
        <v>35</v>
      </c>
      <c r="M44" s="14" t="s">
        <v>38</v>
      </c>
      <c r="N44" s="4" t="s">
        <v>232</v>
      </c>
      <c r="O44" s="4" t="s">
        <v>233</v>
      </c>
      <c r="P44" s="53" t="s">
        <v>234</v>
      </c>
      <c r="Q44" s="15" t="s">
        <v>139</v>
      </c>
      <c r="R44" s="16">
        <f t="shared" ca="1" si="3"/>
        <v>9721</v>
      </c>
      <c r="S44" s="17" t="s">
        <v>235</v>
      </c>
      <c r="T44" s="4">
        <v>8950</v>
      </c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</row>
    <row r="45" spans="1:138" s="12" customFormat="1" ht="19.5" customHeight="1" x14ac:dyDescent="0.25">
      <c r="A45" s="4">
        <f t="shared" si="2"/>
        <v>43</v>
      </c>
      <c r="B45" s="5" t="s">
        <v>236</v>
      </c>
      <c r="C45" s="5" t="s">
        <v>237</v>
      </c>
      <c r="D45" s="10">
        <v>40360</v>
      </c>
      <c r="E45" s="16">
        <f t="shared" ca="1" si="0"/>
        <v>4383</v>
      </c>
      <c r="F45" s="5" t="s">
        <v>51</v>
      </c>
      <c r="G45" s="6">
        <v>222</v>
      </c>
      <c r="H45" s="7">
        <v>21</v>
      </c>
      <c r="I45" s="37" t="s">
        <v>224</v>
      </c>
      <c r="J45" s="38">
        <v>4504693</v>
      </c>
      <c r="K45" s="4" t="s">
        <v>52</v>
      </c>
      <c r="L45" s="4" t="s">
        <v>35</v>
      </c>
      <c r="M45" s="14" t="s">
        <v>38</v>
      </c>
      <c r="N45" s="4" t="s">
        <v>238</v>
      </c>
      <c r="O45" s="4" t="s">
        <v>239</v>
      </c>
      <c r="P45" s="4" t="s">
        <v>240</v>
      </c>
      <c r="Q45" s="15">
        <v>36958</v>
      </c>
      <c r="R45" s="16">
        <f t="shared" ca="1" si="3"/>
        <v>4414</v>
      </c>
      <c r="S45" s="17" t="s">
        <v>241</v>
      </c>
      <c r="T45" s="4">
        <v>8932</v>
      </c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</row>
    <row r="46" spans="1:138" s="12" customFormat="1" ht="15" x14ac:dyDescent="0.25">
      <c r="A46" s="4">
        <f t="shared" si="2"/>
        <v>44</v>
      </c>
      <c r="B46" s="5" t="s">
        <v>242</v>
      </c>
      <c r="C46" s="5" t="s">
        <v>243</v>
      </c>
      <c r="D46" s="10">
        <v>40332</v>
      </c>
      <c r="E46" s="16">
        <f t="shared" ca="1" si="0"/>
        <v>4411</v>
      </c>
      <c r="F46" s="5" t="s">
        <v>51</v>
      </c>
      <c r="G46" s="6">
        <v>222</v>
      </c>
      <c r="H46" s="7">
        <v>21</v>
      </c>
      <c r="I46" s="37" t="s">
        <v>224</v>
      </c>
      <c r="J46" s="38">
        <v>4504693</v>
      </c>
      <c r="K46" s="4" t="s">
        <v>52</v>
      </c>
      <c r="L46" s="4" t="s">
        <v>35</v>
      </c>
      <c r="M46" s="14" t="s">
        <v>244</v>
      </c>
      <c r="N46" s="4" t="s">
        <v>238</v>
      </c>
      <c r="O46" s="4" t="s">
        <v>245</v>
      </c>
      <c r="P46" s="4" t="s">
        <v>246</v>
      </c>
      <c r="Q46" s="42">
        <v>35241</v>
      </c>
      <c r="R46" s="16">
        <f t="shared" ca="1" si="3"/>
        <v>4442</v>
      </c>
      <c r="S46" s="17" t="s">
        <v>247</v>
      </c>
      <c r="T46" s="4">
        <v>8853</v>
      </c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</row>
    <row r="47" spans="1:138" s="12" customFormat="1" ht="15" x14ac:dyDescent="0.25">
      <c r="A47" s="4">
        <f t="shared" si="2"/>
        <v>45</v>
      </c>
      <c r="B47" s="5" t="s">
        <v>248</v>
      </c>
      <c r="C47" s="5" t="s">
        <v>249</v>
      </c>
      <c r="D47" s="56">
        <v>43374</v>
      </c>
      <c r="E47" s="16">
        <f t="shared" ca="1" si="0"/>
        <v>1369</v>
      </c>
      <c r="F47" s="5" t="s">
        <v>99</v>
      </c>
      <c r="G47" s="6">
        <v>219</v>
      </c>
      <c r="H47" s="7">
        <v>18</v>
      </c>
      <c r="I47" s="37" t="s">
        <v>224</v>
      </c>
      <c r="J47" s="38">
        <v>4082666</v>
      </c>
      <c r="K47" s="4" t="s">
        <v>52</v>
      </c>
      <c r="L47" s="4" t="s">
        <v>35</v>
      </c>
      <c r="M47" s="14" t="s">
        <v>38</v>
      </c>
      <c r="N47" s="55" t="s">
        <v>250</v>
      </c>
      <c r="O47" s="55" t="s">
        <v>251</v>
      </c>
      <c r="P47" s="55" t="s">
        <v>41</v>
      </c>
      <c r="Q47" s="57" t="s">
        <v>139</v>
      </c>
      <c r="R47" s="16">
        <f t="shared" ca="1" si="3"/>
        <v>1400</v>
      </c>
      <c r="S47" s="17" t="s">
        <v>252</v>
      </c>
      <c r="T47" s="55">
        <v>8932</v>
      </c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</row>
    <row r="48" spans="1:138" s="12" customFormat="1" ht="15" x14ac:dyDescent="0.25">
      <c r="A48" s="4">
        <f t="shared" si="2"/>
        <v>46</v>
      </c>
      <c r="B48" s="5" t="s">
        <v>253</v>
      </c>
      <c r="C48" s="5" t="s">
        <v>254</v>
      </c>
      <c r="D48" s="10">
        <v>40485</v>
      </c>
      <c r="E48" s="16">
        <f t="shared" ca="1" si="0"/>
        <v>4258</v>
      </c>
      <c r="F48" s="5" t="s">
        <v>99</v>
      </c>
      <c r="G48" s="6">
        <v>219</v>
      </c>
      <c r="H48" s="7">
        <v>18</v>
      </c>
      <c r="I48" s="37" t="s">
        <v>224</v>
      </c>
      <c r="J48" s="38">
        <v>4082666</v>
      </c>
      <c r="K48" s="4" t="s">
        <v>52</v>
      </c>
      <c r="L48" s="4" t="s">
        <v>35</v>
      </c>
      <c r="M48" s="14" t="s">
        <v>255</v>
      </c>
      <c r="N48" s="4" t="s">
        <v>256</v>
      </c>
      <c r="O48" s="4" t="s">
        <v>257</v>
      </c>
      <c r="P48" s="4" t="s">
        <v>258</v>
      </c>
      <c r="Q48" s="15">
        <v>36965</v>
      </c>
      <c r="R48" s="16">
        <f t="shared" ca="1" si="3"/>
        <v>4289</v>
      </c>
      <c r="S48" s="17" t="s">
        <v>259</v>
      </c>
      <c r="T48" s="4">
        <v>8932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</row>
    <row r="49" spans="1:138" s="12" customFormat="1" ht="15" x14ac:dyDescent="0.25">
      <c r="A49" s="4">
        <v>47</v>
      </c>
      <c r="B49" s="73" t="s">
        <v>695</v>
      </c>
      <c r="C49" s="5" t="s">
        <v>694</v>
      </c>
      <c r="D49" s="10">
        <v>44564</v>
      </c>
      <c r="E49" s="16">
        <f ca="1">(TODAY()-D49)</f>
        <v>210</v>
      </c>
      <c r="F49" s="5" t="s">
        <v>76</v>
      </c>
      <c r="G49" s="4">
        <v>407</v>
      </c>
      <c r="H49" s="7">
        <v>17</v>
      </c>
      <c r="I49" s="37" t="s">
        <v>224</v>
      </c>
      <c r="J49" s="38">
        <v>2357383</v>
      </c>
      <c r="K49" s="4" t="s">
        <v>34</v>
      </c>
      <c r="L49" s="4" t="s">
        <v>35</v>
      </c>
      <c r="M49" s="14" t="s">
        <v>20</v>
      </c>
      <c r="N49" s="4" t="s">
        <v>696</v>
      </c>
      <c r="O49" s="4" t="s">
        <v>643</v>
      </c>
      <c r="P49" s="4"/>
      <c r="Q49" s="58"/>
      <c r="R49" s="16">
        <f t="shared" ca="1" si="3"/>
        <v>210</v>
      </c>
      <c r="S49" s="68" t="s">
        <v>734</v>
      </c>
      <c r="T49" s="4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</row>
    <row r="50" spans="1:138" s="12" customFormat="1" ht="15" x14ac:dyDescent="0.25">
      <c r="A50" s="4">
        <f t="shared" si="2"/>
        <v>48</v>
      </c>
      <c r="B50" s="5" t="s">
        <v>266</v>
      </c>
      <c r="C50" s="5" t="s">
        <v>267</v>
      </c>
      <c r="D50" s="10">
        <v>41522</v>
      </c>
      <c r="E50" s="16">
        <f t="shared" ca="1" si="0"/>
        <v>3221</v>
      </c>
      <c r="F50" s="5" t="s">
        <v>109</v>
      </c>
      <c r="G50" s="6">
        <v>440</v>
      </c>
      <c r="H50" s="7">
        <v>17</v>
      </c>
      <c r="I50" s="37" t="s">
        <v>224</v>
      </c>
      <c r="J50" s="38">
        <v>2357383</v>
      </c>
      <c r="K50" s="4" t="s">
        <v>34</v>
      </c>
      <c r="L50" s="4" t="s">
        <v>35</v>
      </c>
      <c r="M50" s="14" t="s">
        <v>268</v>
      </c>
      <c r="N50" s="4" t="s">
        <v>269</v>
      </c>
      <c r="O50" s="4"/>
      <c r="P50" s="4"/>
      <c r="Q50" s="15"/>
      <c r="R50" s="16">
        <f t="shared" ca="1" si="3"/>
        <v>3252</v>
      </c>
      <c r="S50" s="17" t="s">
        <v>270</v>
      </c>
      <c r="T50" s="4">
        <v>8932</v>
      </c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</row>
    <row r="51" spans="1:138" s="12" customFormat="1" ht="15" x14ac:dyDescent="0.25">
      <c r="A51" s="4">
        <f t="shared" si="2"/>
        <v>49</v>
      </c>
      <c r="B51" s="5" t="s">
        <v>272</v>
      </c>
      <c r="C51" s="5" t="s">
        <v>273</v>
      </c>
      <c r="D51" s="10">
        <v>43691</v>
      </c>
      <c r="E51" s="16">
        <f t="shared" ca="1" si="0"/>
        <v>1052</v>
      </c>
      <c r="F51" s="5" t="s">
        <v>182</v>
      </c>
      <c r="G51" s="6">
        <v>68</v>
      </c>
      <c r="H51" s="7">
        <v>4</v>
      </c>
      <c r="I51" s="37" t="s">
        <v>271</v>
      </c>
      <c r="J51" s="38">
        <v>5711218</v>
      </c>
      <c r="K51" s="4" t="s">
        <v>16</v>
      </c>
      <c r="L51" s="4" t="s">
        <v>17</v>
      </c>
      <c r="M51" s="14" t="s">
        <v>20</v>
      </c>
      <c r="N51" s="4" t="s">
        <v>274</v>
      </c>
      <c r="O51" s="4" t="s">
        <v>275</v>
      </c>
      <c r="P51" s="4" t="s">
        <v>276</v>
      </c>
      <c r="Q51" s="15">
        <v>42469</v>
      </c>
      <c r="R51" s="16">
        <f t="shared" ca="1" si="3"/>
        <v>1083</v>
      </c>
      <c r="S51" s="68" t="s">
        <v>277</v>
      </c>
      <c r="T51" s="4">
        <v>8921</v>
      </c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</row>
    <row r="52" spans="1:138" s="12" customFormat="1" ht="15" x14ac:dyDescent="0.25">
      <c r="A52" s="4">
        <f t="shared" si="2"/>
        <v>50</v>
      </c>
      <c r="B52" s="5" t="s">
        <v>372</v>
      </c>
      <c r="C52" s="5" t="s">
        <v>373</v>
      </c>
      <c r="D52" s="10">
        <v>35046</v>
      </c>
      <c r="E52" s="16">
        <f t="shared" ca="1" si="0"/>
        <v>9697</v>
      </c>
      <c r="F52" s="5" t="s">
        <v>99</v>
      </c>
      <c r="G52" s="6">
        <v>219</v>
      </c>
      <c r="H52" s="7">
        <v>18</v>
      </c>
      <c r="I52" s="37" t="s">
        <v>271</v>
      </c>
      <c r="J52" s="38">
        <v>4082666</v>
      </c>
      <c r="K52" s="4" t="s">
        <v>52</v>
      </c>
      <c r="L52" s="4" t="s">
        <v>35</v>
      </c>
      <c r="M52" s="4" t="s">
        <v>38</v>
      </c>
      <c r="N52" s="4" t="s">
        <v>64</v>
      </c>
      <c r="O52" s="4" t="s">
        <v>374</v>
      </c>
      <c r="P52" s="4" t="s">
        <v>375</v>
      </c>
      <c r="Q52" s="15">
        <v>39547</v>
      </c>
      <c r="R52" s="16">
        <f t="shared" ca="1" si="3"/>
        <v>9728</v>
      </c>
      <c r="S52" s="17" t="s">
        <v>376</v>
      </c>
      <c r="T52" s="4">
        <v>8932</v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</row>
    <row r="53" spans="1:138" s="12" customFormat="1" ht="15" x14ac:dyDescent="0.25">
      <c r="A53" s="4">
        <f t="shared" si="2"/>
        <v>51</v>
      </c>
      <c r="B53" s="5" t="s">
        <v>283</v>
      </c>
      <c r="C53" s="5" t="s">
        <v>284</v>
      </c>
      <c r="D53" s="10">
        <v>40722</v>
      </c>
      <c r="E53" s="16">
        <f t="shared" ca="1" si="0"/>
        <v>4021</v>
      </c>
      <c r="F53" s="5" t="s">
        <v>76</v>
      </c>
      <c r="G53" s="6">
        <v>407</v>
      </c>
      <c r="H53" s="7">
        <v>27</v>
      </c>
      <c r="I53" s="37" t="s">
        <v>271</v>
      </c>
      <c r="J53" s="38">
        <v>2961318</v>
      </c>
      <c r="K53" s="55" t="s">
        <v>34</v>
      </c>
      <c r="L53" s="55" t="s">
        <v>35</v>
      </c>
      <c r="M53" s="14" t="s">
        <v>38</v>
      </c>
      <c r="N53" s="4" t="s">
        <v>130</v>
      </c>
      <c r="O53" s="4" t="s">
        <v>644</v>
      </c>
      <c r="P53" s="4" t="s">
        <v>285</v>
      </c>
      <c r="Q53" s="15">
        <v>42572</v>
      </c>
      <c r="R53" s="16">
        <f t="shared" ca="1" si="3"/>
        <v>4052</v>
      </c>
      <c r="S53" s="17" t="s">
        <v>286</v>
      </c>
      <c r="T53" s="4">
        <v>8921</v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</row>
    <row r="54" spans="1:138" s="60" customFormat="1" ht="15" x14ac:dyDescent="0.25">
      <c r="A54" s="4">
        <f t="shared" si="2"/>
        <v>52</v>
      </c>
      <c r="B54" s="59" t="s">
        <v>288</v>
      </c>
      <c r="C54" s="59" t="s">
        <v>745</v>
      </c>
      <c r="D54" s="20">
        <v>44088</v>
      </c>
      <c r="E54" s="16">
        <f t="shared" ca="1" si="0"/>
        <v>655</v>
      </c>
      <c r="F54" s="21" t="s">
        <v>182</v>
      </c>
      <c r="G54" s="22">
        <v>68</v>
      </c>
      <c r="H54" s="24">
        <v>4</v>
      </c>
      <c r="I54" s="37" t="s">
        <v>287</v>
      </c>
      <c r="J54" s="38">
        <v>5711218</v>
      </c>
      <c r="K54" s="19" t="s">
        <v>16</v>
      </c>
      <c r="L54" s="19" t="s">
        <v>17</v>
      </c>
      <c r="M54" s="14" t="s">
        <v>20</v>
      </c>
      <c r="N54" s="19" t="s">
        <v>289</v>
      </c>
      <c r="O54" s="19" t="s">
        <v>290</v>
      </c>
      <c r="P54" s="19"/>
      <c r="Q54" s="20"/>
      <c r="R54" s="16">
        <f t="shared" ca="1" si="3"/>
        <v>686</v>
      </c>
      <c r="S54" s="68" t="s">
        <v>291</v>
      </c>
      <c r="T54" s="19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</row>
    <row r="55" spans="1:138" s="60" customFormat="1" ht="15" x14ac:dyDescent="0.25">
      <c r="A55" s="4">
        <f t="shared" si="2"/>
        <v>53</v>
      </c>
      <c r="B55" s="21" t="s">
        <v>292</v>
      </c>
      <c r="C55" s="21" t="s">
        <v>293</v>
      </c>
      <c r="D55" s="20">
        <v>34946</v>
      </c>
      <c r="E55" s="16">
        <f t="shared" ca="1" si="0"/>
        <v>9797</v>
      </c>
      <c r="F55" s="21" t="s">
        <v>51</v>
      </c>
      <c r="G55" s="22">
        <v>222</v>
      </c>
      <c r="H55" s="24">
        <v>25</v>
      </c>
      <c r="I55" s="37" t="s">
        <v>287</v>
      </c>
      <c r="J55" s="38">
        <v>4789802</v>
      </c>
      <c r="K55" s="19" t="s">
        <v>52</v>
      </c>
      <c r="L55" s="19" t="s">
        <v>35</v>
      </c>
      <c r="M55" s="14" t="s">
        <v>38</v>
      </c>
      <c r="N55" s="19" t="s">
        <v>289</v>
      </c>
      <c r="O55" s="19" t="s">
        <v>294</v>
      </c>
      <c r="P55" s="19" t="s">
        <v>295</v>
      </c>
      <c r="Q55" s="23" t="s">
        <v>139</v>
      </c>
      <c r="R55" s="16">
        <f t="shared" ca="1" si="3"/>
        <v>9828</v>
      </c>
      <c r="S55" s="17" t="s">
        <v>296</v>
      </c>
      <c r="T55" s="19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</row>
    <row r="56" spans="1:138" s="12" customFormat="1" ht="15" x14ac:dyDescent="0.25">
      <c r="A56" s="4">
        <f t="shared" si="2"/>
        <v>54</v>
      </c>
      <c r="B56" s="9" t="s">
        <v>630</v>
      </c>
      <c r="C56" s="5" t="s">
        <v>297</v>
      </c>
      <c r="D56" s="10">
        <v>44042</v>
      </c>
      <c r="E56" s="16">
        <f t="shared" ca="1" si="0"/>
        <v>701</v>
      </c>
      <c r="F56" s="5" t="s">
        <v>51</v>
      </c>
      <c r="G56" s="6">
        <v>222</v>
      </c>
      <c r="H56" s="7">
        <v>25</v>
      </c>
      <c r="I56" s="37" t="s">
        <v>287</v>
      </c>
      <c r="J56" s="38">
        <v>4789802</v>
      </c>
      <c r="K56" s="4" t="s">
        <v>52</v>
      </c>
      <c r="L56" s="4" t="s">
        <v>35</v>
      </c>
      <c r="M56" s="4" t="s">
        <v>108</v>
      </c>
      <c r="N56" s="4" t="s">
        <v>220</v>
      </c>
      <c r="O56" s="4" t="s">
        <v>298</v>
      </c>
      <c r="P56" s="4"/>
      <c r="Q56" s="15"/>
      <c r="R56" s="16">
        <f t="shared" ca="1" si="3"/>
        <v>732</v>
      </c>
      <c r="S56" s="17" t="s">
        <v>299</v>
      </c>
      <c r="T56" s="4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</row>
    <row r="57" spans="1:138" s="12" customFormat="1" ht="16.5" customHeight="1" x14ac:dyDescent="0.25">
      <c r="A57" s="4">
        <f t="shared" si="2"/>
        <v>55</v>
      </c>
      <c r="B57" s="5" t="s">
        <v>309</v>
      </c>
      <c r="C57" s="5" t="s">
        <v>310</v>
      </c>
      <c r="D57" s="10">
        <v>35584</v>
      </c>
      <c r="E57" s="16">
        <f t="shared" ca="1" si="0"/>
        <v>9159</v>
      </c>
      <c r="F57" s="37" t="s">
        <v>51</v>
      </c>
      <c r="G57" s="6">
        <v>222</v>
      </c>
      <c r="H57" s="7">
        <v>25</v>
      </c>
      <c r="I57" s="37" t="s">
        <v>287</v>
      </c>
      <c r="J57" s="38">
        <v>4789802</v>
      </c>
      <c r="K57" s="4" t="s">
        <v>52</v>
      </c>
      <c r="L57" s="4" t="s">
        <v>35</v>
      </c>
      <c r="M57" s="14" t="s">
        <v>311</v>
      </c>
      <c r="N57" s="19" t="s">
        <v>64</v>
      </c>
      <c r="O57" s="4" t="s">
        <v>312</v>
      </c>
      <c r="P57" s="19" t="s">
        <v>313</v>
      </c>
      <c r="Q57" s="23">
        <v>33799</v>
      </c>
      <c r="R57" s="16">
        <f t="shared" ca="1" si="3"/>
        <v>9190</v>
      </c>
      <c r="S57" s="17" t="s">
        <v>314</v>
      </c>
      <c r="T57" s="4">
        <v>8867</v>
      </c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</row>
    <row r="58" spans="1:138" s="12" customFormat="1" ht="15" x14ac:dyDescent="0.25">
      <c r="A58" s="4">
        <f t="shared" si="2"/>
        <v>56</v>
      </c>
      <c r="B58" s="5" t="s">
        <v>300</v>
      </c>
      <c r="C58" s="5" t="s">
        <v>301</v>
      </c>
      <c r="D58" s="10">
        <v>35339</v>
      </c>
      <c r="E58" s="16">
        <f t="shared" ca="1" si="0"/>
        <v>9404</v>
      </c>
      <c r="F58" s="5" t="s">
        <v>51</v>
      </c>
      <c r="G58" s="6">
        <v>222</v>
      </c>
      <c r="H58" s="7">
        <v>25</v>
      </c>
      <c r="I58" s="37" t="s">
        <v>287</v>
      </c>
      <c r="J58" s="38">
        <v>4789802</v>
      </c>
      <c r="K58" s="4" t="s">
        <v>52</v>
      </c>
      <c r="L58" s="4" t="s">
        <v>35</v>
      </c>
      <c r="M58" s="14" t="s">
        <v>38</v>
      </c>
      <c r="N58" s="4" t="s">
        <v>289</v>
      </c>
      <c r="O58" s="4" t="s">
        <v>302</v>
      </c>
      <c r="P58" s="4" t="s">
        <v>303</v>
      </c>
      <c r="Q58" s="15">
        <v>34564</v>
      </c>
      <c r="R58" s="16">
        <f t="shared" ca="1" si="3"/>
        <v>9435</v>
      </c>
      <c r="S58" s="68" t="s">
        <v>670</v>
      </c>
      <c r="T58" s="4">
        <v>8960</v>
      </c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</row>
    <row r="59" spans="1:138" s="12" customFormat="1" ht="15" x14ac:dyDescent="0.25">
      <c r="A59" s="4">
        <f t="shared" si="2"/>
        <v>57</v>
      </c>
      <c r="B59" s="5" t="s">
        <v>304</v>
      </c>
      <c r="C59" s="5" t="s">
        <v>305</v>
      </c>
      <c r="D59" s="10">
        <v>34575</v>
      </c>
      <c r="E59" s="16">
        <f t="shared" ca="1" si="0"/>
        <v>10168</v>
      </c>
      <c r="F59" s="61" t="s">
        <v>51</v>
      </c>
      <c r="G59" s="62">
        <v>222</v>
      </c>
      <c r="H59" s="63">
        <v>25</v>
      </c>
      <c r="I59" s="37" t="s">
        <v>287</v>
      </c>
      <c r="J59" s="38">
        <v>4789802</v>
      </c>
      <c r="K59" s="4" t="s">
        <v>52</v>
      </c>
      <c r="L59" s="4" t="s">
        <v>35</v>
      </c>
      <c r="M59" s="14" t="s">
        <v>38</v>
      </c>
      <c r="N59" s="4" t="s">
        <v>238</v>
      </c>
      <c r="O59" s="4" t="s">
        <v>306</v>
      </c>
      <c r="P59" s="4" t="s">
        <v>307</v>
      </c>
      <c r="Q59" s="15">
        <v>34079</v>
      </c>
      <c r="R59" s="16">
        <f t="shared" ca="1" si="3"/>
        <v>10199</v>
      </c>
      <c r="S59" s="17" t="s">
        <v>308</v>
      </c>
      <c r="T59" s="4">
        <v>8956</v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</row>
    <row r="60" spans="1:138" s="12" customFormat="1" ht="15" x14ac:dyDescent="0.25">
      <c r="A60" s="4">
        <f t="shared" si="2"/>
        <v>58</v>
      </c>
      <c r="B60" s="9" t="s">
        <v>278</v>
      </c>
      <c r="C60" s="5" t="s">
        <v>279</v>
      </c>
      <c r="D60" s="10">
        <v>43374</v>
      </c>
      <c r="E60" s="16">
        <f t="shared" ca="1" si="0"/>
        <v>1369</v>
      </c>
      <c r="F60" s="37" t="s">
        <v>51</v>
      </c>
      <c r="G60" s="6">
        <v>222</v>
      </c>
      <c r="H60" s="7">
        <v>21</v>
      </c>
      <c r="I60" s="37" t="s">
        <v>287</v>
      </c>
      <c r="J60" s="38">
        <v>4504693</v>
      </c>
      <c r="K60" s="19" t="s">
        <v>52</v>
      </c>
      <c r="L60" s="19" t="s">
        <v>35</v>
      </c>
      <c r="M60" s="14" t="s">
        <v>759</v>
      </c>
      <c r="N60" s="19" t="s">
        <v>280</v>
      </c>
      <c r="O60" s="4"/>
      <c r="P60" s="19" t="s">
        <v>281</v>
      </c>
      <c r="Q60" s="23">
        <v>37883</v>
      </c>
      <c r="R60" s="16">
        <f t="shared" ca="1" si="3"/>
        <v>1400</v>
      </c>
      <c r="S60" s="17" t="s">
        <v>282</v>
      </c>
      <c r="T60" s="4">
        <v>8921</v>
      </c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</row>
    <row r="61" spans="1:138" s="12" customFormat="1" ht="15" x14ac:dyDescent="0.25">
      <c r="A61" s="4">
        <f t="shared" si="2"/>
        <v>59</v>
      </c>
      <c r="B61" s="5" t="s">
        <v>315</v>
      </c>
      <c r="C61" s="5" t="s">
        <v>316</v>
      </c>
      <c r="D61" s="10">
        <v>35074</v>
      </c>
      <c r="E61" s="16">
        <f t="shared" ca="1" si="0"/>
        <v>9669</v>
      </c>
      <c r="F61" s="21" t="s">
        <v>51</v>
      </c>
      <c r="G61" s="22">
        <v>222</v>
      </c>
      <c r="H61" s="24">
        <v>20</v>
      </c>
      <c r="I61" s="37" t="s">
        <v>287</v>
      </c>
      <c r="J61" s="38">
        <v>4394591</v>
      </c>
      <c r="K61" s="19" t="s">
        <v>52</v>
      </c>
      <c r="L61" s="19" t="s">
        <v>35</v>
      </c>
      <c r="M61" s="14" t="s">
        <v>317</v>
      </c>
      <c r="N61" s="4" t="s">
        <v>318</v>
      </c>
      <c r="O61" s="4" t="s">
        <v>319</v>
      </c>
      <c r="P61" s="4" t="s">
        <v>320</v>
      </c>
      <c r="Q61" s="15">
        <v>33882</v>
      </c>
      <c r="R61" s="16">
        <f t="shared" ca="1" si="3"/>
        <v>9700</v>
      </c>
      <c r="S61" s="17" t="s">
        <v>321</v>
      </c>
      <c r="T61" s="4">
        <v>8941</v>
      </c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</row>
    <row r="62" spans="1:138" s="12" customFormat="1" ht="15" x14ac:dyDescent="0.25">
      <c r="A62" s="4">
        <f t="shared" si="2"/>
        <v>60</v>
      </c>
      <c r="B62" s="5" t="s">
        <v>322</v>
      </c>
      <c r="C62" s="5" t="s">
        <v>323</v>
      </c>
      <c r="D62" s="10">
        <v>35062</v>
      </c>
      <c r="E62" s="16">
        <f t="shared" ca="1" si="0"/>
        <v>9681</v>
      </c>
      <c r="F62" s="5" t="s">
        <v>99</v>
      </c>
      <c r="G62" s="6">
        <v>219</v>
      </c>
      <c r="H62" s="7">
        <v>18</v>
      </c>
      <c r="I62" s="37" t="s">
        <v>287</v>
      </c>
      <c r="J62" s="38">
        <v>4082666</v>
      </c>
      <c r="K62" s="4" t="s">
        <v>52</v>
      </c>
      <c r="L62" s="4" t="s">
        <v>35</v>
      </c>
      <c r="M62" s="14" t="s">
        <v>38</v>
      </c>
      <c r="N62" s="4" t="s">
        <v>191</v>
      </c>
      <c r="O62" s="4" t="s">
        <v>324</v>
      </c>
      <c r="P62" s="4" t="s">
        <v>325</v>
      </c>
      <c r="Q62" s="15"/>
      <c r="R62" s="16">
        <f t="shared" ca="1" si="3"/>
        <v>9712</v>
      </c>
      <c r="S62" s="17" t="s">
        <v>326</v>
      </c>
      <c r="T62" s="4">
        <v>8867</v>
      </c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</row>
    <row r="63" spans="1:138" s="12" customFormat="1" ht="15" x14ac:dyDescent="0.25">
      <c r="A63" s="4">
        <f t="shared" si="2"/>
        <v>61</v>
      </c>
      <c r="B63" s="5" t="s">
        <v>327</v>
      </c>
      <c r="C63" s="5" t="s">
        <v>202</v>
      </c>
      <c r="D63" s="10">
        <v>35282</v>
      </c>
      <c r="E63" s="16">
        <f t="shared" ca="1" si="0"/>
        <v>9461</v>
      </c>
      <c r="F63" s="5" t="s">
        <v>171</v>
      </c>
      <c r="G63" s="6">
        <v>314</v>
      </c>
      <c r="H63" s="7">
        <v>17</v>
      </c>
      <c r="I63" s="37" t="s">
        <v>287</v>
      </c>
      <c r="J63" s="38">
        <v>3067462</v>
      </c>
      <c r="K63" s="4" t="s">
        <v>172</v>
      </c>
      <c r="L63" s="4" t="s">
        <v>35</v>
      </c>
      <c r="M63" s="14" t="s">
        <v>328</v>
      </c>
      <c r="N63" s="4" t="s">
        <v>329</v>
      </c>
      <c r="O63" s="4" t="s">
        <v>330</v>
      </c>
      <c r="P63" s="4" t="s">
        <v>42</v>
      </c>
      <c r="Q63" s="15" t="s">
        <v>42</v>
      </c>
      <c r="R63" s="16">
        <f t="shared" ca="1" si="3"/>
        <v>9492</v>
      </c>
      <c r="S63" s="17" t="s">
        <v>331</v>
      </c>
      <c r="T63" s="4">
        <v>8876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</row>
    <row r="64" spans="1:138" s="12" customFormat="1" ht="15" x14ac:dyDescent="0.25">
      <c r="A64" s="4">
        <f t="shared" si="2"/>
        <v>62</v>
      </c>
      <c r="B64" s="5" t="s">
        <v>332</v>
      </c>
      <c r="C64" s="5" t="s">
        <v>333</v>
      </c>
      <c r="D64" s="10">
        <v>33340</v>
      </c>
      <c r="E64" s="16">
        <f t="shared" ca="1" si="0"/>
        <v>11403</v>
      </c>
      <c r="F64" s="5" t="s">
        <v>76</v>
      </c>
      <c r="G64" s="6">
        <v>407</v>
      </c>
      <c r="H64" s="7">
        <v>27</v>
      </c>
      <c r="I64" s="37" t="s">
        <v>287</v>
      </c>
      <c r="J64" s="38">
        <v>2961318</v>
      </c>
      <c r="K64" s="4" t="s">
        <v>34</v>
      </c>
      <c r="L64" s="4" t="s">
        <v>35</v>
      </c>
      <c r="M64" s="14" t="s">
        <v>38</v>
      </c>
      <c r="N64" s="4" t="s">
        <v>112</v>
      </c>
      <c r="O64" s="4"/>
      <c r="P64" s="4" t="s">
        <v>42</v>
      </c>
      <c r="Q64" s="15" t="s">
        <v>42</v>
      </c>
      <c r="R64" s="16">
        <f t="shared" ref="R64:R95" ca="1" si="4">TODAY()-D64</f>
        <v>11434</v>
      </c>
      <c r="S64" s="17" t="s">
        <v>334</v>
      </c>
      <c r="T64" s="4">
        <v>8863</v>
      </c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</row>
    <row r="65" spans="1:138" s="12" customFormat="1" ht="41.25" customHeight="1" x14ac:dyDescent="0.25">
      <c r="A65" s="4">
        <f t="shared" si="2"/>
        <v>63</v>
      </c>
      <c r="B65" s="9" t="s">
        <v>189</v>
      </c>
      <c r="C65" s="5" t="s">
        <v>190</v>
      </c>
      <c r="D65" s="10">
        <v>35845</v>
      </c>
      <c r="E65" s="16">
        <f t="shared" ca="1" si="0"/>
        <v>8898</v>
      </c>
      <c r="F65" s="5" t="s">
        <v>182</v>
      </c>
      <c r="G65" s="6">
        <v>68</v>
      </c>
      <c r="H65" s="7">
        <v>4</v>
      </c>
      <c r="I65" s="37" t="s">
        <v>335</v>
      </c>
      <c r="J65" s="38">
        <v>5711218</v>
      </c>
      <c r="K65" s="4" t="s">
        <v>16</v>
      </c>
      <c r="L65" s="4" t="s">
        <v>17</v>
      </c>
      <c r="M65" s="14" t="s">
        <v>38</v>
      </c>
      <c r="N65" s="4" t="s">
        <v>191</v>
      </c>
      <c r="O65" s="4" t="s">
        <v>192</v>
      </c>
      <c r="P65" s="4" t="s">
        <v>193</v>
      </c>
      <c r="Q65" s="15" t="s">
        <v>139</v>
      </c>
      <c r="R65" s="16">
        <f t="shared" ca="1" si="4"/>
        <v>8929</v>
      </c>
      <c r="S65" s="68" t="s">
        <v>194</v>
      </c>
      <c r="T65" s="4">
        <v>8894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</row>
    <row r="66" spans="1:138" s="12" customFormat="1" ht="18.75" customHeight="1" x14ac:dyDescent="0.25">
      <c r="A66" s="4">
        <f t="shared" si="2"/>
        <v>64</v>
      </c>
      <c r="B66" s="5" t="s">
        <v>336</v>
      </c>
      <c r="C66" s="5" t="s">
        <v>337</v>
      </c>
      <c r="D66" s="10">
        <v>35290</v>
      </c>
      <c r="E66" s="16">
        <f t="shared" ca="1" si="0"/>
        <v>9453</v>
      </c>
      <c r="F66" s="5" t="s">
        <v>51</v>
      </c>
      <c r="G66" s="6">
        <v>222</v>
      </c>
      <c r="H66" s="7">
        <v>20</v>
      </c>
      <c r="I66" s="37" t="s">
        <v>335</v>
      </c>
      <c r="J66" s="38">
        <v>4394591</v>
      </c>
      <c r="K66" s="4" t="s">
        <v>52</v>
      </c>
      <c r="L66" s="4" t="s">
        <v>35</v>
      </c>
      <c r="M66" s="14" t="s">
        <v>338</v>
      </c>
      <c r="N66" s="4" t="s">
        <v>220</v>
      </c>
      <c r="O66" s="28" t="s">
        <v>339</v>
      </c>
      <c r="P66" s="4" t="s">
        <v>340</v>
      </c>
      <c r="Q66" s="15">
        <v>33511</v>
      </c>
      <c r="R66" s="16">
        <f t="shared" ca="1" si="4"/>
        <v>9484</v>
      </c>
      <c r="S66" s="17" t="s">
        <v>341</v>
      </c>
      <c r="T66" s="4">
        <v>8950</v>
      </c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</row>
    <row r="67" spans="1:138" s="12" customFormat="1" ht="15" x14ac:dyDescent="0.25">
      <c r="A67" s="4">
        <f t="shared" si="2"/>
        <v>65</v>
      </c>
      <c r="B67" s="5" t="s">
        <v>342</v>
      </c>
      <c r="C67" s="5" t="s">
        <v>343</v>
      </c>
      <c r="D67" s="10">
        <v>40009</v>
      </c>
      <c r="E67" s="16">
        <f t="shared" ca="1" si="0"/>
        <v>4734</v>
      </c>
      <c r="F67" s="5" t="s">
        <v>51</v>
      </c>
      <c r="G67" s="6">
        <v>222</v>
      </c>
      <c r="H67" s="7">
        <v>20</v>
      </c>
      <c r="I67" s="37" t="s">
        <v>335</v>
      </c>
      <c r="J67" s="38">
        <v>4394591</v>
      </c>
      <c r="K67" s="4" t="s">
        <v>52</v>
      </c>
      <c r="L67" s="4" t="s">
        <v>35</v>
      </c>
      <c r="M67" s="14" t="s">
        <v>344</v>
      </c>
      <c r="N67" s="4" t="s">
        <v>238</v>
      </c>
      <c r="O67" s="4" t="s">
        <v>345</v>
      </c>
      <c r="P67" s="4" t="s">
        <v>346</v>
      </c>
      <c r="Q67" s="15">
        <v>37049</v>
      </c>
      <c r="R67" s="16">
        <f t="shared" ca="1" si="4"/>
        <v>4765</v>
      </c>
      <c r="S67" s="17" t="s">
        <v>347</v>
      </c>
      <c r="T67" s="4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</row>
    <row r="68" spans="1:138" s="12" customFormat="1" ht="15" x14ac:dyDescent="0.25">
      <c r="A68" s="4">
        <f t="shared" si="2"/>
        <v>66</v>
      </c>
      <c r="B68" s="21" t="s">
        <v>348</v>
      </c>
      <c r="C68" s="5" t="s">
        <v>349</v>
      </c>
      <c r="D68" s="10">
        <v>43376</v>
      </c>
      <c r="E68" s="16">
        <f t="shared" ca="1" si="0"/>
        <v>1367</v>
      </c>
      <c r="F68" s="5" t="s">
        <v>51</v>
      </c>
      <c r="G68" s="6">
        <v>222</v>
      </c>
      <c r="H68" s="7">
        <v>20</v>
      </c>
      <c r="I68" s="37" t="s">
        <v>335</v>
      </c>
      <c r="J68" s="38">
        <v>4394591</v>
      </c>
      <c r="K68" s="4" t="s">
        <v>52</v>
      </c>
      <c r="L68" s="4" t="s">
        <v>35</v>
      </c>
      <c r="M68" s="14" t="s">
        <v>38</v>
      </c>
      <c r="N68" s="4" t="s">
        <v>250</v>
      </c>
      <c r="O68" s="4" t="s">
        <v>350</v>
      </c>
      <c r="P68" s="4" t="s">
        <v>351</v>
      </c>
      <c r="Q68" s="15">
        <v>41103</v>
      </c>
      <c r="R68" s="16">
        <f t="shared" ca="1" si="4"/>
        <v>1398</v>
      </c>
      <c r="S68" s="17" t="s">
        <v>352</v>
      </c>
      <c r="T68" s="4">
        <v>8950</v>
      </c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</row>
    <row r="69" spans="1:138" s="12" customFormat="1" ht="15" x14ac:dyDescent="0.25">
      <c r="A69" s="4">
        <f>+A103+1</f>
        <v>68</v>
      </c>
      <c r="B69" s="5" t="s">
        <v>358</v>
      </c>
      <c r="C69" s="5" t="s">
        <v>359</v>
      </c>
      <c r="D69" s="10">
        <v>35062</v>
      </c>
      <c r="E69" s="16">
        <f t="shared" ca="1" si="0"/>
        <v>9681</v>
      </c>
      <c r="F69" s="5" t="s">
        <v>51</v>
      </c>
      <c r="G69" s="6">
        <v>222</v>
      </c>
      <c r="H69" s="7">
        <v>20</v>
      </c>
      <c r="I69" s="37" t="s">
        <v>335</v>
      </c>
      <c r="J69" s="38">
        <v>4394591</v>
      </c>
      <c r="K69" s="4" t="s">
        <v>52</v>
      </c>
      <c r="L69" s="4" t="s">
        <v>35</v>
      </c>
      <c r="M69" s="14" t="s">
        <v>38</v>
      </c>
      <c r="N69" s="4" t="s">
        <v>238</v>
      </c>
      <c r="O69" s="4" t="s">
        <v>360</v>
      </c>
      <c r="P69" s="4" t="s">
        <v>361</v>
      </c>
      <c r="Q69" s="15">
        <v>34843</v>
      </c>
      <c r="R69" s="16">
        <f t="shared" ca="1" si="4"/>
        <v>9712</v>
      </c>
      <c r="S69" s="17" t="s">
        <v>362</v>
      </c>
      <c r="T69" s="4">
        <v>8907</v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</row>
    <row r="70" spans="1:138" s="12" customFormat="1" ht="15" x14ac:dyDescent="0.25">
      <c r="A70" s="4">
        <f t="shared" si="2"/>
        <v>69</v>
      </c>
      <c r="B70" s="5" t="s">
        <v>363</v>
      </c>
      <c r="C70" s="5" t="s">
        <v>364</v>
      </c>
      <c r="D70" s="10">
        <v>43376</v>
      </c>
      <c r="E70" s="16">
        <f t="shared" ca="1" si="0"/>
        <v>1367</v>
      </c>
      <c r="F70" s="5" t="s">
        <v>51</v>
      </c>
      <c r="G70" s="6">
        <v>222</v>
      </c>
      <c r="H70" s="7">
        <v>19</v>
      </c>
      <c r="I70" s="37" t="s">
        <v>335</v>
      </c>
      <c r="J70" s="38">
        <v>4293731</v>
      </c>
      <c r="K70" s="4" t="s">
        <v>52</v>
      </c>
      <c r="L70" s="4" t="s">
        <v>35</v>
      </c>
      <c r="M70" s="14" t="s">
        <v>38</v>
      </c>
      <c r="N70" s="4" t="s">
        <v>191</v>
      </c>
      <c r="O70" s="4" t="s">
        <v>365</v>
      </c>
      <c r="P70" s="4" t="s">
        <v>366</v>
      </c>
      <c r="Q70" s="42" t="s">
        <v>139</v>
      </c>
      <c r="R70" s="16">
        <f t="shared" ca="1" si="4"/>
        <v>1398</v>
      </c>
      <c r="S70" s="68" t="s">
        <v>736</v>
      </c>
      <c r="T70" s="4">
        <v>8917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</row>
    <row r="71" spans="1:138" s="12" customFormat="1" ht="51" x14ac:dyDescent="0.25">
      <c r="A71" s="4">
        <f t="shared" si="2"/>
        <v>70</v>
      </c>
      <c r="B71" s="5" t="s">
        <v>367</v>
      </c>
      <c r="C71" s="5" t="s">
        <v>368</v>
      </c>
      <c r="D71" s="10">
        <v>35202</v>
      </c>
      <c r="E71" s="16">
        <f t="shared" ref="E71:E135" ca="1" si="5">(TODAY()-D71)-31</f>
        <v>9541</v>
      </c>
      <c r="F71" s="5" t="s">
        <v>99</v>
      </c>
      <c r="G71" s="6">
        <v>219</v>
      </c>
      <c r="H71" s="7">
        <v>18</v>
      </c>
      <c r="I71" s="37" t="s">
        <v>335</v>
      </c>
      <c r="J71" s="38">
        <v>4082666</v>
      </c>
      <c r="K71" s="4" t="s">
        <v>52</v>
      </c>
      <c r="L71" s="4" t="s">
        <v>35</v>
      </c>
      <c r="M71" s="14" t="s">
        <v>38</v>
      </c>
      <c r="N71" s="4" t="s">
        <v>369</v>
      </c>
      <c r="O71" s="28" t="s">
        <v>652</v>
      </c>
      <c r="P71" s="4" t="s">
        <v>370</v>
      </c>
      <c r="Q71" s="15">
        <v>31709</v>
      </c>
      <c r="R71" s="16">
        <f t="shared" ca="1" si="4"/>
        <v>9572</v>
      </c>
      <c r="S71" s="17" t="s">
        <v>371</v>
      </c>
      <c r="T71" s="4">
        <v>8853</v>
      </c>
      <c r="U71" s="65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</row>
    <row r="72" spans="1:138" s="12" customFormat="1" ht="15" x14ac:dyDescent="0.25">
      <c r="A72" s="4">
        <f t="shared" si="2"/>
        <v>71</v>
      </c>
      <c r="B72" s="9" t="s">
        <v>638</v>
      </c>
      <c r="C72" s="9" t="s">
        <v>639</v>
      </c>
      <c r="D72" s="10">
        <v>43395</v>
      </c>
      <c r="E72" s="16">
        <f t="shared" ca="1" si="5"/>
        <v>1348</v>
      </c>
      <c r="F72" s="5" t="s">
        <v>99</v>
      </c>
      <c r="G72" s="6">
        <v>219</v>
      </c>
      <c r="H72" s="7">
        <v>18</v>
      </c>
      <c r="I72" s="37" t="s">
        <v>335</v>
      </c>
      <c r="J72" s="38">
        <v>4082666</v>
      </c>
      <c r="K72" s="4" t="s">
        <v>52</v>
      </c>
      <c r="L72" s="4" t="s">
        <v>35</v>
      </c>
      <c r="M72" s="14" t="s">
        <v>760</v>
      </c>
      <c r="N72" s="4" t="s">
        <v>640</v>
      </c>
      <c r="O72" s="4" t="s">
        <v>641</v>
      </c>
      <c r="P72" s="4">
        <v>174342</v>
      </c>
      <c r="Q72" s="15">
        <v>39773</v>
      </c>
      <c r="R72" s="16">
        <f t="shared" ca="1" si="4"/>
        <v>1379</v>
      </c>
      <c r="S72" s="17" t="s">
        <v>642</v>
      </c>
      <c r="T72" s="4">
        <v>8917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</row>
    <row r="73" spans="1:138" s="12" customFormat="1" ht="15" x14ac:dyDescent="0.25">
      <c r="A73" s="4">
        <f t="shared" ref="A73:A136" si="6">+A72+1</f>
        <v>72</v>
      </c>
      <c r="B73" s="5" t="s">
        <v>664</v>
      </c>
      <c r="C73" s="5" t="s">
        <v>665</v>
      </c>
      <c r="D73" s="10">
        <v>43936</v>
      </c>
      <c r="E73" s="16">
        <f t="shared" ca="1" si="5"/>
        <v>807</v>
      </c>
      <c r="F73" s="5" t="s">
        <v>182</v>
      </c>
      <c r="G73" s="6">
        <v>68</v>
      </c>
      <c r="H73" s="7">
        <v>4</v>
      </c>
      <c r="I73" s="37" t="s">
        <v>377</v>
      </c>
      <c r="J73" s="38">
        <v>5711218</v>
      </c>
      <c r="K73" s="4" t="s">
        <v>16</v>
      </c>
      <c r="L73" s="4" t="s">
        <v>17</v>
      </c>
      <c r="M73" s="14" t="s">
        <v>20</v>
      </c>
      <c r="N73" s="4" t="s">
        <v>378</v>
      </c>
      <c r="O73" s="4"/>
      <c r="P73" s="4" t="s">
        <v>379</v>
      </c>
      <c r="Q73" s="15"/>
      <c r="R73" s="16">
        <f t="shared" ca="1" si="4"/>
        <v>838</v>
      </c>
      <c r="S73" s="68" t="s">
        <v>737</v>
      </c>
      <c r="T73" s="4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</row>
    <row r="74" spans="1:138" s="12" customFormat="1" ht="15" x14ac:dyDescent="0.25">
      <c r="A74" s="4">
        <f t="shared" si="6"/>
        <v>73</v>
      </c>
      <c r="B74" s="5" t="s">
        <v>380</v>
      </c>
      <c r="C74" s="5" t="s">
        <v>381</v>
      </c>
      <c r="D74" s="10">
        <v>43587</v>
      </c>
      <c r="E74" s="16">
        <f t="shared" ca="1" si="5"/>
        <v>1156</v>
      </c>
      <c r="F74" s="21" t="s">
        <v>51</v>
      </c>
      <c r="G74" s="22">
        <v>222</v>
      </c>
      <c r="H74" s="24">
        <v>25</v>
      </c>
      <c r="I74" s="37" t="s">
        <v>377</v>
      </c>
      <c r="J74" s="38">
        <v>4789802</v>
      </c>
      <c r="K74" s="19" t="s">
        <v>52</v>
      </c>
      <c r="L74" s="19" t="s">
        <v>35</v>
      </c>
      <c r="M74" s="14" t="s">
        <v>38</v>
      </c>
      <c r="N74" s="4" t="s">
        <v>117</v>
      </c>
      <c r="O74" s="4" t="s">
        <v>382</v>
      </c>
      <c r="P74" s="4" t="s">
        <v>383</v>
      </c>
      <c r="Q74" s="15">
        <v>38614</v>
      </c>
      <c r="R74" s="16">
        <f t="shared" ca="1" si="4"/>
        <v>1187</v>
      </c>
      <c r="S74" s="17" t="s">
        <v>384</v>
      </c>
      <c r="T74" s="4">
        <v>8941</v>
      </c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</row>
    <row r="75" spans="1:138" s="12" customFormat="1" ht="15" x14ac:dyDescent="0.25">
      <c r="A75" s="4">
        <f t="shared" si="6"/>
        <v>74</v>
      </c>
      <c r="B75" s="9" t="s">
        <v>385</v>
      </c>
      <c r="C75" s="5" t="s">
        <v>386</v>
      </c>
      <c r="D75" s="20">
        <v>35052</v>
      </c>
      <c r="E75" s="16">
        <f t="shared" ca="1" si="5"/>
        <v>9691</v>
      </c>
      <c r="F75" s="21" t="s">
        <v>51</v>
      </c>
      <c r="G75" s="22">
        <v>222</v>
      </c>
      <c r="H75" s="24">
        <v>24</v>
      </c>
      <c r="I75" s="37" t="s">
        <v>377</v>
      </c>
      <c r="J75" s="38">
        <v>4671719</v>
      </c>
      <c r="K75" s="4" t="s">
        <v>52</v>
      </c>
      <c r="L75" s="4" t="s">
        <v>35</v>
      </c>
      <c r="M75" s="19"/>
      <c r="N75" s="19" t="s">
        <v>387</v>
      </c>
      <c r="O75" s="19" t="s">
        <v>388</v>
      </c>
      <c r="P75" s="4" t="s">
        <v>42</v>
      </c>
      <c r="Q75" s="15" t="s">
        <v>389</v>
      </c>
      <c r="R75" s="16">
        <f t="shared" ca="1" si="4"/>
        <v>9722</v>
      </c>
      <c r="S75" s="68" t="s">
        <v>741</v>
      </c>
      <c r="T75" s="19">
        <v>8939</v>
      </c>
      <c r="U75" s="35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</row>
    <row r="76" spans="1:138" s="12" customFormat="1" ht="15" x14ac:dyDescent="0.25">
      <c r="A76" s="4">
        <f t="shared" si="6"/>
        <v>75</v>
      </c>
      <c r="B76" s="5" t="s">
        <v>390</v>
      </c>
      <c r="C76" s="5" t="s">
        <v>391</v>
      </c>
      <c r="D76" s="10">
        <v>43418</v>
      </c>
      <c r="E76" s="16">
        <f t="shared" ca="1" si="5"/>
        <v>1325</v>
      </c>
      <c r="F76" s="5" t="s">
        <v>51</v>
      </c>
      <c r="G76" s="6">
        <v>222</v>
      </c>
      <c r="H76" s="7">
        <v>20</v>
      </c>
      <c r="I76" s="37" t="s">
        <v>377</v>
      </c>
      <c r="J76" s="38">
        <v>4394591</v>
      </c>
      <c r="K76" s="4" t="s">
        <v>52</v>
      </c>
      <c r="L76" s="9" t="s">
        <v>35</v>
      </c>
      <c r="M76" s="14" t="s">
        <v>135</v>
      </c>
      <c r="N76" s="4" t="s">
        <v>117</v>
      </c>
      <c r="O76" s="4" t="s">
        <v>392</v>
      </c>
      <c r="P76" s="4">
        <v>6809</v>
      </c>
      <c r="Q76" s="15" t="s">
        <v>139</v>
      </c>
      <c r="R76" s="16">
        <f t="shared" ca="1" si="4"/>
        <v>1356</v>
      </c>
      <c r="S76" s="17" t="s">
        <v>393</v>
      </c>
      <c r="T76" s="4">
        <v>8916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</row>
    <row r="77" spans="1:138" s="12" customFormat="1" ht="15" x14ac:dyDescent="0.25">
      <c r="A77" s="4">
        <f t="shared" si="6"/>
        <v>76</v>
      </c>
      <c r="B77" s="5" t="s">
        <v>394</v>
      </c>
      <c r="C77" s="5" t="s">
        <v>395</v>
      </c>
      <c r="D77" s="10">
        <v>35333</v>
      </c>
      <c r="E77" s="16">
        <f t="shared" ca="1" si="5"/>
        <v>9410</v>
      </c>
      <c r="F77" s="5" t="s">
        <v>51</v>
      </c>
      <c r="G77" s="6">
        <v>222</v>
      </c>
      <c r="H77" s="7">
        <v>20</v>
      </c>
      <c r="I77" s="37" t="s">
        <v>377</v>
      </c>
      <c r="J77" s="38">
        <v>4394591</v>
      </c>
      <c r="K77" s="4" t="s">
        <v>52</v>
      </c>
      <c r="L77" s="4" t="s">
        <v>35</v>
      </c>
      <c r="M77" s="14" t="s">
        <v>761</v>
      </c>
      <c r="N77" s="4" t="s">
        <v>64</v>
      </c>
      <c r="O77" s="4" t="s">
        <v>396</v>
      </c>
      <c r="P77" s="4" t="s">
        <v>397</v>
      </c>
      <c r="Q77" s="15">
        <v>33657</v>
      </c>
      <c r="R77" s="16">
        <f t="shared" ca="1" si="4"/>
        <v>9441</v>
      </c>
      <c r="S77" s="17" t="s">
        <v>398</v>
      </c>
      <c r="T77" s="4">
        <v>8946</v>
      </c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</row>
    <row r="78" spans="1:138" s="12" customFormat="1" ht="38.25" x14ac:dyDescent="0.25">
      <c r="A78" s="4">
        <v>77</v>
      </c>
      <c r="B78" s="73" t="s">
        <v>711</v>
      </c>
      <c r="C78" s="5" t="s">
        <v>710</v>
      </c>
      <c r="D78" s="10">
        <v>44580</v>
      </c>
      <c r="E78" s="16">
        <f ca="1">(TODAY()-D78)</f>
        <v>194</v>
      </c>
      <c r="F78" s="5" t="s">
        <v>171</v>
      </c>
      <c r="G78" s="6">
        <v>314</v>
      </c>
      <c r="H78" s="7">
        <v>17</v>
      </c>
      <c r="I78" s="37" t="s">
        <v>377</v>
      </c>
      <c r="J78" s="38">
        <v>3067462</v>
      </c>
      <c r="K78" s="4" t="s">
        <v>172</v>
      </c>
      <c r="L78" s="4" t="s">
        <v>35</v>
      </c>
      <c r="M78" s="14" t="s">
        <v>20</v>
      </c>
      <c r="N78" s="28" t="s">
        <v>712</v>
      </c>
      <c r="O78" s="4"/>
      <c r="P78" s="4" t="s">
        <v>713</v>
      </c>
      <c r="Q78" s="15" t="s">
        <v>714</v>
      </c>
      <c r="R78" s="16">
        <f t="shared" ca="1" si="4"/>
        <v>194</v>
      </c>
      <c r="S78" s="68" t="s">
        <v>715</v>
      </c>
      <c r="T78" s="4"/>
      <c r="U78" s="65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</row>
    <row r="79" spans="1:138" s="12" customFormat="1" x14ac:dyDescent="0.2">
      <c r="A79" s="4">
        <f t="shared" si="6"/>
        <v>78</v>
      </c>
      <c r="B79" s="5" t="s">
        <v>422</v>
      </c>
      <c r="C79" s="5" t="s">
        <v>423</v>
      </c>
      <c r="D79" s="10">
        <v>43922</v>
      </c>
      <c r="E79" s="16">
        <f t="shared" ca="1" si="5"/>
        <v>821</v>
      </c>
      <c r="F79" s="21" t="s">
        <v>146</v>
      </c>
      <c r="G79" s="22">
        <v>9</v>
      </c>
      <c r="H79" s="24">
        <v>7</v>
      </c>
      <c r="I79" s="37" t="s">
        <v>404</v>
      </c>
      <c r="J79" s="38">
        <v>7702101</v>
      </c>
      <c r="K79" s="4" t="s">
        <v>16</v>
      </c>
      <c r="L79" s="4" t="s">
        <v>17</v>
      </c>
      <c r="M79" s="14" t="s">
        <v>38</v>
      </c>
      <c r="N79" s="4" t="s">
        <v>424</v>
      </c>
      <c r="O79" s="4" t="s">
        <v>425</v>
      </c>
      <c r="P79" s="4"/>
      <c r="Q79" s="15"/>
      <c r="R79" s="16">
        <f t="shared" ca="1" si="4"/>
        <v>852</v>
      </c>
      <c r="S79" s="19" t="s">
        <v>426</v>
      </c>
      <c r="T79" s="4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</row>
    <row r="80" spans="1:138" s="12" customFormat="1" ht="15" x14ac:dyDescent="0.25">
      <c r="A80" s="4">
        <f>+A79+1</f>
        <v>79</v>
      </c>
      <c r="B80" s="5" t="s">
        <v>405</v>
      </c>
      <c r="C80" s="5" t="s">
        <v>406</v>
      </c>
      <c r="D80" s="10">
        <v>35797</v>
      </c>
      <c r="E80" s="16">
        <f t="shared" ca="1" si="5"/>
        <v>8946</v>
      </c>
      <c r="F80" s="21" t="s">
        <v>51</v>
      </c>
      <c r="G80" s="22">
        <v>222</v>
      </c>
      <c r="H80" s="24">
        <v>24</v>
      </c>
      <c r="I80" s="37" t="s">
        <v>404</v>
      </c>
      <c r="J80" s="38">
        <v>4671719</v>
      </c>
      <c r="K80" s="4" t="s">
        <v>52</v>
      </c>
      <c r="L80" s="9" t="s">
        <v>35</v>
      </c>
      <c r="M80" s="14" t="s">
        <v>38</v>
      </c>
      <c r="N80" s="4" t="s">
        <v>64</v>
      </c>
      <c r="O80" s="4" t="s">
        <v>396</v>
      </c>
      <c r="P80" s="4" t="s">
        <v>407</v>
      </c>
      <c r="Q80" s="15">
        <v>33190</v>
      </c>
      <c r="R80" s="16">
        <f t="shared" ca="1" si="4"/>
        <v>8977</v>
      </c>
      <c r="S80" s="68" t="s">
        <v>742</v>
      </c>
      <c r="T80" s="4">
        <v>8807</v>
      </c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</row>
    <row r="81" spans="1:138" s="12" customFormat="1" ht="15" x14ac:dyDescent="0.25">
      <c r="A81" s="4">
        <f t="shared" si="6"/>
        <v>80</v>
      </c>
      <c r="B81" s="5" t="s">
        <v>408</v>
      </c>
      <c r="C81" s="5" t="s">
        <v>409</v>
      </c>
      <c r="D81" s="10">
        <v>43411</v>
      </c>
      <c r="E81" s="16">
        <f t="shared" ca="1" si="5"/>
        <v>1332</v>
      </c>
      <c r="F81" s="5" t="s">
        <v>51</v>
      </c>
      <c r="G81" s="6">
        <v>222</v>
      </c>
      <c r="H81" s="7">
        <v>20</v>
      </c>
      <c r="I81" s="37" t="s">
        <v>404</v>
      </c>
      <c r="J81" s="38">
        <v>4394591</v>
      </c>
      <c r="K81" s="4" t="s">
        <v>52</v>
      </c>
      <c r="L81" s="4" t="s">
        <v>35</v>
      </c>
      <c r="M81" s="14" t="s">
        <v>135</v>
      </c>
      <c r="N81" s="4" t="s">
        <v>410</v>
      </c>
      <c r="O81" s="4" t="s">
        <v>290</v>
      </c>
      <c r="P81" s="4" t="s">
        <v>411</v>
      </c>
      <c r="Q81" s="15">
        <v>38548</v>
      </c>
      <c r="R81" s="16">
        <f t="shared" ca="1" si="4"/>
        <v>1363</v>
      </c>
      <c r="S81" s="17" t="s">
        <v>412</v>
      </c>
      <c r="T81" s="4">
        <v>8828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</row>
    <row r="82" spans="1:138" s="12" customFormat="1" ht="15" x14ac:dyDescent="0.25">
      <c r="A82" s="4">
        <f t="shared" si="6"/>
        <v>81</v>
      </c>
      <c r="B82" s="9" t="s">
        <v>399</v>
      </c>
      <c r="C82" s="5" t="s">
        <v>400</v>
      </c>
      <c r="D82" s="10">
        <v>35139</v>
      </c>
      <c r="E82" s="16">
        <f t="shared" ca="1" si="5"/>
        <v>9604</v>
      </c>
      <c r="F82" s="5" t="s">
        <v>99</v>
      </c>
      <c r="G82" s="6">
        <v>219</v>
      </c>
      <c r="H82" s="7">
        <v>14</v>
      </c>
      <c r="I82" s="37" t="s">
        <v>404</v>
      </c>
      <c r="J82" s="38">
        <v>3959168</v>
      </c>
      <c r="K82" s="4" t="s">
        <v>52</v>
      </c>
      <c r="L82" s="4" t="s">
        <v>35</v>
      </c>
      <c r="M82" s="14" t="s">
        <v>762</v>
      </c>
      <c r="N82" s="4" t="s">
        <v>401</v>
      </c>
      <c r="O82" s="4" t="s">
        <v>645</v>
      </c>
      <c r="P82" s="4" t="s">
        <v>402</v>
      </c>
      <c r="Q82" s="15">
        <v>42237</v>
      </c>
      <c r="R82" s="16">
        <f t="shared" ca="1" si="4"/>
        <v>9635</v>
      </c>
      <c r="S82" s="17" t="s">
        <v>403</v>
      </c>
      <c r="T82" s="4">
        <v>8958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</row>
    <row r="83" spans="1:138" s="12" customFormat="1" ht="15" x14ac:dyDescent="0.25">
      <c r="A83" s="4">
        <f t="shared" si="6"/>
        <v>82</v>
      </c>
      <c r="B83" s="12" t="s">
        <v>679</v>
      </c>
      <c r="C83" s="12" t="s">
        <v>680</v>
      </c>
      <c r="D83" s="10">
        <v>44512</v>
      </c>
      <c r="E83" s="16">
        <f ca="1">(TODAY()-D83)</f>
        <v>262</v>
      </c>
      <c r="F83" s="5" t="s">
        <v>418</v>
      </c>
      <c r="G83" s="6">
        <v>440</v>
      </c>
      <c r="H83" s="7">
        <v>9</v>
      </c>
      <c r="I83" s="37" t="s">
        <v>404</v>
      </c>
      <c r="J83" s="38">
        <v>1835483</v>
      </c>
      <c r="K83" s="4" t="s">
        <v>34</v>
      </c>
      <c r="L83" s="4" t="s">
        <v>35</v>
      </c>
      <c r="M83" s="4" t="s">
        <v>38</v>
      </c>
      <c r="N83" s="9" t="s">
        <v>112</v>
      </c>
      <c r="O83" s="9" t="s">
        <v>643</v>
      </c>
      <c r="P83" s="9" t="s">
        <v>643</v>
      </c>
      <c r="Q83" s="9" t="s">
        <v>643</v>
      </c>
      <c r="R83" s="16">
        <f t="shared" ca="1" si="4"/>
        <v>262</v>
      </c>
      <c r="S83" s="70" t="s">
        <v>731</v>
      </c>
      <c r="T83" s="9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</row>
    <row r="84" spans="1:138" s="12" customFormat="1" ht="18" customHeight="1" x14ac:dyDescent="0.25">
      <c r="A84" s="4">
        <f t="shared" si="6"/>
        <v>83</v>
      </c>
      <c r="B84" s="9" t="s">
        <v>674</v>
      </c>
      <c r="C84" s="9" t="s">
        <v>653</v>
      </c>
      <c r="D84" s="8">
        <v>44393</v>
      </c>
      <c r="E84" s="16">
        <f t="shared" ca="1" si="5"/>
        <v>350</v>
      </c>
      <c r="F84" s="21" t="s">
        <v>182</v>
      </c>
      <c r="G84" s="22">
        <v>68</v>
      </c>
      <c r="H84" s="24">
        <v>4</v>
      </c>
      <c r="I84" s="37" t="s">
        <v>421</v>
      </c>
      <c r="J84" s="38">
        <v>5711218</v>
      </c>
      <c r="K84" s="4" t="s">
        <v>16</v>
      </c>
      <c r="L84" s="4" t="s">
        <v>17</v>
      </c>
      <c r="M84" s="14" t="s">
        <v>70</v>
      </c>
      <c r="N84" s="4" t="s">
        <v>654</v>
      </c>
      <c r="O84" s="4" t="s">
        <v>655</v>
      </c>
      <c r="P84" s="4" t="s">
        <v>656</v>
      </c>
      <c r="Q84" s="15">
        <v>38155</v>
      </c>
      <c r="R84" s="16">
        <f t="shared" ca="1" si="4"/>
        <v>381</v>
      </c>
      <c r="S84" s="68" t="s">
        <v>730</v>
      </c>
      <c r="T84" s="4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</row>
    <row r="85" spans="1:138" s="12" customFormat="1" ht="15" x14ac:dyDescent="0.25">
      <c r="A85" s="4">
        <f t="shared" si="6"/>
        <v>84</v>
      </c>
      <c r="B85" s="5" t="s">
        <v>427</v>
      </c>
      <c r="C85" s="5" t="s">
        <v>428</v>
      </c>
      <c r="D85" s="10">
        <v>43378</v>
      </c>
      <c r="E85" s="16">
        <f t="shared" ca="1" si="5"/>
        <v>1365</v>
      </c>
      <c r="F85" s="5" t="s">
        <v>51</v>
      </c>
      <c r="G85" s="6">
        <v>222</v>
      </c>
      <c r="H85" s="7">
        <v>25</v>
      </c>
      <c r="I85" s="37" t="s">
        <v>421</v>
      </c>
      <c r="J85" s="38">
        <v>4789802</v>
      </c>
      <c r="K85" s="4" t="s">
        <v>52</v>
      </c>
      <c r="L85" s="4" t="s">
        <v>35</v>
      </c>
      <c r="M85" s="14" t="s">
        <v>135</v>
      </c>
      <c r="N85" s="4" t="s">
        <v>429</v>
      </c>
      <c r="O85" s="4" t="s">
        <v>430</v>
      </c>
      <c r="P85" s="10" t="s">
        <v>431</v>
      </c>
      <c r="Q85" s="10">
        <v>36049</v>
      </c>
      <c r="R85" s="16">
        <f t="shared" ca="1" si="4"/>
        <v>1396</v>
      </c>
      <c r="S85" s="68" t="s">
        <v>738</v>
      </c>
      <c r="T85" s="4">
        <v>8900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</row>
    <row r="86" spans="1:138" s="12" customFormat="1" ht="15" x14ac:dyDescent="0.25">
      <c r="A86" s="4">
        <f t="shared" si="6"/>
        <v>85</v>
      </c>
      <c r="B86" s="21" t="s">
        <v>432</v>
      </c>
      <c r="C86" s="21" t="s">
        <v>433</v>
      </c>
      <c r="D86" s="20">
        <v>35919</v>
      </c>
      <c r="E86" s="16">
        <f t="shared" ca="1" si="5"/>
        <v>8824</v>
      </c>
      <c r="F86" s="21" t="s">
        <v>51</v>
      </c>
      <c r="G86" s="22">
        <v>222</v>
      </c>
      <c r="H86" s="24">
        <v>25</v>
      </c>
      <c r="I86" s="37" t="s">
        <v>421</v>
      </c>
      <c r="J86" s="38">
        <v>4789802</v>
      </c>
      <c r="K86" s="19" t="s">
        <v>52</v>
      </c>
      <c r="L86" s="19" t="s">
        <v>35</v>
      </c>
      <c r="M86" s="14" t="s">
        <v>38</v>
      </c>
      <c r="N86" s="19" t="s">
        <v>289</v>
      </c>
      <c r="O86" s="19" t="s">
        <v>434</v>
      </c>
      <c r="P86" s="19" t="s">
        <v>435</v>
      </c>
      <c r="Q86" s="23" t="s">
        <v>139</v>
      </c>
      <c r="R86" s="16">
        <f t="shared" ca="1" si="4"/>
        <v>8855</v>
      </c>
      <c r="S86" s="17" t="s">
        <v>436</v>
      </c>
      <c r="T86" s="19">
        <v>8890</v>
      </c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</row>
    <row r="87" spans="1:138" s="12" customFormat="1" ht="15" x14ac:dyDescent="0.25">
      <c r="A87" s="4">
        <f t="shared" si="6"/>
        <v>86</v>
      </c>
      <c r="B87" s="5" t="s">
        <v>437</v>
      </c>
      <c r="C87" s="5" t="s">
        <v>438</v>
      </c>
      <c r="D87" s="10">
        <v>35914</v>
      </c>
      <c r="E87" s="16">
        <f t="shared" ca="1" si="5"/>
        <v>8829</v>
      </c>
      <c r="F87" s="5" t="s">
        <v>51</v>
      </c>
      <c r="G87" s="6">
        <v>222</v>
      </c>
      <c r="H87" s="7">
        <v>25</v>
      </c>
      <c r="I87" s="37" t="s">
        <v>421</v>
      </c>
      <c r="J87" s="38">
        <v>4789802</v>
      </c>
      <c r="K87" s="4" t="s">
        <v>52</v>
      </c>
      <c r="L87" s="4" t="s">
        <v>35</v>
      </c>
      <c r="M87" s="14" t="s">
        <v>439</v>
      </c>
      <c r="N87" s="4" t="s">
        <v>440</v>
      </c>
      <c r="O87" s="4" t="s">
        <v>441</v>
      </c>
      <c r="P87" s="4" t="s">
        <v>442</v>
      </c>
      <c r="Q87" s="15">
        <v>33375</v>
      </c>
      <c r="R87" s="16">
        <f t="shared" ca="1" si="4"/>
        <v>8860</v>
      </c>
      <c r="S87" s="17" t="s">
        <v>443</v>
      </c>
      <c r="T87" s="4">
        <v>8900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</row>
    <row r="88" spans="1:138" s="12" customFormat="1" ht="15" x14ac:dyDescent="0.25">
      <c r="A88" s="4">
        <f t="shared" si="6"/>
        <v>87</v>
      </c>
      <c r="B88" s="21" t="s">
        <v>444</v>
      </c>
      <c r="C88" s="21" t="s">
        <v>445</v>
      </c>
      <c r="D88" s="20">
        <v>36032</v>
      </c>
      <c r="E88" s="16">
        <f t="shared" ca="1" si="5"/>
        <v>8711</v>
      </c>
      <c r="F88" s="21" t="s">
        <v>51</v>
      </c>
      <c r="G88" s="22">
        <v>222</v>
      </c>
      <c r="H88" s="24">
        <v>24</v>
      </c>
      <c r="I88" s="37" t="s">
        <v>421</v>
      </c>
      <c r="J88" s="38">
        <v>4671719</v>
      </c>
      <c r="K88" s="19" t="s">
        <v>52</v>
      </c>
      <c r="L88" s="19" t="s">
        <v>35</v>
      </c>
      <c r="M88" s="14" t="s">
        <v>446</v>
      </c>
      <c r="N88" s="19" t="s">
        <v>447</v>
      </c>
      <c r="O88" s="19" t="s">
        <v>448</v>
      </c>
      <c r="P88" s="19" t="s">
        <v>449</v>
      </c>
      <c r="Q88" s="23">
        <v>34718</v>
      </c>
      <c r="R88" s="16">
        <f t="shared" ca="1" si="4"/>
        <v>8742</v>
      </c>
      <c r="S88" s="17" t="s">
        <v>450</v>
      </c>
      <c r="T88" s="19">
        <v>8828</v>
      </c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</row>
    <row r="89" spans="1:138" s="12" customFormat="1" ht="15" x14ac:dyDescent="0.25">
      <c r="A89" s="4">
        <f t="shared" si="6"/>
        <v>88</v>
      </c>
      <c r="B89" s="5" t="s">
        <v>451</v>
      </c>
      <c r="C89" s="5" t="s">
        <v>452</v>
      </c>
      <c r="D89" s="10">
        <v>35285</v>
      </c>
      <c r="E89" s="16">
        <f t="shared" ca="1" si="5"/>
        <v>9458</v>
      </c>
      <c r="F89" s="5" t="s">
        <v>99</v>
      </c>
      <c r="G89" s="6">
        <v>219</v>
      </c>
      <c r="H89" s="7">
        <v>18</v>
      </c>
      <c r="I89" s="37" t="s">
        <v>421</v>
      </c>
      <c r="J89" s="38">
        <v>4082666</v>
      </c>
      <c r="K89" s="4" t="s">
        <v>52</v>
      </c>
      <c r="L89" s="4" t="s">
        <v>35</v>
      </c>
      <c r="M89" s="14" t="s">
        <v>453</v>
      </c>
      <c r="N89" s="4" t="s">
        <v>232</v>
      </c>
      <c r="O89" s="4" t="s">
        <v>454</v>
      </c>
      <c r="P89" s="4" t="s">
        <v>455</v>
      </c>
      <c r="Q89" s="15" t="s">
        <v>139</v>
      </c>
      <c r="R89" s="16">
        <f t="shared" ca="1" si="4"/>
        <v>9489</v>
      </c>
      <c r="S89" s="17" t="s">
        <v>456</v>
      </c>
      <c r="T89" s="4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</row>
    <row r="90" spans="1:138" s="12" customFormat="1" ht="15" x14ac:dyDescent="0.25">
      <c r="A90" s="4">
        <f t="shared" si="6"/>
        <v>89</v>
      </c>
      <c r="B90" s="5" t="s">
        <v>458</v>
      </c>
      <c r="C90" s="5" t="s">
        <v>459</v>
      </c>
      <c r="D90" s="10">
        <v>43916</v>
      </c>
      <c r="E90" s="16">
        <f t="shared" ca="1" si="5"/>
        <v>827</v>
      </c>
      <c r="F90" s="5" t="s">
        <v>182</v>
      </c>
      <c r="G90" s="6">
        <v>68</v>
      </c>
      <c r="H90" s="7">
        <v>4</v>
      </c>
      <c r="I90" s="37" t="s">
        <v>457</v>
      </c>
      <c r="J90" s="38">
        <v>5711218</v>
      </c>
      <c r="K90" s="4" t="s">
        <v>16</v>
      </c>
      <c r="L90" s="4" t="s">
        <v>17</v>
      </c>
      <c r="M90" s="14" t="s">
        <v>70</v>
      </c>
      <c r="N90" s="4" t="s">
        <v>460</v>
      </c>
      <c r="O90" s="4" t="s">
        <v>396</v>
      </c>
      <c r="P90" s="27">
        <v>52699306</v>
      </c>
      <c r="Q90" s="15"/>
      <c r="R90" s="16">
        <f t="shared" ca="1" si="4"/>
        <v>858</v>
      </c>
      <c r="S90" s="17" t="s">
        <v>461</v>
      </c>
      <c r="T90" s="4">
        <v>8921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</row>
    <row r="91" spans="1:138" s="12" customFormat="1" ht="15" x14ac:dyDescent="0.25">
      <c r="A91" s="4">
        <f t="shared" si="6"/>
        <v>90</v>
      </c>
      <c r="B91" s="5" t="s">
        <v>462</v>
      </c>
      <c r="C91" s="5" t="s">
        <v>395</v>
      </c>
      <c r="D91" s="10">
        <v>34834</v>
      </c>
      <c r="E91" s="16">
        <f t="shared" ca="1" si="5"/>
        <v>9909</v>
      </c>
      <c r="F91" s="5" t="s">
        <v>51</v>
      </c>
      <c r="G91" s="6">
        <v>222</v>
      </c>
      <c r="H91" s="7">
        <v>25</v>
      </c>
      <c r="I91" s="37" t="s">
        <v>457</v>
      </c>
      <c r="J91" s="38">
        <v>4789802</v>
      </c>
      <c r="K91" s="4" t="s">
        <v>52</v>
      </c>
      <c r="L91" s="4" t="s">
        <v>35</v>
      </c>
      <c r="M91" s="14" t="s">
        <v>38</v>
      </c>
      <c r="N91" s="4" t="s">
        <v>463</v>
      </c>
      <c r="O91" s="4" t="s">
        <v>464</v>
      </c>
      <c r="P91" s="4" t="s">
        <v>41</v>
      </c>
      <c r="Q91" s="42" t="s">
        <v>82</v>
      </c>
      <c r="R91" s="16">
        <f t="shared" ca="1" si="4"/>
        <v>9940</v>
      </c>
      <c r="S91" s="17" t="s">
        <v>465</v>
      </c>
      <c r="T91" s="4">
        <v>8833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</row>
    <row r="92" spans="1:138" s="12" customFormat="1" ht="15" x14ac:dyDescent="0.25">
      <c r="A92" s="4">
        <f t="shared" si="6"/>
        <v>91</v>
      </c>
      <c r="B92" s="5" t="s">
        <v>466</v>
      </c>
      <c r="C92" s="5" t="s">
        <v>467</v>
      </c>
      <c r="D92" s="10">
        <v>34834</v>
      </c>
      <c r="E92" s="16">
        <f t="shared" ca="1" si="5"/>
        <v>9909</v>
      </c>
      <c r="F92" s="5" t="s">
        <v>51</v>
      </c>
      <c r="G92" s="6">
        <v>222</v>
      </c>
      <c r="H92" s="7">
        <v>20</v>
      </c>
      <c r="I92" s="37" t="s">
        <v>457</v>
      </c>
      <c r="J92" s="38">
        <v>4394591</v>
      </c>
      <c r="K92" s="4" t="s">
        <v>52</v>
      </c>
      <c r="L92" s="4" t="s">
        <v>35</v>
      </c>
      <c r="M92" s="14" t="s">
        <v>763</v>
      </c>
      <c r="N92" s="4" t="s">
        <v>220</v>
      </c>
      <c r="O92" s="4" t="s">
        <v>468</v>
      </c>
      <c r="P92" s="4" t="s">
        <v>469</v>
      </c>
      <c r="Q92" s="15">
        <v>34249</v>
      </c>
      <c r="R92" s="16">
        <f t="shared" ca="1" si="4"/>
        <v>9940</v>
      </c>
      <c r="S92" s="17" t="s">
        <v>470</v>
      </c>
      <c r="T92" s="4">
        <v>8914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</row>
    <row r="93" spans="1:138" s="12" customFormat="1" ht="15" x14ac:dyDescent="0.25">
      <c r="A93" s="4">
        <f t="shared" si="6"/>
        <v>92</v>
      </c>
      <c r="B93" s="21" t="s">
        <v>474</v>
      </c>
      <c r="C93" s="5" t="s">
        <v>475</v>
      </c>
      <c r="D93" s="10">
        <v>35360</v>
      </c>
      <c r="E93" s="16">
        <f t="shared" ca="1" si="5"/>
        <v>9383</v>
      </c>
      <c r="F93" s="5" t="s">
        <v>51</v>
      </c>
      <c r="G93" s="6">
        <v>222</v>
      </c>
      <c r="H93" s="7">
        <v>20</v>
      </c>
      <c r="I93" s="37" t="s">
        <v>457</v>
      </c>
      <c r="J93" s="38">
        <v>4394591</v>
      </c>
      <c r="K93" s="4" t="s">
        <v>52</v>
      </c>
      <c r="L93" s="4" t="s">
        <v>35</v>
      </c>
      <c r="M93" s="14" t="s">
        <v>38</v>
      </c>
      <c r="N93" s="4" t="s">
        <v>203</v>
      </c>
      <c r="O93" s="4" t="s">
        <v>476</v>
      </c>
      <c r="P93" s="4" t="s">
        <v>477</v>
      </c>
      <c r="Q93" s="15" t="s">
        <v>139</v>
      </c>
      <c r="R93" s="16">
        <f t="shared" ca="1" si="4"/>
        <v>9414</v>
      </c>
      <c r="S93" s="68" t="s">
        <v>739</v>
      </c>
      <c r="T93" s="4">
        <v>8950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</row>
    <row r="94" spans="1:138" s="12" customFormat="1" ht="15" x14ac:dyDescent="0.25">
      <c r="A94" s="4">
        <f t="shared" si="6"/>
        <v>93</v>
      </c>
      <c r="B94" s="5" t="s">
        <v>471</v>
      </c>
      <c r="C94" s="5" t="s">
        <v>333</v>
      </c>
      <c r="D94" s="10">
        <v>34852</v>
      </c>
      <c r="E94" s="16">
        <f t="shared" ca="1" si="5"/>
        <v>9891</v>
      </c>
      <c r="F94" s="5" t="s">
        <v>51</v>
      </c>
      <c r="G94" s="6">
        <v>222</v>
      </c>
      <c r="H94" s="7">
        <v>20</v>
      </c>
      <c r="I94" s="37" t="s">
        <v>457</v>
      </c>
      <c r="J94" s="38">
        <v>4394591</v>
      </c>
      <c r="K94" s="4" t="s">
        <v>52</v>
      </c>
      <c r="L94" s="4" t="s">
        <v>35</v>
      </c>
      <c r="M94" s="14" t="s">
        <v>38</v>
      </c>
      <c r="N94" s="4" t="s">
        <v>203</v>
      </c>
      <c r="O94" s="4" t="s">
        <v>685</v>
      </c>
      <c r="P94" s="4" t="s">
        <v>472</v>
      </c>
      <c r="Q94" s="15">
        <v>35616</v>
      </c>
      <c r="R94" s="16">
        <f t="shared" ca="1" si="4"/>
        <v>9922</v>
      </c>
      <c r="S94" s="17" t="s">
        <v>473</v>
      </c>
      <c r="T94" s="4">
        <v>8852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</row>
    <row r="95" spans="1:138" s="12" customFormat="1" ht="24" customHeight="1" x14ac:dyDescent="0.25">
      <c r="A95" s="4">
        <f t="shared" si="6"/>
        <v>94</v>
      </c>
      <c r="B95" s="5" t="s">
        <v>483</v>
      </c>
      <c r="C95" s="5" t="s">
        <v>484</v>
      </c>
      <c r="D95" s="10">
        <v>35011</v>
      </c>
      <c r="E95" s="16">
        <f t="shared" ca="1" si="5"/>
        <v>9732</v>
      </c>
      <c r="F95" s="5" t="s">
        <v>51</v>
      </c>
      <c r="G95" s="6">
        <v>222</v>
      </c>
      <c r="H95" s="7">
        <v>19</v>
      </c>
      <c r="I95" s="37" t="s">
        <v>457</v>
      </c>
      <c r="J95" s="38">
        <v>4293731</v>
      </c>
      <c r="K95" s="4" t="s">
        <v>52</v>
      </c>
      <c r="L95" s="4" t="s">
        <v>35</v>
      </c>
      <c r="M95" s="14" t="s">
        <v>764</v>
      </c>
      <c r="N95" s="4" t="s">
        <v>191</v>
      </c>
      <c r="O95" s="28" t="s">
        <v>485</v>
      </c>
      <c r="P95" s="4" t="s">
        <v>486</v>
      </c>
      <c r="Q95" s="15">
        <v>34810</v>
      </c>
      <c r="R95" s="16">
        <f t="shared" ca="1" si="4"/>
        <v>9763</v>
      </c>
      <c r="S95" s="17" t="s">
        <v>487</v>
      </c>
      <c r="T95" s="4">
        <v>8914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</row>
    <row r="96" spans="1:138" s="12" customFormat="1" ht="15" x14ac:dyDescent="0.25">
      <c r="A96" s="4">
        <f t="shared" si="6"/>
        <v>95</v>
      </c>
      <c r="B96" s="5" t="s">
        <v>478</v>
      </c>
      <c r="C96" s="5" t="s">
        <v>479</v>
      </c>
      <c r="D96" s="10">
        <v>36495</v>
      </c>
      <c r="E96" s="16">
        <f t="shared" ca="1" si="5"/>
        <v>8248</v>
      </c>
      <c r="F96" s="5" t="s">
        <v>99</v>
      </c>
      <c r="G96" s="6">
        <v>219</v>
      </c>
      <c r="H96" s="7">
        <v>18</v>
      </c>
      <c r="I96" s="37" t="s">
        <v>457</v>
      </c>
      <c r="J96" s="38">
        <v>4082666</v>
      </c>
      <c r="K96" s="4" t="s">
        <v>52</v>
      </c>
      <c r="L96" s="4" t="s">
        <v>35</v>
      </c>
      <c r="M96" s="14" t="s">
        <v>38</v>
      </c>
      <c r="N96" s="4" t="s">
        <v>232</v>
      </c>
      <c r="O96" s="4" t="s">
        <v>480</v>
      </c>
      <c r="P96" s="4" t="s">
        <v>481</v>
      </c>
      <c r="Q96" s="42" t="s">
        <v>82</v>
      </c>
      <c r="R96" s="16">
        <f t="shared" ref="R96:R119" ca="1" si="7">TODAY()-D96</f>
        <v>8279</v>
      </c>
      <c r="S96" s="17" t="s">
        <v>482</v>
      </c>
      <c r="T96" s="4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</row>
    <row r="97" spans="1:138" s="12" customFormat="1" ht="15" customHeight="1" x14ac:dyDescent="0.25">
      <c r="A97" s="4">
        <f t="shared" si="6"/>
        <v>96</v>
      </c>
      <c r="B97" s="5" t="s">
        <v>488</v>
      </c>
      <c r="C97" s="5" t="s">
        <v>489</v>
      </c>
      <c r="D97" s="10">
        <v>35339</v>
      </c>
      <c r="E97" s="16">
        <f t="shared" ca="1" si="5"/>
        <v>9404</v>
      </c>
      <c r="F97" s="5" t="s">
        <v>99</v>
      </c>
      <c r="G97" s="6">
        <v>219</v>
      </c>
      <c r="H97" s="7">
        <v>18</v>
      </c>
      <c r="I97" s="37" t="s">
        <v>457</v>
      </c>
      <c r="J97" s="38">
        <v>4082666</v>
      </c>
      <c r="K97" s="4" t="s">
        <v>52</v>
      </c>
      <c r="L97" s="4" t="s">
        <v>35</v>
      </c>
      <c r="M97" s="14" t="s">
        <v>755</v>
      </c>
      <c r="N97" s="4" t="s">
        <v>220</v>
      </c>
      <c r="O97" s="4" t="s">
        <v>490</v>
      </c>
      <c r="P97" s="50" t="s">
        <v>491</v>
      </c>
      <c r="Q97" s="58" t="s">
        <v>139</v>
      </c>
      <c r="R97" s="16">
        <f t="shared" ca="1" si="7"/>
        <v>9435</v>
      </c>
      <c r="S97" s="17" t="s">
        <v>492</v>
      </c>
      <c r="T97" s="4">
        <v>8837</v>
      </c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</row>
    <row r="98" spans="1:138" s="12" customFormat="1" ht="37.5" customHeight="1" x14ac:dyDescent="0.25">
      <c r="A98" s="4">
        <f t="shared" si="6"/>
        <v>97</v>
      </c>
      <c r="B98" s="9" t="s">
        <v>697</v>
      </c>
      <c r="C98" s="9" t="s">
        <v>698</v>
      </c>
      <c r="D98" s="8">
        <v>44564</v>
      </c>
      <c r="E98" s="16">
        <f ca="1">(TODAY()-D98)</f>
        <v>210</v>
      </c>
      <c r="F98" s="5" t="s">
        <v>99</v>
      </c>
      <c r="G98" s="6">
        <v>219</v>
      </c>
      <c r="H98" s="7">
        <v>18</v>
      </c>
      <c r="I98" s="37" t="s">
        <v>457</v>
      </c>
      <c r="J98" s="38">
        <v>4082666</v>
      </c>
      <c r="K98" s="4" t="s">
        <v>52</v>
      </c>
      <c r="L98" s="4" t="s">
        <v>35</v>
      </c>
      <c r="M98" s="4" t="s">
        <v>760</v>
      </c>
      <c r="N98" s="9" t="s">
        <v>699</v>
      </c>
      <c r="O98" s="9" t="s">
        <v>700</v>
      </c>
      <c r="P98" s="9">
        <v>26048</v>
      </c>
      <c r="Q98" s="8">
        <v>39948</v>
      </c>
      <c r="R98" s="16">
        <f t="shared" ca="1" si="7"/>
        <v>210</v>
      </c>
      <c r="S98" s="70" t="s">
        <v>732</v>
      </c>
      <c r="T98" s="9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</row>
    <row r="99" spans="1:138" s="12" customFormat="1" ht="15" x14ac:dyDescent="0.25">
      <c r="A99" s="4">
        <f t="shared" si="6"/>
        <v>98</v>
      </c>
      <c r="B99" s="5" t="s">
        <v>493</v>
      </c>
      <c r="C99" s="5" t="s">
        <v>494</v>
      </c>
      <c r="D99" s="10">
        <v>42179</v>
      </c>
      <c r="E99" s="16">
        <f t="shared" ca="1" si="5"/>
        <v>2564</v>
      </c>
      <c r="F99" s="5" t="s">
        <v>33</v>
      </c>
      <c r="G99" s="6">
        <v>425</v>
      </c>
      <c r="H99" s="7">
        <v>24</v>
      </c>
      <c r="I99" s="37" t="s">
        <v>457</v>
      </c>
      <c r="J99" s="38">
        <v>2819574</v>
      </c>
      <c r="K99" s="4" t="s">
        <v>34</v>
      </c>
      <c r="L99" s="4" t="s">
        <v>35</v>
      </c>
      <c r="M99" s="14" t="s">
        <v>495</v>
      </c>
      <c r="N99" s="4" t="s">
        <v>683</v>
      </c>
      <c r="O99" s="25"/>
      <c r="P99" s="25"/>
      <c r="Q99" s="25"/>
      <c r="R99" s="16">
        <f t="shared" ca="1" si="7"/>
        <v>2595</v>
      </c>
      <c r="S99" s="17" t="s">
        <v>496</v>
      </c>
      <c r="T99" s="4">
        <v>8081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</row>
    <row r="100" spans="1:138" s="5" customFormat="1" ht="15" x14ac:dyDescent="0.25">
      <c r="A100" s="4">
        <f t="shared" si="6"/>
        <v>99</v>
      </c>
      <c r="B100" s="5" t="s">
        <v>498</v>
      </c>
      <c r="C100" s="5" t="s">
        <v>499</v>
      </c>
      <c r="D100" s="10">
        <v>43864</v>
      </c>
      <c r="E100" s="16">
        <f t="shared" ca="1" si="5"/>
        <v>879</v>
      </c>
      <c r="F100" s="5" t="s">
        <v>146</v>
      </c>
      <c r="G100" s="6">
        <v>9</v>
      </c>
      <c r="H100" s="7">
        <v>7</v>
      </c>
      <c r="I100" s="37" t="s">
        <v>497</v>
      </c>
      <c r="J100" s="38">
        <v>7702101</v>
      </c>
      <c r="K100" s="4" t="s">
        <v>16</v>
      </c>
      <c r="L100" s="4" t="s">
        <v>17</v>
      </c>
      <c r="M100" s="4" t="s">
        <v>500</v>
      </c>
      <c r="N100" s="4" t="s">
        <v>64</v>
      </c>
      <c r="O100" s="4" t="s">
        <v>501</v>
      </c>
      <c r="P100" s="5" t="s">
        <v>502</v>
      </c>
      <c r="R100" s="16">
        <f t="shared" ca="1" si="7"/>
        <v>910</v>
      </c>
      <c r="S100" s="17" t="s">
        <v>503</v>
      </c>
      <c r="T100" s="5">
        <v>8821</v>
      </c>
      <c r="U100" s="66"/>
    </row>
    <row r="101" spans="1:138" s="12" customFormat="1" ht="15" x14ac:dyDescent="0.25">
      <c r="A101" s="4">
        <f t="shared" si="6"/>
        <v>100</v>
      </c>
      <c r="B101" s="5" t="s">
        <v>504</v>
      </c>
      <c r="C101" s="5" t="s">
        <v>505</v>
      </c>
      <c r="D101" s="10">
        <v>43374</v>
      </c>
      <c r="E101" s="16">
        <f t="shared" ca="1" si="5"/>
        <v>1369</v>
      </c>
      <c r="F101" s="40" t="s">
        <v>99</v>
      </c>
      <c r="G101" s="6">
        <v>219</v>
      </c>
      <c r="H101" s="36">
        <v>18</v>
      </c>
      <c r="I101" s="37" t="s">
        <v>497</v>
      </c>
      <c r="J101" s="38">
        <v>4082666</v>
      </c>
      <c r="K101" s="4" t="s">
        <v>52</v>
      </c>
      <c r="L101" s="4" t="s">
        <v>35</v>
      </c>
      <c r="M101" s="14" t="s">
        <v>765</v>
      </c>
      <c r="N101" s="4" t="s">
        <v>280</v>
      </c>
      <c r="O101" s="4" t="s">
        <v>506</v>
      </c>
      <c r="P101" s="13">
        <v>204277</v>
      </c>
      <c r="Q101" s="15">
        <v>40710</v>
      </c>
      <c r="R101" s="16">
        <f t="shared" ca="1" si="7"/>
        <v>1400</v>
      </c>
      <c r="S101" s="17" t="s">
        <v>507</v>
      </c>
      <c r="T101" s="4">
        <v>8814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</row>
    <row r="102" spans="1:138" s="12" customFormat="1" ht="15" x14ac:dyDescent="0.25">
      <c r="A102" s="4">
        <f t="shared" si="6"/>
        <v>101</v>
      </c>
      <c r="B102" s="5" t="s">
        <v>508</v>
      </c>
      <c r="C102" s="5" t="s">
        <v>509</v>
      </c>
      <c r="D102" s="10">
        <v>44148</v>
      </c>
      <c r="E102" s="16">
        <f t="shared" ca="1" si="5"/>
        <v>595</v>
      </c>
      <c r="F102" s="5" t="s">
        <v>99</v>
      </c>
      <c r="G102" s="6">
        <v>219</v>
      </c>
      <c r="H102" s="7">
        <v>18</v>
      </c>
      <c r="I102" s="37" t="s">
        <v>497</v>
      </c>
      <c r="J102" s="38">
        <v>4082666</v>
      </c>
      <c r="K102" s="4" t="s">
        <v>52</v>
      </c>
      <c r="L102" s="4" t="s">
        <v>35</v>
      </c>
      <c r="M102" s="14" t="s">
        <v>510</v>
      </c>
      <c r="N102" s="4" t="s">
        <v>280</v>
      </c>
      <c r="O102" s="4" t="s">
        <v>511</v>
      </c>
      <c r="P102" s="4">
        <v>145240</v>
      </c>
      <c r="Q102" s="15">
        <v>38736</v>
      </c>
      <c r="R102" s="16">
        <f t="shared" ca="1" si="7"/>
        <v>626</v>
      </c>
      <c r="S102" s="68" t="s">
        <v>675</v>
      </c>
      <c r="T102" s="4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</row>
    <row r="103" spans="1:138" s="12" customFormat="1" ht="21" customHeight="1" x14ac:dyDescent="0.25">
      <c r="A103" s="4">
        <f>+A68+1</f>
        <v>67</v>
      </c>
      <c r="B103" s="5" t="s">
        <v>353</v>
      </c>
      <c r="C103" s="5" t="s">
        <v>354</v>
      </c>
      <c r="D103" s="10">
        <v>40283</v>
      </c>
      <c r="E103" s="16">
        <f ca="1">(TODAY()-D103)-31</f>
        <v>4460</v>
      </c>
      <c r="F103" s="5" t="s">
        <v>51</v>
      </c>
      <c r="G103" s="6">
        <v>222</v>
      </c>
      <c r="H103" s="7">
        <v>20</v>
      </c>
      <c r="I103" s="37" t="s">
        <v>497</v>
      </c>
      <c r="J103" s="38">
        <v>4394591</v>
      </c>
      <c r="K103" s="4" t="s">
        <v>52</v>
      </c>
      <c r="L103" s="4" t="s">
        <v>35</v>
      </c>
      <c r="M103" s="14" t="s">
        <v>38</v>
      </c>
      <c r="N103" s="4" t="s">
        <v>64</v>
      </c>
      <c r="O103" s="64" t="s">
        <v>355</v>
      </c>
      <c r="P103" s="4" t="s">
        <v>356</v>
      </c>
      <c r="Q103" s="15">
        <v>34093</v>
      </c>
      <c r="R103" s="16">
        <f t="shared" ca="1" si="7"/>
        <v>4491</v>
      </c>
      <c r="S103" s="17" t="s">
        <v>357</v>
      </c>
      <c r="T103" s="4">
        <v>8828</v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</row>
    <row r="104" spans="1:138" s="12" customFormat="1" ht="15" x14ac:dyDescent="0.25">
      <c r="A104" s="4">
        <f>+A102+1</f>
        <v>102</v>
      </c>
      <c r="B104" s="5" t="s">
        <v>512</v>
      </c>
      <c r="C104" s="5" t="s">
        <v>513</v>
      </c>
      <c r="D104" s="10">
        <v>34276</v>
      </c>
      <c r="E104" s="16">
        <f t="shared" ca="1" si="5"/>
        <v>10467</v>
      </c>
      <c r="F104" s="5" t="s">
        <v>33</v>
      </c>
      <c r="G104" s="6">
        <v>425</v>
      </c>
      <c r="H104" s="7">
        <v>24</v>
      </c>
      <c r="I104" s="37" t="s">
        <v>497</v>
      </c>
      <c r="J104" s="38">
        <v>2819574</v>
      </c>
      <c r="K104" s="4" t="s">
        <v>34</v>
      </c>
      <c r="L104" s="4" t="s">
        <v>35</v>
      </c>
      <c r="M104" s="14" t="s">
        <v>38</v>
      </c>
      <c r="N104" s="4" t="s">
        <v>514</v>
      </c>
      <c r="O104" s="4"/>
      <c r="P104" s="4" t="s">
        <v>42</v>
      </c>
      <c r="Q104" s="15" t="s">
        <v>42</v>
      </c>
      <c r="R104" s="16">
        <f t="shared" ca="1" si="7"/>
        <v>10498</v>
      </c>
      <c r="S104" s="17" t="s">
        <v>515</v>
      </c>
      <c r="T104" s="4">
        <v>8814</v>
      </c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</row>
    <row r="105" spans="1:138" s="12" customFormat="1" ht="15" x14ac:dyDescent="0.25">
      <c r="A105" s="4">
        <f t="shared" si="6"/>
        <v>103</v>
      </c>
      <c r="B105" s="5" t="s">
        <v>516</v>
      </c>
      <c r="C105" s="5" t="s">
        <v>305</v>
      </c>
      <c r="D105" s="10">
        <v>43496</v>
      </c>
      <c r="E105" s="16">
        <f t="shared" ca="1" si="5"/>
        <v>1247</v>
      </c>
      <c r="F105" s="5" t="s">
        <v>51</v>
      </c>
      <c r="G105" s="6">
        <v>222</v>
      </c>
      <c r="H105" s="7">
        <v>20</v>
      </c>
      <c r="I105" s="37" t="s">
        <v>497</v>
      </c>
      <c r="J105" s="38">
        <v>4394591</v>
      </c>
      <c r="K105" s="4" t="s">
        <v>52</v>
      </c>
      <c r="L105" s="4" t="s">
        <v>35</v>
      </c>
      <c r="M105" s="14" t="s">
        <v>517</v>
      </c>
      <c r="N105" s="4" t="s">
        <v>64</v>
      </c>
      <c r="O105" s="4" t="s">
        <v>518</v>
      </c>
      <c r="P105" s="4">
        <v>117601</v>
      </c>
      <c r="Q105" s="15">
        <v>37529</v>
      </c>
      <c r="R105" s="16">
        <f t="shared" ca="1" si="7"/>
        <v>1278</v>
      </c>
      <c r="S105" s="17" t="s">
        <v>519</v>
      </c>
      <c r="T105" s="4">
        <v>8814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</row>
    <row r="106" spans="1:138" s="12" customFormat="1" ht="28.5" customHeight="1" x14ac:dyDescent="0.25">
      <c r="A106" s="4">
        <f t="shared" si="6"/>
        <v>104</v>
      </c>
      <c r="B106" s="5" t="s">
        <v>636</v>
      </c>
      <c r="C106" s="5" t="s">
        <v>637</v>
      </c>
      <c r="D106" s="10">
        <v>44350</v>
      </c>
      <c r="E106" s="16">
        <f t="shared" ca="1" si="5"/>
        <v>393</v>
      </c>
      <c r="F106" s="5" t="s">
        <v>99</v>
      </c>
      <c r="G106" s="6">
        <v>219</v>
      </c>
      <c r="H106" s="7">
        <v>15</v>
      </c>
      <c r="I106" s="37" t="s">
        <v>497</v>
      </c>
      <c r="J106" s="38">
        <v>3959348</v>
      </c>
      <c r="K106" s="4" t="s">
        <v>52</v>
      </c>
      <c r="L106" s="4" t="s">
        <v>35</v>
      </c>
      <c r="M106" s="14" t="s">
        <v>20</v>
      </c>
      <c r="N106" s="4" t="s">
        <v>280</v>
      </c>
      <c r="O106" s="28" t="s">
        <v>686</v>
      </c>
      <c r="P106" s="4">
        <v>196274</v>
      </c>
      <c r="Q106" s="15">
        <v>40476</v>
      </c>
      <c r="R106" s="16">
        <f t="shared" ca="1" si="7"/>
        <v>424</v>
      </c>
      <c r="S106" s="68" t="s">
        <v>687</v>
      </c>
      <c r="T106" s="4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</row>
    <row r="107" spans="1:138" s="12" customFormat="1" ht="15" x14ac:dyDescent="0.25">
      <c r="A107" s="4">
        <f t="shared" si="6"/>
        <v>105</v>
      </c>
      <c r="B107" s="5" t="s">
        <v>629</v>
      </c>
      <c r="C107" s="9" t="s">
        <v>625</v>
      </c>
      <c r="D107" s="10">
        <v>44242</v>
      </c>
      <c r="E107" s="16">
        <f t="shared" ca="1" si="5"/>
        <v>501</v>
      </c>
      <c r="F107" s="5" t="s">
        <v>146</v>
      </c>
      <c r="G107" s="6">
        <v>9</v>
      </c>
      <c r="H107" s="7">
        <v>7</v>
      </c>
      <c r="I107" s="37" t="s">
        <v>520</v>
      </c>
      <c r="J107" s="38">
        <v>7702101</v>
      </c>
      <c r="K107" s="4" t="s">
        <v>16</v>
      </c>
      <c r="L107" s="4" t="s">
        <v>17</v>
      </c>
      <c r="M107" s="14" t="s">
        <v>38</v>
      </c>
      <c r="N107" s="4" t="s">
        <v>521</v>
      </c>
      <c r="O107" s="14" t="s">
        <v>522</v>
      </c>
      <c r="P107" s="4" t="s">
        <v>523</v>
      </c>
      <c r="Q107" s="15">
        <v>36040</v>
      </c>
      <c r="R107" s="16">
        <f t="shared" ca="1" si="7"/>
        <v>532</v>
      </c>
      <c r="S107" s="68" t="s">
        <v>635</v>
      </c>
      <c r="T107" s="4">
        <v>8826</v>
      </c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</row>
    <row r="108" spans="1:138" s="12" customFormat="1" ht="15" x14ac:dyDescent="0.25">
      <c r="A108" s="4">
        <f t="shared" si="6"/>
        <v>106</v>
      </c>
      <c r="B108" s="21" t="s">
        <v>524</v>
      </c>
      <c r="C108" s="5" t="s">
        <v>525</v>
      </c>
      <c r="D108" s="10">
        <v>43648</v>
      </c>
      <c r="E108" s="16">
        <f t="shared" ca="1" si="5"/>
        <v>1095</v>
      </c>
      <c r="F108" s="5" t="s">
        <v>51</v>
      </c>
      <c r="G108" s="6">
        <v>222</v>
      </c>
      <c r="H108" s="7">
        <v>21</v>
      </c>
      <c r="I108" s="37" t="s">
        <v>520</v>
      </c>
      <c r="J108" s="38">
        <v>4504693</v>
      </c>
      <c r="K108" s="4" t="s">
        <v>52</v>
      </c>
      <c r="L108" s="4" t="s">
        <v>35</v>
      </c>
      <c r="M108" s="4" t="s">
        <v>261</v>
      </c>
      <c r="N108" s="4" t="s">
        <v>526</v>
      </c>
      <c r="O108" s="4" t="s">
        <v>527</v>
      </c>
      <c r="P108" s="4"/>
      <c r="Q108" s="15"/>
      <c r="R108" s="16">
        <f t="shared" ca="1" si="7"/>
        <v>1126</v>
      </c>
      <c r="S108" s="17" t="s">
        <v>528</v>
      </c>
      <c r="T108" s="4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</row>
    <row r="109" spans="1:138" s="12" customFormat="1" ht="15" x14ac:dyDescent="0.25">
      <c r="A109" s="4">
        <f t="shared" si="6"/>
        <v>107</v>
      </c>
      <c r="B109" s="5" t="s">
        <v>529</v>
      </c>
      <c r="C109" s="5" t="s">
        <v>530</v>
      </c>
      <c r="D109" s="10">
        <v>43374</v>
      </c>
      <c r="E109" s="16">
        <f t="shared" ca="1" si="5"/>
        <v>1369</v>
      </c>
      <c r="F109" s="5" t="s">
        <v>99</v>
      </c>
      <c r="G109" s="6">
        <v>219</v>
      </c>
      <c r="H109" s="7">
        <v>18</v>
      </c>
      <c r="I109" s="37" t="s">
        <v>520</v>
      </c>
      <c r="J109" s="38">
        <v>4082666</v>
      </c>
      <c r="K109" s="4" t="s">
        <v>52</v>
      </c>
      <c r="L109" s="4" t="s">
        <v>35</v>
      </c>
      <c r="M109" s="14" t="s">
        <v>765</v>
      </c>
      <c r="N109" s="4" t="s">
        <v>124</v>
      </c>
      <c r="O109" s="4"/>
      <c r="P109" s="4">
        <v>61852</v>
      </c>
      <c r="Q109" s="15">
        <v>41460</v>
      </c>
      <c r="R109" s="16">
        <f t="shared" ca="1" si="7"/>
        <v>1400</v>
      </c>
      <c r="S109" s="17" t="s">
        <v>531</v>
      </c>
      <c r="T109" s="4">
        <v>8924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</row>
    <row r="110" spans="1:138" s="12" customFormat="1" ht="15" x14ac:dyDescent="0.25">
      <c r="A110" s="4">
        <f t="shared" si="6"/>
        <v>108</v>
      </c>
      <c r="B110" s="5" t="s">
        <v>532</v>
      </c>
      <c r="C110" s="5" t="s">
        <v>533</v>
      </c>
      <c r="D110" s="10">
        <v>40190</v>
      </c>
      <c r="E110" s="16">
        <f t="shared" ca="1" si="5"/>
        <v>4553</v>
      </c>
      <c r="F110" s="5" t="s">
        <v>99</v>
      </c>
      <c r="G110" s="6">
        <v>219</v>
      </c>
      <c r="H110" s="7">
        <v>18</v>
      </c>
      <c r="I110" s="37" t="s">
        <v>520</v>
      </c>
      <c r="J110" s="38">
        <v>4082666</v>
      </c>
      <c r="K110" s="4" t="s">
        <v>52</v>
      </c>
      <c r="L110" s="4" t="s">
        <v>35</v>
      </c>
      <c r="M110" s="14" t="s">
        <v>758</v>
      </c>
      <c r="N110" s="4" t="s">
        <v>534</v>
      </c>
      <c r="O110" s="4" t="s">
        <v>535</v>
      </c>
      <c r="P110" s="4" t="s">
        <v>536</v>
      </c>
      <c r="Q110" s="15">
        <v>35964</v>
      </c>
      <c r="R110" s="16">
        <f t="shared" ca="1" si="7"/>
        <v>4584</v>
      </c>
      <c r="S110" s="68" t="s">
        <v>740</v>
      </c>
      <c r="T110" s="4">
        <v>8958</v>
      </c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</row>
    <row r="111" spans="1:138" s="12" customFormat="1" ht="15" x14ac:dyDescent="0.25">
      <c r="A111" s="4">
        <f t="shared" si="6"/>
        <v>109</v>
      </c>
      <c r="B111" s="5" t="s">
        <v>557</v>
      </c>
      <c r="C111" s="5" t="s">
        <v>558</v>
      </c>
      <c r="D111" s="10">
        <v>43377</v>
      </c>
      <c r="E111" s="16">
        <f t="shared" ca="1" si="5"/>
        <v>1366</v>
      </c>
      <c r="F111" s="5" t="s">
        <v>99</v>
      </c>
      <c r="G111" s="6">
        <v>219</v>
      </c>
      <c r="H111" s="7">
        <v>15</v>
      </c>
      <c r="I111" s="37" t="s">
        <v>520</v>
      </c>
      <c r="J111" s="38">
        <v>3959348</v>
      </c>
      <c r="K111" s="4" t="s">
        <v>52</v>
      </c>
      <c r="L111" s="4" t="s">
        <v>35</v>
      </c>
      <c r="M111" s="14" t="s">
        <v>559</v>
      </c>
      <c r="N111" s="4" t="s">
        <v>560</v>
      </c>
      <c r="O111" s="28" t="s">
        <v>561</v>
      </c>
      <c r="P111" s="4" t="s">
        <v>562</v>
      </c>
      <c r="Q111" s="15">
        <v>39576</v>
      </c>
      <c r="R111" s="16">
        <f t="shared" ca="1" si="7"/>
        <v>1397</v>
      </c>
      <c r="S111" s="17" t="s">
        <v>563</v>
      </c>
      <c r="T111" s="4">
        <v>8893</v>
      </c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</row>
    <row r="112" spans="1:138" s="12" customFormat="1" ht="15" x14ac:dyDescent="0.25">
      <c r="A112" s="4">
        <f t="shared" si="6"/>
        <v>110</v>
      </c>
      <c r="B112" s="5" t="s">
        <v>541</v>
      </c>
      <c r="C112" s="5" t="s">
        <v>542</v>
      </c>
      <c r="D112" s="10">
        <v>35082</v>
      </c>
      <c r="E112" s="16">
        <f t="shared" ca="1" si="5"/>
        <v>9661</v>
      </c>
      <c r="F112" s="5" t="s">
        <v>51</v>
      </c>
      <c r="G112" s="6">
        <v>222</v>
      </c>
      <c r="H112" s="7">
        <v>20</v>
      </c>
      <c r="I112" s="37" t="s">
        <v>520</v>
      </c>
      <c r="J112" s="38">
        <v>4394591</v>
      </c>
      <c r="K112" s="4" t="s">
        <v>52</v>
      </c>
      <c r="L112" s="4" t="s">
        <v>35</v>
      </c>
      <c r="M112" s="14" t="s">
        <v>38</v>
      </c>
      <c r="N112" s="4" t="s">
        <v>64</v>
      </c>
      <c r="O112" s="4" t="s">
        <v>543</v>
      </c>
      <c r="P112" s="4" t="s">
        <v>544</v>
      </c>
      <c r="Q112" s="15">
        <v>33556</v>
      </c>
      <c r="R112" s="16">
        <f t="shared" ca="1" si="7"/>
        <v>9692</v>
      </c>
      <c r="S112" s="17" t="s">
        <v>545</v>
      </c>
      <c r="T112" s="4">
        <v>8858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</row>
    <row r="113" spans="1:138" s="12" customFormat="1" ht="18" customHeight="1" x14ac:dyDescent="0.25">
      <c r="A113" s="4">
        <f t="shared" si="6"/>
        <v>111</v>
      </c>
      <c r="B113" s="5" t="s">
        <v>658</v>
      </c>
      <c r="C113" s="5" t="s">
        <v>659</v>
      </c>
      <c r="D113" s="10">
        <v>44399</v>
      </c>
      <c r="E113" s="16">
        <f t="shared" ca="1" si="5"/>
        <v>344</v>
      </c>
      <c r="F113" s="5" t="s">
        <v>171</v>
      </c>
      <c r="G113" s="6">
        <v>314</v>
      </c>
      <c r="H113" s="7">
        <v>17</v>
      </c>
      <c r="I113" s="37" t="s">
        <v>520</v>
      </c>
      <c r="J113" s="38">
        <v>3067462</v>
      </c>
      <c r="K113" s="4" t="s">
        <v>172</v>
      </c>
      <c r="L113" s="4" t="s">
        <v>35</v>
      </c>
      <c r="M113" s="14" t="s">
        <v>766</v>
      </c>
      <c r="N113" s="28" t="s">
        <v>660</v>
      </c>
      <c r="O113" s="4" t="s">
        <v>661</v>
      </c>
      <c r="P113" s="28" t="s">
        <v>662</v>
      </c>
      <c r="Q113" s="69" t="s">
        <v>663</v>
      </c>
      <c r="R113" s="16">
        <f t="shared" ca="1" si="7"/>
        <v>375</v>
      </c>
      <c r="S113" s="68" t="s">
        <v>676</v>
      </c>
      <c r="T113" s="4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</row>
    <row r="114" spans="1:138" s="12" customFormat="1" ht="14.25" customHeight="1" x14ac:dyDescent="0.25">
      <c r="A114" s="4">
        <f t="shared" si="6"/>
        <v>112</v>
      </c>
      <c r="B114" s="5" t="s">
        <v>110</v>
      </c>
      <c r="C114" s="5" t="s">
        <v>111</v>
      </c>
      <c r="D114" s="10">
        <v>43362</v>
      </c>
      <c r="E114" s="16">
        <f t="shared" ca="1" si="5"/>
        <v>1381</v>
      </c>
      <c r="F114" s="5" t="s">
        <v>76</v>
      </c>
      <c r="G114" s="6">
        <v>407</v>
      </c>
      <c r="H114" s="7">
        <v>27</v>
      </c>
      <c r="I114" s="37" t="s">
        <v>520</v>
      </c>
      <c r="J114" s="38">
        <v>2961318</v>
      </c>
      <c r="K114" s="4" t="s">
        <v>34</v>
      </c>
      <c r="L114" s="4" t="s">
        <v>35</v>
      </c>
      <c r="M114" s="14" t="s">
        <v>38</v>
      </c>
      <c r="N114" s="4" t="s">
        <v>112</v>
      </c>
      <c r="O114" s="4" t="s">
        <v>113</v>
      </c>
      <c r="P114" s="4" t="s">
        <v>42</v>
      </c>
      <c r="Q114" s="15" t="s">
        <v>42</v>
      </c>
      <c r="R114" s="16">
        <f t="shared" ca="1" si="7"/>
        <v>1412</v>
      </c>
      <c r="S114" s="68" t="s">
        <v>666</v>
      </c>
      <c r="T114" s="4">
        <v>8834</v>
      </c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  <c r="DL114" s="51"/>
      <c r="DM114" s="51"/>
      <c r="DN114" s="51"/>
      <c r="DO114" s="51"/>
      <c r="DP114" s="51"/>
      <c r="DQ114" s="51"/>
      <c r="DR114" s="51"/>
      <c r="DS114" s="51"/>
      <c r="DT114" s="51"/>
      <c r="DU114" s="51"/>
      <c r="DV114" s="51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</row>
    <row r="115" spans="1:138" s="12" customFormat="1" ht="15" x14ac:dyDescent="0.25">
      <c r="A115" s="4">
        <f t="shared" si="6"/>
        <v>113</v>
      </c>
      <c r="B115" s="5" t="s">
        <v>549</v>
      </c>
      <c r="C115" s="5" t="s">
        <v>550</v>
      </c>
      <c r="D115" s="10">
        <v>35285</v>
      </c>
      <c r="E115" s="16">
        <f t="shared" ca="1" si="5"/>
        <v>9458</v>
      </c>
      <c r="F115" s="5" t="s">
        <v>76</v>
      </c>
      <c r="G115" s="6">
        <v>407</v>
      </c>
      <c r="H115" s="7">
        <v>27</v>
      </c>
      <c r="I115" s="37" t="s">
        <v>520</v>
      </c>
      <c r="J115" s="38">
        <v>2961318</v>
      </c>
      <c r="K115" s="4" t="s">
        <v>34</v>
      </c>
      <c r="L115" s="4" t="s">
        <v>35</v>
      </c>
      <c r="M115" s="14" t="s">
        <v>38</v>
      </c>
      <c r="N115" s="4" t="s">
        <v>112</v>
      </c>
      <c r="O115" s="4"/>
      <c r="P115" s="4" t="s">
        <v>42</v>
      </c>
      <c r="Q115" s="15" t="s">
        <v>42</v>
      </c>
      <c r="R115" s="16">
        <f t="shared" ca="1" si="7"/>
        <v>9489</v>
      </c>
      <c r="S115" s="17" t="s">
        <v>551</v>
      </c>
      <c r="T115" s="4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</row>
    <row r="116" spans="1:138" s="12" customFormat="1" ht="15" x14ac:dyDescent="0.25">
      <c r="A116" s="4">
        <f t="shared" si="6"/>
        <v>114</v>
      </c>
      <c r="B116" s="5" t="s">
        <v>552</v>
      </c>
      <c r="C116" s="5" t="s">
        <v>553</v>
      </c>
      <c r="D116" s="10">
        <v>43390</v>
      </c>
      <c r="E116" s="16">
        <f t="shared" ca="1" si="5"/>
        <v>1353</v>
      </c>
      <c r="F116" s="5" t="s">
        <v>76</v>
      </c>
      <c r="G116" s="6">
        <v>407</v>
      </c>
      <c r="H116" s="7">
        <v>27</v>
      </c>
      <c r="I116" s="37" t="s">
        <v>520</v>
      </c>
      <c r="J116" s="38">
        <v>2961318</v>
      </c>
      <c r="K116" s="4" t="s">
        <v>34</v>
      </c>
      <c r="L116" s="4" t="s">
        <v>35</v>
      </c>
      <c r="M116" s="14" t="s">
        <v>20</v>
      </c>
      <c r="N116" s="4" t="s">
        <v>554</v>
      </c>
      <c r="O116" s="4" t="s">
        <v>555</v>
      </c>
      <c r="P116" s="4"/>
      <c r="Q116" s="58"/>
      <c r="R116" s="16">
        <f t="shared" ca="1" si="7"/>
        <v>1384</v>
      </c>
      <c r="S116" s="17" t="s">
        <v>556</v>
      </c>
      <c r="T116" s="4">
        <v>2408656</v>
      </c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</row>
    <row r="117" spans="1:138" s="12" customFormat="1" ht="16.5" customHeight="1" x14ac:dyDescent="0.25">
      <c r="A117" s="4">
        <f t="shared" si="6"/>
        <v>115</v>
      </c>
      <c r="B117" s="5" t="s">
        <v>173</v>
      </c>
      <c r="C117" s="5" t="s">
        <v>174</v>
      </c>
      <c r="D117" s="10">
        <v>35921</v>
      </c>
      <c r="E117" s="16">
        <f t="shared" ca="1" si="5"/>
        <v>8822</v>
      </c>
      <c r="F117" s="5" t="s">
        <v>99</v>
      </c>
      <c r="G117" s="6">
        <v>219</v>
      </c>
      <c r="H117" s="7">
        <v>5</v>
      </c>
      <c r="I117" s="37" t="s">
        <v>520</v>
      </c>
      <c r="J117" s="38">
        <v>3021549</v>
      </c>
      <c r="K117" s="4" t="s">
        <v>52</v>
      </c>
      <c r="L117" s="4" t="s">
        <v>35</v>
      </c>
      <c r="M117" s="14" t="s">
        <v>38</v>
      </c>
      <c r="N117" s="4" t="s">
        <v>163</v>
      </c>
      <c r="O117" s="4" t="s">
        <v>175</v>
      </c>
      <c r="P117" s="4" t="s">
        <v>176</v>
      </c>
      <c r="Q117" s="15">
        <v>39191</v>
      </c>
      <c r="R117" s="16">
        <f t="shared" ca="1" si="7"/>
        <v>8853</v>
      </c>
      <c r="S117" s="17" t="s">
        <v>177</v>
      </c>
      <c r="T117" s="4">
        <v>8893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</row>
    <row r="118" spans="1:138" s="12" customFormat="1" ht="15" x14ac:dyDescent="0.25">
      <c r="A118" s="4">
        <f t="shared" si="6"/>
        <v>116</v>
      </c>
      <c r="B118" s="5" t="s">
        <v>178</v>
      </c>
      <c r="C118" s="5" t="s">
        <v>179</v>
      </c>
      <c r="D118" s="8">
        <v>34919</v>
      </c>
      <c r="E118" s="16">
        <f ca="1">(TODAY()-D118)-31</f>
        <v>9824</v>
      </c>
      <c r="F118" s="5" t="s">
        <v>33</v>
      </c>
      <c r="G118" s="6">
        <v>425</v>
      </c>
      <c r="H118" s="7">
        <v>24</v>
      </c>
      <c r="I118" s="37" t="s">
        <v>520</v>
      </c>
      <c r="J118" s="38">
        <v>2819574</v>
      </c>
      <c r="K118" s="4" t="s">
        <v>34</v>
      </c>
      <c r="L118" s="4" t="s">
        <v>35</v>
      </c>
      <c r="M118" s="14" t="s">
        <v>38</v>
      </c>
      <c r="N118" s="4" t="s">
        <v>112</v>
      </c>
      <c r="O118" s="4" t="s">
        <v>580</v>
      </c>
      <c r="P118" s="4" t="s">
        <v>42</v>
      </c>
      <c r="Q118" s="4" t="s">
        <v>42</v>
      </c>
      <c r="R118" s="16">
        <f t="shared" ca="1" si="7"/>
        <v>9855</v>
      </c>
      <c r="S118" s="17" t="s">
        <v>180</v>
      </c>
      <c r="T118" s="4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</row>
    <row r="119" spans="1:138" s="12" customFormat="1" ht="15" x14ac:dyDescent="0.25">
      <c r="A119" s="4">
        <f t="shared" si="6"/>
        <v>117</v>
      </c>
      <c r="B119" s="9" t="s">
        <v>628</v>
      </c>
      <c r="C119" s="9" t="s">
        <v>678</v>
      </c>
      <c r="D119" s="10">
        <v>43614</v>
      </c>
      <c r="E119" s="16">
        <f t="shared" ca="1" si="5"/>
        <v>1129</v>
      </c>
      <c r="F119" s="5" t="s">
        <v>109</v>
      </c>
      <c r="G119" s="6">
        <v>440</v>
      </c>
      <c r="H119" s="7">
        <v>17</v>
      </c>
      <c r="I119" s="37" t="s">
        <v>520</v>
      </c>
      <c r="J119" s="38">
        <v>2357383</v>
      </c>
      <c r="K119" s="4" t="s">
        <v>34</v>
      </c>
      <c r="L119" s="4" t="s">
        <v>35</v>
      </c>
      <c r="M119" s="14" t="s">
        <v>38</v>
      </c>
      <c r="N119" s="4" t="s">
        <v>112</v>
      </c>
      <c r="O119" s="9"/>
      <c r="P119" s="4" t="s">
        <v>42</v>
      </c>
      <c r="Q119" s="15" t="s">
        <v>42</v>
      </c>
      <c r="R119" s="16">
        <f t="shared" ca="1" si="7"/>
        <v>1160</v>
      </c>
      <c r="S119" s="17" t="s">
        <v>567</v>
      </c>
      <c r="T119" s="4">
        <v>8834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</row>
    <row r="120" spans="1:138" s="12" customFormat="1" ht="15" x14ac:dyDescent="0.25">
      <c r="A120" s="4">
        <f t="shared" si="6"/>
        <v>118</v>
      </c>
      <c r="B120" s="9" t="s">
        <v>627</v>
      </c>
      <c r="C120" s="9" t="s">
        <v>229</v>
      </c>
      <c r="D120" s="10"/>
      <c r="E120" s="16">
        <f t="shared" ca="1" si="5"/>
        <v>44743</v>
      </c>
      <c r="F120" s="5" t="s">
        <v>76</v>
      </c>
      <c r="G120" s="6">
        <v>407</v>
      </c>
      <c r="H120" s="7">
        <v>17</v>
      </c>
      <c r="I120" s="37" t="s">
        <v>520</v>
      </c>
      <c r="J120" s="38">
        <v>2357383</v>
      </c>
      <c r="K120" s="4" t="s">
        <v>34</v>
      </c>
      <c r="L120" s="4" t="s">
        <v>35</v>
      </c>
      <c r="M120" s="14"/>
      <c r="N120" s="4"/>
      <c r="O120" s="4"/>
      <c r="P120" s="4"/>
      <c r="Q120" s="4"/>
      <c r="R120" s="16"/>
      <c r="S120" s="17"/>
      <c r="T120" s="4">
        <v>8914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</row>
    <row r="121" spans="1:138" s="12" customFormat="1" ht="15" x14ac:dyDescent="0.25">
      <c r="A121" s="4">
        <f t="shared" si="6"/>
        <v>119</v>
      </c>
      <c r="B121" s="5" t="s">
        <v>568</v>
      </c>
      <c r="C121" s="5" t="s">
        <v>569</v>
      </c>
      <c r="D121" s="10">
        <v>35919</v>
      </c>
      <c r="E121" s="16">
        <f t="shared" ca="1" si="5"/>
        <v>8824</v>
      </c>
      <c r="F121" s="5" t="s">
        <v>76</v>
      </c>
      <c r="G121" s="6">
        <v>407</v>
      </c>
      <c r="H121" s="7">
        <v>17</v>
      </c>
      <c r="I121" s="37" t="s">
        <v>520</v>
      </c>
      <c r="J121" s="38">
        <v>2357383</v>
      </c>
      <c r="K121" s="4" t="s">
        <v>34</v>
      </c>
      <c r="L121" s="4" t="s">
        <v>35</v>
      </c>
      <c r="M121" s="14" t="s">
        <v>38</v>
      </c>
      <c r="N121" s="4" t="s">
        <v>112</v>
      </c>
      <c r="O121" s="4" t="s">
        <v>570</v>
      </c>
      <c r="P121" s="4" t="s">
        <v>42</v>
      </c>
      <c r="Q121" s="15" t="s">
        <v>42</v>
      </c>
      <c r="R121" s="16">
        <f ca="1">TODAY()-D121</f>
        <v>8855</v>
      </c>
      <c r="S121" s="17" t="s">
        <v>571</v>
      </c>
      <c r="T121" s="4">
        <v>8803</v>
      </c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</row>
    <row r="122" spans="1:138" s="12" customFormat="1" ht="15" x14ac:dyDescent="0.25">
      <c r="A122" s="4">
        <f t="shared" si="6"/>
        <v>120</v>
      </c>
      <c r="B122" s="5" t="s">
        <v>573</v>
      </c>
      <c r="C122" s="5" t="s">
        <v>574</v>
      </c>
      <c r="D122" s="10">
        <v>37909</v>
      </c>
      <c r="E122" s="16">
        <f t="shared" ca="1" si="5"/>
        <v>6834</v>
      </c>
      <c r="F122" s="5" t="s">
        <v>572</v>
      </c>
      <c r="G122" s="6">
        <v>480</v>
      </c>
      <c r="H122" s="7">
        <v>15</v>
      </c>
      <c r="I122" s="37" t="s">
        <v>520</v>
      </c>
      <c r="J122" s="38">
        <v>2204049</v>
      </c>
      <c r="K122" s="4" t="s">
        <v>34</v>
      </c>
      <c r="L122" s="4" t="s">
        <v>35</v>
      </c>
      <c r="M122" s="14" t="s">
        <v>38</v>
      </c>
      <c r="N122" s="4" t="s">
        <v>112</v>
      </c>
      <c r="O122" s="4"/>
      <c r="P122" s="4" t="s">
        <v>42</v>
      </c>
      <c r="Q122" s="15" t="s">
        <v>42</v>
      </c>
      <c r="R122" s="16">
        <f ca="1">TODAY()-D122</f>
        <v>6865</v>
      </c>
      <c r="S122" s="17" t="s">
        <v>575</v>
      </c>
      <c r="T122" s="4">
        <v>8864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</row>
    <row r="123" spans="1:138" s="12" customFormat="1" ht="15" x14ac:dyDescent="0.25">
      <c r="A123" s="4">
        <f t="shared" si="6"/>
        <v>121</v>
      </c>
      <c r="B123" s="5" t="s">
        <v>576</v>
      </c>
      <c r="C123" s="5" t="s">
        <v>577</v>
      </c>
      <c r="D123" s="10">
        <v>35908</v>
      </c>
      <c r="E123" s="16">
        <f t="shared" ca="1" si="5"/>
        <v>8835</v>
      </c>
      <c r="F123" s="5" t="s">
        <v>572</v>
      </c>
      <c r="G123" s="6">
        <v>480</v>
      </c>
      <c r="H123" s="7">
        <v>13</v>
      </c>
      <c r="I123" s="37" t="s">
        <v>520</v>
      </c>
      <c r="J123" s="38">
        <v>2069873</v>
      </c>
      <c r="K123" s="4" t="s">
        <v>34</v>
      </c>
      <c r="L123" s="4" t="s">
        <v>35</v>
      </c>
      <c r="M123" s="14" t="s">
        <v>578</v>
      </c>
      <c r="N123" s="4" t="s">
        <v>112</v>
      </c>
      <c r="O123" s="4"/>
      <c r="P123" s="4" t="s">
        <v>42</v>
      </c>
      <c r="Q123" s="15" t="s">
        <v>42</v>
      </c>
      <c r="R123" s="16">
        <f ca="1">TODAY()-D123</f>
        <v>8866</v>
      </c>
      <c r="S123" s="17" t="s">
        <v>579</v>
      </c>
      <c r="T123" s="4">
        <v>8864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</row>
    <row r="124" spans="1:138" s="12" customFormat="1" x14ac:dyDescent="0.25">
      <c r="A124" s="4">
        <f t="shared" si="6"/>
        <v>122</v>
      </c>
      <c r="B124" s="9" t="s">
        <v>627</v>
      </c>
      <c r="C124" s="9" t="s">
        <v>229</v>
      </c>
      <c r="D124" s="9"/>
      <c r="E124" s="16">
        <f t="shared" ca="1" si="5"/>
        <v>44743</v>
      </c>
      <c r="F124" s="5" t="s">
        <v>572</v>
      </c>
      <c r="G124" s="6">
        <v>480</v>
      </c>
      <c r="H124" s="7">
        <v>13</v>
      </c>
      <c r="I124" s="37" t="s">
        <v>520</v>
      </c>
      <c r="J124" s="38">
        <v>2069873</v>
      </c>
      <c r="K124" s="4" t="s">
        <v>34</v>
      </c>
      <c r="L124" s="4" t="s">
        <v>35</v>
      </c>
      <c r="M124" s="9"/>
      <c r="N124" s="9"/>
      <c r="O124" s="9"/>
      <c r="P124" s="9"/>
      <c r="Q124" s="9"/>
      <c r="R124" s="16"/>
      <c r="S124" s="9"/>
      <c r="T124" s="9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</row>
    <row r="125" spans="1:138" s="12" customFormat="1" ht="15" x14ac:dyDescent="0.25">
      <c r="A125" s="4">
        <f t="shared" si="6"/>
        <v>123</v>
      </c>
      <c r="B125" s="5" t="s">
        <v>581</v>
      </c>
      <c r="C125" s="5" t="s">
        <v>582</v>
      </c>
      <c r="D125" s="10">
        <v>35310</v>
      </c>
      <c r="E125" s="16">
        <f t="shared" ca="1" si="5"/>
        <v>9433</v>
      </c>
      <c r="F125" s="67" t="s">
        <v>572</v>
      </c>
      <c r="G125" s="6">
        <v>480</v>
      </c>
      <c r="H125" s="7">
        <v>13</v>
      </c>
      <c r="I125" s="37" t="s">
        <v>520</v>
      </c>
      <c r="J125" s="38">
        <v>2069873</v>
      </c>
      <c r="K125" s="4" t="s">
        <v>34</v>
      </c>
      <c r="L125" s="4" t="s">
        <v>35</v>
      </c>
      <c r="M125" s="14" t="s">
        <v>38</v>
      </c>
      <c r="N125" s="4" t="s">
        <v>112</v>
      </c>
      <c r="O125" s="4"/>
      <c r="P125" s="4" t="s">
        <v>42</v>
      </c>
      <c r="Q125" s="15" t="s">
        <v>42</v>
      </c>
      <c r="R125" s="16">
        <f ca="1">TODAY()-D125</f>
        <v>9464</v>
      </c>
      <c r="S125" s="17" t="s">
        <v>583</v>
      </c>
      <c r="T125" s="4">
        <v>8864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</row>
    <row r="126" spans="1:138" s="12" customFormat="1" ht="15" x14ac:dyDescent="0.25">
      <c r="A126" s="4">
        <f t="shared" si="6"/>
        <v>124</v>
      </c>
      <c r="B126" s="5" t="s">
        <v>584</v>
      </c>
      <c r="C126" s="5" t="s">
        <v>585</v>
      </c>
      <c r="D126" s="10">
        <v>34051</v>
      </c>
      <c r="E126" s="16">
        <f t="shared" ca="1" si="5"/>
        <v>10692</v>
      </c>
      <c r="F126" s="5" t="s">
        <v>572</v>
      </c>
      <c r="G126" s="6">
        <v>480</v>
      </c>
      <c r="H126" s="7">
        <v>13</v>
      </c>
      <c r="I126" s="37" t="s">
        <v>520</v>
      </c>
      <c r="J126" s="38">
        <v>2069873</v>
      </c>
      <c r="K126" s="4" t="s">
        <v>34</v>
      </c>
      <c r="L126" s="4" t="s">
        <v>35</v>
      </c>
      <c r="M126" s="14" t="s">
        <v>38</v>
      </c>
      <c r="N126" s="4" t="s">
        <v>112</v>
      </c>
      <c r="O126" s="4"/>
      <c r="P126" s="4" t="s">
        <v>42</v>
      </c>
      <c r="Q126" s="15" t="s">
        <v>42</v>
      </c>
      <c r="R126" s="16">
        <f ca="1">TODAY()-D126</f>
        <v>10723</v>
      </c>
      <c r="S126" s="17" t="s">
        <v>586</v>
      </c>
      <c r="T126" s="4">
        <v>8864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</row>
    <row r="127" spans="1:138" s="12" customFormat="1" ht="15" x14ac:dyDescent="0.25">
      <c r="A127" s="4">
        <f t="shared" si="6"/>
        <v>125</v>
      </c>
      <c r="B127" s="5" t="s">
        <v>587</v>
      </c>
      <c r="C127" s="5" t="s">
        <v>588</v>
      </c>
      <c r="D127" s="10">
        <v>43448</v>
      </c>
      <c r="E127" s="16">
        <f t="shared" ca="1" si="5"/>
        <v>1295</v>
      </c>
      <c r="F127" s="5" t="s">
        <v>572</v>
      </c>
      <c r="G127" s="6">
        <v>480</v>
      </c>
      <c r="H127" s="7">
        <v>13</v>
      </c>
      <c r="I127" s="37" t="s">
        <v>520</v>
      </c>
      <c r="J127" s="38">
        <v>2069873</v>
      </c>
      <c r="K127" s="4" t="s">
        <v>34</v>
      </c>
      <c r="L127" s="4" t="s">
        <v>35</v>
      </c>
      <c r="M127" s="14" t="s">
        <v>767</v>
      </c>
      <c r="N127" s="4" t="s">
        <v>112</v>
      </c>
      <c r="O127" s="4"/>
      <c r="P127" s="4" t="s">
        <v>42</v>
      </c>
      <c r="Q127" s="15" t="s">
        <v>42</v>
      </c>
      <c r="R127" s="16">
        <f ca="1">TODAY()-D127</f>
        <v>1326</v>
      </c>
      <c r="S127" s="68" t="s">
        <v>671</v>
      </c>
      <c r="T127" s="4">
        <v>8864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</row>
    <row r="128" spans="1:138" s="12" customFormat="1" ht="24.75" customHeight="1" x14ac:dyDescent="0.25">
      <c r="A128" s="4">
        <f t="shared" si="6"/>
        <v>126</v>
      </c>
      <c r="B128" s="5" t="s">
        <v>624</v>
      </c>
      <c r="C128" s="5" t="s">
        <v>626</v>
      </c>
      <c r="D128" s="10">
        <v>44152</v>
      </c>
      <c r="E128" s="16">
        <f t="shared" ca="1" si="5"/>
        <v>591</v>
      </c>
      <c r="F128" s="5" t="s">
        <v>572</v>
      </c>
      <c r="G128" s="6">
        <v>480</v>
      </c>
      <c r="H128" s="7">
        <v>13</v>
      </c>
      <c r="I128" s="37" t="s">
        <v>520</v>
      </c>
      <c r="J128" s="38">
        <v>2069873</v>
      </c>
      <c r="K128" s="4" t="s">
        <v>34</v>
      </c>
      <c r="L128" s="4" t="s">
        <v>35</v>
      </c>
      <c r="M128" s="4" t="s">
        <v>768</v>
      </c>
      <c r="N128" s="28" t="s">
        <v>709</v>
      </c>
      <c r="O128" s="4" t="s">
        <v>580</v>
      </c>
      <c r="P128" s="4" t="s">
        <v>42</v>
      </c>
      <c r="Q128" s="42" t="s">
        <v>580</v>
      </c>
      <c r="R128" s="16"/>
      <c r="S128" s="52" t="s">
        <v>657</v>
      </c>
      <c r="T128" s="4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</row>
    <row r="129" spans="1:138" s="12" customFormat="1" ht="15" x14ac:dyDescent="0.25">
      <c r="A129" s="4">
        <f t="shared" si="6"/>
        <v>127</v>
      </c>
      <c r="B129" s="5" t="s">
        <v>589</v>
      </c>
      <c r="C129" s="5" t="s">
        <v>590</v>
      </c>
      <c r="D129" s="10">
        <v>34508</v>
      </c>
      <c r="E129" s="16">
        <f t="shared" ca="1" si="5"/>
        <v>10235</v>
      </c>
      <c r="F129" s="5" t="s">
        <v>572</v>
      </c>
      <c r="G129" s="6">
        <v>480</v>
      </c>
      <c r="H129" s="7">
        <v>13</v>
      </c>
      <c r="I129" s="37" t="s">
        <v>520</v>
      </c>
      <c r="J129" s="38">
        <v>2069873</v>
      </c>
      <c r="K129" s="4" t="s">
        <v>34</v>
      </c>
      <c r="L129" s="4" t="s">
        <v>35</v>
      </c>
      <c r="M129" s="14" t="s">
        <v>591</v>
      </c>
      <c r="N129" s="4" t="s">
        <v>112</v>
      </c>
      <c r="O129" s="4"/>
      <c r="P129" s="4" t="s">
        <v>42</v>
      </c>
      <c r="Q129" s="15" t="s">
        <v>42</v>
      </c>
      <c r="R129" s="16">
        <f ca="1">TODAY()-D129</f>
        <v>10266</v>
      </c>
      <c r="S129" s="17"/>
      <c r="T129" s="4">
        <v>8864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</row>
    <row r="130" spans="1:138" s="12" customFormat="1" ht="15" x14ac:dyDescent="0.25">
      <c r="A130" s="4">
        <f t="shared" si="6"/>
        <v>128</v>
      </c>
      <c r="B130" s="5" t="s">
        <v>592</v>
      </c>
      <c r="C130" s="5" t="s">
        <v>593</v>
      </c>
      <c r="D130" s="10">
        <v>35710</v>
      </c>
      <c r="E130" s="16">
        <f t="shared" ca="1" si="5"/>
        <v>9033</v>
      </c>
      <c r="F130" s="5" t="s">
        <v>572</v>
      </c>
      <c r="G130" s="6">
        <v>480</v>
      </c>
      <c r="H130" s="7">
        <v>13</v>
      </c>
      <c r="I130" s="37" t="s">
        <v>520</v>
      </c>
      <c r="J130" s="38">
        <v>2069873</v>
      </c>
      <c r="K130" s="4" t="s">
        <v>34</v>
      </c>
      <c r="L130" s="4" t="s">
        <v>35</v>
      </c>
      <c r="M130" s="14" t="s">
        <v>38</v>
      </c>
      <c r="N130" s="4" t="s">
        <v>594</v>
      </c>
      <c r="O130" s="4"/>
      <c r="P130" s="4" t="s">
        <v>42</v>
      </c>
      <c r="Q130" s="15" t="s">
        <v>42</v>
      </c>
      <c r="R130" s="16">
        <f ca="1">TODAY()-D130</f>
        <v>9064</v>
      </c>
      <c r="S130" s="17"/>
      <c r="T130" s="4">
        <v>8864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</row>
    <row r="131" spans="1:138" s="12" customFormat="1" ht="15" x14ac:dyDescent="0.25">
      <c r="A131" s="4">
        <f t="shared" si="6"/>
        <v>129</v>
      </c>
      <c r="B131" s="5" t="s">
        <v>595</v>
      </c>
      <c r="C131" s="5" t="s">
        <v>596</v>
      </c>
      <c r="D131" s="10">
        <v>35906</v>
      </c>
      <c r="E131" s="16">
        <f t="shared" ca="1" si="5"/>
        <v>8837</v>
      </c>
      <c r="F131" s="5" t="s">
        <v>572</v>
      </c>
      <c r="G131" s="6">
        <v>480</v>
      </c>
      <c r="H131" s="7">
        <v>13</v>
      </c>
      <c r="I131" s="37" t="s">
        <v>520</v>
      </c>
      <c r="J131" s="38">
        <v>2069873</v>
      </c>
      <c r="K131" s="4" t="s">
        <v>34</v>
      </c>
      <c r="L131" s="4" t="s">
        <v>35</v>
      </c>
      <c r="M131" s="14" t="s">
        <v>38</v>
      </c>
      <c r="N131" s="4" t="s">
        <v>597</v>
      </c>
      <c r="O131" s="4"/>
      <c r="P131" s="4" t="s">
        <v>42</v>
      </c>
      <c r="Q131" s="15" t="s">
        <v>42</v>
      </c>
      <c r="R131" s="16">
        <f ca="1">TODAY()-D131</f>
        <v>8868</v>
      </c>
      <c r="S131" s="17" t="s">
        <v>598</v>
      </c>
      <c r="T131" s="4">
        <v>8864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</row>
    <row r="132" spans="1:138" s="12" customFormat="1" ht="15" x14ac:dyDescent="0.25">
      <c r="A132" s="4">
        <f t="shared" si="6"/>
        <v>130</v>
      </c>
      <c r="B132" s="5" t="s">
        <v>672</v>
      </c>
      <c r="C132" s="5" t="s">
        <v>673</v>
      </c>
      <c r="D132" s="10">
        <v>44428</v>
      </c>
      <c r="E132" s="16">
        <f t="shared" ca="1" si="5"/>
        <v>315</v>
      </c>
      <c r="F132" s="5" t="s">
        <v>572</v>
      </c>
      <c r="G132" s="6">
        <v>480</v>
      </c>
      <c r="H132" s="7">
        <v>13</v>
      </c>
      <c r="I132" s="37" t="s">
        <v>520</v>
      </c>
      <c r="J132" s="38">
        <v>2069873</v>
      </c>
      <c r="K132" s="4" t="s">
        <v>34</v>
      </c>
      <c r="L132" s="4" t="s">
        <v>35</v>
      </c>
      <c r="M132" s="4" t="s">
        <v>70</v>
      </c>
      <c r="N132" s="4" t="s">
        <v>112</v>
      </c>
      <c r="O132" s="4" t="s">
        <v>643</v>
      </c>
      <c r="P132" s="4" t="s">
        <v>42</v>
      </c>
      <c r="Q132" s="15" t="s">
        <v>42</v>
      </c>
      <c r="R132" s="16"/>
      <c r="S132" s="17"/>
      <c r="T132" s="4">
        <v>8892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</row>
    <row r="133" spans="1:138" s="12" customFormat="1" ht="15" x14ac:dyDescent="0.25">
      <c r="A133" s="4">
        <f t="shared" si="6"/>
        <v>131</v>
      </c>
      <c r="B133" s="5" t="s">
        <v>701</v>
      </c>
      <c r="C133" s="5" t="s">
        <v>702</v>
      </c>
      <c r="D133" s="10">
        <v>44564</v>
      </c>
      <c r="E133" s="16">
        <f ca="1">(TODAY()-D133)</f>
        <v>210</v>
      </c>
      <c r="F133" s="5" t="s">
        <v>599</v>
      </c>
      <c r="G133" s="4">
        <v>470</v>
      </c>
      <c r="H133" s="7">
        <v>7</v>
      </c>
      <c r="I133" s="37" t="s">
        <v>520</v>
      </c>
      <c r="J133" s="38">
        <v>1799556</v>
      </c>
      <c r="K133" s="4" t="s">
        <v>34</v>
      </c>
      <c r="L133" s="4" t="s">
        <v>35</v>
      </c>
      <c r="M133" s="14" t="s">
        <v>703</v>
      </c>
      <c r="N133" s="4" t="s">
        <v>704</v>
      </c>
      <c r="O133" s="4" t="s">
        <v>580</v>
      </c>
      <c r="P133" s="4" t="s">
        <v>42</v>
      </c>
      <c r="Q133" s="15" t="s">
        <v>42</v>
      </c>
      <c r="R133" s="16"/>
      <c r="S133" s="68" t="s">
        <v>707</v>
      </c>
      <c r="T133" s="4">
        <v>8892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</row>
    <row r="134" spans="1:138" s="12" customFormat="1" ht="15.75" customHeight="1" x14ac:dyDescent="0.2">
      <c r="A134" s="4">
        <f t="shared" si="6"/>
        <v>132</v>
      </c>
      <c r="B134" s="5" t="s">
        <v>724</v>
      </c>
      <c r="C134" s="5" t="s">
        <v>725</v>
      </c>
      <c r="D134" s="10">
        <v>44593</v>
      </c>
      <c r="E134" s="16">
        <f ca="1">(TODAY()-D134)</f>
        <v>181</v>
      </c>
      <c r="F134" s="5" t="s">
        <v>182</v>
      </c>
      <c r="G134" s="6">
        <v>68</v>
      </c>
      <c r="H134" s="7">
        <v>4</v>
      </c>
      <c r="I134" s="37" t="s">
        <v>600</v>
      </c>
      <c r="J134" s="38">
        <v>5711218</v>
      </c>
      <c r="K134" s="4" t="s">
        <v>16</v>
      </c>
      <c r="L134" s="4" t="s">
        <v>17</v>
      </c>
      <c r="M134" s="14" t="s">
        <v>769</v>
      </c>
      <c r="N134" s="4" t="s">
        <v>280</v>
      </c>
      <c r="O134" s="14" t="s">
        <v>726</v>
      </c>
      <c r="P134" s="4">
        <v>186511</v>
      </c>
      <c r="Q134" s="15">
        <v>40192</v>
      </c>
      <c r="R134" s="16">
        <f ca="1">TODAY()-D134</f>
        <v>181</v>
      </c>
      <c r="S134" s="70" t="s">
        <v>727</v>
      </c>
      <c r="T134" s="4"/>
      <c r="U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</row>
    <row r="135" spans="1:138" s="12" customFormat="1" ht="15" x14ac:dyDescent="0.25">
      <c r="A135" s="4">
        <f t="shared" si="6"/>
        <v>133</v>
      </c>
      <c r="B135" s="5" t="s">
        <v>601</v>
      </c>
      <c r="C135" s="5" t="s">
        <v>602</v>
      </c>
      <c r="D135" s="10">
        <v>40087</v>
      </c>
      <c r="E135" s="16">
        <f t="shared" ca="1" si="5"/>
        <v>4656</v>
      </c>
      <c r="F135" s="5" t="s">
        <v>51</v>
      </c>
      <c r="G135" s="6">
        <v>222</v>
      </c>
      <c r="H135" s="7">
        <v>25</v>
      </c>
      <c r="I135" s="37" t="s">
        <v>600</v>
      </c>
      <c r="J135" s="38">
        <v>4789802</v>
      </c>
      <c r="K135" s="4" t="s">
        <v>52</v>
      </c>
      <c r="L135" s="4" t="s">
        <v>35</v>
      </c>
      <c r="M135" s="14" t="s">
        <v>38</v>
      </c>
      <c r="N135" s="4" t="s">
        <v>280</v>
      </c>
      <c r="O135" s="4" t="s">
        <v>603</v>
      </c>
      <c r="P135" s="4">
        <v>146072</v>
      </c>
      <c r="Q135" s="15">
        <v>38756</v>
      </c>
      <c r="R135" s="16">
        <f ca="1">TODAY()-D135</f>
        <v>4687</v>
      </c>
      <c r="S135" s="17" t="s">
        <v>604</v>
      </c>
      <c r="T135" s="4">
        <v>8848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</row>
    <row r="136" spans="1:138" s="12" customFormat="1" ht="19.5" customHeight="1" x14ac:dyDescent="0.25">
      <c r="A136" s="4">
        <f t="shared" si="6"/>
        <v>134</v>
      </c>
      <c r="B136" s="5" t="s">
        <v>437</v>
      </c>
      <c r="C136" s="5" t="s">
        <v>705</v>
      </c>
      <c r="D136" s="10">
        <v>44564</v>
      </c>
      <c r="E136" s="16">
        <f ca="1">(TODAY()-D136)</f>
        <v>210</v>
      </c>
      <c r="F136" s="5" t="s">
        <v>99</v>
      </c>
      <c r="G136" s="6">
        <v>219</v>
      </c>
      <c r="H136" s="7">
        <v>18</v>
      </c>
      <c r="I136" s="37" t="s">
        <v>600</v>
      </c>
      <c r="J136" s="38">
        <v>4082666</v>
      </c>
      <c r="K136" s="4" t="s">
        <v>52</v>
      </c>
      <c r="L136" s="4" t="s">
        <v>35</v>
      </c>
      <c r="M136" s="14" t="s">
        <v>20</v>
      </c>
      <c r="N136" s="4" t="s">
        <v>64</v>
      </c>
      <c r="O136" s="4" t="s">
        <v>706</v>
      </c>
      <c r="P136" s="4">
        <v>259918</v>
      </c>
      <c r="Q136" s="15">
        <v>42192</v>
      </c>
      <c r="R136" s="16"/>
      <c r="S136" s="68" t="s">
        <v>733</v>
      </c>
      <c r="T136" s="4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</row>
    <row r="137" spans="1:138" s="12" customFormat="1" ht="15" x14ac:dyDescent="0.25">
      <c r="A137" s="4">
        <f t="shared" ref="A137:A145" si="8">+A136+1</f>
        <v>135</v>
      </c>
      <c r="B137" s="9" t="s">
        <v>605</v>
      </c>
      <c r="C137" s="5" t="s">
        <v>229</v>
      </c>
      <c r="D137" s="10"/>
      <c r="E137" s="16">
        <f ca="1">(TODAY()-D137)</f>
        <v>44774</v>
      </c>
      <c r="F137" s="5" t="s">
        <v>99</v>
      </c>
      <c r="G137" s="6">
        <v>219</v>
      </c>
      <c r="H137" s="7">
        <v>18</v>
      </c>
      <c r="I137" s="37" t="s">
        <v>600</v>
      </c>
      <c r="J137" s="38">
        <v>4082666</v>
      </c>
      <c r="K137" s="4" t="s">
        <v>52</v>
      </c>
      <c r="L137" s="4" t="s">
        <v>35</v>
      </c>
      <c r="M137" s="4"/>
      <c r="N137" s="4"/>
      <c r="O137" s="4"/>
      <c r="P137" s="4"/>
      <c r="Q137" s="15"/>
      <c r="R137" s="16"/>
      <c r="S137" s="17"/>
      <c r="T137" s="4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</row>
    <row r="138" spans="1:138" s="12" customFormat="1" ht="15" x14ac:dyDescent="0.25">
      <c r="A138" s="4">
        <f t="shared" si="8"/>
        <v>136</v>
      </c>
      <c r="B138" s="5" t="s">
        <v>606</v>
      </c>
      <c r="C138" s="5" t="s">
        <v>607</v>
      </c>
      <c r="D138" s="10">
        <v>43537</v>
      </c>
      <c r="E138" s="16">
        <f ca="1">(TODAY()-D138)-30</f>
        <v>1207</v>
      </c>
      <c r="F138" s="5" t="s">
        <v>109</v>
      </c>
      <c r="G138" s="6">
        <v>440</v>
      </c>
      <c r="H138" s="7">
        <v>17</v>
      </c>
      <c r="I138" s="37" t="s">
        <v>600</v>
      </c>
      <c r="J138" s="38">
        <v>2357383</v>
      </c>
      <c r="K138" s="4" t="s">
        <v>34</v>
      </c>
      <c r="L138" s="4" t="s">
        <v>35</v>
      </c>
      <c r="M138" s="4" t="s">
        <v>269</v>
      </c>
      <c r="N138" s="4" t="s">
        <v>79</v>
      </c>
      <c r="O138" s="10">
        <v>21525</v>
      </c>
      <c r="P138" s="4"/>
      <c r="Q138" s="9"/>
      <c r="R138" s="16">
        <v>1053</v>
      </c>
      <c r="S138" s="17" t="s">
        <v>608</v>
      </c>
      <c r="T138" s="4">
        <v>8891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</row>
    <row r="139" spans="1:138" s="12" customFormat="1" ht="15" x14ac:dyDescent="0.2">
      <c r="A139" s="4">
        <f t="shared" si="8"/>
        <v>137</v>
      </c>
      <c r="B139" s="5" t="s">
        <v>717</v>
      </c>
      <c r="C139" s="5" t="s">
        <v>718</v>
      </c>
      <c r="D139" s="10">
        <v>44594</v>
      </c>
      <c r="E139" s="16">
        <f ca="1">(TODAY()-D139)</f>
        <v>180</v>
      </c>
      <c r="F139" s="5" t="s">
        <v>182</v>
      </c>
      <c r="G139" s="6">
        <v>68</v>
      </c>
      <c r="H139" s="7">
        <v>4</v>
      </c>
      <c r="I139" s="37" t="s">
        <v>609</v>
      </c>
      <c r="J139" s="38">
        <v>5711218</v>
      </c>
      <c r="K139" s="4" t="s">
        <v>16</v>
      </c>
      <c r="L139" s="4" t="s">
        <v>17</v>
      </c>
      <c r="M139" s="14" t="s">
        <v>719</v>
      </c>
      <c r="N139" s="4" t="s">
        <v>720</v>
      </c>
      <c r="O139" s="4" t="s">
        <v>721</v>
      </c>
      <c r="P139" s="10" t="s">
        <v>722</v>
      </c>
      <c r="Q139" s="15">
        <v>38806</v>
      </c>
      <c r="R139" s="16">
        <f ca="1">TODAY()-D139</f>
        <v>180</v>
      </c>
      <c r="S139" s="74" t="s">
        <v>723</v>
      </c>
      <c r="T139" s="4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</row>
    <row r="140" spans="1:138" s="12" customFormat="1" ht="15" x14ac:dyDescent="0.25">
      <c r="A140" s="4">
        <f t="shared" si="8"/>
        <v>138</v>
      </c>
      <c r="B140" s="5" t="s">
        <v>620</v>
      </c>
      <c r="C140" s="5" t="s">
        <v>621</v>
      </c>
      <c r="D140" s="10">
        <v>36003</v>
      </c>
      <c r="E140" s="16">
        <f t="shared" ref="E140:E145" ca="1" si="9">(TODAY()-D140)-30</f>
        <v>8741</v>
      </c>
      <c r="F140" s="5" t="s">
        <v>51</v>
      </c>
      <c r="G140" s="6">
        <v>222</v>
      </c>
      <c r="H140" s="7">
        <v>20</v>
      </c>
      <c r="I140" s="37" t="s">
        <v>609</v>
      </c>
      <c r="J140" s="38">
        <v>4394591</v>
      </c>
      <c r="K140" s="4" t="s">
        <v>52</v>
      </c>
      <c r="L140" s="4" t="s">
        <v>35</v>
      </c>
      <c r="M140" s="14" t="s">
        <v>38</v>
      </c>
      <c r="N140" s="4" t="s">
        <v>130</v>
      </c>
      <c r="O140" s="4" t="s">
        <v>622</v>
      </c>
      <c r="P140" s="4" t="s">
        <v>623</v>
      </c>
      <c r="Q140" s="15">
        <v>34563</v>
      </c>
      <c r="R140" s="16">
        <v>8361</v>
      </c>
      <c r="S140" s="68" t="s">
        <v>743</v>
      </c>
      <c r="T140" s="4">
        <v>8859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</row>
    <row r="141" spans="1:138" s="12" customFormat="1" ht="15" x14ac:dyDescent="0.25">
      <c r="A141" s="4">
        <f t="shared" si="8"/>
        <v>139</v>
      </c>
      <c r="B141" s="5" t="s">
        <v>615</v>
      </c>
      <c r="C141" s="5" t="s">
        <v>616</v>
      </c>
      <c r="D141" s="10">
        <v>42467</v>
      </c>
      <c r="E141" s="16">
        <f t="shared" ca="1" si="9"/>
        <v>2277</v>
      </c>
      <c r="F141" s="5" t="s">
        <v>51</v>
      </c>
      <c r="G141" s="6">
        <v>222</v>
      </c>
      <c r="H141" s="7">
        <v>19</v>
      </c>
      <c r="I141" s="37" t="s">
        <v>609</v>
      </c>
      <c r="J141" s="38">
        <v>4293731</v>
      </c>
      <c r="K141" s="4" t="s">
        <v>52</v>
      </c>
      <c r="L141" s="4" t="s">
        <v>35</v>
      </c>
      <c r="M141" s="14" t="s">
        <v>38</v>
      </c>
      <c r="N141" s="4" t="s">
        <v>560</v>
      </c>
      <c r="O141" s="4" t="s">
        <v>617</v>
      </c>
      <c r="P141" s="4" t="s">
        <v>618</v>
      </c>
      <c r="Q141" s="15">
        <v>40955</v>
      </c>
      <c r="R141" s="16">
        <f ca="1">TODAY()-D141</f>
        <v>2307</v>
      </c>
      <c r="S141" s="17" t="s">
        <v>619</v>
      </c>
      <c r="T141" s="4">
        <v>8896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</row>
    <row r="142" spans="1:138" s="12" customFormat="1" ht="15" x14ac:dyDescent="0.25">
      <c r="A142" s="4">
        <f t="shared" si="8"/>
        <v>140</v>
      </c>
      <c r="B142" s="5" t="s">
        <v>537</v>
      </c>
      <c r="C142" s="5" t="s">
        <v>538</v>
      </c>
      <c r="D142" s="10">
        <v>34967</v>
      </c>
      <c r="E142" s="16">
        <f t="shared" ca="1" si="9"/>
        <v>9777</v>
      </c>
      <c r="F142" s="5" t="s">
        <v>99</v>
      </c>
      <c r="G142" s="6">
        <v>219</v>
      </c>
      <c r="H142" s="7">
        <v>18</v>
      </c>
      <c r="I142" s="37" t="s">
        <v>609</v>
      </c>
      <c r="J142" s="38">
        <v>4082666</v>
      </c>
      <c r="K142" s="4" t="s">
        <v>52</v>
      </c>
      <c r="L142" s="4" t="s">
        <v>35</v>
      </c>
      <c r="M142" s="14" t="s">
        <v>38</v>
      </c>
      <c r="N142" s="4" t="s">
        <v>79</v>
      </c>
      <c r="O142" s="4" t="s">
        <v>72</v>
      </c>
      <c r="P142" s="4" t="s">
        <v>539</v>
      </c>
      <c r="Q142" s="15" t="s">
        <v>139</v>
      </c>
      <c r="R142" s="16">
        <f ca="1">TODAY()-D142</f>
        <v>9807</v>
      </c>
      <c r="S142" s="17" t="s">
        <v>540</v>
      </c>
      <c r="T142" s="4">
        <v>8893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</row>
    <row r="143" spans="1:138" s="12" customFormat="1" ht="15" x14ac:dyDescent="0.25">
      <c r="A143" s="4">
        <f t="shared" si="8"/>
        <v>141</v>
      </c>
      <c r="B143" s="9" t="s">
        <v>605</v>
      </c>
      <c r="C143" s="5" t="s">
        <v>229</v>
      </c>
      <c r="D143" s="10"/>
      <c r="E143" s="16">
        <f ca="1">(TODAY()-D143)-30</f>
        <v>44744</v>
      </c>
      <c r="F143" s="5" t="s">
        <v>76</v>
      </c>
      <c r="G143" s="6">
        <v>407</v>
      </c>
      <c r="H143" s="7">
        <v>27</v>
      </c>
      <c r="I143" s="37" t="s">
        <v>609</v>
      </c>
      <c r="J143" s="38">
        <v>2961318</v>
      </c>
      <c r="K143" s="4" t="s">
        <v>34</v>
      </c>
      <c r="L143" s="4" t="s">
        <v>35</v>
      </c>
      <c r="M143" s="14"/>
      <c r="N143" s="4"/>
      <c r="O143" s="4"/>
      <c r="P143" s="4"/>
      <c r="Q143" s="15"/>
      <c r="R143" s="16">
        <f ca="1">TODAY()-D143</f>
        <v>44774</v>
      </c>
      <c r="S143" s="17"/>
      <c r="T143" s="4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</row>
    <row r="144" spans="1:138" s="12" customFormat="1" ht="27" customHeight="1" x14ac:dyDescent="0.25">
      <c r="A144" s="4">
        <f t="shared" si="8"/>
        <v>142</v>
      </c>
      <c r="B144" s="5" t="s">
        <v>564</v>
      </c>
      <c r="C144" s="5" t="s">
        <v>565</v>
      </c>
      <c r="D144" s="10">
        <v>33938</v>
      </c>
      <c r="E144" s="16">
        <f ca="1">(TODAY()-D144)-30</f>
        <v>10806</v>
      </c>
      <c r="F144" s="5" t="s">
        <v>76</v>
      </c>
      <c r="G144" s="6">
        <v>407</v>
      </c>
      <c r="H144" s="7">
        <v>27</v>
      </c>
      <c r="I144" s="37" t="s">
        <v>609</v>
      </c>
      <c r="J144" s="38">
        <v>2961318</v>
      </c>
      <c r="K144" s="4" t="s">
        <v>34</v>
      </c>
      <c r="L144" s="4" t="s">
        <v>35</v>
      </c>
      <c r="M144" s="14" t="s">
        <v>38</v>
      </c>
      <c r="N144" s="4" t="s">
        <v>112</v>
      </c>
      <c r="O144" s="4"/>
      <c r="P144" s="4"/>
      <c r="Q144" s="15"/>
      <c r="R144" s="16">
        <f ca="1">TODAY()-D144</f>
        <v>10836</v>
      </c>
      <c r="S144" s="17" t="s">
        <v>566</v>
      </c>
      <c r="T144" s="4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</row>
    <row r="145" spans="1:138" s="12" customFormat="1" ht="15" x14ac:dyDescent="0.25">
      <c r="A145" s="4">
        <f t="shared" si="8"/>
        <v>143</v>
      </c>
      <c r="B145" s="9" t="s">
        <v>605</v>
      </c>
      <c r="C145" s="5" t="s">
        <v>229</v>
      </c>
      <c r="D145" s="10"/>
      <c r="E145" s="16">
        <f t="shared" ca="1" si="9"/>
        <v>44744</v>
      </c>
      <c r="F145" s="5" t="s">
        <v>76</v>
      </c>
      <c r="G145" s="6">
        <v>407</v>
      </c>
      <c r="H145" s="7">
        <v>27</v>
      </c>
      <c r="I145" s="37" t="s">
        <v>609</v>
      </c>
      <c r="J145" s="38">
        <v>2961318</v>
      </c>
      <c r="K145" s="4" t="s">
        <v>34</v>
      </c>
      <c r="L145" s="4" t="s">
        <v>35</v>
      </c>
      <c r="M145" s="14"/>
      <c r="N145" s="4"/>
      <c r="O145" s="4"/>
      <c r="P145" s="4"/>
      <c r="Q145" s="15"/>
      <c r="R145" s="16"/>
      <c r="S145" s="17"/>
      <c r="T145" s="4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</row>
    <row r="146" spans="1:138" x14ac:dyDescent="0.25">
      <c r="M146" s="3">
        <v>0</v>
      </c>
    </row>
    <row r="147" spans="1:138" x14ac:dyDescent="0.25">
      <c r="F147" s="32">
        <f>136-63</f>
        <v>73</v>
      </c>
    </row>
    <row r="151" spans="1:138" x14ac:dyDescent="0.25">
      <c r="F151" s="71"/>
      <c r="I151" s="72"/>
    </row>
  </sheetData>
  <autoFilter ref="A2:XBS147" xr:uid="{00000000-0009-0000-0000-000005000000}"/>
  <mergeCells count="20">
    <mergeCell ref="L1:L2"/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  <mergeCell ref="T1:T2"/>
    <mergeCell ref="S1:S2"/>
    <mergeCell ref="R1:R2"/>
    <mergeCell ref="M1:M2"/>
    <mergeCell ref="N1:N2"/>
    <mergeCell ref="O1:O2"/>
    <mergeCell ref="P1:P2"/>
    <mergeCell ref="Q1:Q2"/>
  </mergeCells>
  <hyperlinks>
    <hyperlink ref="S99" r:id="rId1" xr:uid="{0D2F4EA2-1B34-4AAC-B8FF-E6F0DC6BBFB7}"/>
    <hyperlink ref="S76" r:id="rId2" xr:uid="{7DFFD569-BF38-4ED9-8D05-0D14B9216FB4}"/>
    <hyperlink ref="S17" r:id="rId3" xr:uid="{EE86B526-C50E-4CFE-9C9C-726B86DBDEFA}"/>
    <hyperlink ref="S110" r:id="rId4" xr:uid="{5885D827-74C6-4937-94EB-A6AA2BEC84C9}"/>
    <hyperlink ref="S105" r:id="rId5" xr:uid="{5937B48A-7FE6-4549-A883-5895B2A7AFA4}"/>
    <hyperlink ref="S119" r:id="rId6" xr:uid="{5D058079-92F9-429C-A45D-1DF4AF4E149D}"/>
    <hyperlink ref="S70" r:id="rId7" xr:uid="{DED5FC56-8E03-41FD-9E10-00B8EF2441C4}"/>
    <hyperlink ref="S95" r:id="rId8" xr:uid="{AEF44DAB-1A76-44F7-AB07-481A1E7BA2ED}"/>
    <hyperlink ref="S90" r:id="rId9" xr:uid="{72C19A49-D7A6-4E60-A9A6-8F281C844B61}"/>
    <hyperlink ref="S135" r:id="rId10" xr:uid="{A14C54DE-95AD-4186-A1B7-77FF43A65CE5}"/>
    <hyperlink ref="S16" r:id="rId11" xr:uid="{C2BA6312-26AC-4CBD-8FD4-D184AFA57F4F}"/>
    <hyperlink ref="S45" r:id="rId12" xr:uid="{1AF64DEB-76AB-44A3-BA14-D2C69A12CD72}"/>
    <hyperlink ref="S47" r:id="rId13" xr:uid="{AE6F4D65-FEEA-492B-A76D-C059A46A5D33}"/>
    <hyperlink ref="S40" r:id="rId14" xr:uid="{C6FE251A-AF26-4DD2-9C56-F462E266E895}"/>
    <hyperlink ref="S14" r:id="rId15" xr:uid="{8986C313-B94C-4823-87ED-93A3D3CB8751}"/>
    <hyperlink ref="S12" r:id="rId16" xr:uid="{745F71FA-D7E4-4CA3-91BA-F69100662305}"/>
    <hyperlink ref="S67" r:id="rId17" xr:uid="{1E418F6F-CEA6-45DC-98B9-578D7C9317AF}"/>
    <hyperlink ref="S10" r:id="rId18" xr:uid="{610ED5CB-A720-4450-8D92-0B7AAD822A1A}"/>
    <hyperlink ref="S50" r:id="rId19" xr:uid="{8D6FEF62-240F-4050-930C-9F5CD5EB0B52}"/>
    <hyperlink ref="S64" r:id="rId20" xr:uid="{F1F13048-D308-42AA-A9C8-EBBBBF98C4B0}"/>
    <hyperlink ref="S21" r:id="rId21" xr:uid="{879C59EE-73B8-4D15-9C6F-56E2424C6B82}"/>
    <hyperlink ref="S41" r:id="rId22" xr:uid="{D3439BB7-A3FE-4AA4-B269-CFE7E1C0619A}"/>
    <hyperlink ref="S62" r:id="rId23" display="jairo.sanchez@secretariadeambiente.gov.co" xr:uid="{4C77EE86-7E9B-4336-A9CF-BA98C26AFFCF}"/>
    <hyperlink ref="S26" r:id="rId24" xr:uid="{10E9C340-3B1F-4C6A-A9C5-9127CB5510E4}"/>
    <hyperlink ref="S28" r:id="rId25" xr:uid="{7E6BDDAC-36C4-409A-B9BA-9AF985D2FD1A}"/>
    <hyperlink ref="S48" r:id="rId26" display="alba.alejo@secretariadeambiente.gov.co" xr:uid="{C1E42440-5D8A-472E-839D-BCD72CDA027E}"/>
    <hyperlink ref="S44" r:id="rId27" xr:uid="{0BCB73B7-B407-4E1A-AD59-AD2996BFB245}"/>
    <hyperlink ref="S117" r:id="rId28" xr:uid="{6F5B006D-93DC-4416-9519-5A8357F52C85}"/>
    <hyperlink ref="S69" r:id="rId29" xr:uid="{1A858734-520A-4326-B87E-A9917C54E9DF}"/>
    <hyperlink ref="S68" r:id="rId30" xr:uid="{591D6139-1696-4777-85DC-765B049B18E0}"/>
    <hyperlink ref="S51" r:id="rId31" xr:uid="{E27EC165-A8D9-4B60-9AE8-E7A3EA3E1E37}"/>
    <hyperlink ref="S20" r:id="rId32" xr:uid="{F295D6DC-169C-4434-9AAE-3CA8F23A5C2D}"/>
    <hyperlink ref="S19" r:id="rId33" xr:uid="{AD8295F9-7F36-4897-8732-82252188A7AE}"/>
    <hyperlink ref="S6" r:id="rId34" xr:uid="{D6DA0C42-B326-4962-BA3C-BD8CE1F71982}"/>
    <hyperlink ref="S4" r:id="rId35" xr:uid="{0404A5C5-E9A0-4758-BF2B-DE3B9AFE68AD}"/>
    <hyperlink ref="S3" r:id="rId36" xr:uid="{DF968D23-E2C7-4A15-A13C-DE0B2989EC8F}"/>
    <hyperlink ref="S54" r:id="rId37" xr:uid="{2B263167-1952-4A98-9854-A6A8C891601B}"/>
    <hyperlink ref="S56" r:id="rId38" xr:uid="{9D6A70D8-1E46-4818-9BBC-79F171F30CEA}"/>
    <hyperlink ref="S71" r:id="rId39" xr:uid="{A25EE9AB-7179-469F-83A9-F062A14DB771}"/>
    <hyperlink ref="S74" r:id="rId40" xr:uid="{12D71D0E-50CF-43E7-B606-C904F1290FA0}"/>
    <hyperlink ref="S75" r:id="rId41" xr:uid="{75C42303-15B6-421C-A93B-6ED12FA2C157}"/>
    <hyperlink ref="S77" r:id="rId42" xr:uid="{8244D397-CBDB-4CE8-A7B4-7C7859FE485B}"/>
    <hyperlink ref="S80" r:id="rId43" xr:uid="{10150ED8-2D80-45A4-9685-E5FFF9103362}"/>
    <hyperlink ref="S100" r:id="rId44" xr:uid="{7F9F7964-476D-4A8B-8AC8-4DBB3AB81680}"/>
    <hyperlink ref="S109" r:id="rId45" xr:uid="{18681CF5-5DC1-4AA2-95CF-5554F5C5892E}"/>
    <hyperlink ref="S108" r:id="rId46" xr:uid="{A044AC2A-CE40-418F-B85B-9DA5284B4506}"/>
    <hyperlink ref="S33" r:id="rId47" xr:uid="{AE20C0CB-6CA3-4ABA-9A68-A5285EB1E80B}"/>
    <hyperlink ref="S107" r:id="rId48" xr:uid="{66934CB4-1B5D-4925-95B5-C947A177DE05}"/>
    <hyperlink ref="S72" r:id="rId49" xr:uid="{6315510E-C719-45FC-858E-38EF1757B8D3}"/>
    <hyperlink ref="S79" r:id="rId50" xr:uid="{ABA42919-137B-40D3-AAAA-58AD6539985F}"/>
    <hyperlink ref="S128" r:id="rId51" xr:uid="{502DDB0E-13E3-4764-9524-B257B12D5DA3}"/>
    <hyperlink ref="S114" r:id="rId52" xr:uid="{B1A3C02D-4492-449C-AE78-7516E8EEE2ED}"/>
    <hyperlink ref="S58" r:id="rId53" xr:uid="{FC707B06-29FF-47B8-B330-4B50162055CD}"/>
    <hyperlink ref="S127" r:id="rId54" xr:uid="{526E29F7-97A0-4FCF-B816-E48C5EC2FAAD}"/>
    <hyperlink ref="S102" r:id="rId55" xr:uid="{ABF5C560-9277-43D2-9910-8BA4A75C9D75}"/>
    <hyperlink ref="S113" r:id="rId56" xr:uid="{9C4A7CC0-F14B-4957-B26E-B4BE5D8CDD66}"/>
    <hyperlink ref="S106" r:id="rId57" xr:uid="{5A4CE2CF-8432-463C-AC67-75DA442A6471}"/>
    <hyperlink ref="S43" r:id="rId58" xr:uid="{539D8AAA-5404-454E-A611-F37625230D99}"/>
    <hyperlink ref="S11" r:id="rId59" xr:uid="{890632BB-CB32-4C15-AFA9-6208F577A71C}"/>
    <hyperlink ref="S133" r:id="rId60" xr:uid="{64EEEDED-E5CD-4D74-A89D-9F38DD7F170C}"/>
    <hyperlink ref="S32" r:id="rId61" xr:uid="{D022DEA3-B3F4-47D0-9F0C-2FE95D8A5E26}"/>
    <hyperlink ref="S82" r:id="rId62" xr:uid="{2AD9CEF4-ADC8-4735-B067-2F02D071C9C1}"/>
    <hyperlink ref="S78" r:id="rId63" xr:uid="{7BA57952-2D55-41C6-8E29-760504EF3DA3}"/>
    <hyperlink ref="S8" r:id="rId64" xr:uid="{B23992F9-9A35-4E4A-804E-82B427024594}"/>
    <hyperlink ref="S139" r:id="rId65" xr:uid="{0CC0076C-DD89-4151-AE7B-DB5DA256CEF4}"/>
    <hyperlink ref="S134" r:id="rId66" xr:uid="{A37F2324-EEB5-4B64-9B12-013F47280E7A}"/>
    <hyperlink ref="S37" r:id="rId67" xr:uid="{4BFA28D2-F851-4C4B-BC7C-A7EB7FF41CD9}"/>
    <hyperlink ref="S84" r:id="rId68" xr:uid="{D677F0B8-9470-4A4A-8AD5-A59A592BF686}"/>
    <hyperlink ref="S83" r:id="rId69" xr:uid="{E2234D12-8680-4563-BFE7-FB6335B1A9E5}"/>
    <hyperlink ref="S65" r:id="rId70" xr:uid="{68F555BA-91DC-4E70-9119-51B705E94D93}"/>
    <hyperlink ref="S98" r:id="rId71" xr:uid="{3327476D-EB17-4D8E-A98C-EEDB0552544E}"/>
    <hyperlink ref="S136" r:id="rId72" xr:uid="{DCF31066-BA90-4047-9399-A085884D1882}"/>
    <hyperlink ref="S49" r:id="rId73" xr:uid="{124E066F-C637-4E0C-BBCE-B927967F5DA7}"/>
    <hyperlink ref="S42" r:id="rId74" xr:uid="{9DD08BB4-447B-4DB6-9BDC-2EF9D00F3B63}"/>
    <hyperlink ref="S73" r:id="rId75" xr:uid="{60B1FF9F-2643-4F72-8B4A-5819FF7476D7}"/>
    <hyperlink ref="S85" r:id="rId76" xr:uid="{55323707-465B-485A-8DA9-C9A514AEC9A6}"/>
    <hyperlink ref="S93" r:id="rId77" xr:uid="{26AEDC21-4EA8-42C2-9282-FA25B78FDB0C}"/>
    <hyperlink ref="S140" r:id="rId78" xr:uid="{3EDE2D4A-D156-474D-8E30-37A4E10C9A26}"/>
    <hyperlink ref="S141" r:id="rId79" xr:uid="{9A55E81C-27B0-4144-9E18-C36CAA202DE4}"/>
    <hyperlink ref="S18" r:id="rId80" xr:uid="{489B8335-C425-4A04-8BCD-051D7A3BF71B}"/>
  </hyperlinks>
  <pageMargins left="0.7" right="0.7" top="0.75" bottom="0.75" header="0.3" footer="0.3"/>
  <pageSetup orientation="landscape" r:id="rId81"/>
  <legacyDrawing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2022-05-11T19:51:11Z</cp:lastPrinted>
  <dcterms:created xsi:type="dcterms:W3CDTF">2021-01-05T04:39:27Z</dcterms:created>
  <dcterms:modified xsi:type="dcterms:W3CDTF">2022-08-01T20:46:43Z</dcterms:modified>
</cp:coreProperties>
</file>