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DA\INFORMES\ANTICORRUPCIÓN\PAAC 2020\"/>
    </mc:Choice>
  </mc:AlternateContent>
  <bookViews>
    <workbookView xWindow="0" yWindow="0" windowWidth="20490" windowHeight="7755"/>
  </bookViews>
  <sheets>
    <sheet name="PAAC 2020" sheetId="1" r:id="rId1"/>
    <sheet name="MAPA DE RIESGOS" sheetId="4" r:id="rId2"/>
    <sheet name="PLAN DE GESTIÓN DE INTEGRIDAD"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'PAAC 2020'!$A$6:$N$61</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5" i="4" l="1"/>
  <c r="L65" i="4"/>
  <c r="K65" i="4"/>
  <c r="J65" i="4"/>
  <c r="I65" i="4"/>
  <c r="F65" i="4"/>
  <c r="E65" i="4"/>
  <c r="P62" i="4"/>
  <c r="N62" i="4"/>
  <c r="L62" i="4"/>
  <c r="K62" i="4"/>
  <c r="J62" i="4"/>
  <c r="I62" i="4"/>
  <c r="F62" i="4"/>
  <c r="E62" i="4"/>
  <c r="P61" i="4"/>
  <c r="N61" i="4"/>
  <c r="L61" i="4"/>
  <c r="K61" i="4"/>
  <c r="J61" i="4"/>
  <c r="I61" i="4"/>
  <c r="F61" i="4"/>
  <c r="E61" i="4"/>
  <c r="P59" i="4"/>
  <c r="N59" i="4"/>
  <c r="N56" i="4"/>
  <c r="K56" i="4"/>
  <c r="F56" i="4"/>
  <c r="E56" i="4"/>
  <c r="N55" i="4"/>
  <c r="J55" i="4"/>
  <c r="I55" i="4"/>
  <c r="F55" i="4"/>
  <c r="E55" i="4"/>
  <c r="L53" i="4"/>
  <c r="F53" i="4"/>
  <c r="N52" i="4"/>
  <c r="L52" i="4"/>
  <c r="K52" i="4"/>
  <c r="J52" i="4"/>
  <c r="F49" i="4"/>
  <c r="E49" i="4"/>
  <c r="C49" i="4"/>
  <c r="P47" i="4"/>
  <c r="O47" i="4"/>
  <c r="N47" i="4"/>
  <c r="L47" i="4"/>
  <c r="K47" i="4"/>
  <c r="J47" i="4"/>
  <c r="I47" i="4"/>
  <c r="H47" i="4"/>
  <c r="F47" i="4"/>
  <c r="E47" i="4"/>
  <c r="C47" i="4"/>
  <c r="B47" i="4"/>
  <c r="P45" i="4"/>
  <c r="N45" i="4"/>
  <c r="L45" i="4"/>
  <c r="K45" i="4"/>
  <c r="J45" i="4"/>
  <c r="I45" i="4"/>
  <c r="F45" i="4"/>
  <c r="E45" i="4"/>
  <c r="B45" i="4"/>
  <c r="J44" i="4"/>
  <c r="I44" i="4"/>
  <c r="E44" i="4"/>
  <c r="B44" i="4"/>
  <c r="N43" i="4"/>
  <c r="L43" i="4"/>
  <c r="K43" i="4"/>
  <c r="J43" i="4"/>
  <c r="I43" i="4"/>
  <c r="F43" i="4"/>
  <c r="E43" i="4"/>
  <c r="O40" i="4"/>
  <c r="N40" i="4"/>
  <c r="L40" i="4"/>
  <c r="K40" i="4"/>
  <c r="J40" i="4"/>
  <c r="I40" i="4"/>
  <c r="F40" i="4"/>
  <c r="E40" i="4"/>
  <c r="C40" i="4"/>
  <c r="P38" i="4"/>
  <c r="O38" i="4"/>
  <c r="N38" i="4"/>
  <c r="L38" i="4"/>
  <c r="K38" i="4"/>
  <c r="J38" i="4"/>
  <c r="I38" i="4"/>
  <c r="H38" i="4"/>
  <c r="F38" i="4"/>
  <c r="E38" i="4"/>
  <c r="P37" i="4"/>
  <c r="O37" i="4"/>
  <c r="N37" i="4"/>
  <c r="L37" i="4"/>
  <c r="K37" i="4"/>
  <c r="J37" i="4"/>
  <c r="I37" i="4"/>
  <c r="H37" i="4"/>
  <c r="F37" i="4"/>
  <c r="E37" i="4"/>
  <c r="C37" i="4"/>
  <c r="H35" i="4"/>
  <c r="F35" i="4"/>
  <c r="E35" i="4"/>
  <c r="C35" i="4"/>
  <c r="I26" i="4"/>
  <c r="F26" i="4"/>
  <c r="E26" i="4"/>
  <c r="N25" i="4"/>
  <c r="I25" i="4"/>
  <c r="F25" i="4"/>
  <c r="E25" i="4"/>
  <c r="N24" i="4"/>
  <c r="I24" i="4"/>
  <c r="F24" i="4"/>
  <c r="E24" i="4"/>
  <c r="N21" i="4"/>
  <c r="N20" i="4"/>
  <c r="F20" i="4"/>
  <c r="E20" i="4"/>
  <c r="O16" i="4"/>
  <c r="N16" i="4"/>
  <c r="L16" i="4"/>
  <c r="K16" i="4"/>
  <c r="J16" i="4"/>
  <c r="I16" i="4"/>
  <c r="F16" i="4"/>
  <c r="E16" i="4"/>
  <c r="C16" i="4"/>
  <c r="C15" i="4"/>
  <c r="N13" i="4"/>
  <c r="L13" i="4"/>
  <c r="K13" i="4"/>
  <c r="J13" i="4"/>
  <c r="I13" i="4"/>
  <c r="F13" i="4"/>
  <c r="E13" i="4"/>
  <c r="N12" i="4"/>
  <c r="L12" i="4"/>
  <c r="K12" i="4"/>
  <c r="J12" i="4"/>
  <c r="I12" i="4"/>
  <c r="F12" i="4"/>
  <c r="E12" i="4"/>
  <c r="N11" i="4"/>
  <c r="L11" i="4"/>
  <c r="K11" i="4"/>
  <c r="J11" i="4"/>
  <c r="I11" i="4"/>
  <c r="F11" i="4"/>
  <c r="E11" i="4"/>
  <c r="N10" i="4"/>
  <c r="L10" i="4"/>
  <c r="K10" i="4"/>
  <c r="J10" i="4"/>
  <c r="I10" i="4"/>
  <c r="F10" i="4"/>
  <c r="E10" i="4"/>
  <c r="N9" i="4"/>
  <c r="L9" i="4"/>
  <c r="K9" i="4"/>
  <c r="J9" i="4"/>
  <c r="I9" i="4"/>
  <c r="F9" i="4"/>
  <c r="E9" i="4"/>
  <c r="N8" i="4"/>
  <c r="L8" i="4"/>
  <c r="K8" i="4"/>
  <c r="J8" i="4"/>
  <c r="I8" i="4"/>
  <c r="F8" i="4"/>
  <c r="E8" i="4"/>
  <c r="N6" i="4"/>
  <c r="C6" i="4"/>
  <c r="I6" i="4"/>
  <c r="E6" i="4"/>
  <c r="J6" i="4"/>
  <c r="F6" i="4"/>
  <c r="K6" i="4"/>
  <c r="L6" i="4"/>
  <c r="B6" i="4"/>
  <c r="O5" i="4"/>
  <c r="N5" i="4"/>
  <c r="I5" i="4"/>
  <c r="E5" i="4"/>
  <c r="J5" i="4"/>
  <c r="F5" i="4"/>
  <c r="K5" i="4"/>
  <c r="L5" i="4"/>
  <c r="O4" i="4"/>
  <c r="N4" i="4"/>
  <c r="C4" i="4"/>
  <c r="I4" i="4"/>
  <c r="E4" i="4"/>
  <c r="J4" i="4"/>
  <c r="F4" i="4"/>
  <c r="K4" i="4"/>
  <c r="L4" i="4"/>
  <c r="B4" i="4"/>
</calcChain>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<sst xmlns="http://schemas.openxmlformats.org/spreadsheetml/2006/main" count="1143" uniqueCount="665">
  <si>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</si>
  <si>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</si>
  <si>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</si>
  <si>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</si>
  <si>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</si>
  <si>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</si>
  <si>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</si>
  <si>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</si>
  <si>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</si>
  <si>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Dirección de Gestión Corporativa.</t>
  </si>
  <si>
    <t>4. Monitoreo y revisión</t>
  </si>
  <si>
    <t>5. Seguimiento</t>
  </si>
  <si>
    <t>Oficina de Control Interno</t>
  </si>
  <si>
    <r>
      <t>3.</t>
    </r>
    <r>
      <rPr>
        <sz val="9"/>
        <color theme="1"/>
        <rFont val="Arial"/>
        <family val="2"/>
      </rPr>
      <t xml:space="preserve">   </t>
    </r>
    <r>
      <rPr>
        <b/>
        <sz val="9"/>
        <color theme="1"/>
        <rFont val="Arial"/>
        <family val="2"/>
      </rPr>
      <t>RENDICIÓN DE CUENTAS</t>
    </r>
  </si>
  <si>
    <t>Oficina asesora de Comunicaciones</t>
  </si>
  <si>
    <t xml:space="preserve">100% de los informes normados sobre gestión y estado de recursos normados elaborados. </t>
  </si>
  <si>
    <t>Oficina de Participación, Educación y Localidades</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</si>
  <si>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</si>
  <si>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</si>
  <si>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</si>
  <si>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</si>
  <si>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</si>
  <si>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</si>
  <si>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</si>
  <si>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</si>
  <si>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</si>
  <si>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</si>
  <si>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</si>
  <si>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</si>
  <si>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</si>
  <si>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</si>
  <si>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</si>
  <si>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</si>
  <si>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</si>
  <si>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</si>
  <si>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</si>
  <si>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</si>
  <si>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</si>
  <si>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</si>
  <si>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</si>
  <si>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</si>
  <si>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</si>
  <si>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</si>
  <si>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F3</t>
  </si>
  <si>
    <t>F4</t>
  </si>
  <si>
    <t>F5</t>
  </si>
  <si>
    <t>F6</t>
  </si>
  <si>
    <t>F7</t>
  </si>
  <si>
    <t>F8</t>
  </si>
  <si>
    <t>Subsecretaria General y Control Disciplinario</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</si>
  <si>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</si>
  <si>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</si>
  <si>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</si>
  <si>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</si>
  <si>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</si>
  <si>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</si>
  <si>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</si>
  <si>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</si>
  <si>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</si>
  <si>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</si>
  <si>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</si>
  <si>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</si>
  <si>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</si>
  <si>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</si>
  <si>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</si>
  <si>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Participar 100% de las ferias de servicio al ciudadano en donde sea convocada la Entidad durante la vigencia 2020</t>
  </si>
  <si>
    <t>F21</t>
  </si>
  <si>
    <t>F22</t>
  </si>
  <si>
    <t>Despacho de Secretaría.
Dirección de Planeación y Sistemas de Información Ambiental</t>
  </si>
  <si>
    <t>Dirección de Planeación y Sistemas de Información Ambiental.
Dependencia según la temática.</t>
  </si>
  <si>
    <t>F23</t>
  </si>
  <si>
    <t>F24</t>
  </si>
  <si>
    <t>F25</t>
  </si>
  <si>
    <t>Dirección de Planeación y Sistemas de Información Ambiental.
OPEL y dependencias según la temática.</t>
  </si>
  <si>
    <t>Subsecretaria General y de Control Disciplinario 
(Grupo de Control Disciplinarios)</t>
  </si>
  <si>
    <t>10 actividades de fortalecimiento de la cultura del control en temas como riesgos, analisis de causa, MIPG.</t>
  </si>
  <si>
    <t>Realizar actividades orientadas a fortalecer la cultura del autocontrol en los procesos de la entidad.</t>
  </si>
  <si>
    <t>F26</t>
  </si>
  <si>
    <t>F27</t>
  </si>
  <si>
    <t xml:space="preserve">Subsecretaria General y Control Disciplinario 
Comité Institucional de Coordinación del Control Interno </t>
  </si>
  <si>
    <t xml:space="preserve">Subsecretaría general y de control disciplinario
(Grupo Servicio a la Ciudadanía y procesos estrategicos, misionales y de apoyo)
</t>
  </si>
  <si>
    <t>1. Identificación de trámites</t>
  </si>
  <si>
    <t>Dirección de Control Ambiental y sus Subdirecciones.</t>
  </si>
  <si>
    <t xml:space="preserve">3. Diseñar Estrategia de Racionalización </t>
  </si>
  <si>
    <t xml:space="preserve">4. Seguimiento y Monitoreo de la Estrategia de racionalización de trámites </t>
  </si>
  <si>
    <t>2.  ESTRATEGIA ANTITRÁMITES</t>
  </si>
  <si>
    <t xml:space="preserve">% de avance en la elaboración del inventario de espacios de encuentro </t>
  </si>
  <si>
    <t>3.  Responsabilidad</t>
  </si>
  <si>
    <t>F28</t>
  </si>
  <si>
    <t>Elaborar flash informativos disciplinarios a fin de dar a conocer a los servidores públicos a la SDA asuntos preventivos en materia disciplinaria.</t>
  </si>
  <si>
    <t>Subsecretaría General y de Control Disciplinario
(Equipo servicio a la ciudadanía)</t>
  </si>
  <si>
    <t>F29</t>
  </si>
  <si>
    <t>F30</t>
  </si>
  <si>
    <t>F31</t>
  </si>
  <si>
    <t>F32</t>
  </si>
  <si>
    <t>F33</t>
  </si>
  <si>
    <t>F34</t>
  </si>
  <si>
    <t>Atender el 100% de las solicitudes reiteradas allegadas al defensor del Ciudadano</t>
  </si>
  <si>
    <t>F35</t>
  </si>
  <si>
    <t>1. Lineamientos Transparencia Activa</t>
  </si>
  <si>
    <t>Asignar el 100% de solicitudes de acceso a la información generadas por parte de la ciudadanía en la vigencia 2020</t>
  </si>
  <si>
    <t>Gestionar y publicar en formato abierto en las plataformas distrital y nacional,  en cumplimiento de la ley 1712 de 2014.</t>
  </si>
  <si>
    <t>8 nuevos datos abiertos publicados en la plataforma Distrital y Nacional</t>
  </si>
  <si>
    <t>F36</t>
  </si>
  <si>
    <t>F37</t>
  </si>
  <si>
    <t>F38</t>
  </si>
  <si>
    <t>F39</t>
  </si>
  <si>
    <t>Dirección de Gestión Corporativa
Subsecretaria General y de Control Disciplinario (Equipo SIG)
Dirección de Planeación y Sistemas de Información Ambiental</t>
  </si>
  <si>
    <t>Actualizar el cuadro de caracterización documental, activos de información índice de información clasificada y reservada.</t>
  </si>
  <si>
    <t>F40</t>
  </si>
  <si>
    <t>Dirección de Planeación y Sistemas de Información Ambiental
Oficina asesora de comunicaciones</t>
  </si>
  <si>
    <t>F41</t>
  </si>
  <si>
    <t>F42</t>
  </si>
  <si>
    <t>F43</t>
  </si>
  <si>
    <t>F44</t>
  </si>
  <si>
    <t>2 revisiones o actualizaciones del esquema de publicación de la SDA en la vigencia 2020</t>
  </si>
  <si>
    <t>F45</t>
  </si>
  <si>
    <t>F46</t>
  </si>
  <si>
    <t>F47</t>
  </si>
  <si>
    <t>F48</t>
  </si>
  <si>
    <t>F49</t>
  </si>
  <si>
    <t>F50</t>
  </si>
  <si>
    <t>F51</t>
  </si>
  <si>
    <t xml:space="preserve">3. Generación de información </t>
  </si>
  <si>
    <t>4. Seguimiento y evaluación</t>
  </si>
  <si>
    <t>Gestores de Integridad
Comité Institucional de Gestión y Desempeño</t>
  </si>
  <si>
    <t>Gestores de integridad</t>
  </si>
  <si>
    <t>Elaborar informe de resultados de la gestión de Integridad del 2020, presentarlo ante Comité Institucional de Gestión y Desempeño y publicarlo en la página web.</t>
  </si>
  <si>
    <r>
      <t xml:space="preserve">1. </t>
    </r>
    <r>
      <rPr>
        <sz val="11"/>
        <color theme="1"/>
        <rFont val="Arial"/>
        <family val="2"/>
      </rPr>
      <t xml:space="preserve"> </t>
    </r>
    <r>
      <rPr>
        <sz val="9"/>
        <color theme="1"/>
        <rFont val="Arial"/>
        <family val="2"/>
      </rPr>
      <t>Diagnóstico</t>
    </r>
  </si>
  <si>
    <r>
      <t xml:space="preserve">2. </t>
    </r>
    <r>
      <rPr>
        <sz val="11"/>
        <color theme="1"/>
        <rFont val="Arial"/>
        <family val="2"/>
      </rPr>
      <t xml:space="preserve"> </t>
    </r>
    <r>
      <rPr>
        <sz val="9"/>
        <color theme="1"/>
        <rFont val="Arial"/>
        <family val="2"/>
      </rPr>
      <t>Implementación</t>
    </r>
  </si>
  <si>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</si>
  <si>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</si>
  <si>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</si>
  <si>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</si>
  <si>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</si>
  <si>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</si>
  <si>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</si>
  <si>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</si>
  <si>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</si>
  <si>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r>
      <t>•</t>
    </r>
    <r>
      <rPr>
        <sz val="7"/>
        <color theme="1"/>
        <rFont val="Arial"/>
        <family val="2"/>
      </rPr>
      <t xml:space="preserve">  </t>
    </r>
    <r>
      <rPr>
        <sz val="9"/>
        <color theme="1"/>
        <rFont val="Arial"/>
        <family val="2"/>
      </rPr>
      <t xml:space="preserve">Fortalecimiento organizacional y simplificación de procesos
</t>
    </r>
    <r>
      <rPr>
        <sz val="10"/>
        <color theme="1"/>
        <rFont val="Arial"/>
        <family val="2"/>
      </rPr>
      <t>•  Racionalización de Trámites
•  Control Interno</t>
    </r>
  </si>
  <si>
    <t>Dimensión 3: Gestión con valores para resultados
Dimensión 7: Control Interno</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</si>
  <si>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</si>
  <si>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</si>
  <si>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F52</t>
  </si>
  <si>
    <t>F53</t>
  </si>
  <si>
    <t>F54</t>
  </si>
  <si>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</si>
  <si>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</si>
  <si>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</si>
  <si>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</si>
  <si>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Socializar la cartilla de inducción y reinducción de la SDA y evaluar su interiorización.</t>
  </si>
  <si>
    <t xml:space="preserve">Mantener actualizada  la Guía de trámites y servicios -GTyS (portal Bogotá) de la Alcaldía Mayor de Bogotá, de acuerdo al plan de trabajo desarrollado para la vigencia 2020. </t>
  </si>
  <si>
    <t>Priorizar los trámites y/o servicios que sean objeto de racionalización durante la vigencia 2020</t>
  </si>
  <si>
    <t>Priorización de cuatro (4)  Trámites y/o servicios que van a ser objeto de racionalización normativa, tecnológica o administrativa durante la vigencia 2020.</t>
  </si>
  <si>
    <t>100% de actividades ejecutadas para el desarrollo del módulo de seguimiento de indicadores ODS desarrollado en el OAB</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</si>
  <si>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</si>
  <si>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</si>
  <si>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</si>
  <si>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</si>
  <si>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una jornada de dialogo ciudadano y rendición de cuenta de la vigencia 2020, conforme a la ruta de trabajo y lineamientos metodológicos de la Administración distrital.</t>
  </si>
  <si>
    <t>100% de elaboración del inventario de espacios de dialogo de la SDA</t>
  </si>
  <si>
    <t>Realizar visitas de seguimiento al servicio prestado en los diferentes puntos de atención presenciales de la SDA.</t>
  </si>
  <si>
    <t>4 visitas de seguimiento en el primer cuatrimestre, 4 visitas en el segundo y 3 visitas en tercer cuatrimestre del 2020</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</si>
  <si>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</si>
  <si>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</si>
  <si>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Implementar el 80% de las acciones propuestas por el modelo de servicio de la SDA, a diciembre de 2020.</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</si>
  <si>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</si>
  <si>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Realizar un seguimiento semestral de la atención y oportunidad de respuestas de las PQRSF</t>
  </si>
  <si>
    <t>2 seguimientos realizados a la atención y oportunidad de respuestas de las PQRSF</t>
  </si>
  <si>
    <t>Revisar y actualizar el esquema de publicación de la información en la página web de la SDA.</t>
  </si>
  <si>
    <t>Diseñar y formular el plan de gestión de integridad de la SDA, para la vigencia 2020</t>
  </si>
  <si>
    <t>Ejecutar el plan de gestión de integridad de la SDA para la vigencia 2020.</t>
  </si>
  <si>
    <t>Ejecución del 100% de las acciones programadas en el Plan de gestión de integridad vigencia 2020.</t>
  </si>
  <si>
    <t>Realizar una evaluación a la aprehensión del código de integridad en la SDA.</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</si>
  <si>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2020 el Plan Anticorrupción y de Atención al ciudadano en cumplimiento a las disposiciones contenidas en el Artículo 73 y 76 de la Ley 1474 de 2011 y el Decreto 124 de 2016.</t>
    </r>
  </si>
  <si>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</si>
  <si>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Elaborar un inventario de los espacios de encuentro que tienen las diferentes dependencias de la SDA con sus grupos de valor, de acuerdo con las temáticas que cada dependencia defina y programe, a fin de contar con una línea de base de posibles espacios secundarios de rendición y petición de cuenta.</t>
  </si>
  <si>
    <t>100% de elaboración de los flash informativo disciplinario conforme a la programación de la vigencia 2020</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</si>
  <si>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</si>
  <si>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</si>
  <si>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</si>
  <si>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Elaborar y publicar los resultados del seguimiento semestral realizado al plan de mejoramiento por procesos y el plan de mejoramiento suscrito ante entes de control.</t>
  </si>
  <si>
    <t>Realizar asignación y seguimiento a las solicitudes de acceso a la información.</t>
  </si>
  <si>
    <t>Aplicar una encuesta de percepción de los ciudadanos respecto a la accesibilidad y contenidos de la información a que acceden en el Portal Web de la entidad, en cumplimiento de la ley de transparencia y acceso a información pública</t>
  </si>
  <si>
    <t>No. de socializaciones del lineamiento institucional para la declaración y trámite de los conflictos de intereses realizada</t>
  </si>
  <si>
    <t>Una (1) socialización del lineamiento institucional para la declaración y trámite de los conflictos de intereses realizada</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</si>
  <si>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</si>
  <si>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</si>
  <si>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</si>
  <si>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</si>
  <si>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</si>
  <si>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</si>
  <si>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Dos (2) monitoreos de la estrategía de racionalización realizados</t>
  </si>
  <si>
    <t>100% de implementación de la estrategia de racionalización de trámites para la vigencia 2020</t>
  </si>
  <si>
    <t>Realizar monitoreo de la estrategía de racionalización conforme a las seis preguntas que conforman la guía de racionalización del SUIT, de acuerdo con el  plan de trabajo generado con los responsables de cada estrategia  de racionalización</t>
  </si>
  <si>
    <t xml:space="preserve">No. de trámites y/o servicios priorizados para racionalización </t>
  </si>
  <si>
    <t>Diseñar la estrategia de Racionalización de los  trámites y/o servicios priorizados durante la vigencia 2020</t>
  </si>
  <si>
    <t>No. de estrategias diseñadas e inscritas en el SUIT a los cuatro  trámites y/o servicios priorizados</t>
  </si>
  <si>
    <t>Implementar la mejora del  trámite y/o servicio de acuerdo con el  plan de trabajo generado y la estrategia de racionalización diseñada.</t>
  </si>
  <si>
    <t>(No. de informes normados elaborados / 2 informes requeridos por normativa y disposición distrital (Acuerdo 067 de  2002  y Bogotá como vamos) x 100</t>
  </si>
  <si>
    <t>(No. de actividades de desarrollo del módulo realizadas / No. de actividades para el desarrollo del módulo programadas) x 100</t>
  </si>
  <si>
    <t>No. de seguimiento del cumplimiento de los ODS en la SDA realizado</t>
  </si>
  <si>
    <t xml:space="preserve">No. de seguimientos realizados al cumplimiento del plan de comunicaciones de la vigencia 2020 </t>
  </si>
  <si>
    <t>Actualizar los indicadores ambientales dispuestos en el Observatorio Ambiental de Bogotá-OAB y en el Observatorio Regional Ambiental y de Desarrollo Sostenible del Río Bogotá-ORARBO.</t>
  </si>
  <si>
    <t>Doce (12) seguimientos de cumplimiento del plan de comunicaciones de la vigencia 2020 realizados</t>
  </si>
  <si>
    <t xml:space="preserve">No. de actividades de promoción y divulgación del PAAC realizadas </t>
  </si>
  <si>
    <t>Publicar y divulgar el Plan Anticorrupción y de Atención al Ciudadano de la SDA vigencia 2020, y de sus diferentes versiones si da lugar.</t>
  </si>
  <si>
    <t>Mantener 6000 seguidores en la cuenta @AMBcorresponsal y 5000 en la cuenta Soy #CorresponsalAmbiental
50 actividades de educación ambiental realizadas por medio de las TIC´s</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</si>
  <si>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</si>
  <si>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</si>
  <si>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</si>
  <si>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</si>
  <si>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</si>
  <si>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jornada de dialogo ciudadano y rendición de cuenta realizada de la vigencia 2020</t>
  </si>
  <si>
    <t>Una (1) jornada de dialogo ciudadano y rendición de cuenta de la vigencia 2020 efectuada.</t>
  </si>
  <si>
    <t>No. de actividades de fortalecimiento de la cultura del control realizadas en la vigencia 2020</t>
  </si>
  <si>
    <t>(No. de flash informativo elaborado / No. de flash informativo programado) x 100</t>
  </si>
  <si>
    <t>Aplicar encuestas para conocer la opinión de la ciudadanía sobre la gestión que realiza nuestra entidad, y así analizar la favorabilidad de la imagen que tiene la SDA, conforme a lo programado en el plan de comunicaciones 2020.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</si>
  <si>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</si>
  <si>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</si>
  <si>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</si>
  <si>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</si>
  <si>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No. de entrenamientos realizados durante la vigencia 2020</t>
  </si>
  <si>
    <t>(No. de PQRSF con seguimiento a la oportunidad de respuesta / No. total de PQRSF ingresadas a la entidad) x 100
No. de informes mensuales de seguimiento a la atención de PQRSF, durante la vigencia 2020.</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</si>
  <si>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</si>
  <si>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</si>
  <si>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</si>
  <si>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</si>
  <si>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</si>
  <si>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</si>
  <si>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No.de informes de seguimiento a planes de mejoramiento por procesos y suscritos ante entes de control realizados y publicados</t>
  </si>
  <si>
    <t>2 Informes consolidados semestrales de seguimiento a planes de mejoramiento por procesos y planes de mejoramiento suscritos ante entes de control realizados y publicados</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</si>
  <si>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</si>
  <si>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</si>
  <si>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</si>
  <si>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seguimiento semestral de las PQRSF realizados</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</si>
  <si>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</si>
  <si>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</si>
  <si>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</si>
  <si>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Un (1) mecanismo diferencial de accesibilidad desarrollado en la página web</t>
  </si>
  <si>
    <t>No. de mecanismo diferencial de accesibilidad a la página web desarrollado</t>
  </si>
  <si>
    <t>Desarrollar un mecanismo diferencial para accesibilidad a la página web, a población en condición de discapacidad visual, a través de herramientas TIC.</t>
  </si>
  <si>
    <t>Una(1) encuesta de percepción de los ciudadanos respecto a la accesibilidad y contenidos de la información a que acceden en el Portal Web de la entidad</t>
  </si>
  <si>
    <t>No. de encuestas aplicadas sobre la percepción de los ciudadanos respecto a la información  a que acceden en el Portal Web</t>
  </si>
  <si>
    <t xml:space="preserve">No. de revisiones o actualizaciones del esquema de publicación de la SDA realizadas </t>
  </si>
  <si>
    <t>Un (1) informe de resultados de la gestión de Integridad del 2020 elaborado, presentado y publicado.</t>
  </si>
  <si>
    <t>No. de seguimiento realizados a la ejecución del plan de gestión de integridad</t>
  </si>
  <si>
    <t xml:space="preserve">Realizar seguimiento cuatrimestral al plan de gestión de integridad de la SDA de la vigencia 2020 </t>
  </si>
  <si>
    <t>Una (1) evaluación a la aprehensión del codigo de integridad</t>
  </si>
  <si>
    <t>No. de evaluaciones a la aprehensión del código de integridad realizadas</t>
  </si>
  <si>
    <t>No. de informes de resultados de la gestión de integridad elaborados, presentados y publicados.</t>
  </si>
  <si>
    <t>Aplicar encuestas de percepción para generar información sobre el valor más vulnerado al interior de la entidad y sobre el impacto de las acciones de gestión de integridad, a fin de evaluar la percepción sobre la gestión de integridad en el año 2020.</t>
  </si>
  <si>
    <t>No. de encuestas de percepción  aplicadas a los servidores de la SDA, respecto a la gestión de integridad</t>
  </si>
  <si>
    <t>Una (1) encuesta de percepción aplicada a los servidores de la SDA, respecto a la gestión de integridad de la vigencia 2020</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</si>
  <si>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</si>
  <si>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</si>
  <si>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</si>
  <si>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</si>
  <si>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</si>
  <si>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</si>
  <si>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Llevar a cabo la evaluación de la gestión de los riesgos consolidados en el mapa de riesgos de gestión y de corrupción, de conformidad con el Plan Anual de Auditoria y reportar los resultados al Comité Institucional de Coordinación de Control Interno-CICCI y publicarlo en la página Web.</t>
  </si>
  <si>
    <t>Desarrollar un módulo en el Observatorio Ambiental de Bogotá-OAB, para publicar los  indicadores relacionados con los Objetivos de Desarrollo Sostenible - ODS.</t>
  </si>
  <si>
    <t>Alcanzar un nivel de actualización de 95% del OAB y del 80% del ORARBO, al finalizar la vigencia 2020.</t>
  </si>
  <si>
    <t>(No. de indicadores actualizados / No. total de indicadores que requieren actualización, según su periodicidad de medición ) x 100</t>
  </si>
  <si>
    <t>Realizar el seguimiento al avance de los indicadores ODS de la SDA concertados con la SDP, teniendo en cuenta la ruta de implementación y metas propuestas en el CONPES 3918 de 2018; que incluya una identificación preliminar de las metas asociadas al nuevo plan de desarrollo.</t>
  </si>
  <si>
    <t>Dos (2) seguimientos al avance de los indicadores ODS de la SDA</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</si>
  <si>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</si>
  <si>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</si>
  <si>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</si>
  <si>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Seguimiento a la socialización del lineamiento institucional para la declaración y trámite de los conflictos de intereses</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</si>
  <si>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</si>
  <si>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</si>
  <si>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</si>
  <si>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Realizar el 100% de la evaluación a los mapas de riesgos de gestión y de corrupción adoptados por la entidad, presentado ante el CICCI y publicado en la página web.</t>
  </si>
  <si>
    <t>No. de trámites y/o servicios actualizados en la Guía de Trámites y Servicios -GTyS de acuerdo con la versión en el Sistema Integrado de Gestión  de la SDA, en la vigencia 2020 / No. de trámites  y/o servicios registrados en la Guía de Trámites y Servicios -GTyS) x 100</t>
  </si>
  <si>
    <t>100% Trámites y/o servicios actualizados en la Guía de Trámites y Servicios -GTyS conforme a las modificaciones en el Sistema Integrado de Gestión de la SDA.</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</si>
  <si>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</si>
  <si>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</si>
  <si>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</si>
  <si>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</si>
  <si>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Porcentaje de actualización de los trámites y servicios de la entidad, en la Guía de Trámites y Servicios -GTyS</t>
  </si>
  <si>
    <t>Porcentaje de implementación de la estrategia de racionalización de trámites</t>
  </si>
  <si>
    <t>Nivel de actualización del OAB y del ORARBO</t>
  </si>
  <si>
    <t>Seguimiento al cumplimiento del plan de comunicaciones</t>
  </si>
  <si>
    <t>Porcentaje de elaboración de informes normados de gestión, el estado y calidad de los recursos naturales</t>
  </si>
  <si>
    <t>Porcentaje de actividades ejecutadas para el desarrollo del módulo de seguimiento de indicadores ODS en el OAB</t>
  </si>
  <si>
    <t>Seguimiento al avance de los indicadores ODS de la SDA</t>
  </si>
  <si>
    <t>2 actividades de publicación y divulgación del Plan Anticorrupción y de Atención al Ciudadano 2020 y sus versiones.</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</si>
  <si>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</si>
  <si>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</si>
  <si>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</si>
  <si>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</si>
  <si>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Realización de la  jornada de dialogo ciudadano y rendición de cuenta de la vigencia 2020</t>
  </si>
  <si>
    <t>Porcentaje de elaboración del inventario de espacios de dialogo de la SDA</t>
  </si>
  <si>
    <t>Cumplimiento de actividades de fortalecimiento de la cultura del control realizadas</t>
  </si>
  <si>
    <t>Porcentaje de elaboración de los flash informativo disciplinario</t>
  </si>
  <si>
    <t>Porcentaje de aplicación de la encuesta de percepción u opinión de la ciudadanía sobre la gestión</t>
  </si>
  <si>
    <t>Realización de visitas de seguimieno al servicio prestado por la SDA</t>
  </si>
  <si>
    <t>(No. De actividades implementadas del  modelo de servicio de la SDA / No. De actividades programadas del modelo de servicio de la SDA conforme al plan de acción para la vigencia 2020 ) x 100</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</si>
  <si>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</si>
  <si>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</si>
  <si>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</si>
  <si>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</si>
  <si>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</si>
  <si>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</si>
  <si>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Cantidad de datos abiertos publicados en la plataforma Distrital y Nacional</t>
  </si>
  <si>
    <t xml:space="preserve">Seguimientos realizados a los planes de mejoramiento por procesos y planes de mejoramiento </t>
  </si>
  <si>
    <t>Seguimientos realizados a los pasivos exigibles, reservas y saneamiento contable</t>
  </si>
  <si>
    <t>Seguimientos realizados a la atención y oportunidad de respuestas de las PQRSF</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</si>
  <si>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</si>
  <si>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</si>
  <si>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</si>
  <si>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</si>
  <si>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Desarrollo del mecanismo diferencial de accesibilidad en la página web</t>
  </si>
  <si>
    <t>Aplicación de la encuesta de percepción de los ciudadanos respecto a la accesibilidad y contenidos en el Portal Web</t>
  </si>
  <si>
    <t>Revisiones o actualizaciones del esquema de publicación realizadas</t>
  </si>
  <si>
    <t>Porcentaje de formulación y aprobación del Plan de gestión de integridad</t>
  </si>
  <si>
    <t>Porcentaje de ejecución del Plan de gestión de Integridad</t>
  </si>
  <si>
    <t>Aplicación de la encuesta de percepción de los servidores públicos respecto al impacto de la gestión de Integridad</t>
  </si>
  <si>
    <t xml:space="preserve">Realización del informe de resultados de la gestión de Integridad </t>
  </si>
  <si>
    <t>3 seguimientos realizados a la ejecución del plan de gestión de integridad</t>
  </si>
  <si>
    <t>Seguimientos realizados al plan de gestión de integridad</t>
  </si>
  <si>
    <t>Aprehensión del codigo de integridad</t>
  </si>
  <si>
    <t>Realizar divulgación del Mapa de riesgos  de  gestión y de corrupción de la SDA.</t>
  </si>
  <si>
    <t>NOMBRE 
DEL INDICADOR</t>
  </si>
  <si>
    <t>FORMULA 
DEL INDICADOR</t>
  </si>
  <si>
    <t>RESPONSABLES</t>
  </si>
  <si>
    <t xml:space="preserve">Monitoreos realizados a la estrategia de racionalización </t>
  </si>
  <si>
    <t>Dos (2) divulgaciones del mapa de riesgos  de  gestión y de corrupción de la SDA realizadas</t>
  </si>
  <si>
    <t>Diseñar y ejecutar el plan de comunicaciones para la vigencia 2020, el cual incluye la socialización y divulgación de la gestión institucional e información de interés, a través de los canales tanto internos como externos con los que cuenta la entidad</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</si>
  <si>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</si>
  <si>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</si>
  <si>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</si>
  <si>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</si>
  <si>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Oficios, piezas divulgativas, registros de participación a las actividades ejecutadas, según corresponda.</t>
  </si>
  <si>
    <t>Un Plan de gestión de integridad formulado y aprobado para la vigencia 2020.</t>
  </si>
  <si>
    <t>No. de Plan de gestión de Integridad SDA 2020 formulado y aprobado</t>
  </si>
  <si>
    <t>(No. de actividades ejecutadas en la vigencia / No.total de actividades programadas en el Plan de gestión de Integridad 2020) x 100</t>
  </si>
  <si>
    <t>Documento informe de resultados.
Acta del  Comité Institucional de Gestión y Desempeño. 
Solicitud de publicación y pantallazo de publicación en la web</t>
  </si>
  <si>
    <t xml:space="preserve">Comunicación en la que se remite el seguimiento realizado.
Seguimiento realizado cuatrimestralmente al Plan de Gestión de Integridad. </t>
  </si>
  <si>
    <t>Registro mensual de la cuenta @AMBcorresponsal 
Registros físicos de las actividades de educación ambiental por medio de las TIC</t>
  </si>
  <si>
    <t>Desarrollar procesos de participación y realizar las actividades de educación ambiental, conforme al plan de acción programado para la vigencia 2020.</t>
  </si>
  <si>
    <t>Porcentaje de realización de los procesos de participación.
Porcentaje de ejecución de las actividades de educación ambiental</t>
  </si>
  <si>
    <t>100% de realización de los procesos de participación programados en el 2020 
100% de ejecución de las actividades de educación ambiental programadas durante la vigencia 2020</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</si>
  <si>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</si>
  <si>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Participar en las mesas de pacto y atender las solicitudes de información de verificación de compromisos establecidos con los Observatorios Ciudadanos Locales, teniendo en cuenta la metodología y convocatoria por parte de la Veeduría Distrital y los observatorios ciudadanos.</t>
  </si>
  <si>
    <t>Participar 100% de las mesas de pacto en donde sea convocada la Entidad durante la vigencia 2020 atendiendo las solicitudes de información y verificación requeridas</t>
  </si>
  <si>
    <t>(No. de participaciones en Mesas de pacto por la SDA, durante el cuatrimestre / No. de ferias de servicio al ciudadano convocadas e invitadas a la SDA organizadas por la Alcaldía Mayor de Bogotá y/o otras entidades) x 100</t>
  </si>
  <si>
    <t xml:space="preserve">Comunicaciones de convocatoria a mesas de pacto y/o de solicitud de información.
Listados de asistencia 
</t>
  </si>
  <si>
    <t>Porcentaje de participación en las mesas de pacto con los ciudadanos ciudadanos locales</t>
  </si>
  <si>
    <t>Reporte de la socialización del lineamiento que contenga las actividades realizadas.</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</si>
  <si>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</si>
  <si>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</si>
  <si>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</si>
  <si>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Actas de reunión o comunicaciones internas de revisión de la politica.
Comunicación convocatoria CICII para llevar a aprobación el ajuste o actualización de la politica.
Acta de Comité Institucional de Coordinación de Control Interno.</t>
  </si>
  <si>
    <t>Comunicaciones de convocatoria a la socialización.
Actas de socialización y listados de asistencia.
Medios audiovisuales de apoyo</t>
  </si>
  <si>
    <t>Dirección de Gestión Corporativa
Subdirección contractual</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</si>
  <si>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</si>
  <si>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</si>
  <si>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</si>
  <si>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</si>
  <si>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Certificados de confiabilidad 
www.guiadetramitesyservicios.bogota.gov.co</t>
  </si>
  <si>
    <t>Matriz de priorización  de tramies y acta de reunión entre áreas.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</si>
  <si>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</si>
  <si>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</si>
  <si>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</si>
  <si>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</si>
  <si>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Comunicaciones internas de solicitud de información y de envio.
Avances del inventario de espacios de dialogo por dependencias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</si>
  <si>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</si>
  <si>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</si>
  <si>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</si>
  <si>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</si>
  <si>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</si>
  <si>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</si>
  <si>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PROGRAMA</t>
  </si>
  <si>
    <t>PLAN DE ACCIÓN</t>
  </si>
  <si>
    <t>CRONOGRAMA</t>
  </si>
  <si>
    <t>TRIMESTRAL</t>
  </si>
  <si>
    <t>PRESUPUESTO</t>
  </si>
  <si>
    <t xml:space="preserve">RESPONSABLES </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</si>
  <si>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</si>
  <si>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</si>
  <si>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</si>
  <si>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</si>
  <si>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</si>
  <si>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</si>
  <si>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poner en aprobación la estrategia y piezas divulgativas de los valores de integridad.</t>
  </si>
  <si>
    <t>Ejecutar la campaña divulgativa anual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</si>
  <si>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</si>
  <si>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</si>
  <si>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</si>
  <si>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 xml:space="preserve">Realizar actividades para fomentar e interiorizar los valores de integridad. </t>
  </si>
  <si>
    <t>Gestores de integridad/ dependencias SDA</t>
  </si>
  <si>
    <t>Articular y desarrollar actividades conjuntas con el Comité de Convivencia Laboral.</t>
  </si>
  <si>
    <t>Gestores de Integridad/Comité de Convivencia Laboral</t>
  </si>
  <si>
    <t>Articulación Institucional e Interinstitucional</t>
  </si>
  <si>
    <t xml:space="preserve">Interacción con el 100% de las instancias que se pacten, relacionadas con el componente Gestión de Integridad </t>
  </si>
  <si>
    <t>Articular acciones para el desarrollo del componte gestión de integridad en espacios institucionales</t>
  </si>
  <si>
    <t>Evaluación de la gestión de integridad 2019.</t>
  </si>
  <si>
    <t xml:space="preserve">Articulación con el Plan Anticorrupción de la SDA.  </t>
  </si>
  <si>
    <t>Gestores de Integridad</t>
  </si>
  <si>
    <t>Articulación con el  MIPG – FURAG</t>
  </si>
  <si>
    <t>Generación de reportes de seguimiento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</si>
  <si>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</si>
  <si>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</si>
  <si>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</si>
  <si>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en la vigencia 2019</t>
  </si>
  <si>
    <t>Desarrollo de la Semana de la Integridad. Reconocimiento a las buenas prácticas y/o comportamientos de los servidores de la SDA.</t>
  </si>
  <si>
    <t>Actividad de diagnóstico del plan de acción de integridad 2020 Vs Línea Base (Índice de Percepción: Evaluación de la gestión realizada en el programa de Integridad y evaluar la apropiación de valores)</t>
  </si>
  <si>
    <t>PROGRAMA INSTITUCIONAL DE GESTIÓN DE INTEGRIDAD
PLAN DE ACCIÓN VIGENCIA 2020</t>
  </si>
  <si>
    <t>PROYECTO DE INVERSIÓN:</t>
  </si>
  <si>
    <t>DENOMINACIÓN DEL PROYECTO DE INVERSIÓN:</t>
  </si>
  <si>
    <t xml:space="preserve">Direccionamiento estratégico, coordinación y orientación de la SDA </t>
  </si>
  <si>
    <t>META DE PROYECTO:</t>
  </si>
  <si>
    <t>Seguimiento al 100% de la Ley 1712 de 2014 y 1474 de 2011</t>
  </si>
  <si>
    <t>Inicial asignado:
50 millones
Solicitado:
150 millones</t>
  </si>
  <si>
    <t>Trabajo articulado con las dependencias (Enlaces).
Aplicación Metodología: Ruta de Comportamientos Íntegros.</t>
  </si>
  <si>
    <t>Gestores de Integridad
Enlaces designados 
Subsecretario General y De Control Disciplinario
Director de Gestión Corporativa</t>
  </si>
  <si>
    <t>Gestores de integridad /Oficina Asesora de Comunicaciones</t>
  </si>
  <si>
    <t>Gestores de integridad
Comité Institucional de Gestión y Desempeño</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</si>
  <si>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</si>
  <si>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</si>
  <si>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</si>
  <si>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</si>
  <si>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</si>
  <si>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</si>
  <si>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</si>
  <si>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</si>
  <si>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 encuesta.
Resultados de la aplicación de la encuesta.</t>
  </si>
  <si>
    <t>Medio de aplicación de las encuestas.
Resultados de la aplicación de las encuestas.</t>
  </si>
  <si>
    <t>Informe de gestión del Defensor del Ciudadao</t>
  </si>
  <si>
    <t>Publicaciones solicitadas y realizadas en el micrositio de transparencia y acceso a la información de las SDA.</t>
  </si>
  <si>
    <t>Actas de reunión.
Datos abiertos publicados en la plataforma Distrital y Nacional</t>
  </si>
  <si>
    <t>Actas de reunión 
Pantallazos del mecanismo diferencial en págna web</t>
  </si>
  <si>
    <t>Diseño y Formulación del Plan de Gestión  2020 por los gestores de integridad (correos electrónicos, comunicaciones forest).
Acta de comité institucional de Gestión y Desempeño, de aprobación del Plan de Gestión de integridad 2020.
Solicitud de públicación del Plan de Gestión en la pag web de la entidad.</t>
  </si>
  <si>
    <t xml:space="preserve">Trazabilidad en la página web de la actualizaciones del esquema de publicación </t>
  </si>
  <si>
    <t>F20</t>
  </si>
  <si>
    <t>Socializar el lineamiento institucional para la declaración y trámite de los conflictos de intereses, relacionada con el formato de bienes y rentas del Departamento Administrativo de la Función Pública-DAFP, el cual tiene un capítulo sobre "potenciales conflictos de Intereses".</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</si>
  <si>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</si>
  <si>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</si>
  <si>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</si>
  <si>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</si>
  <si>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</si>
  <si>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</si>
  <si>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Memorandos, actas , listas de asistencia.</t>
  </si>
  <si>
    <t>Memorandos que contienen Informes semestrales comunciados al CICCI y publicados en la página web</t>
  </si>
  <si>
    <t>Informes de seguimiento
Comunicaciones internas de seguimiento</t>
  </si>
  <si>
    <t>Informes de seguimiento a PQRSF radicados, comunicados y publicados</t>
  </si>
  <si>
    <t>Comunicaciones electrónicas de revisión de los cuadros de Caracterización Documental de las dependencias de la SDA.</t>
  </si>
  <si>
    <t>Informe de resultados de la encuesta comunicados a la entidad y al CICCI.</t>
  </si>
  <si>
    <t>Dirección de Control Ambiental y sus Subdirecciones. 
Subsecretaría general y de control disciplinario.</t>
  </si>
  <si>
    <t>(No. de evaluaciones cuatrimestrales realizados a los mapas de riesgos de 18 procesos / 3 evaluaciones cuatrimestrales programados a los 18  procesos en la vigencia 2020) x 100</t>
  </si>
  <si>
    <t xml:space="preserve">Una (1) estrategia de racionalización diseñada e inscrita en el SUIT </t>
  </si>
  <si>
    <t>( No. de estrategia cumplida al 100% de racionalización en el 2020 / No. de estrategia de racionalización establecidas para el 2020 ) x 100</t>
  </si>
  <si>
    <t>Vincular seguidores al programa de Corresponsales ambientales, impulsando actividades de educación ambiental mediante la creación de contenido digital, a través de las nuevas TIC</t>
  </si>
  <si>
    <t>Redes sociales donde se aplican de las encuestas.
Resultados de la aplicación de las encuestas.</t>
  </si>
  <si>
    <t>No. DEL RIESGO</t>
  </si>
  <si>
    <t>NOMBRE DEL RIESGO</t>
  </si>
  <si>
    <t>CALIFICACION</t>
  </si>
  <si>
    <t>NUEVA CALIFICACIÓN</t>
  </si>
  <si>
    <t>NUEVA EVALUACIÓN</t>
  </si>
  <si>
    <t>OPCIONES MANEJO</t>
  </si>
  <si>
    <t>ACCIONES</t>
  </si>
  <si>
    <t>ENCARGADO  DE DAR RESPUESTA</t>
  </si>
  <si>
    <t>IMPACTO (1-5)</t>
  </si>
  <si>
    <t>EVALUACION RIESGO</t>
  </si>
  <si>
    <t>CONTROLES</t>
  </si>
  <si>
    <t>REDUCE</t>
  </si>
  <si>
    <t>PROBABILIDAD</t>
  </si>
  <si>
    <t>IMPACTO</t>
  </si>
  <si>
    <t>PERFIL DEL RIESGO (1-100)</t>
  </si>
  <si>
    <t>GESTION JURÍDICA</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</si>
  <si>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</si>
  <si>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</si>
  <si>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GESTIÓN TECNÓLOGICA</t>
  </si>
  <si>
    <t>R1</t>
  </si>
  <si>
    <t>Intermitencia o indisponibilidad de los servicios de tecnologías de la información y Comunicaciones</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</si>
  <si>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</si>
  <si>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</si>
  <si>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</si>
  <si>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</si>
  <si>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R3</t>
  </si>
  <si>
    <t>Subutilización de las herramientas de TI en la Entidad.</t>
  </si>
  <si>
    <t>Desarrollar los instrumentos de percepción y medición de los niveles de adopción y apropiación de servicios de TI</t>
  </si>
  <si>
    <t>R4</t>
  </si>
  <si>
    <t>Duplicidad, desactualización o incompletitud de la información de las diferentes  base de datos existentes en la SDA.</t>
  </si>
  <si>
    <t>R5</t>
  </si>
  <si>
    <t>Desarticulación  entre los proyectos estratégicos de la entidad que tienen algún componente de tecnologías de la información y las comunicaciones.</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</si>
  <si>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</si>
  <si>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</si>
  <si>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</si>
  <si>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Adelantar las investigaciones preliminares de manera preventiva relacionado con el uso indebido de la información, teniendo en cuenta las pruebas que se puedan presentar, entre ellas la trazabilidad de los sistemas de información.</t>
  </si>
  <si>
    <t>GESTIÓN CONTRACTUAL</t>
  </si>
  <si>
    <t>REDUCIR EL RIESGO</t>
  </si>
  <si>
    <t>DIRECCION DE GESTION CORPORATIVA</t>
  </si>
  <si>
    <t>GESTIÓN ADMINISTRATIVA</t>
  </si>
  <si>
    <t>Pérdida o daño de Bienes</t>
  </si>
  <si>
    <t>GESTION AMBIENTAL Y DESARROLLO RURAL</t>
  </si>
  <si>
    <t>EVITAR EL RIESGO</t>
  </si>
  <si>
    <t>PLANEACIÓN AMBIENTAL</t>
  </si>
  <si>
    <t xml:space="preserve">Información inconsistente reportada en el Observatorio Ambiental de Bogotá - OAB
</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</si>
  <si>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</si>
  <si>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Ocultar o manipular la información en cualquier etapa de la formulación y/o ajuste y/o seguimiento de políticas públicas ambientales e instrumentos de planeación ambiental.</t>
  </si>
  <si>
    <t>DIRECCIONAMIENTO ESTRATEGICO</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</si>
  <si>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</si>
  <si>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</si>
  <si>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</si>
  <si>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</si>
  <si>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 xml:space="preserve">Realizar seguimiento a las actividades realizadas en torno a los procesos ambientales locales </t>
  </si>
  <si>
    <t>PARTICIPACIÓN Y EDUCACIÓN AMBIENTAL</t>
  </si>
  <si>
    <t>Bajos conocimientos adquiridos a partir de las acciones de educación ambiental</t>
  </si>
  <si>
    <t>Posibilidad de utilizar los espacios de participación ciudadana y educación ambiental con fines políticos para favorecimiento de intereses particulares.</t>
  </si>
  <si>
    <t>Dar lineamiento al equipo de trabajo de la OPEL en caso de presentarse campañas electorales o proselitismo político dentro de las acciones de participación y educación ambiental.</t>
  </si>
  <si>
    <t>GESTIÓN DOCUMENTAL</t>
  </si>
  <si>
    <t xml:space="preserve">1. Dotación equipos control humedad y temperatura y detectores de humo.
2. Fumigación y mantenimiento de condiciones ambientales del espacio destinado a la conservación de la documentación.                             </t>
  </si>
  <si>
    <t xml:space="preserve">Inventario documental y bases de datos.   -   Inducción al personal del puesto de trabajo (Registro de inducción).   
</t>
  </si>
  <si>
    <t>CONTROL Y MEJORA</t>
  </si>
  <si>
    <t xml:space="preserve">
Manipulación indebida de los informes de auditoria
</t>
  </si>
  <si>
    <t>GESTIÓN DISCIPLINARIA</t>
  </si>
  <si>
    <t>SUBSECRETARIA GENERAL Y DE CONTROL DISCIPLINARIO</t>
  </si>
  <si>
    <t>Seguimiento mensual a la base de datos de los expedientes disciplinarios y levantamiento de actas</t>
  </si>
  <si>
    <t>GESTIÓN FINANCIERA</t>
  </si>
  <si>
    <t>GESTIÓN DE TALENTO HUMANO</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</si>
  <si>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</si>
  <si>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</si>
  <si>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Hacer firmar acta de compromiso y autorización de actividades</t>
  </si>
  <si>
    <t>EVALUACIÓN, CONTROL Y SEGUIMIENTO</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</si>
  <si>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</si>
  <si>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</si>
  <si>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DIRECCION DE CONTROL AMBIENTAL</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</si>
  <si>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</si>
  <si>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 xml:space="preserve">Incumplimiento parcial o total de los procedimientos o regulaciones legales ambientales aplicables </t>
  </si>
  <si>
    <t>METROLOGÍA, MONITOREO Y MODELACIÓN.</t>
  </si>
  <si>
    <t>Interrupción de la actividad de monitoreo.</t>
  </si>
  <si>
    <t>SISTEMA INTEGRADO DE GESTIÓN</t>
  </si>
  <si>
    <t>COMUNICACIONES</t>
  </si>
  <si>
    <t>Divulgación de información errada, inoportuna o no autorizada sobre la gestión de la SDA a los públicos de interés internos y/o externos.</t>
  </si>
  <si>
    <t>OFICINA ASESORA DE COMUNICACIONES</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</si>
  <si>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</si>
  <si>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</si>
  <si>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</si>
  <si>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Formular y socializar un lineamiento institucional o  política antisoborno.</t>
  </si>
  <si>
    <t>Socialización de un lineamiento institucional o  política antisoborno</t>
  </si>
  <si>
    <t>No. de formulaciones y socializaciones del lineamiento institucional o  política antisoborno realizadas.</t>
  </si>
  <si>
    <t>Un (1) lineamiento institucional o  política antisoborno formulado y socializado.</t>
  </si>
  <si>
    <t>Lineamiento institucional antisoborno formulado enmarcado en la Politica de administración de riesgos y oportunidades  - Evidencias de socialización</t>
  </si>
  <si>
    <t xml:space="preserve">
Comunicaciones internas y externas de coordinación con la SDP y con las dependencia SDA, tanto por forest como electrónicas.
Actas de reunión 
Informes de segumiento</t>
  </si>
  <si>
    <t xml:space="preserve">
Actas de reunión de diseño y de avance
Pantallazos de avance del desarrollo de la plataforma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</si>
  <si>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</si>
  <si>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</si>
  <si>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r>
      <t xml:space="preserve">PLAN ANTICORRUPCIÓN Y DE ATENCIÓN AL CIUDADANO
SECRETARÍA DISTRITAL DE AMBIENTE
VIGENCIA 2020
</t>
    </r>
    <r>
      <rPr>
        <b/>
        <sz val="11"/>
        <color theme="1"/>
        <rFont val="Arial"/>
        <family val="2"/>
      </rPr>
      <t>Versión 2 (publicado 25-03-2020)</t>
    </r>
  </si>
  <si>
    <t>Control de cambios</t>
  </si>
  <si>
    <t>Actualización del mapa de riesgos de la entidad. Radicado SDA 2020IE60577</t>
  </si>
  <si>
    <t xml:space="preserve">Aprobación por Comité Institucional de Gestión y Desempeño de la SDA sesión No.1.  </t>
  </si>
  <si>
    <t>GESTIÓN JURÍDICA</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</si>
  <si>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</si>
  <si>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</si>
  <si>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 xml:space="preserve">PROCESO </t>
  </si>
  <si>
    <t>PROBABILIDAD 
(1-5)</t>
  </si>
  <si>
    <t>ZONA DE RIESGO ALTO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</si>
  <si>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</si>
  <si>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</si>
  <si>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</si>
  <si>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</si>
  <si>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</si>
  <si>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</si>
  <si>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</si>
  <si>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</si>
  <si>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</si>
  <si>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</si>
  <si>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</si>
  <si>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</si>
  <si>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</si>
  <si>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</si>
  <si>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</si>
  <si>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</si>
  <si>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</si>
  <si>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</si>
  <si>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</si>
  <si>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</si>
  <si>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</si>
  <si>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</si>
  <si>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</si>
  <si>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</si>
  <si>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</si>
  <si>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</si>
  <si>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</si>
  <si>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</si>
  <si>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DIRECCION DE PLANEACION Y SISTEMAS DE INFORMACION AMBIENTAL</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</si>
  <si>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</si>
  <si>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</si>
  <si>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OFICINA DE PARTICIPACIÓN, EDUCACION Y LOCALIDADES</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</si>
  <si>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</si>
  <si>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</si>
  <si>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</si>
  <si>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</si>
  <si>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DIRECCIÓN DE GESTIÓN CORPORATIVA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</si>
  <si>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</si>
  <si>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El Subsecretario General y de Control Disciplinario asigna a un profesional mediante acta de reparto la cual queda visible en el expediente y el aplicativo SIID.</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</si>
  <si>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</si>
  <si>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</si>
  <si>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</si>
  <si>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</si>
  <si>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</si>
  <si>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</si>
  <si>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</si>
  <si>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</si>
  <si>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</si>
  <si>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Inasistencia o baja cobertura de las capacitaciones programadas.</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</si>
  <si>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</si>
  <si>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DIRECCIÓN DE CONTROL AMBIENTAL</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</si>
  <si>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</si>
  <si>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</si>
  <si>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</si>
  <si>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</si>
  <si>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</si>
  <si>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</si>
  <si>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SERVICIO A LA CIUDADANÍA</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</si>
  <si>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</si>
  <si>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 xml:space="preserve">VERSIÓN </t>
  </si>
  <si>
    <t>DESCRIPCIÓN</t>
  </si>
  <si>
    <t>FECHA DE PUBLICACIÓN WEB</t>
  </si>
  <si>
    <t>31 de enero de 2020</t>
  </si>
  <si>
    <t>25 de marzo de 2020</t>
  </si>
  <si>
    <t>Clase de Riesgo</t>
  </si>
  <si>
    <t>GESTIÓN</t>
  </si>
  <si>
    <t xml:space="preserve">Pérdida de procesos judiciales por falta de oportunidad en la atención de los mismos </t>
  </si>
  <si>
    <t>CORRUPCIÓN</t>
  </si>
  <si>
    <t>Implementar paulatimante los controles del Anexo A de la Norma ISO27001 priorizados, de acuerdo con el grado de madurez de la entidad, los lineamientos dados por el MINTIC y Alta Consejería para las TIC, para el Subsistema de Seguridad de la Información SGSI.</t>
  </si>
  <si>
    <t>Adopción e implementación del gobierno y gestión de datos</t>
  </si>
  <si>
    <t>Devolver el acto al abogado quien tendrá que someter el tema al comité de contratación,</t>
  </si>
  <si>
    <t>Reportar  a la aseguradora para hacer la reposición del bien, o se solicita al responsable realizar la reposición.</t>
  </si>
  <si>
    <t>Los profesionales de la Subdirección de Políticas y Planes Ambientales, cada vez que se requiera realizarán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</si>
  <si>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Gestión de información, de los proyectos de inversión, sin contar con los requisitos o atributos esenciales de confiabilidad, oportunidad,  calidad, veracidad, accesibilidad, relevancia, claridad, precisión y exactitud.</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</si>
  <si>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</si>
  <si>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CORRUPCCIÓN</t>
  </si>
  <si>
    <t>Daño, pérdida o deterioro de la documentación en el archivo central y del archivo de gestión de la SDA</t>
  </si>
  <si>
    <t>Violación de la reserva legal de los procesos
disciplinarios para obtener un beneficio económico o beneficio al disciplinado.</t>
  </si>
  <si>
    <t>Posibilidad de que los estados financieros no reflejen la situación económica, social o ambiental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</si>
  <si>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</si>
  <si>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La Dirección de Gestión Corporativa realiza verificación al Plan de Capacitaciones, seguimiento trimestral al indicador de cumplimiento y  establece revisión periódica de los resultados arrojados por el indicador de capacitación.</t>
  </si>
  <si>
    <t>Realizar divulgación  de la actualización de los procedimientos a los funcionarios y contratistas que intervienen en el proceso ECyS con los cambios realizados a cada uno de ellos.</t>
  </si>
  <si>
    <t>Actualizar el PA06-PR18-MA2 "Manual para la Administración de Expedientes" con el fin de establecer controles y lineamientos de préstamo.</t>
  </si>
  <si>
    <t>Actualizar los procedimientos  que se requieran del proceso ECyS</t>
  </si>
  <si>
    <t>Realizar capacitaciones semestrales sobre el procedimiento PA10-PR03 Aseguramiento de Calidad de los Resultados emitidos por el Laboratorio Ambiental-SDA</t>
  </si>
  <si>
    <t>Suministro de información errónea a las partes interesadas sobre los datos que suministra el Laboratorio Ambiental de la SDA o terceros contratados para tal fin</t>
  </si>
  <si>
    <t>Realizar capacitaciones semestrales sobre los procedimientos del proceso Metrología, Monitoreo y Modelación.</t>
  </si>
  <si>
    <t>Malas prácticas en la aplicación de los lineamientos del Sistema Integrado de Gestión</t>
  </si>
  <si>
    <t>La SGCD a través del equipo SIG genera lineamientos o directrices sobre el Sistema de Gestión, cada vez que se requiera de acuerdo a modificaciones normativas, actualizaciones de proceso o políticas, de revisiones o seguimientos. Socializándolos a los enlaces SIG, responsables de los procesos y al Comité Institucional con el propósito de mantener actualizados los sistemas; serán avalados y aprobados mediante el aplicativo isolución de acuerdo al procedimiento establecido. Control que se llevara a cabo a cada uno de los procesos mediante seguimientos y solicitudes para su oportuna realización. Actas de reunión, actas de mesas de trabajo y el aplicativo Isolución serán la evidencia de la ejejcución del control.</t>
  </si>
  <si>
    <t>Mantener una comunicación permanente con los enlaces Sig y los responsables de los procesos para que conozcan los lineamientos establecidos por el equipo Sig de la SGCD y sean llevados a cabo de manera oportuna.</t>
  </si>
  <si>
    <t xml:space="preserve">Prácticas inadecuadas en la aplicación de los lineamientos del Sistema Integrado de Gestión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</si>
  <si>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máximos de espera establecidos de acuerdo con el modelo de servicio, el turno torna color naranja y el profesional de apoyo a la coordinación lo  prioriza para su llamado. Una vez finaliza la atención por parte de los servidores, los ciudadanos tienen a disposición un modulo de encuestas automatizado permanente en el horario de atención por la SDA y la Alcaldía con el fin de evaluar el nivel de percepción y satisfacción ciudadana. Las encuestas son tabuladas y graficadas automáticamente y el profesional de apoyo a la coordinación mensualmente descarga esta información de cada uno de los puntos de atención y lo remite al profesional administrativo para la consolidación del informe de percepción y satisfacción ciudadana el cual es revisado por la coordinación del grupo de Servicio al Ciudadano. </t>
  </si>
  <si>
    <t xml:space="preserve"> Realizar el informe de indicadores de gestión mensual - Realizar el informe de percepción y satisfacción ciudadana</t>
  </si>
  <si>
    <t xml:space="preserve">Posibilidad de que las respuestas emitidas por los diferentes procesos de la entidad a las PQRSF, no cumplan con los criterios de oportunidad, claridad, calidez y coherencia </t>
  </si>
  <si>
    <t xml:space="preserve">
Cada vez que ingresa una PQRSF por cualquiera de los canales de atención los Servidores del grupo de Servicio a la Ciudadanía realizan la radicación correspondiente en el sistema Forest y automáticamente se direcciona al grupo de PQRSF y éste asigna la solicitud al proceso competente para dar el trámite correspondiente.  Semanalmente el grupo de PQRSF remite  una alerta preventiva e informativa vía correo electrónico con la información de las solicitudes pendientes por tramitar. La Subsecretaria General y de Control Disciplinario  presenta un informe mes vencido que muestra el porcentaje de cumplimiento junto con las desviaciones las cuales se presentan en el  Comité Institucional de Gestión y Desempeño sobre la gestión de las PQRSF. Adicionalmente, la Oficina de Control Interno presenta un informe semestral de la gestión realizada por los diferentes procesos de la Entidad, dando observaciones y recomendaciones pertinentes, las cuales son presentadas en el Comité Institucional de Coordinación de Control Interno. </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</si>
  <si>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</si>
  <si>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Divulgación y/o suministro de información privilegiada para beneficio particular o de un tercero</t>
  </si>
  <si>
    <t xml:space="preserve">
Cada vez que un ciudadano requiere asesoría en los diferentes canales de atención para acceder a los trámites o servicios de la Entidad, el servidor del grupo de Servicio a la Ciudadanía registra los datos en el formato de control de atención. En  caso  que el ciudadano solicite referencias de personas  naturales o jurídicas para realizar un trámite o servicio ante la Secretaria Distrital de Ambiente, el servidor registra la novedad en el campo de observaciones  del formato citado y se tratan los casos en la reunión de autoevaluación de la primera línea de defensa, los cuales quedan documentadas en actas. Adicionalmente si se detecta que el ciudadano conoce información que no ha sido notificada o entregada oficialmente se registra en el formato la novedad y se  informa a la Coordinación la cual hará un análisis previo y caso de ser pertinente remite un correo electrónico al jefe del área.</t>
  </si>
  <si>
    <t>Realizar capacitaciones de sensibilización con los funcionarios y contratistas en temas relacionados con privacidad de la información, ley de transparencia y anticorrupción.</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</si>
  <si>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soporte como correos electrónicos y plataformas de mensajería como WhatsApp y Hangouts (Gmail).</t>
  </si>
  <si>
    <r>
      <t xml:space="preserve">SECRETARIA DISTRITAL DE AMBIENTE 
</t>
    </r>
    <r>
      <rPr>
        <b/>
        <sz val="16"/>
        <color theme="1"/>
        <rFont val="Arial"/>
        <family val="2"/>
      </rPr>
      <t>MAPA DE RIESGOS DE GESTIÓN Y DE CORRUPCIÓN 2020</t>
    </r>
  </si>
  <si>
    <t>Se reemplaza el mapa de riesgos de la entidad, debido a    modificaciones que no  fueron reportadas Radicado SDA 2020IE69298</t>
  </si>
  <si>
    <t>14 de abril de 2020</t>
  </si>
  <si>
    <t>Control de cambios PAAC</t>
  </si>
  <si>
    <t>Se reemplaza el mapa de riesgos de la entidad, debido a   modificaciones que no  fueron reportadas Radicado SDA 2020IE69298</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</si>
</sst>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sz val="5"/>
      <color theme="1"/>
      <name val="Arial"/>
      <family val="2"/>
    </font>
    <font>
      <b/>
      <sz val="10"/>
      <color theme="1"/>
      <name val="Arial"/>
      <family val="2"/>
    </font>
    <font>
      <sz val="8"/>
      <name val="Calibri"/>
      <family val="2"/>
      <scheme val="minor"/>
    </font>
    <font>
      <sz val="10"/>
      <color theme="1"/>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8"/>
      <color theme="1"/>
      <name val="Arial"/>
      <family val="2"/>
    </font>
    <font>
      <sz val="12"/>
      <color theme="1"/>
      <name val="Arial"/>
      <family val="2"/>
    </font>
    <font>
      <b/>
      <sz val="18"/>
      <color theme="1"/>
      <name val="Arial"/>
      <family val="2"/>
    </font>
    <font>
      <b/>
      <sz val="16"/>
      <color theme="1"/>
      <name val="Arial"/>
      <family val="2"/>
    </font>
  </fonts>
  <fills count="10">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rgb="FFB4C6E7"/>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499984740745262"/>
        <bgColor indexed="64"/>
      </patternFill>
    </fill>
  </fills>
  <borders count="55">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s>
  <cellStyleXfs count="1">
    <xf numFmtId="0" fontId="0" fillId="0" borderId="0"/>
  </cellStyleXfs>
  <cellXfs count="287">
    <xf numFmtId="0" fontId="0" fillId="0" borderId="0" xfId="0"/>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1" fillId="0" borderId="0" xfId="0" applyFont="1"/>
    <xf numFmtId="0" fontId="11" fillId="0" borderId="0" xfId="0" applyFont="1" applyFill="1"/>
    <xf numFmtId="0" fontId="11" fillId="0" borderId="0" xfId="0" applyFont="1" applyAlignment="1">
      <alignment horizontal="center"/>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Border="1" applyAlignment="1">
      <alignment horizontal="center" vertical="center" wrapText="1"/>
    </xf>
    <xf numFmtId="0" fontId="11" fillId="0" borderId="0" xfId="0" applyFont="1" applyAlignment="1">
      <alignment horizontal="justify" vertical="center" wrapText="1"/>
    </xf>
    <xf numFmtId="0" fontId="1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1" fillId="0" borderId="15" xfId="0" applyFont="1" applyBorder="1" applyAlignment="1">
      <alignment vertical="center" wrapText="1"/>
    </xf>
    <xf numFmtId="0" fontId="1" fillId="0" borderId="5" xfId="0" applyFont="1" applyBorder="1" applyAlignment="1">
      <alignment vertical="center" wrapText="1"/>
    </xf>
    <xf numFmtId="0" fontId="6"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10" fillId="2" borderId="3" xfId="0" applyFont="1" applyFill="1" applyBorder="1" applyAlignment="1">
      <alignment horizontal="center"/>
    </xf>
    <xf numFmtId="0" fontId="6"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xf>
    <xf numFmtId="0" fontId="11" fillId="0" borderId="0" xfId="0" applyFont="1" applyAlignment="1">
      <alignment horizontal="left"/>
    </xf>
    <xf numFmtId="0" fontId="12" fillId="0" borderId="3" xfId="0" applyFont="1" applyBorder="1" applyAlignment="1">
      <alignment horizontal="left" vertical="center" wrapText="1"/>
    </xf>
    <xf numFmtId="0" fontId="12" fillId="0" borderId="3" xfId="0" applyFont="1" applyBorder="1" applyAlignment="1">
      <alignment horizontal="justify" vertical="center" wrapText="1"/>
    </xf>
    <xf numFmtId="0" fontId="13" fillId="0" borderId="3" xfId="0" applyFont="1" applyBorder="1" applyAlignment="1">
      <alignment horizontal="center" vertical="center" wrapText="1"/>
    </xf>
    <xf numFmtId="0" fontId="2" fillId="0" borderId="15" xfId="0" applyFont="1" applyBorder="1" applyAlignment="1">
      <alignment horizontal="justify" vertical="center" wrapText="1"/>
    </xf>
    <xf numFmtId="0" fontId="1"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11" fillId="0" borderId="0" xfId="0" applyFont="1" applyAlignment="1">
      <alignment horizontal="justify"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9" fontId="2" fillId="0" borderId="3" xfId="0" applyNumberFormat="1" applyFont="1" applyBorder="1" applyAlignment="1">
      <alignment horizontal="center" vertical="center" wrapText="1"/>
    </xf>
    <xf numFmtId="0" fontId="11" fillId="0" borderId="0" xfId="0" applyFont="1" applyBorder="1" applyAlignment="1">
      <alignment horizontal="left"/>
    </xf>
    <xf numFmtId="0" fontId="22" fillId="0" borderId="0" xfId="0" applyFont="1" applyAlignment="1">
      <alignment vertical="center"/>
    </xf>
    <xf numFmtId="0" fontId="22" fillId="0" borderId="0" xfId="0" applyFont="1" applyBorder="1" applyAlignment="1">
      <alignment horizontal="left" vertical="center"/>
    </xf>
    <xf numFmtId="0" fontId="22" fillId="0" borderId="0" xfId="0" applyFont="1" applyAlignment="1">
      <alignment horizontal="justify" vertical="center"/>
    </xf>
    <xf numFmtId="0" fontId="22" fillId="4" borderId="3" xfId="0" applyFont="1" applyFill="1" applyBorder="1" applyAlignment="1">
      <alignment horizontal="center" vertical="center" wrapText="1"/>
    </xf>
    <xf numFmtId="0" fontId="2" fillId="0" borderId="3" xfId="0" applyFont="1" applyBorder="1" applyAlignment="1">
      <alignment horizontal="justify" vertical="center" wrapText="1"/>
    </xf>
    <xf numFmtId="0" fontId="8" fillId="4" borderId="3" xfId="0" applyFont="1" applyFill="1" applyBorder="1" applyAlignment="1">
      <alignment vertical="center" wrapText="1"/>
    </xf>
    <xf numFmtId="0" fontId="8" fillId="0" borderId="3" xfId="0" applyFont="1" applyBorder="1" applyAlignment="1">
      <alignment vertical="center" wrapText="1"/>
    </xf>
    <xf numFmtId="0" fontId="5" fillId="0" borderId="3" xfId="0" applyFont="1" applyBorder="1" applyAlignment="1">
      <alignment horizontal="justify" vertical="center" wrapText="1"/>
    </xf>
    <xf numFmtId="0" fontId="5" fillId="4" borderId="3" xfId="0" applyFont="1" applyFill="1" applyBorder="1" applyAlignment="1">
      <alignment horizontal="justify" vertical="center" wrapText="1"/>
    </xf>
    <xf numFmtId="0" fontId="8" fillId="5" borderId="3" xfId="0" applyFont="1" applyFill="1" applyBorder="1" applyAlignment="1">
      <alignment vertical="center" wrapText="1"/>
    </xf>
    <xf numFmtId="0" fontId="22" fillId="4" borderId="25" xfId="0" applyFont="1" applyFill="1" applyBorder="1" applyAlignment="1">
      <alignment horizontal="center" vertical="center" wrapText="1"/>
    </xf>
    <xf numFmtId="0" fontId="2" fillId="0" borderId="26" xfId="0" applyFont="1" applyBorder="1" applyAlignment="1">
      <alignment vertical="center" wrapText="1"/>
    </xf>
    <xf numFmtId="0" fontId="8" fillId="0" borderId="28" xfId="0" applyFont="1" applyBorder="1" applyAlignment="1">
      <alignment vertical="center" wrapText="1"/>
    </xf>
    <xf numFmtId="0" fontId="8" fillId="4" borderId="28" xfId="0" applyFont="1" applyFill="1" applyBorder="1" applyAlignment="1">
      <alignment vertical="center" wrapText="1"/>
    </xf>
    <xf numFmtId="0" fontId="22" fillId="4" borderId="28" xfId="0" applyFont="1" applyFill="1" applyBorder="1" applyAlignment="1">
      <alignment vertical="center" wrapText="1"/>
    </xf>
    <xf numFmtId="0" fontId="2" fillId="0" borderId="29" xfId="0" applyFont="1" applyBorder="1" applyAlignment="1">
      <alignment vertical="center" wrapText="1"/>
    </xf>
    <xf numFmtId="0" fontId="23"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2" fillId="0" borderId="0" xfId="0" applyFont="1" applyAlignment="1">
      <alignment horizontal="left" vertical="center"/>
    </xf>
    <xf numFmtId="0" fontId="2" fillId="0" borderId="3" xfId="0" applyFont="1" applyBorder="1" applyAlignment="1">
      <alignment horizontal="justify" vertical="center" wrapText="1"/>
    </xf>
    <xf numFmtId="0" fontId="2" fillId="0" borderId="28" xfId="0" applyFont="1" applyBorder="1" applyAlignment="1">
      <alignment vertical="center" wrapText="1"/>
    </xf>
    <xf numFmtId="0" fontId="15" fillId="0" borderId="0" xfId="0" applyFont="1" applyAlignment="1">
      <alignment horizontal="center" vertical="center" wrapText="1"/>
    </xf>
    <xf numFmtId="0" fontId="11" fillId="0" borderId="3" xfId="0" applyFont="1" applyBorder="1" applyAlignment="1">
      <alignment horizontal="center" vertical="center"/>
    </xf>
    <xf numFmtId="0" fontId="14" fillId="0" borderId="3" xfId="0" applyFont="1" applyBorder="1" applyAlignment="1">
      <alignment horizontal="center" vertical="center"/>
    </xf>
    <xf numFmtId="0" fontId="14" fillId="0" borderId="3"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14" fillId="0" borderId="34" xfId="0" applyFont="1" applyBorder="1" applyAlignment="1">
      <alignment horizontal="left" vertical="center"/>
    </xf>
    <xf numFmtId="0" fontId="14"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11" fillId="0" borderId="0" xfId="0" applyFont="1" applyAlignment="1">
      <alignment horizontal="center"/>
    </xf>
    <xf numFmtId="0" fontId="15" fillId="0" borderId="0" xfId="0" applyFont="1" applyAlignment="1">
      <alignment horizontal="center" vertical="center" wrapText="1"/>
    </xf>
    <xf numFmtId="0" fontId="2" fillId="0" borderId="3"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1" fillId="0" borderId="0" xfId="0" applyFont="1" applyAlignment="1">
      <alignment horizontal="justify"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8" fillId="0" borderId="25" xfId="0" applyFont="1" applyBorder="1" applyAlignment="1">
      <alignment vertical="center" wrapText="1"/>
    </xf>
    <xf numFmtId="0" fontId="2" fillId="0" borderId="3" xfId="0" applyFont="1" applyBorder="1" applyAlignment="1">
      <alignment vertical="center" wrapText="1"/>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2" fillId="0" borderId="0" xfId="0" applyFont="1" applyAlignment="1">
      <alignment horizontal="left" vertical="center"/>
    </xf>
    <xf numFmtId="0" fontId="22" fillId="0" borderId="21" xfId="0" applyFont="1" applyBorder="1" applyAlignment="1">
      <alignment horizontal="left" vertical="center"/>
    </xf>
    <xf numFmtId="0" fontId="22" fillId="3" borderId="24"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8" fillId="0" borderId="27" xfId="0" applyFont="1" applyBorder="1" applyAlignment="1">
      <alignment vertical="center" wrapText="1"/>
    </xf>
    <xf numFmtId="0" fontId="2" fillId="0" borderId="28" xfId="0" applyFont="1" applyBorder="1" applyAlignment="1">
      <alignment vertical="center" wrapText="1"/>
    </xf>
    <xf numFmtId="0" fontId="2" fillId="0" borderId="3" xfId="0" applyFont="1" applyBorder="1" applyAlignment="1">
      <alignment horizontal="justify" vertical="center" wrapText="1"/>
    </xf>
    <xf numFmtId="0" fontId="8" fillId="6" borderId="35"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37"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38"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24" fillId="0" borderId="0" xfId="0" applyFont="1" applyFill="1" applyBorder="1"/>
    <xf numFmtId="0" fontId="24" fillId="6" borderId="0" xfId="0" applyFont="1" applyFill="1" applyBorder="1"/>
    <xf numFmtId="0" fontId="24" fillId="6" borderId="0" xfId="0" applyFont="1" applyFill="1"/>
    <xf numFmtId="0" fontId="8" fillId="6" borderId="42" xfId="0" applyFont="1" applyFill="1" applyBorder="1" applyAlignment="1" applyProtection="1">
      <alignment horizontal="center" vertical="center" wrapText="1"/>
    </xf>
    <xf numFmtId="0" fontId="8" fillId="6" borderId="43" xfId="0" applyFont="1" applyFill="1" applyBorder="1" applyAlignment="1" applyProtection="1">
      <alignment horizontal="center" vertical="center" wrapText="1"/>
    </xf>
    <xf numFmtId="0" fontId="8" fillId="6" borderId="44"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1" fillId="6" borderId="4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7" borderId="49" xfId="0" applyFont="1" applyFill="1" applyBorder="1" applyAlignment="1">
      <alignment vertical="center" wrapText="1"/>
    </xf>
    <xf numFmtId="0" fontId="5" fillId="7" borderId="5" xfId="0" applyFont="1" applyFill="1" applyBorder="1" applyAlignment="1">
      <alignment horizontal="center" vertical="center"/>
    </xf>
    <xf numFmtId="0" fontId="5" fillId="7" borderId="5"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11" fillId="7" borderId="23" xfId="0" applyFont="1" applyFill="1" applyBorder="1" applyAlignment="1">
      <alignment horizontal="center" vertical="center"/>
    </xf>
    <xf numFmtId="0" fontId="8" fillId="7" borderId="23" xfId="0" applyFont="1" applyFill="1" applyBorder="1" applyAlignment="1" applyProtection="1">
      <alignment horizontal="center" vertical="center" wrapText="1"/>
    </xf>
    <xf numFmtId="0" fontId="5" fillId="7" borderId="23" xfId="0" applyFont="1" applyFill="1" applyBorder="1" applyAlignment="1">
      <alignment horizontal="center" vertical="center" wrapText="1"/>
    </xf>
    <xf numFmtId="0" fontId="5" fillId="7" borderId="23" xfId="0" applyFont="1" applyFill="1" applyBorder="1" applyAlignment="1" applyProtection="1">
      <alignment horizontal="center" vertical="center"/>
      <protection locked="0"/>
    </xf>
    <xf numFmtId="0" fontId="11" fillId="7" borderId="23" xfId="0" applyFont="1" applyFill="1" applyBorder="1" applyAlignment="1">
      <alignment horizontal="center" vertical="center" wrapText="1"/>
    </xf>
    <xf numFmtId="49" fontId="8" fillId="7" borderId="24" xfId="0" applyNumberFormat="1" applyFont="1" applyFill="1" applyBorder="1" applyAlignment="1" applyProtection="1">
      <alignment horizontal="center" vertical="center" wrapText="1"/>
    </xf>
    <xf numFmtId="0" fontId="24" fillId="7" borderId="0" xfId="0" applyFont="1" applyFill="1" applyBorder="1"/>
    <xf numFmtId="0" fontId="24" fillId="7" borderId="0" xfId="0" applyFont="1" applyFill="1"/>
    <xf numFmtId="0" fontId="8" fillId="7" borderId="25" xfId="0" applyFont="1" applyFill="1" applyBorder="1" applyAlignment="1">
      <alignment vertical="center" wrapText="1"/>
    </xf>
    <xf numFmtId="0" fontId="8" fillId="7"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8" fillId="7" borderId="3"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protection locked="0"/>
    </xf>
    <xf numFmtId="0" fontId="11" fillId="7" borderId="3" xfId="0" applyFont="1" applyFill="1" applyBorder="1" applyAlignment="1">
      <alignment horizontal="center" vertical="center" wrapText="1"/>
    </xf>
    <xf numFmtId="49" fontId="8" fillId="7" borderId="26" xfId="0" applyNumberFormat="1" applyFont="1" applyFill="1" applyBorder="1" applyAlignment="1" applyProtection="1">
      <alignment horizontal="center" vertical="center" wrapText="1"/>
    </xf>
    <xf numFmtId="0" fontId="8" fillId="8" borderId="27" xfId="0" applyFont="1" applyFill="1" applyBorder="1" applyAlignment="1">
      <alignment horizontal="center" vertical="center" wrapText="1"/>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11" fillId="8" borderId="28" xfId="0" applyFont="1" applyFill="1" applyBorder="1" applyAlignment="1">
      <alignment horizontal="center" vertical="center"/>
    </xf>
    <xf numFmtId="0" fontId="8" fillId="8" borderId="28" xfId="0" applyFont="1" applyFill="1" applyBorder="1" applyAlignment="1" applyProtection="1">
      <alignment horizontal="center" vertical="center" wrapText="1"/>
    </xf>
    <xf numFmtId="0" fontId="5" fillId="8" borderId="28" xfId="0" applyFont="1" applyFill="1" applyBorder="1" applyAlignment="1" applyProtection="1">
      <alignment horizontal="center" vertical="center"/>
      <protection locked="0"/>
    </xf>
    <xf numFmtId="49" fontId="8" fillId="8" borderId="29" xfId="0" applyNumberFormat="1" applyFont="1" applyFill="1" applyBorder="1" applyAlignment="1" applyProtection="1">
      <alignment horizontal="center" vertical="center" wrapText="1"/>
    </xf>
    <xf numFmtId="0" fontId="24" fillId="8" borderId="0" xfId="0" applyFont="1" applyFill="1" applyBorder="1"/>
    <xf numFmtId="0" fontId="24" fillId="8" borderId="0" xfId="0" applyFont="1" applyFill="1"/>
    <xf numFmtId="0" fontId="8" fillId="9" borderId="5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4" fillId="9" borderId="0" xfId="0" applyFont="1" applyFill="1"/>
    <xf numFmtId="0" fontId="8" fillId="7" borderId="22" xfId="0" applyFont="1" applyFill="1" applyBorder="1" applyAlignment="1">
      <alignment horizontal="center" vertical="center" wrapText="1"/>
    </xf>
    <xf numFmtId="0" fontId="5" fillId="7" borderId="23"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5" fillId="7" borderId="23" xfId="0" applyFont="1" applyFill="1" applyBorder="1" applyAlignment="1">
      <alignment horizontal="center" vertical="center"/>
    </xf>
    <xf numFmtId="0" fontId="8" fillId="7" borderId="25" xfId="0" applyFont="1" applyFill="1" applyBorder="1" applyAlignment="1">
      <alignment horizontal="center" vertical="center" wrapText="1"/>
    </xf>
    <xf numFmtId="0" fontId="8" fillId="7" borderId="3" xfId="0" quotePrefix="1" applyFont="1" applyFill="1" applyBorder="1" applyAlignment="1">
      <alignment horizontal="center" vertical="center" wrapText="1"/>
    </xf>
    <xf numFmtId="0" fontId="5" fillId="7" borderId="3" xfId="0" applyFont="1" applyFill="1" applyBorder="1" applyAlignment="1">
      <alignment horizontal="center" vertical="center"/>
    </xf>
    <xf numFmtId="0" fontId="11" fillId="7" borderId="3" xfId="0" applyFont="1" applyFill="1" applyBorder="1" applyAlignment="1">
      <alignment horizontal="justify" vertical="center"/>
    </xf>
    <xf numFmtId="0" fontId="11" fillId="8" borderId="28" xfId="0" applyFont="1" applyFill="1" applyBorder="1" applyAlignment="1">
      <alignment horizontal="center" vertical="center" wrapText="1"/>
    </xf>
    <xf numFmtId="0" fontId="21" fillId="9" borderId="50" xfId="0" applyFont="1" applyFill="1" applyBorder="1" applyAlignment="1">
      <alignment horizontal="center"/>
    </xf>
    <xf numFmtId="0" fontId="21" fillId="9" borderId="0" xfId="0" applyFont="1" applyFill="1" applyBorder="1" applyAlignment="1">
      <alignment horizontal="center"/>
    </xf>
    <xf numFmtId="0" fontId="21" fillId="9" borderId="33" xfId="0" applyFont="1" applyFill="1" applyBorder="1" applyAlignment="1">
      <alignment horizontal="center"/>
    </xf>
    <xf numFmtId="0" fontId="5" fillId="8" borderId="28" xfId="0" applyFont="1" applyFill="1" applyBorder="1" applyAlignment="1">
      <alignment vertical="center" wrapText="1"/>
    </xf>
    <xf numFmtId="0" fontId="21" fillId="9" borderId="5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8" fillId="7" borderId="38"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0" xfId="0" applyFont="1" applyFill="1" applyBorder="1" applyAlignment="1">
      <alignment vertical="center" wrapText="1"/>
    </xf>
    <xf numFmtId="0" fontId="8" fillId="7" borderId="40" xfId="0" quotePrefix="1" applyFont="1" applyFill="1" applyBorder="1" applyAlignment="1">
      <alignment horizontal="center" vertical="center" wrapText="1"/>
    </xf>
    <xf numFmtId="0" fontId="11" fillId="7" borderId="40" xfId="0" applyFont="1" applyFill="1" applyBorder="1" applyAlignment="1">
      <alignment horizontal="center" vertical="center" wrapText="1"/>
    </xf>
    <xf numFmtId="0" fontId="8" fillId="7" borderId="40" xfId="0" applyFont="1" applyFill="1" applyBorder="1" applyAlignment="1" applyProtection="1">
      <alignment horizontal="center" vertical="center" wrapText="1"/>
    </xf>
    <xf numFmtId="0" fontId="5" fillId="7" borderId="40" xfId="0" applyFont="1" applyFill="1" applyBorder="1" applyAlignment="1">
      <alignment horizontal="center" vertical="center"/>
    </xf>
    <xf numFmtId="0" fontId="11" fillId="7" borderId="40" xfId="0" applyFont="1" applyFill="1" applyBorder="1" applyAlignment="1">
      <alignment horizontal="center" vertical="center"/>
    </xf>
    <xf numFmtId="49" fontId="8" fillId="7" borderId="51" xfId="0" applyNumberFormat="1" applyFont="1" applyFill="1" applyBorder="1" applyAlignment="1" applyProtection="1">
      <alignment horizontal="center" vertical="center" wrapText="1"/>
    </xf>
    <xf numFmtId="0" fontId="24" fillId="9" borderId="0" xfId="0" applyFont="1" applyFill="1" applyBorder="1"/>
    <xf numFmtId="0" fontId="5" fillId="7" borderId="23" xfId="0" applyFont="1" applyFill="1" applyBorder="1" applyAlignment="1">
      <alignment horizontal="center" vertical="top" wrapText="1"/>
    </xf>
    <xf numFmtId="0" fontId="8" fillId="8" borderId="28" xfId="0" quotePrefix="1" applyFont="1" applyFill="1" applyBorder="1" applyAlignment="1">
      <alignment horizontal="center" vertical="center" wrapText="1"/>
    </xf>
    <xf numFmtId="0" fontId="2" fillId="7" borderId="3" xfId="0" applyFont="1" applyFill="1" applyBorder="1" applyAlignment="1">
      <alignment horizontal="center" vertical="center" wrapText="1"/>
    </xf>
    <xf numFmtId="0" fontId="5" fillId="8" borderId="28" xfId="0" applyFont="1" applyFill="1" applyBorder="1" applyAlignment="1">
      <alignment horizontal="center" vertical="top" wrapText="1"/>
    </xf>
    <xf numFmtId="0" fontId="5" fillId="7" borderId="23" xfId="0" applyFont="1" applyFill="1" applyBorder="1" applyAlignment="1" applyProtection="1">
      <alignment vertical="center" wrapText="1"/>
      <protection locked="0"/>
    </xf>
    <xf numFmtId="0" fontId="5" fillId="7" borderId="23" xfId="0" applyFont="1" applyFill="1" applyBorder="1" applyAlignment="1" applyProtection="1">
      <alignment horizontal="center" vertical="center" wrapText="1"/>
      <protection locked="0"/>
    </xf>
    <xf numFmtId="0" fontId="5" fillId="7"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5" fillId="8" borderId="28" xfId="0" applyFont="1" applyFill="1" applyBorder="1" applyAlignment="1" applyProtection="1">
      <alignment vertical="center" wrapText="1"/>
      <protection locked="0"/>
    </xf>
    <xf numFmtId="0" fontId="5" fillId="8" borderId="28" xfId="0" applyFont="1" applyFill="1" applyBorder="1" applyAlignment="1" applyProtection="1">
      <alignment horizontal="center" vertical="center" wrapText="1"/>
      <protection locked="0"/>
    </xf>
    <xf numFmtId="0" fontId="24" fillId="9" borderId="50" xfId="0" applyFont="1" applyFill="1" applyBorder="1" applyAlignment="1">
      <alignment horizontal="center"/>
    </xf>
    <xf numFmtId="0" fontId="24" fillId="9" borderId="0" xfId="0" applyFont="1" applyFill="1" applyBorder="1" applyAlignment="1">
      <alignment horizontal="center"/>
    </xf>
    <xf numFmtId="0" fontId="24" fillId="9" borderId="33" xfId="0" applyFont="1" applyFill="1" applyBorder="1" applyAlignment="1">
      <alignment horizontal="center"/>
    </xf>
    <xf numFmtId="0" fontId="5" fillId="8" borderId="28" xfId="0" applyFont="1" applyFill="1" applyBorder="1" applyAlignment="1" applyProtection="1">
      <alignment horizontal="center" vertical="center" wrapText="1"/>
    </xf>
    <xf numFmtId="0" fontId="24" fillId="9" borderId="50"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33" xfId="0" applyFont="1" applyFill="1" applyBorder="1" applyAlignment="1">
      <alignment horizontal="center" vertical="center"/>
    </xf>
    <xf numFmtId="0" fontId="8" fillId="7" borderId="27"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8" fillId="7" borderId="28" xfId="0" quotePrefix="1" applyFont="1" applyFill="1" applyBorder="1" applyAlignment="1">
      <alignment horizontal="center" vertical="center" wrapText="1"/>
    </xf>
    <xf numFmtId="0" fontId="11" fillId="7" borderId="28" xfId="0" applyFont="1" applyFill="1" applyBorder="1" applyAlignment="1">
      <alignment horizontal="center" vertical="center" wrapText="1"/>
    </xf>
    <xf numFmtId="0" fontId="8" fillId="7" borderId="28" xfId="0" applyFont="1" applyFill="1" applyBorder="1" applyAlignment="1" applyProtection="1">
      <alignment horizontal="center" vertical="center" wrapText="1"/>
    </xf>
    <xf numFmtId="49" fontId="8" fillId="7" borderId="29" xfId="0" applyNumberFormat="1" applyFont="1" applyFill="1" applyBorder="1" applyAlignment="1" applyProtection="1">
      <alignment horizontal="center" vertical="center" wrapText="1"/>
    </xf>
    <xf numFmtId="0" fontId="24" fillId="9" borderId="46" xfId="0" applyFont="1" applyFill="1" applyBorder="1" applyAlignment="1">
      <alignment horizontal="center" vertical="center"/>
    </xf>
    <xf numFmtId="0" fontId="24" fillId="9" borderId="9" xfId="0" applyFont="1" applyFill="1" applyBorder="1" applyAlignment="1">
      <alignment horizontal="center" vertical="center"/>
    </xf>
    <xf numFmtId="0" fontId="24" fillId="9" borderId="41" xfId="0" applyFont="1" applyFill="1" applyBorder="1" applyAlignment="1">
      <alignment horizontal="center" vertical="center"/>
    </xf>
    <xf numFmtId="0" fontId="24" fillId="7" borderId="23" xfId="0" applyFont="1" applyFill="1" applyBorder="1" applyAlignment="1">
      <alignment horizontal="center" vertical="center"/>
    </xf>
    <xf numFmtId="0" fontId="14" fillId="7" borderId="24" xfId="0" applyFont="1" applyFill="1" applyBorder="1" applyAlignment="1">
      <alignment horizontal="center" vertical="center" wrapText="1"/>
    </xf>
    <xf numFmtId="0" fontId="8" fillId="8" borderId="52" xfId="0" applyFont="1" applyFill="1" applyBorder="1" applyAlignment="1">
      <alignment horizontal="center" vertical="center" wrapText="1"/>
    </xf>
    <xf numFmtId="0" fontId="5" fillId="8" borderId="15"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8" fillId="8" borderId="3" xfId="0" applyFont="1" applyFill="1" applyBorder="1" applyAlignment="1" applyProtection="1">
      <alignment horizontal="center" vertical="center" wrapText="1"/>
    </xf>
    <xf numFmtId="0" fontId="5" fillId="8" borderId="3"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9" xfId="0" applyFont="1" applyFill="1" applyBorder="1" applyAlignment="1">
      <alignment horizontal="center" vertical="center" wrapText="1"/>
    </xf>
    <xf numFmtId="0" fontId="21" fillId="9" borderId="5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30" xfId="0" applyFont="1" applyFill="1" applyBorder="1" applyAlignment="1">
      <alignment horizontal="center" vertical="center" wrapText="1"/>
    </xf>
    <xf numFmtId="49" fontId="8" fillId="7" borderId="24" xfId="0" applyNumberFormat="1" applyFont="1" applyFill="1" applyBorder="1" applyAlignment="1">
      <alignment horizontal="center" vertical="center" wrapText="1"/>
    </xf>
    <xf numFmtId="0" fontId="5" fillId="7" borderId="3" xfId="0" applyFont="1" applyFill="1" applyBorder="1" applyAlignment="1">
      <alignment horizontal="justify" vertical="center" wrapText="1"/>
    </xf>
    <xf numFmtId="49" fontId="8" fillId="7" borderId="26" xfId="0" applyNumberFormat="1" applyFont="1" applyFill="1" applyBorder="1" applyAlignment="1">
      <alignment horizontal="center" vertical="center" wrapText="1"/>
    </xf>
    <xf numFmtId="49" fontId="8" fillId="8" borderId="29" xfId="0" applyNumberFormat="1" applyFont="1" applyFill="1" applyBorder="1" applyAlignment="1">
      <alignment horizontal="center" vertical="center" wrapText="1"/>
    </xf>
    <xf numFmtId="0" fontId="5" fillId="7" borderId="3" xfId="0" applyFont="1" applyFill="1" applyBorder="1" applyAlignment="1">
      <alignment horizontal="center" vertical="top" wrapText="1"/>
    </xf>
    <xf numFmtId="0" fontId="24" fillId="2" borderId="0" xfId="0" applyFont="1" applyFill="1"/>
    <xf numFmtId="0" fontId="25" fillId="0" borderId="0" xfId="0" applyFont="1" applyFill="1" applyBorder="1" applyAlignment="1">
      <alignment vertical="center" wrapText="1"/>
    </xf>
    <xf numFmtId="0" fontId="11" fillId="0" borderId="0" xfId="0" applyFont="1" applyFill="1" applyBorder="1"/>
    <xf numFmtId="0" fontId="21" fillId="2" borderId="0" xfId="0" applyFont="1" applyFill="1" applyAlignment="1">
      <alignment horizontal="center"/>
    </xf>
    <xf numFmtId="0" fontId="21" fillId="2" borderId="0" xfId="0" applyFont="1" applyFill="1"/>
    <xf numFmtId="0" fontId="24" fillId="2" borderId="0" xfId="0" applyFont="1" applyFill="1" applyAlignment="1">
      <alignment horizontal="center"/>
    </xf>
    <xf numFmtId="0" fontId="24" fillId="2" borderId="0" xfId="0" applyFont="1" applyFill="1" applyAlignment="1">
      <alignment wrapText="1"/>
    </xf>
    <xf numFmtId="0" fontId="21" fillId="2" borderId="0" xfId="0" applyFont="1" applyFill="1" applyAlignment="1">
      <alignment wrapText="1"/>
    </xf>
    <xf numFmtId="0" fontId="25" fillId="0" borderId="4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14" fillId="0" borderId="54" xfId="0" applyFont="1" applyBorder="1" applyAlignment="1">
      <alignment horizontal="center" vertical="center"/>
    </xf>
    <xf numFmtId="0" fontId="14" fillId="0" borderId="0" xfId="0" applyFont="1" applyBorder="1" applyAlignment="1">
      <alignment horizontal="center" vertical="center"/>
    </xf>
    <xf numFmtId="0" fontId="11" fillId="0" borderId="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4" xfId="0" applyFont="1" applyBorder="1" applyAlignment="1">
      <alignment horizontal="center" vertical="center" wrapText="1"/>
    </xf>
  </cellXfs>
  <cellStyles count="1">
    <cellStyle name="Normal" xfId="0" builtinId="0"/>
  </cellStyles>
  <dxfs count="2640">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274</xdr:rowOff>
    </xdr:from>
    <xdr:to>
      <xdr:col>2</xdr:col>
      <xdr:colOff>865909</xdr:colOff>
      <xdr:row>0</xdr:row>
      <xdr:rowOff>1182678</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74"/>
          <a:ext cx="2666999" cy="1182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675417</xdr:colOff>
      <xdr:row>0</xdr:row>
      <xdr:rowOff>74706</xdr:rowOff>
    </xdr:from>
    <xdr:to>
      <xdr:col>3</xdr:col>
      <xdr:colOff>458065</xdr:colOff>
      <xdr:row>0</xdr:row>
      <xdr:rowOff>1119799</xdr:rowOff>
    </xdr:to>
    <xdr:pic>
      <xdr:nvPicPr>
        <xdr:cNvPr id="3" name="Imagen 2">
          <a:extLst>
            <a:ext uri="{FF2B5EF4-FFF2-40B4-BE49-F238E27FC236}">
              <a16:creationId xmlns="" xmlns:a16="http://schemas.microsoft.com/office/drawing/2014/main" id="{D543C86B-75CB-48D7-82B7-C5F94E595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417" y="74706"/>
          <a:ext cx="2640148" cy="1045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100856</xdr:colOff>
      <xdr:row>0</xdr:row>
      <xdr:rowOff>63312</xdr:rowOff>
    </xdr:from>
    <xdr:to>
      <xdr:col>2</xdr:col>
      <xdr:colOff>1243854</xdr:colOff>
      <xdr:row>0</xdr:row>
      <xdr:rowOff>810750</xdr:rowOff>
    </xdr:to>
    <xdr:pic>
      <xdr:nvPicPr>
        <xdr:cNvPr id="2" name="Imagen 1">
          <a:extLst>
            <a:ext uri="{FF2B5EF4-FFF2-40B4-BE49-F238E27FC236}">
              <a16:creationId xmlns:a16="http://schemas.microsoft.com/office/drawing/2014/main" xmlns="" id="{61BE9725-8B23-46CE-9C80-E2EED16383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56" y="63312"/>
          <a:ext cx="2095498" cy="747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5">
          <cell r="L15" t="str">
            <v>REDUCIR EL RIESGO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N14" t="str">
            <v>SUBSECRETARIA GENERAL Y DE CONTROL DISCIPLINARIO</v>
          </cell>
        </row>
        <row r="15">
          <cell r="C15">
            <v>4</v>
          </cell>
          <cell r="D15">
            <v>3</v>
          </cell>
          <cell r="G15" t="str">
            <v>PROBABILIDAD</v>
          </cell>
          <cell r="H15">
            <v>4</v>
          </cell>
          <cell r="I15">
            <v>3</v>
          </cell>
          <cell r="J15">
            <v>48</v>
          </cell>
          <cell r="L15" t="str">
            <v>REDUCIR EL RIESGO</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3"/>
  <sheetViews>
    <sheetView tabSelected="1" topLeftCell="A58" zoomScale="70" zoomScaleNormal="70" workbookViewId="0">
      <selection activeCell="B67" sqref="B67:E67"/>
    </sheetView>
  </sheetViews>
  <sheetFormatPr baseColWidth="10" defaultRowHeight="14.25" x14ac:dyDescent="0.2"/>
  <cols>
    <col min="1" max="1" width="14.5703125" style="13" customWidth="1"/>
    <col min="2" max="2" width="15.42578125" style="13" customWidth="1"/>
    <col min="3" max="3" width="24.28515625" style="13" customWidth="1"/>
    <col min="4" max="4" width="22.85546875" style="33" customWidth="1"/>
    <col min="5" max="5" width="7.85546875" style="15" customWidth="1"/>
    <col min="6" max="6" width="36.28515625" style="20" customWidth="1"/>
    <col min="7" max="7" width="25.42578125" style="46" customWidth="1"/>
    <col min="8" max="8" width="26.28515625" style="47" customWidth="1"/>
    <col min="9" max="9" width="25.5703125" style="47" customWidth="1"/>
    <col min="10" max="10" width="26.5703125" style="46" customWidth="1"/>
    <col min="11" max="11" width="6.42578125" style="16" customWidth="1"/>
    <col min="12" max="12" width="7.42578125" style="16" customWidth="1"/>
    <col min="13" max="13" width="8.7109375" style="16" customWidth="1"/>
    <col min="14" max="14" width="26" style="15" customWidth="1"/>
    <col min="15" max="16384" width="11.42578125" style="13"/>
  </cols>
  <sheetData>
    <row r="1" spans="1:14" ht="93.75" customHeight="1" x14ac:dyDescent="0.2">
      <c r="A1" s="102"/>
      <c r="B1" s="102"/>
      <c r="C1" s="103" t="s">
        <v>550</v>
      </c>
      <c r="D1" s="103"/>
      <c r="E1" s="103"/>
      <c r="F1" s="103"/>
      <c r="G1" s="103"/>
      <c r="H1" s="103"/>
      <c r="I1" s="103"/>
      <c r="J1" s="103"/>
      <c r="K1" s="103"/>
      <c r="L1" s="103"/>
      <c r="M1" s="103"/>
      <c r="N1" s="103"/>
    </row>
    <row r="2" spans="1:14" ht="16.5" customHeight="1" x14ac:dyDescent="0.2"/>
    <row r="3" spans="1:14" ht="173.25" customHeight="1" thickBot="1" x14ac:dyDescent="0.25">
      <c r="A3" s="116" t="s">
        <v>174</v>
      </c>
      <c r="B3" s="116"/>
      <c r="C3" s="116"/>
      <c r="D3" s="116"/>
      <c r="E3" s="116"/>
      <c r="F3" s="116"/>
      <c r="G3" s="116"/>
      <c r="H3" s="116"/>
      <c r="I3" s="116"/>
      <c r="J3" s="116"/>
      <c r="K3" s="116"/>
      <c r="L3" s="116"/>
      <c r="M3" s="116"/>
      <c r="N3" s="116"/>
    </row>
    <row r="4" spans="1:14" ht="78.75" customHeight="1" thickTop="1" thickBot="1" x14ac:dyDescent="0.25">
      <c r="A4" s="113" t="s">
        <v>149</v>
      </c>
      <c r="B4" s="114"/>
      <c r="C4" s="114"/>
      <c r="D4" s="114"/>
      <c r="E4" s="114"/>
      <c r="F4" s="114"/>
      <c r="G4" s="114"/>
      <c r="H4" s="114"/>
      <c r="I4" s="114"/>
      <c r="J4" s="114"/>
      <c r="K4" s="114"/>
      <c r="L4" s="114"/>
      <c r="M4" s="114"/>
      <c r="N4" s="115"/>
    </row>
    <row r="5" spans="1:14" ht="17.25" customHeight="1" thickTop="1" thickBot="1" x14ac:dyDescent="0.25"/>
    <row r="6" spans="1:14" ht="24" customHeight="1" thickBot="1" x14ac:dyDescent="0.25">
      <c r="A6" s="121" t="s">
        <v>148</v>
      </c>
      <c r="B6" s="99" t="s">
        <v>147</v>
      </c>
      <c r="C6" s="99" t="s">
        <v>0</v>
      </c>
      <c r="D6" s="99" t="s">
        <v>35</v>
      </c>
      <c r="E6" s="99" t="s">
        <v>36</v>
      </c>
      <c r="F6" s="99" t="s">
        <v>34</v>
      </c>
      <c r="G6" s="99" t="s">
        <v>324</v>
      </c>
      <c r="H6" s="99" t="s">
        <v>325</v>
      </c>
      <c r="I6" s="99" t="s">
        <v>1</v>
      </c>
      <c r="J6" s="99" t="s">
        <v>331</v>
      </c>
      <c r="K6" s="117" t="s">
        <v>38</v>
      </c>
      <c r="L6" s="118"/>
      <c r="M6" s="119"/>
      <c r="N6" s="99" t="s">
        <v>326</v>
      </c>
    </row>
    <row r="7" spans="1:14" ht="18" customHeight="1" x14ac:dyDescent="0.2">
      <c r="A7" s="122"/>
      <c r="B7" s="105"/>
      <c r="C7" s="105"/>
      <c r="D7" s="105"/>
      <c r="E7" s="105"/>
      <c r="F7" s="105"/>
      <c r="G7" s="101"/>
      <c r="H7" s="105"/>
      <c r="I7" s="100"/>
      <c r="J7" s="100"/>
      <c r="K7" s="8" t="s">
        <v>41</v>
      </c>
      <c r="L7" s="9" t="s">
        <v>39</v>
      </c>
      <c r="M7" s="10" t="s">
        <v>40</v>
      </c>
      <c r="N7" s="120"/>
    </row>
    <row r="8" spans="1:14" ht="124.5" customHeight="1" x14ac:dyDescent="0.2">
      <c r="A8" s="110" t="s">
        <v>133</v>
      </c>
      <c r="B8" s="110" t="s">
        <v>134</v>
      </c>
      <c r="C8" s="3" t="s">
        <v>50</v>
      </c>
      <c r="D8" s="30" t="s">
        <v>2</v>
      </c>
      <c r="E8" s="1" t="s">
        <v>37</v>
      </c>
      <c r="F8" s="4" t="s">
        <v>254</v>
      </c>
      <c r="G8" s="4" t="s">
        <v>266</v>
      </c>
      <c r="H8" s="27" t="s">
        <v>257</v>
      </c>
      <c r="I8" s="42" t="s">
        <v>258</v>
      </c>
      <c r="J8" s="4" t="s">
        <v>354</v>
      </c>
      <c r="K8" s="5"/>
      <c r="L8" s="5"/>
      <c r="M8" s="5" t="s">
        <v>3</v>
      </c>
      <c r="N8" s="2" t="s">
        <v>79</v>
      </c>
    </row>
    <row r="9" spans="1:14" ht="70.5" customHeight="1" x14ac:dyDescent="0.2">
      <c r="A9" s="111"/>
      <c r="B9" s="111"/>
      <c r="C9" s="3" t="s">
        <v>50</v>
      </c>
      <c r="D9" s="30" t="s">
        <v>2</v>
      </c>
      <c r="E9" s="53" t="s">
        <v>42</v>
      </c>
      <c r="F9" s="4" t="s">
        <v>255</v>
      </c>
      <c r="G9" s="35" t="s">
        <v>267</v>
      </c>
      <c r="H9" s="27" t="s">
        <v>256</v>
      </c>
      <c r="I9" s="42" t="s">
        <v>268</v>
      </c>
      <c r="J9" s="4" t="s">
        <v>355</v>
      </c>
      <c r="K9" s="5"/>
      <c r="L9" s="5" t="s">
        <v>3</v>
      </c>
      <c r="N9" s="2" t="s">
        <v>4</v>
      </c>
    </row>
    <row r="10" spans="1:14" ht="93" customHeight="1" x14ac:dyDescent="0.2">
      <c r="A10" s="111"/>
      <c r="B10" s="111"/>
      <c r="C10" s="3" t="s">
        <v>50</v>
      </c>
      <c r="D10" s="34" t="s">
        <v>2</v>
      </c>
      <c r="E10" s="53" t="s">
        <v>43</v>
      </c>
      <c r="F10" s="35" t="s">
        <v>437</v>
      </c>
      <c r="G10" s="35" t="s">
        <v>269</v>
      </c>
      <c r="H10" s="27" t="s">
        <v>184</v>
      </c>
      <c r="I10" s="27" t="s">
        <v>185</v>
      </c>
      <c r="J10" s="4" t="s">
        <v>350</v>
      </c>
      <c r="K10" s="27"/>
      <c r="L10" s="27" t="s">
        <v>3</v>
      </c>
      <c r="M10" s="27"/>
      <c r="N10" s="36" t="s">
        <v>356</v>
      </c>
    </row>
    <row r="11" spans="1:14" ht="93.75" customHeight="1" x14ac:dyDescent="0.2">
      <c r="A11" s="111"/>
      <c r="B11" s="111"/>
      <c r="C11" s="3" t="s">
        <v>50</v>
      </c>
      <c r="D11" s="34" t="s">
        <v>2</v>
      </c>
      <c r="E11" s="84" t="s">
        <v>44</v>
      </c>
      <c r="F11" s="35" t="s">
        <v>439</v>
      </c>
      <c r="G11" s="35" t="s">
        <v>440</v>
      </c>
      <c r="H11" s="27" t="s">
        <v>441</v>
      </c>
      <c r="I11" s="27" t="s">
        <v>442</v>
      </c>
      <c r="J11" s="71" t="s">
        <v>540</v>
      </c>
      <c r="K11" s="27" t="s">
        <v>3</v>
      </c>
      <c r="L11" s="27" t="s">
        <v>3</v>
      </c>
      <c r="M11" s="27"/>
      <c r="N11" s="36" t="s">
        <v>438</v>
      </c>
    </row>
    <row r="12" spans="1:14" ht="70.5" customHeight="1" x14ac:dyDescent="0.2">
      <c r="A12" s="111"/>
      <c r="B12" s="111"/>
      <c r="C12" s="3" t="s">
        <v>50</v>
      </c>
      <c r="D12" s="34" t="s">
        <v>2</v>
      </c>
      <c r="E12" s="84" t="s">
        <v>45</v>
      </c>
      <c r="F12" s="35" t="s">
        <v>541</v>
      </c>
      <c r="G12" s="35" t="s">
        <v>542</v>
      </c>
      <c r="H12" s="27" t="s">
        <v>543</v>
      </c>
      <c r="I12" s="27" t="s">
        <v>544</v>
      </c>
      <c r="J12" s="35" t="s">
        <v>545</v>
      </c>
      <c r="K12" s="27"/>
      <c r="L12" s="27" t="s">
        <v>3</v>
      </c>
      <c r="M12" s="27"/>
      <c r="N12" s="36" t="s">
        <v>49</v>
      </c>
    </row>
    <row r="13" spans="1:14" ht="68.25" customHeight="1" x14ac:dyDescent="0.2">
      <c r="A13" s="111"/>
      <c r="B13" s="111"/>
      <c r="C13" s="3" t="s">
        <v>50</v>
      </c>
      <c r="D13" s="30" t="s">
        <v>6</v>
      </c>
      <c r="E13" s="84" t="s">
        <v>46</v>
      </c>
      <c r="F13" s="4" t="s">
        <v>323</v>
      </c>
      <c r="G13" s="4" t="s">
        <v>270</v>
      </c>
      <c r="H13" s="48" t="s">
        <v>259</v>
      </c>
      <c r="I13" s="48" t="s">
        <v>328</v>
      </c>
      <c r="J13" s="4" t="s">
        <v>357</v>
      </c>
      <c r="K13" s="5" t="s">
        <v>3</v>
      </c>
      <c r="L13" s="5"/>
      <c r="M13" s="5"/>
      <c r="N13" s="6" t="s">
        <v>4</v>
      </c>
    </row>
    <row r="14" spans="1:14" ht="64.5" customHeight="1" x14ac:dyDescent="0.2">
      <c r="A14" s="111"/>
      <c r="B14" s="111"/>
      <c r="C14" s="3" t="s">
        <v>50</v>
      </c>
      <c r="D14" s="30" t="s">
        <v>6</v>
      </c>
      <c r="E14" s="84" t="s">
        <v>47</v>
      </c>
      <c r="F14" s="4" t="s">
        <v>150</v>
      </c>
      <c r="G14" s="4" t="s">
        <v>271</v>
      </c>
      <c r="H14" s="42" t="s">
        <v>272</v>
      </c>
      <c r="I14" s="42" t="s">
        <v>186</v>
      </c>
      <c r="J14" s="4" t="s">
        <v>358</v>
      </c>
      <c r="K14" s="5"/>
      <c r="L14" s="5" t="s">
        <v>3</v>
      </c>
      <c r="M14" s="5"/>
      <c r="N14" s="2" t="s">
        <v>9</v>
      </c>
    </row>
    <row r="15" spans="1:14" ht="101.25" customHeight="1" x14ac:dyDescent="0.2">
      <c r="A15" s="111"/>
      <c r="B15" s="111"/>
      <c r="C15" s="3" t="s">
        <v>50</v>
      </c>
      <c r="D15" s="30" t="s">
        <v>10</v>
      </c>
      <c r="E15" s="84" t="s">
        <v>48</v>
      </c>
      <c r="F15" s="4" t="s">
        <v>175</v>
      </c>
      <c r="G15" s="4" t="s">
        <v>278</v>
      </c>
      <c r="H15" s="42" t="s">
        <v>188</v>
      </c>
      <c r="I15" s="42" t="s">
        <v>187</v>
      </c>
      <c r="J15" s="4" t="s">
        <v>360</v>
      </c>
      <c r="K15" s="5" t="s">
        <v>3</v>
      </c>
      <c r="L15" s="5" t="s">
        <v>3</v>
      </c>
      <c r="M15" s="5" t="s">
        <v>3</v>
      </c>
      <c r="N15" s="2" t="s">
        <v>359</v>
      </c>
    </row>
    <row r="16" spans="1:14" ht="97.5" customHeight="1" x14ac:dyDescent="0.2">
      <c r="A16" s="112"/>
      <c r="B16" s="112"/>
      <c r="C16" s="3" t="s">
        <v>50</v>
      </c>
      <c r="D16" s="30" t="s">
        <v>11</v>
      </c>
      <c r="E16" s="84" t="s">
        <v>51</v>
      </c>
      <c r="F16" s="4" t="s">
        <v>260</v>
      </c>
      <c r="G16" s="4" t="s">
        <v>279</v>
      </c>
      <c r="H16" s="42" t="s">
        <v>451</v>
      </c>
      <c r="I16" s="42" t="s">
        <v>273</v>
      </c>
      <c r="J16" s="4" t="s">
        <v>443</v>
      </c>
      <c r="K16" s="5" t="s">
        <v>3</v>
      </c>
      <c r="L16" s="5" t="s">
        <v>3</v>
      </c>
      <c r="M16" s="5" t="s">
        <v>3</v>
      </c>
      <c r="N16" s="2" t="s">
        <v>12</v>
      </c>
    </row>
    <row r="17" spans="1:14" s="14" customFormat="1" ht="124.5" customHeight="1" x14ac:dyDescent="0.2">
      <c r="A17" s="108" t="s">
        <v>140</v>
      </c>
      <c r="B17" s="106" t="s">
        <v>139</v>
      </c>
      <c r="C17" s="3" t="s">
        <v>85</v>
      </c>
      <c r="D17" s="30" t="s">
        <v>81</v>
      </c>
      <c r="E17" s="84" t="s">
        <v>52</v>
      </c>
      <c r="F17" s="4" t="s">
        <v>151</v>
      </c>
      <c r="G17" s="4" t="s">
        <v>280</v>
      </c>
      <c r="H17" s="42" t="s">
        <v>274</v>
      </c>
      <c r="I17" s="42" t="s">
        <v>275</v>
      </c>
      <c r="J17" s="4" t="s">
        <v>361</v>
      </c>
      <c r="K17" s="12" t="s">
        <v>3</v>
      </c>
      <c r="L17" s="12" t="s">
        <v>3</v>
      </c>
      <c r="M17" s="12" t="s">
        <v>3</v>
      </c>
      <c r="N17" s="2" t="s">
        <v>80</v>
      </c>
    </row>
    <row r="18" spans="1:14" s="14" customFormat="1" ht="72.75" customHeight="1" x14ac:dyDescent="0.2">
      <c r="A18" s="109"/>
      <c r="B18" s="107"/>
      <c r="C18" s="3" t="s">
        <v>85</v>
      </c>
      <c r="D18" s="18" t="s">
        <v>53</v>
      </c>
      <c r="E18" s="84" t="s">
        <v>56</v>
      </c>
      <c r="F18" s="4" t="s">
        <v>152</v>
      </c>
      <c r="G18" s="4" t="s">
        <v>276</v>
      </c>
      <c r="H18" s="42" t="s">
        <v>195</v>
      </c>
      <c r="I18" s="27" t="s">
        <v>153</v>
      </c>
      <c r="J18" s="4" t="s">
        <v>362</v>
      </c>
      <c r="K18" s="11" t="s">
        <v>3</v>
      </c>
      <c r="L18" s="11"/>
      <c r="M18" s="28"/>
      <c r="N18" s="2" t="s">
        <v>82</v>
      </c>
    </row>
    <row r="19" spans="1:14" s="14" customFormat="1" ht="66.75" customHeight="1" x14ac:dyDescent="0.2">
      <c r="A19" s="109"/>
      <c r="B19" s="107"/>
      <c r="C19" s="3" t="s">
        <v>85</v>
      </c>
      <c r="D19" s="18" t="s">
        <v>83</v>
      </c>
      <c r="E19" s="84" t="s">
        <v>57</v>
      </c>
      <c r="F19" s="4" t="s">
        <v>196</v>
      </c>
      <c r="G19" s="4" t="s">
        <v>277</v>
      </c>
      <c r="H19" s="27" t="s">
        <v>197</v>
      </c>
      <c r="I19" s="27" t="s">
        <v>452</v>
      </c>
      <c r="J19" s="4" t="s">
        <v>363</v>
      </c>
      <c r="K19" s="11" t="s">
        <v>3</v>
      </c>
      <c r="L19" s="11"/>
      <c r="M19" s="28"/>
      <c r="N19" s="2" t="s">
        <v>450</v>
      </c>
    </row>
    <row r="20" spans="1:14" s="14" customFormat="1" ht="84.75" customHeight="1" x14ac:dyDescent="0.2">
      <c r="A20" s="109"/>
      <c r="B20" s="107"/>
      <c r="C20" s="38" t="s">
        <v>85</v>
      </c>
      <c r="D20" s="39" t="s">
        <v>190</v>
      </c>
      <c r="E20" s="84" t="s">
        <v>58</v>
      </c>
      <c r="F20" s="4" t="s">
        <v>198</v>
      </c>
      <c r="G20" s="4" t="s">
        <v>281</v>
      </c>
      <c r="H20" s="42" t="s">
        <v>453</v>
      </c>
      <c r="I20" s="49" t="s">
        <v>193</v>
      </c>
      <c r="J20" s="4" t="s">
        <v>538</v>
      </c>
      <c r="K20" s="21"/>
      <c r="L20" s="21" t="s">
        <v>3</v>
      </c>
      <c r="M20" s="21" t="s">
        <v>3</v>
      </c>
      <c r="N20" s="22" t="s">
        <v>189</v>
      </c>
    </row>
    <row r="21" spans="1:14" s="14" customFormat="1" ht="84" x14ac:dyDescent="0.2">
      <c r="A21" s="109"/>
      <c r="B21" s="107"/>
      <c r="C21" s="38" t="s">
        <v>85</v>
      </c>
      <c r="D21" s="40" t="s">
        <v>84</v>
      </c>
      <c r="E21" s="84" t="s">
        <v>59</v>
      </c>
      <c r="F21" s="4" t="s">
        <v>194</v>
      </c>
      <c r="G21" s="4" t="s">
        <v>327</v>
      </c>
      <c r="H21" s="42" t="s">
        <v>191</v>
      </c>
      <c r="I21" s="49" t="s">
        <v>192</v>
      </c>
      <c r="J21" s="4" t="s">
        <v>539</v>
      </c>
      <c r="K21" s="21"/>
      <c r="L21" s="21" t="s">
        <v>3</v>
      </c>
      <c r="M21" s="21" t="s">
        <v>3</v>
      </c>
      <c r="N21" s="22" t="s">
        <v>189</v>
      </c>
    </row>
    <row r="22" spans="1:14" ht="84" x14ac:dyDescent="0.2">
      <c r="A22" s="108" t="s">
        <v>141</v>
      </c>
      <c r="B22" s="110" t="s">
        <v>142</v>
      </c>
      <c r="C22" s="3" t="s">
        <v>13</v>
      </c>
      <c r="D22" s="30" t="s">
        <v>54</v>
      </c>
      <c r="E22" s="84" t="s">
        <v>60</v>
      </c>
      <c r="F22" s="4" t="s">
        <v>329</v>
      </c>
      <c r="G22" s="4" t="s">
        <v>283</v>
      </c>
      <c r="H22" s="42" t="s">
        <v>202</v>
      </c>
      <c r="I22" s="42" t="s">
        <v>204</v>
      </c>
      <c r="J22" s="4" t="s">
        <v>364</v>
      </c>
      <c r="K22" s="5" t="s">
        <v>3</v>
      </c>
      <c r="L22" s="5" t="s">
        <v>3</v>
      </c>
      <c r="M22" s="5" t="s">
        <v>3</v>
      </c>
      <c r="N22" s="2" t="s">
        <v>14</v>
      </c>
    </row>
    <row r="23" spans="1:14" ht="70.5" customHeight="1" x14ac:dyDescent="0.2">
      <c r="A23" s="109"/>
      <c r="B23" s="111"/>
      <c r="C23" s="3" t="s">
        <v>13</v>
      </c>
      <c r="D23" s="30" t="s">
        <v>54</v>
      </c>
      <c r="E23" s="84" t="s">
        <v>61</v>
      </c>
      <c r="F23" s="4" t="s">
        <v>203</v>
      </c>
      <c r="G23" s="4" t="s">
        <v>282</v>
      </c>
      <c r="H23" s="42" t="s">
        <v>263</v>
      </c>
      <c r="I23" s="27" t="s">
        <v>262</v>
      </c>
      <c r="J23" s="35" t="s">
        <v>365</v>
      </c>
      <c r="K23" s="17" t="s">
        <v>3</v>
      </c>
      <c r="L23" s="17" t="s">
        <v>3</v>
      </c>
      <c r="M23" s="17" t="s">
        <v>3</v>
      </c>
      <c r="N23" s="2" t="s">
        <v>7</v>
      </c>
    </row>
    <row r="24" spans="1:14" ht="83.25" customHeight="1" x14ac:dyDescent="0.2">
      <c r="A24" s="109"/>
      <c r="B24" s="111"/>
      <c r="C24" s="3" t="s">
        <v>13</v>
      </c>
      <c r="D24" s="30" t="s">
        <v>54</v>
      </c>
      <c r="E24" s="84" t="s">
        <v>62</v>
      </c>
      <c r="F24" s="4" t="s">
        <v>351</v>
      </c>
      <c r="G24" s="4" t="s">
        <v>284</v>
      </c>
      <c r="H24" s="42" t="s">
        <v>199</v>
      </c>
      <c r="I24" s="42" t="s">
        <v>15</v>
      </c>
      <c r="J24" s="4" t="s">
        <v>332</v>
      </c>
      <c r="K24" s="5" t="s">
        <v>3</v>
      </c>
      <c r="L24" s="5" t="s">
        <v>5</v>
      </c>
      <c r="M24" s="5" t="s">
        <v>5</v>
      </c>
      <c r="N24" s="2" t="s">
        <v>7</v>
      </c>
    </row>
    <row r="25" spans="1:14" ht="70.5" customHeight="1" x14ac:dyDescent="0.2">
      <c r="A25" s="109"/>
      <c r="B25" s="111"/>
      <c r="C25" s="3" t="s">
        <v>13</v>
      </c>
      <c r="D25" s="30" t="s">
        <v>54</v>
      </c>
      <c r="E25" s="84" t="s">
        <v>63</v>
      </c>
      <c r="F25" s="4" t="s">
        <v>261</v>
      </c>
      <c r="G25" s="4" t="s">
        <v>285</v>
      </c>
      <c r="H25" s="42" t="s">
        <v>200</v>
      </c>
      <c r="I25" s="42" t="s">
        <v>154</v>
      </c>
      <c r="J25" s="4" t="s">
        <v>547</v>
      </c>
      <c r="K25" s="5"/>
      <c r="L25" s="5"/>
      <c r="M25" s="5" t="s">
        <v>3</v>
      </c>
      <c r="N25" s="6" t="s">
        <v>7</v>
      </c>
    </row>
    <row r="26" spans="1:14" ht="103.5" customHeight="1" x14ac:dyDescent="0.2">
      <c r="A26" s="109"/>
      <c r="B26" s="111"/>
      <c r="C26" s="3" t="s">
        <v>13</v>
      </c>
      <c r="D26" s="30" t="s">
        <v>54</v>
      </c>
      <c r="E26" s="84" t="s">
        <v>64</v>
      </c>
      <c r="F26" s="4" t="s">
        <v>264</v>
      </c>
      <c r="G26" s="4" t="s">
        <v>286</v>
      </c>
      <c r="H26" s="42" t="s">
        <v>201</v>
      </c>
      <c r="I26" s="42" t="s">
        <v>265</v>
      </c>
      <c r="J26" s="4" t="s">
        <v>546</v>
      </c>
      <c r="K26" s="5"/>
      <c r="L26" s="5" t="s">
        <v>3</v>
      </c>
      <c r="M26" s="5" t="s">
        <v>3</v>
      </c>
      <c r="N26" s="2" t="s">
        <v>7</v>
      </c>
    </row>
    <row r="27" spans="1:14" ht="69" customHeight="1" x14ac:dyDescent="0.2">
      <c r="A27" s="109"/>
      <c r="B27" s="111"/>
      <c r="C27" s="3" t="s">
        <v>13</v>
      </c>
      <c r="D27" s="30" t="s">
        <v>54</v>
      </c>
      <c r="E27" s="84" t="s">
        <v>436</v>
      </c>
      <c r="F27" s="4" t="s">
        <v>206</v>
      </c>
      <c r="G27" s="4" t="s">
        <v>288</v>
      </c>
      <c r="H27" s="42" t="s">
        <v>205</v>
      </c>
      <c r="I27" s="42" t="s">
        <v>287</v>
      </c>
      <c r="J27" s="4" t="s">
        <v>333</v>
      </c>
      <c r="K27" s="17" t="s">
        <v>3</v>
      </c>
      <c r="L27" s="17" t="s">
        <v>8</v>
      </c>
      <c r="M27" s="17" t="s">
        <v>3</v>
      </c>
      <c r="N27" s="2" t="s">
        <v>7</v>
      </c>
    </row>
    <row r="28" spans="1:14" ht="108" x14ac:dyDescent="0.2">
      <c r="A28" s="109"/>
      <c r="B28" s="111"/>
      <c r="C28" s="3" t="s">
        <v>13</v>
      </c>
      <c r="D28" s="30" t="s">
        <v>55</v>
      </c>
      <c r="E28" s="84" t="s">
        <v>66</v>
      </c>
      <c r="F28" s="4" t="s">
        <v>454</v>
      </c>
      <c r="G28" s="4" t="s">
        <v>353</v>
      </c>
      <c r="H28" s="42" t="s">
        <v>208</v>
      </c>
      <c r="I28" s="42" t="s">
        <v>207</v>
      </c>
      <c r="J28" s="4" t="s">
        <v>340</v>
      </c>
      <c r="K28" s="17" t="s">
        <v>3</v>
      </c>
      <c r="L28" s="17" t="s">
        <v>3</v>
      </c>
      <c r="M28" s="17" t="s">
        <v>3</v>
      </c>
      <c r="N28" s="2" t="s">
        <v>16</v>
      </c>
    </row>
    <row r="29" spans="1:14" ht="195.75" customHeight="1" x14ac:dyDescent="0.2">
      <c r="A29" s="109"/>
      <c r="B29" s="111"/>
      <c r="C29" s="3" t="s">
        <v>13</v>
      </c>
      <c r="D29" s="30" t="s">
        <v>55</v>
      </c>
      <c r="E29" s="84" t="s">
        <v>67</v>
      </c>
      <c r="F29" s="4" t="s">
        <v>341</v>
      </c>
      <c r="G29" s="4" t="s">
        <v>342</v>
      </c>
      <c r="H29" s="42" t="s">
        <v>344</v>
      </c>
      <c r="I29" s="42" t="s">
        <v>343</v>
      </c>
      <c r="J29" s="4" t="s">
        <v>548</v>
      </c>
      <c r="K29" s="5" t="s">
        <v>3</v>
      </c>
      <c r="L29" s="5" t="s">
        <v>3</v>
      </c>
      <c r="M29" s="5" t="s">
        <v>3</v>
      </c>
      <c r="N29" s="2" t="s">
        <v>16</v>
      </c>
    </row>
    <row r="30" spans="1:14" ht="105.75" customHeight="1" x14ac:dyDescent="0.2">
      <c r="A30" s="109"/>
      <c r="B30" s="111"/>
      <c r="C30" s="3" t="s">
        <v>13</v>
      </c>
      <c r="D30" s="30" t="s">
        <v>55</v>
      </c>
      <c r="E30" s="84" t="s">
        <v>70</v>
      </c>
      <c r="F30" s="4" t="s">
        <v>345</v>
      </c>
      <c r="G30" s="4" t="s">
        <v>349</v>
      </c>
      <c r="H30" s="52" t="s">
        <v>347</v>
      </c>
      <c r="I30" s="65" t="s">
        <v>346</v>
      </c>
      <c r="J30" s="4" t="s">
        <v>348</v>
      </c>
      <c r="K30" s="5" t="s">
        <v>3</v>
      </c>
      <c r="L30" s="5" t="s">
        <v>3</v>
      </c>
      <c r="M30" s="5" t="s">
        <v>3</v>
      </c>
      <c r="N30" s="2" t="s">
        <v>17</v>
      </c>
    </row>
    <row r="31" spans="1:14" ht="108" x14ac:dyDescent="0.2">
      <c r="A31" s="109"/>
      <c r="B31" s="111"/>
      <c r="C31" s="3" t="s">
        <v>13</v>
      </c>
      <c r="D31" s="30" t="s">
        <v>55</v>
      </c>
      <c r="E31" s="84" t="s">
        <v>71</v>
      </c>
      <c r="F31" s="4" t="s">
        <v>155</v>
      </c>
      <c r="G31" s="4" t="s">
        <v>289</v>
      </c>
      <c r="H31" s="42" t="s">
        <v>209</v>
      </c>
      <c r="I31" s="42" t="s">
        <v>65</v>
      </c>
      <c r="J31" s="4" t="s">
        <v>366</v>
      </c>
      <c r="K31" s="17" t="s">
        <v>3</v>
      </c>
      <c r="L31" s="17" t="s">
        <v>3</v>
      </c>
      <c r="M31" s="17" t="s">
        <v>3</v>
      </c>
      <c r="N31" s="2" t="s">
        <v>18</v>
      </c>
    </row>
    <row r="32" spans="1:14" ht="112.5" customHeight="1" x14ac:dyDescent="0.2">
      <c r="A32" s="109"/>
      <c r="B32" s="111"/>
      <c r="C32" s="3" t="s">
        <v>13</v>
      </c>
      <c r="D32" s="30" t="s">
        <v>55</v>
      </c>
      <c r="E32" s="84" t="s">
        <v>72</v>
      </c>
      <c r="F32" s="4" t="s">
        <v>156</v>
      </c>
      <c r="G32" s="4" t="s">
        <v>290</v>
      </c>
      <c r="H32" s="42" t="s">
        <v>210</v>
      </c>
      <c r="I32" s="42" t="s">
        <v>211</v>
      </c>
      <c r="J32" s="52" t="s">
        <v>424</v>
      </c>
      <c r="K32" s="17"/>
      <c r="L32" s="17" t="s">
        <v>5</v>
      </c>
      <c r="M32" s="17" t="s">
        <v>8</v>
      </c>
      <c r="N32" s="2" t="s">
        <v>68</v>
      </c>
    </row>
    <row r="33" spans="1:14" ht="96" x14ac:dyDescent="0.2">
      <c r="A33" s="109"/>
      <c r="B33" s="111"/>
      <c r="C33" s="3" t="s">
        <v>13</v>
      </c>
      <c r="D33" s="30" t="s">
        <v>55</v>
      </c>
      <c r="E33" s="84" t="s">
        <v>77</v>
      </c>
      <c r="F33" s="4" t="s">
        <v>157</v>
      </c>
      <c r="G33" s="4" t="s">
        <v>291</v>
      </c>
      <c r="H33" s="42" t="s">
        <v>212</v>
      </c>
      <c r="I33" s="42" t="s">
        <v>158</v>
      </c>
      <c r="J33" s="4" t="s">
        <v>425</v>
      </c>
      <c r="K33" s="17"/>
      <c r="L33" s="17"/>
      <c r="M33" s="17" t="s">
        <v>3</v>
      </c>
      <c r="N33" s="2" t="s">
        <v>69</v>
      </c>
    </row>
    <row r="34" spans="1:14" ht="57.75" customHeight="1" x14ac:dyDescent="0.2">
      <c r="A34" s="109"/>
      <c r="B34" s="111"/>
      <c r="C34" s="3" t="s">
        <v>13</v>
      </c>
      <c r="D34" s="30" t="s">
        <v>55</v>
      </c>
      <c r="E34" s="84" t="s">
        <v>78</v>
      </c>
      <c r="F34" s="4" t="s">
        <v>159</v>
      </c>
      <c r="G34" s="4" t="s">
        <v>292</v>
      </c>
      <c r="H34" s="42" t="s">
        <v>213</v>
      </c>
      <c r="I34" s="42" t="s">
        <v>214</v>
      </c>
      <c r="J34" s="4" t="s">
        <v>426</v>
      </c>
      <c r="K34" s="17"/>
      <c r="L34" s="5"/>
      <c r="M34" s="5" t="s">
        <v>3</v>
      </c>
      <c r="N34" s="2" t="s">
        <v>130</v>
      </c>
    </row>
    <row r="35" spans="1:14" ht="107.25" customHeight="1" x14ac:dyDescent="0.2">
      <c r="A35" s="109"/>
      <c r="B35" s="111"/>
      <c r="C35" s="23" t="s">
        <v>13</v>
      </c>
      <c r="D35" s="31" t="s">
        <v>55</v>
      </c>
      <c r="E35" s="84" t="s">
        <v>88</v>
      </c>
      <c r="F35" s="37" t="s">
        <v>176</v>
      </c>
      <c r="G35" s="37" t="s">
        <v>293</v>
      </c>
      <c r="H35" s="43" t="s">
        <v>86</v>
      </c>
      <c r="I35" s="43" t="s">
        <v>160</v>
      </c>
      <c r="J35" s="37" t="s">
        <v>367</v>
      </c>
      <c r="K35" s="25" t="s">
        <v>3</v>
      </c>
      <c r="L35" s="7" t="s">
        <v>3</v>
      </c>
      <c r="M35" s="7" t="s">
        <v>3</v>
      </c>
      <c r="N35" s="19" t="s">
        <v>73</v>
      </c>
    </row>
    <row r="36" spans="1:14" ht="78.75" customHeight="1" x14ac:dyDescent="0.2">
      <c r="A36" s="123"/>
      <c r="B36" s="104"/>
      <c r="C36" s="3" t="s">
        <v>13</v>
      </c>
      <c r="D36" s="30" t="s">
        <v>87</v>
      </c>
      <c r="E36" s="84" t="s">
        <v>91</v>
      </c>
      <c r="F36" s="4" t="s">
        <v>76</v>
      </c>
      <c r="G36" s="4" t="s">
        <v>294</v>
      </c>
      <c r="H36" s="42" t="s">
        <v>215</v>
      </c>
      <c r="I36" s="42" t="s">
        <v>75</v>
      </c>
      <c r="J36" s="71" t="s">
        <v>444</v>
      </c>
      <c r="K36" s="17" t="s">
        <v>3</v>
      </c>
      <c r="L36" s="17" t="s">
        <v>3</v>
      </c>
      <c r="M36" s="17" t="s">
        <v>3</v>
      </c>
      <c r="N36" s="6" t="s">
        <v>12</v>
      </c>
    </row>
    <row r="37" spans="1:14" ht="54.75" customHeight="1" x14ac:dyDescent="0.2">
      <c r="A37" s="109"/>
      <c r="B37" s="111"/>
      <c r="C37" s="24" t="s">
        <v>13</v>
      </c>
      <c r="D37" s="30" t="s">
        <v>87</v>
      </c>
      <c r="E37" s="84" t="s">
        <v>92</v>
      </c>
      <c r="F37" s="4" t="s">
        <v>89</v>
      </c>
      <c r="G37" s="45" t="s">
        <v>295</v>
      </c>
      <c r="H37" s="44" t="s">
        <v>216</v>
      </c>
      <c r="I37" s="44" t="s">
        <v>177</v>
      </c>
      <c r="J37" s="37" t="s">
        <v>427</v>
      </c>
      <c r="K37" s="29" t="s">
        <v>3</v>
      </c>
      <c r="L37" s="29" t="s">
        <v>3</v>
      </c>
      <c r="M37" s="29" t="s">
        <v>3</v>
      </c>
      <c r="N37" s="26" t="s">
        <v>74</v>
      </c>
    </row>
    <row r="38" spans="1:14" ht="75.75" customHeight="1" x14ac:dyDescent="0.2">
      <c r="A38" s="124"/>
      <c r="B38" s="112"/>
      <c r="C38" s="3" t="s">
        <v>13</v>
      </c>
      <c r="D38" s="30" t="s">
        <v>87</v>
      </c>
      <c r="E38" s="84" t="s">
        <v>93</v>
      </c>
      <c r="F38" s="4" t="s">
        <v>217</v>
      </c>
      <c r="G38" s="4" t="s">
        <v>296</v>
      </c>
      <c r="H38" s="42" t="s">
        <v>219</v>
      </c>
      <c r="I38" s="42" t="s">
        <v>218</v>
      </c>
      <c r="J38" s="4" t="s">
        <v>429</v>
      </c>
      <c r="K38" s="5" t="s">
        <v>3</v>
      </c>
      <c r="L38" s="5" t="s">
        <v>8</v>
      </c>
      <c r="M38" s="5" t="s">
        <v>8</v>
      </c>
      <c r="N38" s="2" t="s">
        <v>19</v>
      </c>
    </row>
    <row r="39" spans="1:14" ht="51.75" customHeight="1" x14ac:dyDescent="0.2">
      <c r="A39" s="108" t="s">
        <v>132</v>
      </c>
      <c r="B39" s="110" t="s">
        <v>131</v>
      </c>
      <c r="C39" s="3" t="s">
        <v>20</v>
      </c>
      <c r="D39" s="30" t="s">
        <v>21</v>
      </c>
      <c r="E39" s="84" t="s">
        <v>94</v>
      </c>
      <c r="F39" s="4" t="s">
        <v>161</v>
      </c>
      <c r="G39" s="4" t="s">
        <v>297</v>
      </c>
      <c r="H39" s="42" t="s">
        <v>220</v>
      </c>
      <c r="I39" s="42" t="s">
        <v>162</v>
      </c>
      <c r="J39" s="4" t="s">
        <v>370</v>
      </c>
      <c r="K39" s="5" t="s">
        <v>3</v>
      </c>
      <c r="L39" s="5" t="s">
        <v>3</v>
      </c>
      <c r="M39" s="5" t="s">
        <v>3</v>
      </c>
      <c r="N39" s="2" t="s">
        <v>90</v>
      </c>
    </row>
    <row r="40" spans="1:14" ht="86.25" customHeight="1" x14ac:dyDescent="0.2">
      <c r="A40" s="109"/>
      <c r="B40" s="111"/>
      <c r="C40" s="3" t="s">
        <v>20</v>
      </c>
      <c r="D40" s="30" t="s">
        <v>22</v>
      </c>
      <c r="E40" s="84" t="s">
        <v>95</v>
      </c>
      <c r="F40" s="4" t="s">
        <v>163</v>
      </c>
      <c r="G40" s="4" t="s">
        <v>299</v>
      </c>
      <c r="H40" s="42" t="s">
        <v>298</v>
      </c>
      <c r="I40" s="42" t="s">
        <v>165</v>
      </c>
      <c r="J40" s="4" t="s">
        <v>368</v>
      </c>
      <c r="K40" s="5" t="s">
        <v>3</v>
      </c>
      <c r="L40" s="5" t="s">
        <v>3</v>
      </c>
      <c r="M40" s="5" t="s">
        <v>3</v>
      </c>
      <c r="N40" s="6" t="s">
        <v>90</v>
      </c>
    </row>
    <row r="41" spans="1:14" ht="63.75" customHeight="1" x14ac:dyDescent="0.2">
      <c r="A41" s="109"/>
      <c r="B41" s="111"/>
      <c r="C41" s="3" t="s">
        <v>20</v>
      </c>
      <c r="D41" s="30" t="s">
        <v>23</v>
      </c>
      <c r="E41" s="84" t="s">
        <v>96</v>
      </c>
      <c r="F41" s="4" t="s">
        <v>164</v>
      </c>
      <c r="G41" s="4" t="s">
        <v>300</v>
      </c>
      <c r="H41" s="42" t="s">
        <v>222</v>
      </c>
      <c r="I41" s="42" t="s">
        <v>221</v>
      </c>
      <c r="J41" s="4" t="s">
        <v>369</v>
      </c>
      <c r="K41" s="5" t="s">
        <v>3</v>
      </c>
      <c r="L41" s="5" t="s">
        <v>3</v>
      </c>
      <c r="M41" s="5" t="s">
        <v>3</v>
      </c>
      <c r="N41" s="6" t="s">
        <v>90</v>
      </c>
    </row>
    <row r="42" spans="1:14" ht="120" x14ac:dyDescent="0.2">
      <c r="A42" s="109"/>
      <c r="B42" s="111"/>
      <c r="C42" s="3" t="s">
        <v>20</v>
      </c>
      <c r="D42" s="30" t="s">
        <v>24</v>
      </c>
      <c r="E42" s="84" t="s">
        <v>98</v>
      </c>
      <c r="F42" s="4" t="s">
        <v>166</v>
      </c>
      <c r="G42" s="4" t="s">
        <v>301</v>
      </c>
      <c r="H42" s="42" t="s">
        <v>223</v>
      </c>
      <c r="I42" s="42" t="s">
        <v>178</v>
      </c>
      <c r="J42" s="4" t="s">
        <v>371</v>
      </c>
      <c r="K42" s="5" t="s">
        <v>3</v>
      </c>
      <c r="L42" s="5" t="s">
        <v>3</v>
      </c>
      <c r="M42" s="5" t="s">
        <v>3</v>
      </c>
      <c r="N42" s="6" t="s">
        <v>90</v>
      </c>
    </row>
    <row r="43" spans="1:14" ht="86.25" customHeight="1" x14ac:dyDescent="0.2">
      <c r="A43" s="109"/>
      <c r="B43" s="111"/>
      <c r="C43" s="3" t="s">
        <v>20</v>
      </c>
      <c r="D43" s="30" t="s">
        <v>25</v>
      </c>
      <c r="E43" s="84" t="s">
        <v>103</v>
      </c>
      <c r="F43" s="4" t="s">
        <v>330</v>
      </c>
      <c r="G43" s="4" t="s">
        <v>302</v>
      </c>
      <c r="H43" s="42" t="s">
        <v>224</v>
      </c>
      <c r="I43" s="42" t="s">
        <v>225</v>
      </c>
      <c r="J43" s="4" t="s">
        <v>372</v>
      </c>
      <c r="K43" s="5" t="s">
        <v>3</v>
      </c>
      <c r="L43" s="5" t="s">
        <v>3</v>
      </c>
      <c r="M43" s="5" t="s">
        <v>3</v>
      </c>
      <c r="N43" s="6" t="s">
        <v>90</v>
      </c>
    </row>
    <row r="44" spans="1:14" ht="64.5" customHeight="1" x14ac:dyDescent="0.2">
      <c r="A44" s="124"/>
      <c r="B44" s="112"/>
      <c r="C44" s="3" t="s">
        <v>20</v>
      </c>
      <c r="D44" s="30" t="s">
        <v>25</v>
      </c>
      <c r="E44" s="84" t="s">
        <v>104</v>
      </c>
      <c r="F44" s="4" t="s">
        <v>179</v>
      </c>
      <c r="G44" s="4" t="s">
        <v>303</v>
      </c>
      <c r="H44" s="42" t="s">
        <v>226</v>
      </c>
      <c r="I44" s="42" t="s">
        <v>97</v>
      </c>
      <c r="J44" s="4" t="s">
        <v>430</v>
      </c>
      <c r="K44" s="5" t="s">
        <v>8</v>
      </c>
      <c r="L44" s="5" t="s">
        <v>8</v>
      </c>
      <c r="M44" s="5" t="s">
        <v>3</v>
      </c>
      <c r="N44" s="2" t="s">
        <v>26</v>
      </c>
    </row>
    <row r="45" spans="1:14" ht="85.5" customHeight="1" x14ac:dyDescent="0.2">
      <c r="A45" s="108" t="s">
        <v>136</v>
      </c>
      <c r="B45" s="104" t="s">
        <v>135</v>
      </c>
      <c r="C45" s="3" t="s">
        <v>27</v>
      </c>
      <c r="D45" s="30" t="s">
        <v>99</v>
      </c>
      <c r="E45" s="84" t="s">
        <v>105</v>
      </c>
      <c r="F45" s="4" t="s">
        <v>180</v>
      </c>
      <c r="G45" s="4" t="s">
        <v>304</v>
      </c>
      <c r="H45" s="42" t="s">
        <v>227</v>
      </c>
      <c r="I45" s="42" t="s">
        <v>228</v>
      </c>
      <c r="J45" s="4" t="s">
        <v>431</v>
      </c>
      <c r="K45" s="5" t="s">
        <v>3</v>
      </c>
      <c r="L45" s="5" t="s">
        <v>3</v>
      </c>
      <c r="M45" s="5" t="s">
        <v>3</v>
      </c>
      <c r="N45" s="6" t="s">
        <v>7</v>
      </c>
    </row>
    <row r="46" spans="1:14" ht="48" x14ac:dyDescent="0.2">
      <c r="A46" s="109"/>
      <c r="B46" s="104"/>
      <c r="C46" s="3" t="s">
        <v>27</v>
      </c>
      <c r="D46" s="30" t="s">
        <v>99</v>
      </c>
      <c r="E46" s="84" t="s">
        <v>106</v>
      </c>
      <c r="F46" s="4" t="s">
        <v>101</v>
      </c>
      <c r="G46" s="4" t="s">
        <v>305</v>
      </c>
      <c r="H46" s="42" t="s">
        <v>229</v>
      </c>
      <c r="I46" s="42" t="s">
        <v>102</v>
      </c>
      <c r="J46" s="4" t="s">
        <v>432</v>
      </c>
      <c r="K46" s="5"/>
      <c r="L46" s="5" t="s">
        <v>3</v>
      </c>
      <c r="M46" s="5" t="s">
        <v>3</v>
      </c>
      <c r="N46" s="6" t="s">
        <v>7</v>
      </c>
    </row>
    <row r="47" spans="1:14" ht="90.75" customHeight="1" x14ac:dyDescent="0.2">
      <c r="A47" s="109"/>
      <c r="B47" s="104"/>
      <c r="C47" s="3" t="s">
        <v>27</v>
      </c>
      <c r="D47" s="30" t="s">
        <v>99</v>
      </c>
      <c r="E47" s="84" t="s">
        <v>109</v>
      </c>
      <c r="F47" s="4" t="s">
        <v>181</v>
      </c>
      <c r="G47" s="4" t="s">
        <v>306</v>
      </c>
      <c r="H47" s="42" t="s">
        <v>230</v>
      </c>
      <c r="I47" s="42" t="s">
        <v>231</v>
      </c>
      <c r="J47" s="35" t="s">
        <v>445</v>
      </c>
      <c r="K47" s="5" t="s">
        <v>3</v>
      </c>
      <c r="L47" s="5" t="s">
        <v>3</v>
      </c>
      <c r="M47" s="5"/>
      <c r="N47" s="6" t="s">
        <v>12</v>
      </c>
    </row>
    <row r="48" spans="1:14" ht="60" x14ac:dyDescent="0.2">
      <c r="A48" s="109"/>
      <c r="B48" s="104"/>
      <c r="C48" s="3" t="s">
        <v>27</v>
      </c>
      <c r="D48" s="30" t="s">
        <v>99</v>
      </c>
      <c r="E48" s="84" t="s">
        <v>111</v>
      </c>
      <c r="F48" s="4" t="s">
        <v>146</v>
      </c>
      <c r="G48" s="4" t="s">
        <v>307</v>
      </c>
      <c r="H48" s="42" t="s">
        <v>232</v>
      </c>
      <c r="I48" s="42" t="s">
        <v>233</v>
      </c>
      <c r="J48" s="35" t="s">
        <v>446</v>
      </c>
      <c r="K48" s="5" t="s">
        <v>3</v>
      </c>
      <c r="L48" s="5" t="s">
        <v>3</v>
      </c>
      <c r="M48" s="5" t="s">
        <v>3</v>
      </c>
      <c r="N48" s="6" t="s">
        <v>12</v>
      </c>
    </row>
    <row r="49" spans="1:14" ht="72" x14ac:dyDescent="0.2">
      <c r="A49" s="109"/>
      <c r="B49" s="104"/>
      <c r="C49" s="3" t="s">
        <v>27</v>
      </c>
      <c r="D49" s="30" t="s">
        <v>29</v>
      </c>
      <c r="E49" s="84" t="s">
        <v>112</v>
      </c>
      <c r="F49" s="4" t="s">
        <v>182</v>
      </c>
      <c r="G49" s="4" t="s">
        <v>549</v>
      </c>
      <c r="H49" s="42" t="s">
        <v>234</v>
      </c>
      <c r="I49" s="42" t="s">
        <v>100</v>
      </c>
      <c r="J49" s="4" t="s">
        <v>373</v>
      </c>
      <c r="K49" s="5" t="s">
        <v>3</v>
      </c>
      <c r="L49" s="5" t="s">
        <v>3</v>
      </c>
      <c r="M49" s="5" t="s">
        <v>3</v>
      </c>
      <c r="N49" s="6" t="s">
        <v>90</v>
      </c>
    </row>
    <row r="50" spans="1:14" ht="48" customHeight="1" x14ac:dyDescent="0.2">
      <c r="A50" s="109"/>
      <c r="B50" s="104"/>
      <c r="C50" s="3" t="s">
        <v>27</v>
      </c>
      <c r="D50" s="30" t="s">
        <v>29</v>
      </c>
      <c r="E50" s="84" t="s">
        <v>113</v>
      </c>
      <c r="F50" s="4" t="s">
        <v>167</v>
      </c>
      <c r="G50" s="4" t="s">
        <v>308</v>
      </c>
      <c r="H50" s="42" t="s">
        <v>235</v>
      </c>
      <c r="I50" s="42" t="s">
        <v>168</v>
      </c>
      <c r="J50" s="35" t="s">
        <v>447</v>
      </c>
      <c r="K50" s="5"/>
      <c r="L50" s="5" t="s">
        <v>3</v>
      </c>
      <c r="M50" s="5" t="s">
        <v>3</v>
      </c>
      <c r="N50" s="6" t="s">
        <v>12</v>
      </c>
    </row>
    <row r="51" spans="1:14" ht="126.75" customHeight="1" x14ac:dyDescent="0.2">
      <c r="A51" s="109"/>
      <c r="B51" s="104"/>
      <c r="C51" s="3" t="s">
        <v>27</v>
      </c>
      <c r="D51" s="30" t="s">
        <v>30</v>
      </c>
      <c r="E51" s="84" t="s">
        <v>114</v>
      </c>
      <c r="F51" s="4" t="s">
        <v>108</v>
      </c>
      <c r="G51" s="4" t="s">
        <v>312</v>
      </c>
      <c r="H51" s="42" t="s">
        <v>310</v>
      </c>
      <c r="I51" s="42" t="s">
        <v>311</v>
      </c>
      <c r="J51" s="4" t="s">
        <v>448</v>
      </c>
      <c r="K51" s="5"/>
      <c r="L51" s="5" t="s">
        <v>3</v>
      </c>
      <c r="M51" s="5"/>
      <c r="N51" s="6" t="s">
        <v>107</v>
      </c>
    </row>
    <row r="52" spans="1:14" ht="99.75" customHeight="1" x14ac:dyDescent="0.2">
      <c r="A52" s="109"/>
      <c r="B52" s="104"/>
      <c r="C52" s="3" t="s">
        <v>27</v>
      </c>
      <c r="D52" s="30" t="s">
        <v>30</v>
      </c>
      <c r="E52" s="84" t="s">
        <v>116</v>
      </c>
      <c r="F52" s="4" t="s">
        <v>237</v>
      </c>
      <c r="G52" s="4" t="s">
        <v>309</v>
      </c>
      <c r="H52" s="42" t="s">
        <v>236</v>
      </c>
      <c r="I52" s="42" t="s">
        <v>238</v>
      </c>
      <c r="J52" s="4" t="s">
        <v>352</v>
      </c>
      <c r="K52" s="5" t="s">
        <v>3</v>
      </c>
      <c r="L52" s="5" t="s">
        <v>3</v>
      </c>
      <c r="M52" s="5" t="s">
        <v>3</v>
      </c>
      <c r="N52" s="6" t="s">
        <v>28</v>
      </c>
    </row>
    <row r="53" spans="1:14" ht="52.5" customHeight="1" x14ac:dyDescent="0.2">
      <c r="A53" s="109"/>
      <c r="B53" s="104"/>
      <c r="C53" s="3" t="s">
        <v>27</v>
      </c>
      <c r="D53" s="30" t="s">
        <v>31</v>
      </c>
      <c r="E53" s="84" t="s">
        <v>117</v>
      </c>
      <c r="F53" s="4" t="s">
        <v>241</v>
      </c>
      <c r="G53" s="4" t="s">
        <v>313</v>
      </c>
      <c r="H53" s="42" t="s">
        <v>240</v>
      </c>
      <c r="I53" s="42" t="s">
        <v>239</v>
      </c>
      <c r="J53" s="4" t="s">
        <v>433</v>
      </c>
      <c r="K53" s="5" t="s">
        <v>3</v>
      </c>
      <c r="L53" s="5" t="s">
        <v>3</v>
      </c>
      <c r="M53" s="5" t="s">
        <v>3</v>
      </c>
      <c r="N53" s="6" t="s">
        <v>110</v>
      </c>
    </row>
    <row r="54" spans="1:14" ht="76.5" customHeight="1" x14ac:dyDescent="0.2">
      <c r="A54" s="109"/>
      <c r="B54" s="104"/>
      <c r="C54" s="3" t="s">
        <v>27</v>
      </c>
      <c r="D54" s="30" t="s">
        <v>32</v>
      </c>
      <c r="E54" s="84" t="s">
        <v>118</v>
      </c>
      <c r="F54" s="4" t="s">
        <v>183</v>
      </c>
      <c r="G54" s="37" t="s">
        <v>314</v>
      </c>
      <c r="H54" s="43" t="s">
        <v>243</v>
      </c>
      <c r="I54" s="42" t="s">
        <v>242</v>
      </c>
      <c r="J54" s="4" t="s">
        <v>455</v>
      </c>
      <c r="K54" s="5"/>
      <c r="L54" s="5"/>
      <c r="M54" s="5"/>
      <c r="N54" s="6" t="s">
        <v>7</v>
      </c>
    </row>
    <row r="55" spans="1:14" ht="78" customHeight="1" x14ac:dyDescent="0.2">
      <c r="A55" s="124"/>
      <c r="B55" s="104"/>
      <c r="C55" s="3" t="s">
        <v>27</v>
      </c>
      <c r="D55" s="30" t="s">
        <v>32</v>
      </c>
      <c r="E55" s="84" t="s">
        <v>119</v>
      </c>
      <c r="F55" s="4" t="s">
        <v>169</v>
      </c>
      <c r="G55" s="4" t="s">
        <v>315</v>
      </c>
      <c r="H55" s="42" t="s">
        <v>244</v>
      </c>
      <c r="I55" s="42" t="s">
        <v>115</v>
      </c>
      <c r="J55" s="4" t="s">
        <v>435</v>
      </c>
      <c r="K55" s="5"/>
      <c r="L55" s="5" t="s">
        <v>3</v>
      </c>
      <c r="M55" s="5" t="s">
        <v>3</v>
      </c>
      <c r="N55" s="6" t="s">
        <v>7</v>
      </c>
    </row>
    <row r="56" spans="1:14" ht="154.5" customHeight="1" x14ac:dyDescent="0.2">
      <c r="A56" s="110" t="s">
        <v>137</v>
      </c>
      <c r="B56" s="110" t="s">
        <v>138</v>
      </c>
      <c r="C56" s="3" t="s">
        <v>33</v>
      </c>
      <c r="D56" s="30" t="s">
        <v>128</v>
      </c>
      <c r="E56" s="84" t="s">
        <v>120</v>
      </c>
      <c r="F56" s="4" t="s">
        <v>170</v>
      </c>
      <c r="G56" s="4" t="s">
        <v>316</v>
      </c>
      <c r="H56" s="42" t="s">
        <v>336</v>
      </c>
      <c r="I56" s="42" t="s">
        <v>335</v>
      </c>
      <c r="J56" s="4" t="s">
        <v>434</v>
      </c>
      <c r="K56" s="5" t="s">
        <v>3</v>
      </c>
      <c r="L56" s="5"/>
      <c r="M56" s="5"/>
      <c r="N56" s="6" t="s">
        <v>125</v>
      </c>
    </row>
    <row r="57" spans="1:14" ht="69" customHeight="1" x14ac:dyDescent="0.2">
      <c r="A57" s="111"/>
      <c r="B57" s="111"/>
      <c r="C57" s="3" t="s">
        <v>33</v>
      </c>
      <c r="D57" s="30" t="s">
        <v>129</v>
      </c>
      <c r="E57" s="84" t="s">
        <v>121</v>
      </c>
      <c r="F57" s="4" t="s">
        <v>171</v>
      </c>
      <c r="G57" s="4" t="s">
        <v>317</v>
      </c>
      <c r="H57" s="42" t="s">
        <v>337</v>
      </c>
      <c r="I57" s="42" t="s">
        <v>172</v>
      </c>
      <c r="J57" s="4" t="s">
        <v>334</v>
      </c>
      <c r="K57" s="5" t="s">
        <v>3</v>
      </c>
      <c r="L57" s="5" t="s">
        <v>3</v>
      </c>
      <c r="M57" s="5" t="s">
        <v>3</v>
      </c>
      <c r="N57" s="6" t="s">
        <v>125</v>
      </c>
    </row>
    <row r="58" spans="1:14" ht="81" customHeight="1" x14ac:dyDescent="0.2">
      <c r="A58" s="111"/>
      <c r="B58" s="111"/>
      <c r="C58" s="3" t="s">
        <v>33</v>
      </c>
      <c r="D58" s="32" t="s">
        <v>123</v>
      </c>
      <c r="E58" s="84" t="s">
        <v>122</v>
      </c>
      <c r="F58" s="4" t="s">
        <v>251</v>
      </c>
      <c r="G58" s="4" t="s">
        <v>318</v>
      </c>
      <c r="H58" s="42" t="s">
        <v>252</v>
      </c>
      <c r="I58" s="42" t="s">
        <v>253</v>
      </c>
      <c r="J58" s="4" t="s">
        <v>428</v>
      </c>
      <c r="K58" s="5"/>
      <c r="L58" s="5"/>
      <c r="M58" s="5" t="s">
        <v>3</v>
      </c>
      <c r="N58" s="6" t="s">
        <v>126</v>
      </c>
    </row>
    <row r="59" spans="1:14" ht="93.75" customHeight="1" x14ac:dyDescent="0.2">
      <c r="A59" s="111"/>
      <c r="B59" s="111"/>
      <c r="C59" s="3" t="s">
        <v>33</v>
      </c>
      <c r="D59" s="30" t="s">
        <v>124</v>
      </c>
      <c r="E59" s="84" t="s">
        <v>143</v>
      </c>
      <c r="F59" s="4" t="s">
        <v>127</v>
      </c>
      <c r="G59" s="4" t="s">
        <v>319</v>
      </c>
      <c r="H59" s="42" t="s">
        <v>250</v>
      </c>
      <c r="I59" s="42" t="s">
        <v>245</v>
      </c>
      <c r="J59" s="4" t="s">
        <v>338</v>
      </c>
      <c r="K59" s="5"/>
      <c r="L59" s="5"/>
      <c r="M59" s="5" t="s">
        <v>3</v>
      </c>
      <c r="N59" s="6" t="s">
        <v>126</v>
      </c>
    </row>
    <row r="60" spans="1:14" ht="61.5" customHeight="1" x14ac:dyDescent="0.2">
      <c r="A60" s="111"/>
      <c r="B60" s="111"/>
      <c r="C60" s="3" t="s">
        <v>33</v>
      </c>
      <c r="D60" s="30" t="s">
        <v>124</v>
      </c>
      <c r="E60" s="84" t="s">
        <v>144</v>
      </c>
      <c r="F60" s="4" t="s">
        <v>247</v>
      </c>
      <c r="G60" s="4" t="s">
        <v>321</v>
      </c>
      <c r="H60" s="42" t="s">
        <v>246</v>
      </c>
      <c r="I60" s="42" t="s">
        <v>320</v>
      </c>
      <c r="J60" s="4" t="s">
        <v>339</v>
      </c>
      <c r="K60" s="5" t="s">
        <v>3</v>
      </c>
      <c r="L60" s="5" t="s">
        <v>3</v>
      </c>
      <c r="M60" s="5" t="s">
        <v>3</v>
      </c>
      <c r="N60" s="6" t="s">
        <v>125</v>
      </c>
    </row>
    <row r="61" spans="1:14" ht="43.5" customHeight="1" x14ac:dyDescent="0.2">
      <c r="A61" s="112"/>
      <c r="B61" s="112"/>
      <c r="C61" s="3" t="s">
        <v>33</v>
      </c>
      <c r="D61" s="30" t="s">
        <v>124</v>
      </c>
      <c r="E61" s="84" t="s">
        <v>145</v>
      </c>
      <c r="F61" s="4" t="s">
        <v>173</v>
      </c>
      <c r="G61" s="4" t="s">
        <v>322</v>
      </c>
      <c r="H61" s="42" t="s">
        <v>249</v>
      </c>
      <c r="I61" s="42" t="s">
        <v>248</v>
      </c>
      <c r="J61" s="35" t="s">
        <v>449</v>
      </c>
      <c r="K61" s="5"/>
      <c r="L61" s="5" t="s">
        <v>3</v>
      </c>
      <c r="M61" s="5"/>
      <c r="N61" s="6" t="s">
        <v>12</v>
      </c>
    </row>
    <row r="62" spans="1:14" x14ac:dyDescent="0.2">
      <c r="G62" s="20"/>
      <c r="H62" s="20"/>
      <c r="I62" s="20"/>
      <c r="J62" s="20"/>
    </row>
    <row r="63" spans="1:14" ht="29.25" customHeight="1" x14ac:dyDescent="0.2">
      <c r="A63" s="95" t="s">
        <v>551</v>
      </c>
      <c r="B63" s="96"/>
      <c r="C63" s="96"/>
      <c r="D63" s="96"/>
      <c r="E63" s="96"/>
      <c r="F63" s="97"/>
      <c r="G63" s="20"/>
      <c r="H63" s="20"/>
      <c r="I63" s="20"/>
      <c r="J63" s="20"/>
      <c r="K63" s="89"/>
      <c r="L63" s="89"/>
      <c r="M63" s="89"/>
      <c r="N63" s="89"/>
    </row>
    <row r="64" spans="1:14" ht="29.25" customHeight="1" x14ac:dyDescent="0.2">
      <c r="A64" s="92" t="s">
        <v>619</v>
      </c>
      <c r="B64" s="98" t="s">
        <v>620</v>
      </c>
      <c r="C64" s="98"/>
      <c r="D64" s="98"/>
      <c r="E64" s="98"/>
      <c r="F64" s="91" t="s">
        <v>621</v>
      </c>
      <c r="G64" s="20"/>
      <c r="H64" s="20"/>
      <c r="I64" s="20"/>
      <c r="J64" s="20"/>
      <c r="K64" s="89"/>
      <c r="L64" s="89"/>
      <c r="M64" s="89"/>
      <c r="N64" s="89"/>
    </row>
    <row r="65" spans="1:10" ht="26.25" customHeight="1" x14ac:dyDescent="0.2">
      <c r="A65" s="90">
        <v>1</v>
      </c>
      <c r="B65" s="94" t="s">
        <v>553</v>
      </c>
      <c r="C65" s="94"/>
      <c r="D65" s="94"/>
      <c r="E65" s="94"/>
      <c r="F65" s="93" t="s">
        <v>622</v>
      </c>
      <c r="G65" s="20"/>
      <c r="H65" s="20"/>
      <c r="I65" s="20"/>
      <c r="J65" s="20"/>
    </row>
    <row r="66" spans="1:10" ht="32.25" customHeight="1" x14ac:dyDescent="0.2">
      <c r="A66" s="90">
        <v>2</v>
      </c>
      <c r="B66" s="94" t="s">
        <v>552</v>
      </c>
      <c r="C66" s="94"/>
      <c r="D66" s="94"/>
      <c r="E66" s="94"/>
      <c r="F66" s="93" t="s">
        <v>623</v>
      </c>
      <c r="G66" s="20"/>
      <c r="H66" s="20"/>
      <c r="I66" s="20"/>
      <c r="J66" s="20"/>
    </row>
    <row r="67" spans="1:10" ht="36" customHeight="1" x14ac:dyDescent="0.2">
      <c r="A67" s="90">
        <v>3</v>
      </c>
      <c r="B67" s="94" t="s">
        <v>664</v>
      </c>
      <c r="C67" s="94"/>
      <c r="D67" s="94"/>
      <c r="E67" s="94"/>
      <c r="F67" s="93" t="s">
        <v>662</v>
      </c>
      <c r="G67" s="20"/>
      <c r="H67" s="20"/>
      <c r="I67" s="20"/>
      <c r="J67" s="20"/>
    </row>
    <row r="68" spans="1:10" x14ac:dyDescent="0.2">
      <c r="G68" s="20"/>
      <c r="H68" s="20"/>
      <c r="I68" s="20"/>
      <c r="J68" s="20"/>
    </row>
    <row r="69" spans="1:10" x14ac:dyDescent="0.2">
      <c r="G69" s="20"/>
      <c r="H69" s="20"/>
      <c r="I69" s="20"/>
      <c r="J69" s="20"/>
    </row>
    <row r="70" spans="1:10" x14ac:dyDescent="0.2">
      <c r="G70" s="20"/>
      <c r="H70" s="20"/>
      <c r="I70" s="20"/>
      <c r="J70" s="20"/>
    </row>
    <row r="71" spans="1:10" x14ac:dyDescent="0.2">
      <c r="G71" s="20"/>
      <c r="H71" s="20"/>
      <c r="I71" s="20"/>
      <c r="J71" s="20"/>
    </row>
    <row r="72" spans="1:10" x14ac:dyDescent="0.2">
      <c r="G72" s="20"/>
      <c r="I72" s="20"/>
      <c r="J72" s="20"/>
    </row>
    <row r="73" spans="1:10" x14ac:dyDescent="0.2">
      <c r="I73" s="20"/>
      <c r="J73" s="20"/>
    </row>
    <row r="74" spans="1:10" x14ac:dyDescent="0.2">
      <c r="I74" s="20"/>
    </row>
    <row r="75" spans="1:10" x14ac:dyDescent="0.2">
      <c r="I75" s="20"/>
    </row>
    <row r="83" spans="6:12" x14ac:dyDescent="0.2">
      <c r="F83" s="41"/>
      <c r="G83" s="50"/>
      <c r="H83" s="51"/>
      <c r="I83" s="51"/>
      <c r="J83" s="50"/>
      <c r="K83" s="15"/>
      <c r="L83" s="15"/>
    </row>
  </sheetData>
  <autoFilter ref="A6:N61">
    <filterColumn colId="10" showButton="0"/>
    <filterColumn colId="11" showButton="0"/>
  </autoFilter>
  <mergeCells count="33">
    <mergeCell ref="B67:E67"/>
    <mergeCell ref="A1:B1"/>
    <mergeCell ref="C1:N1"/>
    <mergeCell ref="B45:B55"/>
    <mergeCell ref="E6:E7"/>
    <mergeCell ref="B17:B21"/>
    <mergeCell ref="A17:A21"/>
    <mergeCell ref="A8:A16"/>
    <mergeCell ref="A4:N4"/>
    <mergeCell ref="A3:N3"/>
    <mergeCell ref="I6:I7"/>
    <mergeCell ref="K6:M6"/>
    <mergeCell ref="N6:N7"/>
    <mergeCell ref="H6:H7"/>
    <mergeCell ref="B8:B16"/>
    <mergeCell ref="A6:A7"/>
    <mergeCell ref="B6:B7"/>
    <mergeCell ref="B66:E66"/>
    <mergeCell ref="A63:F63"/>
    <mergeCell ref="B64:E64"/>
    <mergeCell ref="B65:E65"/>
    <mergeCell ref="J6:J7"/>
    <mergeCell ref="G6:G7"/>
    <mergeCell ref="C6:C7"/>
    <mergeCell ref="D6:D7"/>
    <mergeCell ref="F6:F7"/>
    <mergeCell ref="A22:A38"/>
    <mergeCell ref="B22:B38"/>
    <mergeCell ref="B56:B61"/>
    <mergeCell ref="A56:A61"/>
    <mergeCell ref="B39:B44"/>
    <mergeCell ref="A39:A44"/>
    <mergeCell ref="A45:A55"/>
  </mergeCells>
  <phoneticPr fontId="9"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2"/>
  <sheetViews>
    <sheetView topLeftCell="A64" zoomScale="55" zoomScaleNormal="55" workbookViewId="0">
      <selection activeCell="H75" sqref="H75"/>
    </sheetView>
  </sheetViews>
  <sheetFormatPr baseColWidth="10" defaultRowHeight="15.75" x14ac:dyDescent="0.25"/>
  <cols>
    <col min="1" max="1" width="24.28515625" style="274" customWidth="1"/>
    <col min="2" max="2" width="12.140625" style="271" hidden="1" customWidth="1"/>
    <col min="3" max="3" width="18.5703125" style="271" customWidth="1"/>
    <col min="4" max="4" width="19.42578125" style="275" customWidth="1"/>
    <col min="5" max="5" width="16.5703125" style="276" customWidth="1"/>
    <col min="6" max="6" width="10.7109375" style="271" customWidth="1"/>
    <col min="7" max="7" width="16.7109375" style="271" customWidth="1"/>
    <col min="8" max="8" width="74.7109375" style="271" customWidth="1"/>
    <col min="9" max="9" width="16.7109375" style="271" customWidth="1"/>
    <col min="10" max="10" width="17" style="271" customWidth="1"/>
    <col min="11" max="11" width="11" style="271" customWidth="1"/>
    <col min="12" max="12" width="10.42578125" style="271" customWidth="1"/>
    <col min="13" max="13" width="17.140625" style="271" customWidth="1"/>
    <col min="14" max="14" width="13.42578125" style="277" customWidth="1"/>
    <col min="15" max="15" width="49.42578125" style="277" customWidth="1"/>
    <col min="16" max="16" width="25" style="278" customWidth="1"/>
    <col min="17" max="65" width="11.42578125" style="154"/>
    <col min="66" max="16384" width="11.42578125" style="271"/>
  </cols>
  <sheetData>
    <row r="1" spans="1:65" s="14" customFormat="1" ht="96" customHeight="1" thickBot="1" x14ac:dyDescent="0.25">
      <c r="A1" s="279" t="s">
        <v>660</v>
      </c>
      <c r="B1" s="280"/>
      <c r="C1" s="280"/>
      <c r="D1" s="280"/>
      <c r="E1" s="280"/>
      <c r="F1" s="280"/>
      <c r="G1" s="280"/>
      <c r="H1" s="280"/>
      <c r="I1" s="280"/>
      <c r="J1" s="280"/>
      <c r="K1" s="280"/>
      <c r="L1" s="280"/>
      <c r="M1" s="280"/>
      <c r="N1" s="280"/>
      <c r="O1" s="280"/>
      <c r="P1" s="281"/>
      <c r="Q1" s="272"/>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c r="AX1" s="273"/>
      <c r="AY1" s="273"/>
      <c r="AZ1" s="273"/>
      <c r="BA1" s="273"/>
      <c r="BB1" s="273"/>
      <c r="BC1" s="273"/>
      <c r="BD1" s="273"/>
      <c r="BE1" s="273"/>
      <c r="BF1" s="273"/>
      <c r="BG1" s="273"/>
      <c r="BH1" s="273"/>
      <c r="BI1" s="273"/>
      <c r="BJ1" s="273"/>
      <c r="BK1" s="273"/>
      <c r="BL1" s="273"/>
      <c r="BM1" s="273"/>
    </row>
    <row r="2" spans="1:65" s="156" customFormat="1" ht="19.5" customHeight="1" thickBot="1" x14ac:dyDescent="0.25">
      <c r="A2" s="144" t="s">
        <v>557</v>
      </c>
      <c r="B2" s="145" t="s">
        <v>456</v>
      </c>
      <c r="C2" s="146" t="s">
        <v>457</v>
      </c>
      <c r="D2" s="147" t="s">
        <v>624</v>
      </c>
      <c r="E2" s="148" t="s">
        <v>458</v>
      </c>
      <c r="F2" s="149"/>
      <c r="G2" s="150" t="s">
        <v>465</v>
      </c>
      <c r="H2" s="151" t="s">
        <v>466</v>
      </c>
      <c r="I2" s="150" t="s">
        <v>467</v>
      </c>
      <c r="J2" s="148" t="s">
        <v>459</v>
      </c>
      <c r="K2" s="152"/>
      <c r="L2" s="149"/>
      <c r="M2" s="150" t="s">
        <v>460</v>
      </c>
      <c r="N2" s="151" t="s">
        <v>461</v>
      </c>
      <c r="O2" s="150" t="s">
        <v>462</v>
      </c>
      <c r="P2" s="153" t="s">
        <v>463</v>
      </c>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5"/>
      <c r="BM2" s="155"/>
    </row>
    <row r="3" spans="1:65" s="156" customFormat="1" ht="58.5" customHeight="1" thickBot="1" x14ac:dyDescent="0.25">
      <c r="A3" s="157"/>
      <c r="B3" s="158"/>
      <c r="C3" s="159"/>
      <c r="D3" s="160"/>
      <c r="E3" s="161" t="s">
        <v>558</v>
      </c>
      <c r="F3" s="162" t="s">
        <v>464</v>
      </c>
      <c r="G3" s="163"/>
      <c r="H3" s="164"/>
      <c r="I3" s="163"/>
      <c r="J3" s="162" t="s">
        <v>468</v>
      </c>
      <c r="K3" s="165" t="s">
        <v>469</v>
      </c>
      <c r="L3" s="162" t="s">
        <v>470</v>
      </c>
      <c r="M3" s="163"/>
      <c r="N3" s="164"/>
      <c r="O3" s="163"/>
      <c r="P3" s="166"/>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5"/>
      <c r="BM3" s="155"/>
    </row>
    <row r="4" spans="1:65" s="178" customFormat="1" ht="100.5" customHeight="1" x14ac:dyDescent="0.2">
      <c r="A4" s="167" t="s">
        <v>554</v>
      </c>
      <c r="B4" s="168" t="str">
        <f>[1]IDENTIFICACIÓN!A12</f>
        <v>R1</v>
      </c>
      <c r="C4" s="169" t="str">
        <f>'[1]CONTEXTO ESTRATEGICO'!J12</f>
        <v>Emisión de conceptos jurídicos basados en normativa desactualizada o no aplicable.</v>
      </c>
      <c r="D4" s="170" t="s">
        <v>625</v>
      </c>
      <c r="E4" s="171">
        <f>[1]ANALISIS!C11</f>
        <v>2</v>
      </c>
      <c r="F4" s="171">
        <f>[1]ANALISIS!D11</f>
        <v>3</v>
      </c>
      <c r="G4" s="172" t="s">
        <v>555</v>
      </c>
      <c r="H4" s="173" t="s">
        <v>556</v>
      </c>
      <c r="I4" s="174" t="str">
        <f>'[1]VALORACIÓN DEL RIESGO'!F11</f>
        <v>PROBABILIDAD</v>
      </c>
      <c r="J4" s="171">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171">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171">
        <f>(J4*K4)*4</f>
        <v>12</v>
      </c>
      <c r="M4" s="172" t="s">
        <v>555</v>
      </c>
      <c r="N4" s="173" t="str">
        <f>[1]ANALISIS!I11</f>
        <v>REDUCIR EL RIESGO</v>
      </c>
      <c r="O4" s="175" t="str">
        <f>[1]ANALISIS!J11</f>
        <v>El enlace del Sistema Integrado de Gestión verifica el 5 % de los conceptos emitidos por parte de la DLA para definir si los mismos se encuentran acordes a la normatividad legal vigente (Trimestral)</v>
      </c>
      <c r="P4" s="176" t="s">
        <v>472</v>
      </c>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77"/>
      <c r="BM4" s="177"/>
    </row>
    <row r="5" spans="1:65" s="178" customFormat="1" ht="133.5" customHeight="1" x14ac:dyDescent="0.2">
      <c r="A5" s="179" t="s">
        <v>554</v>
      </c>
      <c r="B5" s="180" t="s">
        <v>626</v>
      </c>
      <c r="C5" s="181" t="s">
        <v>626</v>
      </c>
      <c r="D5" s="180" t="s">
        <v>625</v>
      </c>
      <c r="E5" s="182">
        <f>[1]ANALISIS!C12</f>
        <v>3</v>
      </c>
      <c r="F5" s="182">
        <f>[1]ANALISIS!D12</f>
        <v>3</v>
      </c>
      <c r="G5" s="183" t="s">
        <v>559</v>
      </c>
      <c r="H5" s="181" t="s">
        <v>473</v>
      </c>
      <c r="I5" s="184" t="str">
        <f>'[1]VALORACIÓN DEL RIESGO'!F12</f>
        <v>PROBABILIDAD</v>
      </c>
      <c r="J5" s="182">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182">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182">
        <f t="shared" ref="L5:L6" si="0">(J5*K5)*4</f>
        <v>24</v>
      </c>
      <c r="M5" s="183" t="s">
        <v>555</v>
      </c>
      <c r="N5" s="181" t="str">
        <f>[1]ANALISIS!I12</f>
        <v>REDUCIR EL RIESGO</v>
      </c>
      <c r="O5" s="185"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186" t="s">
        <v>472</v>
      </c>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77"/>
      <c r="BM5" s="177"/>
    </row>
    <row r="6" spans="1:65" s="196" customFormat="1" ht="268.5" customHeight="1" thickBot="1" x14ac:dyDescent="0.25">
      <c r="A6" s="187" t="s">
        <v>471</v>
      </c>
      <c r="B6" s="188" t="str">
        <f>[1]IDENTIFICACIÓN!A14</f>
        <v>R3</v>
      </c>
      <c r="C6" s="189" t="str">
        <f>'[1]CONTEXTO ESTRATEGICO'!J14</f>
        <v xml:space="preserve">Posibilidad de que algún proceso judicial sea representado por un apoderado de la SDA que se encuentre incurso en un conflicto de interés. </v>
      </c>
      <c r="D6" s="190" t="s">
        <v>627</v>
      </c>
      <c r="E6" s="191">
        <f>[1]ANALISIS!C13</f>
        <v>1</v>
      </c>
      <c r="F6" s="191">
        <f>[1]ANALISIS!D13</f>
        <v>3</v>
      </c>
      <c r="G6" s="192" t="s">
        <v>555</v>
      </c>
      <c r="H6" s="189" t="s">
        <v>560</v>
      </c>
      <c r="I6" s="193" t="str">
        <f>'[1]VALORACIÓN DEL RIESGO'!F13</f>
        <v>PROBABILIDAD</v>
      </c>
      <c r="J6" s="191">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191">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191">
        <f t="shared" si="0"/>
        <v>12</v>
      </c>
      <c r="M6" s="192" t="s">
        <v>555</v>
      </c>
      <c r="N6" s="189" t="str">
        <f>[1]ANALISIS!I13</f>
        <v>REDUCIR EL RIESGO</v>
      </c>
      <c r="O6" s="189" t="s">
        <v>561</v>
      </c>
      <c r="P6" s="194" t="s">
        <v>472</v>
      </c>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95"/>
      <c r="BM6" s="195"/>
    </row>
    <row r="7" spans="1:65" s="200" customFormat="1" ht="7.5" customHeight="1" thickBot="1" x14ac:dyDescent="0.25">
      <c r="A7" s="197" t="s">
        <v>627</v>
      </c>
      <c r="B7" s="198"/>
      <c r="C7" s="198"/>
      <c r="D7" s="198"/>
      <c r="E7" s="198"/>
      <c r="F7" s="198"/>
      <c r="G7" s="198"/>
      <c r="H7" s="198"/>
      <c r="I7" s="198"/>
      <c r="J7" s="198"/>
      <c r="K7" s="198"/>
      <c r="L7" s="198"/>
      <c r="M7" s="198"/>
      <c r="N7" s="198"/>
      <c r="O7" s="198"/>
      <c r="P7" s="199"/>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row>
    <row r="8" spans="1:65" s="178" customFormat="1" ht="384.75" customHeight="1" x14ac:dyDescent="0.2">
      <c r="A8" s="201" t="s">
        <v>474</v>
      </c>
      <c r="B8" s="173" t="s">
        <v>475</v>
      </c>
      <c r="C8" s="202" t="s">
        <v>476</v>
      </c>
      <c r="D8" s="203" t="s">
        <v>625</v>
      </c>
      <c r="E8" s="175">
        <f>'[2]MAPA DE RIESGO'!C13</f>
        <v>5</v>
      </c>
      <c r="F8" s="175">
        <f>'[2]MAPA DE RIESGO'!D13</f>
        <v>3</v>
      </c>
      <c r="G8" s="172" t="s">
        <v>562</v>
      </c>
      <c r="H8" s="173" t="s">
        <v>563</v>
      </c>
      <c r="I8" s="204" t="str">
        <f>'[3]MAPA DE RIESGO'!G13</f>
        <v>PROBABILIDAD</v>
      </c>
      <c r="J8" s="171">
        <f>'[3]MAPA DE RIESGO'!H13</f>
        <v>3</v>
      </c>
      <c r="K8" s="171">
        <f>'[3]MAPA DE RIESGO'!I13</f>
        <v>3</v>
      </c>
      <c r="L8" s="171">
        <f>'[3]MAPA DE RIESGO'!J13</f>
        <v>36</v>
      </c>
      <c r="M8" s="172" t="s">
        <v>559</v>
      </c>
      <c r="N8" s="173" t="str">
        <f>'[3]MAPA DE RIESGO'!L13</f>
        <v>REDUCIR EL RIESGO</v>
      </c>
      <c r="O8" s="173" t="s">
        <v>477</v>
      </c>
      <c r="P8" s="176" t="s">
        <v>478</v>
      </c>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77"/>
      <c r="BM8" s="177"/>
    </row>
    <row r="9" spans="1:65" s="178" customFormat="1" ht="301.5" customHeight="1" x14ac:dyDescent="0.2">
      <c r="A9" s="205" t="s">
        <v>474</v>
      </c>
      <c r="B9" s="181" t="s">
        <v>479</v>
      </c>
      <c r="C9" s="181" t="s">
        <v>480</v>
      </c>
      <c r="D9" s="206" t="s">
        <v>625</v>
      </c>
      <c r="E9" s="185">
        <f>'[2]MAPA DE RIESGO'!C14</f>
        <v>4</v>
      </c>
      <c r="F9" s="185">
        <f>'[2]MAPA DE RIESGO'!D14</f>
        <v>3</v>
      </c>
      <c r="G9" s="183" t="s">
        <v>559</v>
      </c>
      <c r="H9" s="181" t="s">
        <v>564</v>
      </c>
      <c r="I9" s="207" t="str">
        <f>'[2]MAPA DE RIESGO'!G13</f>
        <v>PROBABILIDAD</v>
      </c>
      <c r="J9" s="208">
        <f>'[2]MAPA DE RIESGO'!H13</f>
        <v>3</v>
      </c>
      <c r="K9" s="208">
        <f>'[2]MAPA DE RIESGO'!I13</f>
        <v>3</v>
      </c>
      <c r="L9" s="208">
        <f>'[2]MAPA DE RIESGO'!J13</f>
        <v>36</v>
      </c>
      <c r="M9" s="183" t="s">
        <v>559</v>
      </c>
      <c r="N9" s="181" t="str">
        <f>'[2]MAPA DE RIESGO'!L13</f>
        <v>REDUCIR EL RIESGO</v>
      </c>
      <c r="O9" s="181" t="s">
        <v>628</v>
      </c>
      <c r="P9" s="186" t="s">
        <v>478</v>
      </c>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c r="BE9" s="154"/>
      <c r="BF9" s="154"/>
      <c r="BG9" s="154"/>
      <c r="BH9" s="154"/>
      <c r="BI9" s="154"/>
      <c r="BJ9" s="154"/>
      <c r="BK9" s="154"/>
      <c r="BL9" s="177"/>
      <c r="BM9" s="177"/>
    </row>
    <row r="10" spans="1:65" s="178" customFormat="1" ht="223.5" customHeight="1" x14ac:dyDescent="0.2">
      <c r="A10" s="205" t="s">
        <v>474</v>
      </c>
      <c r="B10" s="181" t="s">
        <v>481</v>
      </c>
      <c r="C10" s="181" t="s">
        <v>482</v>
      </c>
      <c r="D10" s="206" t="s">
        <v>625</v>
      </c>
      <c r="E10" s="185">
        <f>'[2]MAPA DE RIESGO'!C15</f>
        <v>4</v>
      </c>
      <c r="F10" s="185">
        <f>'[2]MAPA DE RIESGO'!D15</f>
        <v>2</v>
      </c>
      <c r="G10" s="183" t="s">
        <v>559</v>
      </c>
      <c r="H10" s="181" t="s">
        <v>565</v>
      </c>
      <c r="I10" s="207" t="str">
        <f>'[2]MAPA DE RIESGO'!G14</f>
        <v>PROBABILIDAD</v>
      </c>
      <c r="J10" s="208">
        <f>'[2]MAPA DE RIESGO'!H14</f>
        <v>2</v>
      </c>
      <c r="K10" s="208">
        <f>'[2]MAPA DE RIESGO'!I14</f>
        <v>3</v>
      </c>
      <c r="L10" s="208">
        <f>'[2]MAPA DE RIESGO'!J14</f>
        <v>24</v>
      </c>
      <c r="M10" s="183" t="s">
        <v>555</v>
      </c>
      <c r="N10" s="181" t="str">
        <f>'[2]MAPA DE RIESGO'!L14</f>
        <v>REDUCIR EL RIESGO</v>
      </c>
      <c r="O10" s="181" t="s">
        <v>483</v>
      </c>
      <c r="P10" s="186" t="s">
        <v>478</v>
      </c>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77"/>
      <c r="BM10" s="177"/>
    </row>
    <row r="11" spans="1:65" s="178" customFormat="1" ht="112.5" customHeight="1" x14ac:dyDescent="0.2">
      <c r="A11" s="205" t="s">
        <v>474</v>
      </c>
      <c r="B11" s="181" t="s">
        <v>484</v>
      </c>
      <c r="C11" s="181" t="s">
        <v>485</v>
      </c>
      <c r="D11" s="206" t="s">
        <v>625</v>
      </c>
      <c r="E11" s="185">
        <f>'[2]MAPA DE RIESGO'!C16</f>
        <v>5</v>
      </c>
      <c r="F11" s="185">
        <f>'[2]MAPA DE RIESGO'!D16</f>
        <v>4</v>
      </c>
      <c r="G11" s="183" t="s">
        <v>562</v>
      </c>
      <c r="H11" s="181" t="s">
        <v>566</v>
      </c>
      <c r="I11" s="207" t="str">
        <f>'[2]MAPA DE RIESGO'!G15</f>
        <v>IMPACTO</v>
      </c>
      <c r="J11" s="182">
        <f>'[2]MAPA DE RIESGO'!H15</f>
        <v>4</v>
      </c>
      <c r="K11" s="182">
        <f>'[2]MAPA DE RIESGO'!I15</f>
        <v>1</v>
      </c>
      <c r="L11" s="182">
        <f>'[2]MAPA DE RIESGO'!J15</f>
        <v>16</v>
      </c>
      <c r="M11" s="183" t="s">
        <v>555</v>
      </c>
      <c r="N11" s="181" t="str">
        <f>'[2]MAPA DE RIESGO'!L15</f>
        <v>COMPARTIR O TRANSFERIR EL RIESGO</v>
      </c>
      <c r="O11" s="181" t="s">
        <v>629</v>
      </c>
      <c r="P11" s="186" t="s">
        <v>478</v>
      </c>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77"/>
      <c r="BM11" s="177"/>
    </row>
    <row r="12" spans="1:65" s="178" customFormat="1" ht="153" customHeight="1" x14ac:dyDescent="0.2">
      <c r="A12" s="205" t="s">
        <v>474</v>
      </c>
      <c r="B12" s="181" t="s">
        <v>486</v>
      </c>
      <c r="C12" s="181" t="s">
        <v>487</v>
      </c>
      <c r="D12" s="206" t="s">
        <v>625</v>
      </c>
      <c r="E12" s="185">
        <f>'[2]MAPA DE RIESGO'!C17</f>
        <v>2</v>
      </c>
      <c r="F12" s="185">
        <f>'[2]MAPA DE RIESGO'!D17</f>
        <v>3</v>
      </c>
      <c r="G12" s="183" t="s">
        <v>555</v>
      </c>
      <c r="H12" s="181" t="s">
        <v>567</v>
      </c>
      <c r="I12" s="207" t="str">
        <f>'[2]MAPA DE RIESGO'!G16</f>
        <v>PROBABILIDAD</v>
      </c>
      <c r="J12" s="182">
        <f>'[2]MAPA DE RIESGO'!H16</f>
        <v>4</v>
      </c>
      <c r="K12" s="182">
        <f>'[2]MAPA DE RIESGO'!I16</f>
        <v>4</v>
      </c>
      <c r="L12" s="182">
        <f>'[2]MAPA DE RIESGO'!J16</f>
        <v>64</v>
      </c>
      <c r="M12" s="183" t="s">
        <v>562</v>
      </c>
      <c r="N12" s="181" t="str">
        <f>'[2]MAPA DE RIESGO'!L16</f>
        <v>COMPARTIR O TRANSFERIR EL RIESGO</v>
      </c>
      <c r="O12" s="181" t="s">
        <v>488</v>
      </c>
      <c r="P12" s="186" t="s">
        <v>478</v>
      </c>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77"/>
      <c r="BM12" s="177"/>
    </row>
    <row r="13" spans="1:65" s="196" customFormat="1" ht="255" customHeight="1" thickBot="1" x14ac:dyDescent="0.25">
      <c r="A13" s="187" t="s">
        <v>474</v>
      </c>
      <c r="B13" s="189" t="s">
        <v>489</v>
      </c>
      <c r="C13" s="189" t="s">
        <v>490</v>
      </c>
      <c r="D13" s="190" t="s">
        <v>627</v>
      </c>
      <c r="E13" s="209">
        <f>'[2]MAPA DE RIESGO'!C18</f>
        <v>4</v>
      </c>
      <c r="F13" s="209">
        <f>'[2]MAPA DE RIESGO'!D18</f>
        <v>4</v>
      </c>
      <c r="G13" s="192" t="s">
        <v>562</v>
      </c>
      <c r="H13" s="189" t="s">
        <v>568</v>
      </c>
      <c r="I13" s="188" t="str">
        <f>'[2]MAPA DE RIESGO'!G17</f>
        <v>IMPACTO</v>
      </c>
      <c r="J13" s="191">
        <f>'[2]MAPA DE RIESGO'!H17</f>
        <v>2</v>
      </c>
      <c r="K13" s="191">
        <f>'[2]MAPA DE RIESGO'!I17</f>
        <v>1</v>
      </c>
      <c r="L13" s="191">
        <f>'[2]MAPA DE RIESGO'!J17</f>
        <v>8</v>
      </c>
      <c r="M13" s="192" t="s">
        <v>569</v>
      </c>
      <c r="N13" s="189" t="str">
        <f>'[2]MAPA DE RIESGO'!L17</f>
        <v>REDUCIR EL RIESGO</v>
      </c>
      <c r="O13" s="189" t="s">
        <v>491</v>
      </c>
      <c r="P13" s="194" t="s">
        <v>478</v>
      </c>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95"/>
      <c r="BM13" s="195"/>
    </row>
    <row r="14" spans="1:65" s="200" customFormat="1" ht="7.5" customHeight="1" thickBot="1" x14ac:dyDescent="0.3">
      <c r="A14" s="210"/>
      <c r="B14" s="211"/>
      <c r="C14" s="211"/>
      <c r="D14" s="211"/>
      <c r="E14" s="211"/>
      <c r="F14" s="211"/>
      <c r="G14" s="211"/>
      <c r="H14" s="211"/>
      <c r="I14" s="211"/>
      <c r="J14" s="211"/>
      <c r="K14" s="211"/>
      <c r="L14" s="211"/>
      <c r="M14" s="211"/>
      <c r="N14" s="211"/>
      <c r="O14" s="211"/>
      <c r="P14" s="212"/>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row>
    <row r="15" spans="1:65" s="178" customFormat="1" ht="252" customHeight="1" x14ac:dyDescent="0.2">
      <c r="A15" s="201" t="s">
        <v>492</v>
      </c>
      <c r="B15" s="173" t="s">
        <v>475</v>
      </c>
      <c r="C15" s="173"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203" t="s">
        <v>625</v>
      </c>
      <c r="E15" s="175">
        <v>2</v>
      </c>
      <c r="F15" s="175">
        <v>3</v>
      </c>
      <c r="G15" s="172" t="s">
        <v>555</v>
      </c>
      <c r="H15" s="173" t="s">
        <v>570</v>
      </c>
      <c r="I15" s="204" t="s">
        <v>469</v>
      </c>
      <c r="J15" s="171">
        <v>2</v>
      </c>
      <c r="K15" s="171">
        <v>1</v>
      </c>
      <c r="L15" s="171">
        <v>8</v>
      </c>
      <c r="M15" s="172" t="s">
        <v>569</v>
      </c>
      <c r="N15" s="173" t="s">
        <v>493</v>
      </c>
      <c r="O15" s="173" t="s">
        <v>630</v>
      </c>
      <c r="P15" s="176" t="s">
        <v>494</v>
      </c>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77"/>
      <c r="BM15" s="177"/>
    </row>
    <row r="16" spans="1:65" s="196" customFormat="1" ht="122.25" customHeight="1" thickBot="1" x14ac:dyDescent="0.25">
      <c r="A16" s="187" t="s">
        <v>492</v>
      </c>
      <c r="B16" s="189" t="s">
        <v>479</v>
      </c>
      <c r="C16" s="213" t="str">
        <f>'[4]MAPA DE RIESGO'!B15</f>
        <v>Posibilidad de direccionar la Contratación y/o vinculación en favor de un tercero</v>
      </c>
      <c r="D16" s="190" t="s">
        <v>627</v>
      </c>
      <c r="E16" s="209">
        <f>'[4]MAPA DE RIESGO'!C15</f>
        <v>1</v>
      </c>
      <c r="F16" s="209">
        <f>'[4]MAPA DE RIESGO'!D15</f>
        <v>4</v>
      </c>
      <c r="G16" s="192" t="s">
        <v>559</v>
      </c>
      <c r="H16" s="189" t="s">
        <v>571</v>
      </c>
      <c r="I16" s="188" t="str">
        <f>'[4]MAPA DE RIESGO'!G15</f>
        <v>IMPACTO</v>
      </c>
      <c r="J16" s="191">
        <f>'[4]MAPA DE RIESGO'!H15</f>
        <v>1</v>
      </c>
      <c r="K16" s="191">
        <f>'[4]MAPA DE RIESGO'!I15</f>
        <v>2</v>
      </c>
      <c r="L16" s="191">
        <f>'[4]MAPA DE RIESGO'!J15</f>
        <v>8</v>
      </c>
      <c r="M16" s="192" t="s">
        <v>569</v>
      </c>
      <c r="N16" s="189" t="str">
        <f>'[4]MAPA DE RIESGO'!L15</f>
        <v>EVITAR EL RIESGO</v>
      </c>
      <c r="O16" s="189" t="str">
        <f>'[4]MAPA DE RIESGO'!M15</f>
        <v>Devolver a quien estructure el proceso para ajustar los criterios que no corresponada o limiten la participación</v>
      </c>
      <c r="P16" s="194" t="s">
        <v>494</v>
      </c>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95"/>
      <c r="BM16" s="195"/>
    </row>
    <row r="17" spans="1:65" s="200" customFormat="1" ht="7.5" customHeight="1" thickBot="1" x14ac:dyDescent="0.25">
      <c r="A17" s="214"/>
      <c r="B17" s="215"/>
      <c r="C17" s="215"/>
      <c r="D17" s="215"/>
      <c r="E17" s="215"/>
      <c r="F17" s="215"/>
      <c r="G17" s="215"/>
      <c r="H17" s="215"/>
      <c r="I17" s="215"/>
      <c r="J17" s="215"/>
      <c r="K17" s="215"/>
      <c r="L17" s="215"/>
      <c r="M17" s="215"/>
      <c r="N17" s="215"/>
      <c r="O17" s="215"/>
      <c r="P17" s="216"/>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row>
    <row r="18" spans="1:65" s="178" customFormat="1" ht="112.5" customHeight="1" thickBot="1" x14ac:dyDescent="0.25">
      <c r="A18" s="217" t="s">
        <v>495</v>
      </c>
      <c r="B18" s="218" t="s">
        <v>475</v>
      </c>
      <c r="C18" s="219" t="s">
        <v>496</v>
      </c>
      <c r="D18" s="220" t="s">
        <v>625</v>
      </c>
      <c r="E18" s="221">
        <v>4</v>
      </c>
      <c r="F18" s="221">
        <v>4</v>
      </c>
      <c r="G18" s="222" t="s">
        <v>562</v>
      </c>
      <c r="H18" s="218" t="s">
        <v>572</v>
      </c>
      <c r="I18" s="223" t="s">
        <v>469</v>
      </c>
      <c r="J18" s="224">
        <v>3</v>
      </c>
      <c r="K18" s="224">
        <v>3</v>
      </c>
      <c r="L18" s="224">
        <v>36</v>
      </c>
      <c r="M18" s="222" t="s">
        <v>559</v>
      </c>
      <c r="N18" s="218" t="s">
        <v>493</v>
      </c>
      <c r="O18" s="218" t="s">
        <v>631</v>
      </c>
      <c r="P18" s="225" t="s">
        <v>494</v>
      </c>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154"/>
      <c r="BG18" s="154"/>
      <c r="BH18" s="154"/>
      <c r="BI18" s="154"/>
      <c r="BJ18" s="154"/>
      <c r="BK18" s="154"/>
      <c r="BL18" s="177"/>
      <c r="BM18" s="177"/>
    </row>
    <row r="19" spans="1:65" s="226" customFormat="1" ht="6.75" customHeight="1" thickBot="1" x14ac:dyDescent="0.3">
      <c r="A19" s="210"/>
      <c r="B19" s="211"/>
      <c r="C19" s="211"/>
      <c r="D19" s="211"/>
      <c r="E19" s="211"/>
      <c r="F19" s="211"/>
      <c r="G19" s="211"/>
      <c r="H19" s="211"/>
      <c r="I19" s="211"/>
      <c r="J19" s="211"/>
      <c r="K19" s="211"/>
      <c r="L19" s="211"/>
      <c r="M19" s="211"/>
      <c r="N19" s="211"/>
      <c r="O19" s="211"/>
      <c r="P19" s="212"/>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row>
    <row r="20" spans="1:65" s="178" customFormat="1" ht="128.25" customHeight="1" x14ac:dyDescent="0.2">
      <c r="A20" s="201" t="s">
        <v>497</v>
      </c>
      <c r="B20" s="173" t="s">
        <v>475</v>
      </c>
      <c r="C20" s="173" t="s">
        <v>573</v>
      </c>
      <c r="D20" s="203" t="s">
        <v>625</v>
      </c>
      <c r="E20" s="175">
        <f>'[5]MAPA DE RIESGO'!C13</f>
        <v>5</v>
      </c>
      <c r="F20" s="175">
        <f>'[5]MAPA DE RIESGO'!D13</f>
        <v>5</v>
      </c>
      <c r="G20" s="172" t="s">
        <v>562</v>
      </c>
      <c r="H20" s="227" t="s">
        <v>574</v>
      </c>
      <c r="I20" s="204" t="s">
        <v>468</v>
      </c>
      <c r="J20" s="171">
        <v>3</v>
      </c>
      <c r="K20" s="171">
        <v>4</v>
      </c>
      <c r="L20" s="171">
        <v>48</v>
      </c>
      <c r="M20" s="172" t="s">
        <v>562</v>
      </c>
      <c r="N20" s="173" t="str">
        <f>'[5]MAPA DE RIESGO'!L13</f>
        <v>REDUCIR EL RIESGO</v>
      </c>
      <c r="O20" s="173" t="s">
        <v>575</v>
      </c>
      <c r="P20" s="176" t="s">
        <v>497</v>
      </c>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4"/>
      <c r="BA20" s="154"/>
      <c r="BB20" s="154"/>
      <c r="BC20" s="154"/>
      <c r="BD20" s="154"/>
      <c r="BE20" s="154"/>
      <c r="BF20" s="154"/>
      <c r="BG20" s="154"/>
      <c r="BH20" s="154"/>
      <c r="BI20" s="154"/>
      <c r="BJ20" s="154"/>
      <c r="BK20" s="154"/>
      <c r="BL20" s="177"/>
      <c r="BM20" s="177"/>
    </row>
    <row r="21" spans="1:65" s="178" customFormat="1" ht="131.25" customHeight="1" x14ac:dyDescent="0.2">
      <c r="A21" s="205" t="s">
        <v>497</v>
      </c>
      <c r="B21" s="181" t="s">
        <v>479</v>
      </c>
      <c r="C21" s="181" t="s">
        <v>576</v>
      </c>
      <c r="D21" s="206" t="s">
        <v>625</v>
      </c>
      <c r="E21" s="185">
        <v>2</v>
      </c>
      <c r="F21" s="185">
        <v>2</v>
      </c>
      <c r="G21" s="183" t="s">
        <v>569</v>
      </c>
      <c r="H21" s="181" t="s">
        <v>577</v>
      </c>
      <c r="I21" s="207" t="s">
        <v>468</v>
      </c>
      <c r="J21" s="182">
        <v>2</v>
      </c>
      <c r="K21" s="182">
        <v>2</v>
      </c>
      <c r="L21" s="182">
        <v>16</v>
      </c>
      <c r="M21" s="183" t="s">
        <v>569</v>
      </c>
      <c r="N21" s="181" t="str">
        <f>'[5]MAPA DE RIESGO'!L14</f>
        <v>REDUCIR EL RIESGO</v>
      </c>
      <c r="O21" s="181" t="s">
        <v>578</v>
      </c>
      <c r="P21" s="186" t="s">
        <v>497</v>
      </c>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77"/>
      <c r="BM21" s="177"/>
    </row>
    <row r="22" spans="1:65" s="178" customFormat="1" ht="147.75" customHeight="1" thickBot="1" x14ac:dyDescent="0.25">
      <c r="A22" s="187" t="s">
        <v>497</v>
      </c>
      <c r="B22" s="189" t="s">
        <v>481</v>
      </c>
      <c r="C22" s="189" t="s">
        <v>579</v>
      </c>
      <c r="D22" s="228" t="s">
        <v>627</v>
      </c>
      <c r="E22" s="209">
        <v>3</v>
      </c>
      <c r="F22" s="209">
        <v>3</v>
      </c>
      <c r="G22" s="192" t="s">
        <v>580</v>
      </c>
      <c r="H22" s="189" t="s">
        <v>581</v>
      </c>
      <c r="I22" s="188" t="s">
        <v>469</v>
      </c>
      <c r="J22" s="191">
        <v>2</v>
      </c>
      <c r="K22" s="191">
        <v>2</v>
      </c>
      <c r="L22" s="191">
        <v>16</v>
      </c>
      <c r="M22" s="192" t="s">
        <v>569</v>
      </c>
      <c r="N22" s="189" t="s">
        <v>493</v>
      </c>
      <c r="O22" s="189" t="s">
        <v>582</v>
      </c>
      <c r="P22" s="194" t="s">
        <v>497</v>
      </c>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77"/>
      <c r="BM22" s="177"/>
    </row>
    <row r="23" spans="1:65" s="200" customFormat="1" ht="8.25" customHeight="1" thickBot="1" x14ac:dyDescent="0.3">
      <c r="A23" s="210"/>
      <c r="B23" s="211"/>
      <c r="C23" s="211"/>
      <c r="D23" s="211"/>
      <c r="E23" s="211"/>
      <c r="F23" s="211"/>
      <c r="G23" s="211"/>
      <c r="H23" s="211"/>
      <c r="I23" s="211"/>
      <c r="J23" s="211"/>
      <c r="K23" s="211"/>
      <c r="L23" s="211"/>
      <c r="M23" s="211"/>
      <c r="N23" s="211"/>
      <c r="O23" s="211"/>
      <c r="P23" s="212"/>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row>
    <row r="24" spans="1:65" s="178" customFormat="1" ht="295.5" customHeight="1" x14ac:dyDescent="0.2">
      <c r="A24" s="201" t="s">
        <v>499</v>
      </c>
      <c r="B24" s="173" t="s">
        <v>475</v>
      </c>
      <c r="C24" s="173" t="s">
        <v>583</v>
      </c>
      <c r="D24" s="203" t="s">
        <v>625</v>
      </c>
      <c r="E24" s="175">
        <f>'[6]MAPA DE RIESGO'!C13</f>
        <v>2</v>
      </c>
      <c r="F24" s="175">
        <f>'[6]MAPA DE RIESGO'!D13</f>
        <v>4</v>
      </c>
      <c r="G24" s="172" t="s">
        <v>559</v>
      </c>
      <c r="H24" s="173" t="s">
        <v>584</v>
      </c>
      <c r="I24" s="173" t="str">
        <f>'[6]MAPA DE RIESGO'!G13</f>
        <v>PROBABILIDAD</v>
      </c>
      <c r="J24" s="171">
        <v>2</v>
      </c>
      <c r="K24" s="171">
        <v>2</v>
      </c>
      <c r="L24" s="171">
        <v>16</v>
      </c>
      <c r="M24" s="172" t="s">
        <v>569</v>
      </c>
      <c r="N24" s="173" t="str">
        <f>'[6]MAPA DE RIESGO'!L13</f>
        <v>REDUCIR EL RIESGO</v>
      </c>
      <c r="O24" s="173" t="s">
        <v>585</v>
      </c>
      <c r="P24" s="176" t="s">
        <v>586</v>
      </c>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77"/>
      <c r="BM24" s="177"/>
    </row>
    <row r="25" spans="1:65" s="178" customFormat="1" ht="343.5" customHeight="1" x14ac:dyDescent="0.2">
      <c r="A25" s="205" t="s">
        <v>499</v>
      </c>
      <c r="B25" s="181" t="s">
        <v>479</v>
      </c>
      <c r="C25" s="181" t="s">
        <v>500</v>
      </c>
      <c r="D25" s="206" t="s">
        <v>625</v>
      </c>
      <c r="E25" s="185">
        <f>'[6]MAPA DE RIESGO'!C14</f>
        <v>3</v>
      </c>
      <c r="F25" s="185">
        <f>'[6]MAPA DE RIESGO'!D14</f>
        <v>3</v>
      </c>
      <c r="G25" s="183" t="s">
        <v>559</v>
      </c>
      <c r="H25" s="229" t="s">
        <v>587</v>
      </c>
      <c r="I25" s="181" t="str">
        <f>'[6]MAPA DE RIESGO'!G14</f>
        <v>PROBABILIDAD</v>
      </c>
      <c r="J25" s="182">
        <v>2</v>
      </c>
      <c r="K25" s="182">
        <v>2</v>
      </c>
      <c r="L25" s="182">
        <v>16</v>
      </c>
      <c r="M25" s="183" t="s">
        <v>569</v>
      </c>
      <c r="N25" s="181" t="str">
        <f>'[6]MAPA DE RIESGO'!L14</f>
        <v>REDUCIR EL RIESGO</v>
      </c>
      <c r="O25" s="181" t="s">
        <v>501</v>
      </c>
      <c r="P25" s="186" t="s">
        <v>588</v>
      </c>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77"/>
      <c r="BM25" s="177"/>
    </row>
    <row r="26" spans="1:65" s="196" customFormat="1" ht="290.25" customHeight="1" thickBot="1" x14ac:dyDescent="0.25">
      <c r="A26" s="187" t="s">
        <v>499</v>
      </c>
      <c r="B26" s="189" t="s">
        <v>481</v>
      </c>
      <c r="C26" s="189" t="s">
        <v>502</v>
      </c>
      <c r="D26" s="190" t="s">
        <v>627</v>
      </c>
      <c r="E26" s="209">
        <f>'[6]MAPA DE RIESGO'!C15</f>
        <v>3</v>
      </c>
      <c r="F26" s="209">
        <f>'[6]MAPA DE RIESGO'!D15</f>
        <v>5</v>
      </c>
      <c r="G26" s="192" t="s">
        <v>562</v>
      </c>
      <c r="H26" s="230" t="s">
        <v>632</v>
      </c>
      <c r="I26" s="189" t="str">
        <f>'[6]MAPA DE RIESGO'!G15</f>
        <v>PROBABILIDAD</v>
      </c>
      <c r="J26" s="209">
        <v>2</v>
      </c>
      <c r="K26" s="209">
        <v>2</v>
      </c>
      <c r="L26" s="209">
        <v>16</v>
      </c>
      <c r="M26" s="192" t="s">
        <v>569</v>
      </c>
      <c r="N26" s="189" t="s">
        <v>498</v>
      </c>
      <c r="O26" s="189" t="s">
        <v>589</v>
      </c>
      <c r="P26" s="194" t="s">
        <v>586</v>
      </c>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95"/>
      <c r="BM26" s="195"/>
    </row>
    <row r="27" spans="1:65" s="200" customFormat="1" ht="7.5" customHeight="1" thickBot="1" x14ac:dyDescent="0.3">
      <c r="A27" s="210"/>
      <c r="B27" s="211"/>
      <c r="C27" s="211"/>
      <c r="D27" s="211"/>
      <c r="E27" s="211"/>
      <c r="F27" s="211"/>
      <c r="G27" s="211"/>
      <c r="H27" s="211"/>
      <c r="I27" s="211"/>
      <c r="J27" s="211"/>
      <c r="K27" s="211"/>
      <c r="L27" s="211"/>
      <c r="M27" s="211"/>
      <c r="N27" s="211"/>
      <c r="O27" s="211"/>
      <c r="P27" s="212"/>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row>
    <row r="28" spans="1:65" s="178" customFormat="1" ht="217.5" thickBot="1" x14ac:dyDescent="0.25">
      <c r="A28" s="217" t="s">
        <v>503</v>
      </c>
      <c r="B28" s="218" t="s">
        <v>475</v>
      </c>
      <c r="C28" s="218" t="s">
        <v>633</v>
      </c>
      <c r="D28" s="220" t="s">
        <v>625</v>
      </c>
      <c r="E28" s="221">
        <v>3</v>
      </c>
      <c r="F28" s="221">
        <v>3</v>
      </c>
      <c r="G28" s="222" t="s">
        <v>559</v>
      </c>
      <c r="H28" s="218" t="s">
        <v>634</v>
      </c>
      <c r="I28" s="218" t="s">
        <v>468</v>
      </c>
      <c r="J28" s="221">
        <v>1</v>
      </c>
      <c r="K28" s="221">
        <v>3</v>
      </c>
      <c r="L28" s="221">
        <v>12</v>
      </c>
      <c r="M28" s="222" t="s">
        <v>555</v>
      </c>
      <c r="N28" s="218" t="s">
        <v>493</v>
      </c>
      <c r="O28" s="218" t="s">
        <v>504</v>
      </c>
      <c r="P28" s="225" t="s">
        <v>505</v>
      </c>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77"/>
      <c r="BM28" s="177"/>
    </row>
    <row r="29" spans="1:65" s="200" customFormat="1" ht="8.25" customHeight="1" thickBot="1" x14ac:dyDescent="0.3">
      <c r="A29" s="210"/>
      <c r="B29" s="211"/>
      <c r="C29" s="211"/>
      <c r="D29" s="211"/>
      <c r="E29" s="211"/>
      <c r="F29" s="211"/>
      <c r="G29" s="211"/>
      <c r="H29" s="211"/>
      <c r="I29" s="211"/>
      <c r="J29" s="211"/>
      <c r="K29" s="211"/>
      <c r="L29" s="211"/>
      <c r="M29" s="211"/>
      <c r="N29" s="211"/>
      <c r="O29" s="211"/>
      <c r="P29" s="212"/>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row>
    <row r="30" spans="1:65" s="178" customFormat="1" ht="143.25" customHeight="1" x14ac:dyDescent="0.2">
      <c r="A30" s="201" t="s">
        <v>506</v>
      </c>
      <c r="B30" s="173" t="s">
        <v>475</v>
      </c>
      <c r="C30" s="173" t="s">
        <v>507</v>
      </c>
      <c r="D30" s="203" t="s">
        <v>625</v>
      </c>
      <c r="E30" s="175">
        <v>3</v>
      </c>
      <c r="F30" s="175">
        <v>4</v>
      </c>
      <c r="G30" s="172" t="s">
        <v>562</v>
      </c>
      <c r="H30" s="173" t="s">
        <v>590</v>
      </c>
      <c r="I30" s="173" t="s">
        <v>469</v>
      </c>
      <c r="J30" s="175">
        <v>3</v>
      </c>
      <c r="K30" s="175">
        <v>2</v>
      </c>
      <c r="L30" s="175">
        <v>24</v>
      </c>
      <c r="M30" s="172" t="s">
        <v>555</v>
      </c>
      <c r="N30" s="231" t="s">
        <v>493</v>
      </c>
      <c r="O30" s="232" t="s">
        <v>508</v>
      </c>
      <c r="P30" s="176" t="s">
        <v>591</v>
      </c>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77"/>
      <c r="BM30" s="177"/>
    </row>
    <row r="31" spans="1:65" s="178" customFormat="1" ht="150.75" customHeight="1" x14ac:dyDescent="0.2">
      <c r="A31" s="205" t="s">
        <v>509</v>
      </c>
      <c r="B31" s="181" t="s">
        <v>479</v>
      </c>
      <c r="C31" s="181" t="s">
        <v>510</v>
      </c>
      <c r="D31" s="206" t="s">
        <v>625</v>
      </c>
      <c r="E31" s="185">
        <v>1</v>
      </c>
      <c r="F31" s="185">
        <v>4</v>
      </c>
      <c r="G31" s="183" t="s">
        <v>559</v>
      </c>
      <c r="H31" s="181" t="s">
        <v>592</v>
      </c>
      <c r="I31" s="181" t="s">
        <v>469</v>
      </c>
      <c r="J31" s="185">
        <v>1</v>
      </c>
      <c r="K31" s="185">
        <v>3</v>
      </c>
      <c r="L31" s="185">
        <v>12</v>
      </c>
      <c r="M31" s="183" t="s">
        <v>555</v>
      </c>
      <c r="N31" s="233" t="s">
        <v>493</v>
      </c>
      <c r="O31" s="234" t="s">
        <v>593</v>
      </c>
      <c r="P31" s="186" t="s">
        <v>591</v>
      </c>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77"/>
      <c r="BM31" s="177"/>
    </row>
    <row r="32" spans="1:65" s="196" customFormat="1" ht="169.5" customHeight="1" thickBot="1" x14ac:dyDescent="0.25">
      <c r="A32" s="187" t="s">
        <v>509</v>
      </c>
      <c r="B32" s="189" t="s">
        <v>481</v>
      </c>
      <c r="C32" s="189" t="s">
        <v>511</v>
      </c>
      <c r="D32" s="190" t="s">
        <v>627</v>
      </c>
      <c r="E32" s="209">
        <v>2</v>
      </c>
      <c r="F32" s="209">
        <v>4</v>
      </c>
      <c r="G32" s="192" t="s">
        <v>559</v>
      </c>
      <c r="H32" s="189" t="s">
        <v>594</v>
      </c>
      <c r="I32" s="189" t="s">
        <v>468</v>
      </c>
      <c r="J32" s="209">
        <v>2</v>
      </c>
      <c r="K32" s="209">
        <v>4</v>
      </c>
      <c r="L32" s="209">
        <v>32</v>
      </c>
      <c r="M32" s="192" t="s">
        <v>559</v>
      </c>
      <c r="N32" s="235" t="s">
        <v>493</v>
      </c>
      <c r="O32" s="236" t="s">
        <v>512</v>
      </c>
      <c r="P32" s="194" t="s">
        <v>591</v>
      </c>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95"/>
      <c r="BM32" s="195"/>
    </row>
    <row r="33" spans="1:65" s="200" customFormat="1" ht="7.5" customHeight="1" thickBot="1" x14ac:dyDescent="0.3">
      <c r="A33" s="210" t="s">
        <v>635</v>
      </c>
      <c r="B33" s="211"/>
      <c r="C33" s="211"/>
      <c r="D33" s="211"/>
      <c r="E33" s="211"/>
      <c r="F33" s="211"/>
      <c r="G33" s="211"/>
      <c r="H33" s="211"/>
      <c r="I33" s="211"/>
      <c r="J33" s="211"/>
      <c r="K33" s="211"/>
      <c r="L33" s="211"/>
      <c r="M33" s="211"/>
      <c r="N33" s="211"/>
      <c r="O33" s="211"/>
      <c r="P33" s="212"/>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row>
    <row r="34" spans="1:65" s="178" customFormat="1" ht="109.5" customHeight="1" x14ac:dyDescent="0.2">
      <c r="A34" s="201" t="s">
        <v>513</v>
      </c>
      <c r="B34" s="173" t="s">
        <v>475</v>
      </c>
      <c r="C34" s="173" t="s">
        <v>636</v>
      </c>
      <c r="D34" s="203" t="s">
        <v>625</v>
      </c>
      <c r="E34" s="175">
        <v>3</v>
      </c>
      <c r="F34" s="175">
        <v>4</v>
      </c>
      <c r="G34" s="172" t="s">
        <v>562</v>
      </c>
      <c r="H34" s="173" t="s">
        <v>595</v>
      </c>
      <c r="I34" s="173" t="s">
        <v>469</v>
      </c>
      <c r="J34" s="175">
        <v>3</v>
      </c>
      <c r="K34" s="175">
        <v>3</v>
      </c>
      <c r="L34" s="175">
        <v>36</v>
      </c>
      <c r="M34" s="172" t="s">
        <v>559</v>
      </c>
      <c r="N34" s="231" t="s">
        <v>493</v>
      </c>
      <c r="O34" s="173" t="s">
        <v>514</v>
      </c>
      <c r="P34" s="176" t="s">
        <v>596</v>
      </c>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77"/>
      <c r="BM34" s="177"/>
    </row>
    <row r="35" spans="1:65" s="196" customFormat="1" ht="90" thickBot="1" x14ac:dyDescent="0.25">
      <c r="A35" s="187" t="s">
        <v>513</v>
      </c>
      <c r="B35" s="189" t="s">
        <v>479</v>
      </c>
      <c r="C35" s="189" t="str">
        <f>'[7]MAPA DE RIESGO'!B15</f>
        <v>Alteración y perdida de la información en el Archivo de la SDA</v>
      </c>
      <c r="D35" s="190" t="s">
        <v>627</v>
      </c>
      <c r="E35" s="209">
        <f>'[7]MAPA DE RIESGO'!C15</f>
        <v>3</v>
      </c>
      <c r="F35" s="209">
        <f>'[7]MAPA DE RIESGO'!D15</f>
        <v>4</v>
      </c>
      <c r="G35" s="192" t="s">
        <v>562</v>
      </c>
      <c r="H35" s="189"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5" s="189" t="s">
        <v>469</v>
      </c>
      <c r="J35" s="209">
        <v>3</v>
      </c>
      <c r="K35" s="209">
        <v>3</v>
      </c>
      <c r="L35" s="209">
        <v>36</v>
      </c>
      <c r="M35" s="192" t="s">
        <v>559</v>
      </c>
      <c r="N35" s="235" t="s">
        <v>493</v>
      </c>
      <c r="O35" s="189" t="s">
        <v>515</v>
      </c>
      <c r="P35" s="194" t="s">
        <v>596</v>
      </c>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95"/>
      <c r="BM35" s="195"/>
    </row>
    <row r="36" spans="1:65" s="200" customFormat="1" ht="8.25" customHeight="1" thickBot="1" x14ac:dyDescent="0.3">
      <c r="A36" s="210"/>
      <c r="B36" s="211"/>
      <c r="C36" s="211"/>
      <c r="D36" s="211"/>
      <c r="E36" s="211"/>
      <c r="F36" s="211"/>
      <c r="G36" s="211"/>
      <c r="H36" s="211"/>
      <c r="I36" s="211"/>
      <c r="J36" s="211"/>
      <c r="K36" s="211"/>
      <c r="L36" s="211"/>
      <c r="M36" s="211"/>
      <c r="N36" s="211"/>
      <c r="O36" s="211"/>
      <c r="P36" s="212"/>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row>
    <row r="37" spans="1:65" s="178" customFormat="1" ht="222" customHeight="1" x14ac:dyDescent="0.2">
      <c r="A37" s="201" t="s">
        <v>516</v>
      </c>
      <c r="B37" s="173" t="s">
        <v>475</v>
      </c>
      <c r="C37" s="173" t="str">
        <f>'[8]MAPA DE RIESGO'!B13</f>
        <v>Inoportunidad en la entrega de informes, alertas y recomendaciones para el mejoramiento de la gestión institucional</v>
      </c>
      <c r="D37" s="203" t="s">
        <v>625</v>
      </c>
      <c r="E37" s="175">
        <f>'[8]MAPA DE RIESGO'!C13</f>
        <v>5</v>
      </c>
      <c r="F37" s="175">
        <f>'[8]MAPA DE RIESGO'!D13</f>
        <v>4</v>
      </c>
      <c r="G37" s="172" t="s">
        <v>562</v>
      </c>
      <c r="H37" s="173"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7" s="173" t="str">
        <f>'[8]MAPA DE RIESGO'!G13</f>
        <v>PROBABILIDAD</v>
      </c>
      <c r="J37" s="175">
        <f>'[8]MAPA DE RIESGO'!H13</f>
        <v>3</v>
      </c>
      <c r="K37" s="175">
        <f>'[8]MAPA DE RIESGO'!I13</f>
        <v>4</v>
      </c>
      <c r="L37" s="175">
        <f>'[8]MAPA DE RIESGO'!J13</f>
        <v>48</v>
      </c>
      <c r="M37" s="172" t="s">
        <v>562</v>
      </c>
      <c r="N37" s="231" t="str">
        <f>'[8]MAPA DE RIESGO'!L13</f>
        <v>REDUCIR EL RIESGO</v>
      </c>
      <c r="O37" s="232" t="str">
        <f>'[8]MAPA DE RIESGO'!M13</f>
        <v>Realizar capacitaciones en la aplicación de los procedimientos de auditoria</v>
      </c>
      <c r="P37" s="176" t="str">
        <f>'[8]MAPA DE RIESGO'!N13</f>
        <v>OFICINA DE CONTROL INTERNO</v>
      </c>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77"/>
      <c r="BM37" s="177"/>
    </row>
    <row r="38" spans="1:65" s="196" customFormat="1" ht="131.25" customHeight="1" thickBot="1" x14ac:dyDescent="0.25">
      <c r="A38" s="187" t="s">
        <v>516</v>
      </c>
      <c r="B38" s="189" t="s">
        <v>479</v>
      </c>
      <c r="C38" s="189" t="s">
        <v>517</v>
      </c>
      <c r="D38" s="190" t="s">
        <v>627</v>
      </c>
      <c r="E38" s="209">
        <f>'[8]MAPA DE RIESGO'!C14</f>
        <v>3</v>
      </c>
      <c r="F38" s="209">
        <f>'[8]MAPA DE RIESGO'!D14</f>
        <v>5</v>
      </c>
      <c r="G38" s="192" t="s">
        <v>562</v>
      </c>
      <c r="H38" s="189"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8" s="189" t="str">
        <f>'[8]MAPA DE RIESGO'!G14</f>
        <v>PROBABILIDAD</v>
      </c>
      <c r="J38" s="209">
        <f>'[8]MAPA DE RIESGO'!H14</f>
        <v>1</v>
      </c>
      <c r="K38" s="209">
        <f>'[8]MAPA DE RIESGO'!I14</f>
        <v>5</v>
      </c>
      <c r="L38" s="209">
        <f>'[8]MAPA DE RIESGO'!J14</f>
        <v>20</v>
      </c>
      <c r="M38" s="192" t="s">
        <v>559</v>
      </c>
      <c r="N38" s="235" t="str">
        <f>'[8]MAPA DE RIESGO'!L14</f>
        <v>EVITAR EL RIESGO</v>
      </c>
      <c r="O38" s="236" t="str">
        <f>'[8]MAPA DE RIESGO'!M14</f>
        <v>Realizar revisiones de informes preliminares por otro auditor</v>
      </c>
      <c r="P38" s="194" t="str">
        <f>'[8]MAPA DE RIESGO'!N14</f>
        <v>OFICINA DE CONTROL INTERNO</v>
      </c>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95"/>
      <c r="BM38" s="195"/>
    </row>
    <row r="39" spans="1:65" s="200" customFormat="1" ht="8.25" customHeight="1" thickBot="1" x14ac:dyDescent="0.25">
      <c r="A39" s="237"/>
      <c r="B39" s="238"/>
      <c r="C39" s="238"/>
      <c r="D39" s="238"/>
      <c r="E39" s="238"/>
      <c r="F39" s="238"/>
      <c r="G39" s="238"/>
      <c r="H39" s="238"/>
      <c r="I39" s="238"/>
      <c r="J39" s="238"/>
      <c r="K39" s="238"/>
      <c r="L39" s="238"/>
      <c r="M39" s="238"/>
      <c r="N39" s="238"/>
      <c r="O39" s="238"/>
      <c r="P39" s="239"/>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row>
    <row r="40" spans="1:65" s="178" customFormat="1" ht="122.25" customHeight="1" x14ac:dyDescent="0.2">
      <c r="A40" s="201" t="s">
        <v>518</v>
      </c>
      <c r="B40" s="173" t="s">
        <v>475</v>
      </c>
      <c r="C40" s="173" t="str">
        <f>'[9]MAPA DE RIESGO'!B13</f>
        <v xml:space="preserve"> Violación al Debido Proceso</v>
      </c>
      <c r="D40" s="203" t="s">
        <v>625</v>
      </c>
      <c r="E40" s="175">
        <f>'[9]MAPA DE RIESGO'!C13</f>
        <v>2</v>
      </c>
      <c r="F40" s="175">
        <f>'[9]MAPA DE RIESGO'!D13</f>
        <v>2</v>
      </c>
      <c r="G40" s="172" t="s">
        <v>569</v>
      </c>
      <c r="H40" s="173" t="s">
        <v>597</v>
      </c>
      <c r="I40" s="173" t="str">
        <f>'[9]MAPA DE RIESGO'!G13</f>
        <v>PROBABILIDAD</v>
      </c>
      <c r="J40" s="175">
        <f>'[9]MAPA DE RIESGO'!H13</f>
        <v>1</v>
      </c>
      <c r="K40" s="175">
        <f>'[9]MAPA DE RIESGO'!I13</f>
        <v>2</v>
      </c>
      <c r="L40" s="175">
        <f>'[9]MAPA DE RIESGO'!J13</f>
        <v>8</v>
      </c>
      <c r="M40" s="172" t="s">
        <v>569</v>
      </c>
      <c r="N40" s="231" t="str">
        <f>'[9]MAPA DE RIESGO'!L13</f>
        <v>REDUCIR EL RIESGO</v>
      </c>
      <c r="O40" s="232" t="str">
        <f>'[9]MAPA DE RIESGO'!M13</f>
        <v xml:space="preserve">el segumiento mensual a la base de datos </v>
      </c>
      <c r="P40" s="176" t="s">
        <v>519</v>
      </c>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77"/>
      <c r="BM40" s="177"/>
    </row>
    <row r="41" spans="1:65" s="196" customFormat="1" ht="137.25" customHeight="1" thickBot="1" x14ac:dyDescent="0.25">
      <c r="A41" s="187" t="s">
        <v>518</v>
      </c>
      <c r="B41" s="189" t="s">
        <v>479</v>
      </c>
      <c r="C41" s="189" t="s">
        <v>637</v>
      </c>
      <c r="D41" s="190" t="s">
        <v>627</v>
      </c>
      <c r="E41" s="209">
        <v>1</v>
      </c>
      <c r="F41" s="209">
        <v>3</v>
      </c>
      <c r="G41" s="192" t="s">
        <v>555</v>
      </c>
      <c r="H41" s="240" t="s">
        <v>598</v>
      </c>
      <c r="I41" s="189" t="s">
        <v>468</v>
      </c>
      <c r="J41" s="209">
        <v>1</v>
      </c>
      <c r="K41" s="209">
        <v>3</v>
      </c>
      <c r="L41" s="209">
        <v>12</v>
      </c>
      <c r="M41" s="192" t="s">
        <v>555</v>
      </c>
      <c r="N41" s="189" t="s">
        <v>493</v>
      </c>
      <c r="O41" s="189" t="s">
        <v>520</v>
      </c>
      <c r="P41" s="194" t="s">
        <v>519</v>
      </c>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95"/>
      <c r="BM41" s="195"/>
    </row>
    <row r="42" spans="1:65" s="200" customFormat="1" ht="7.5" customHeight="1" thickBot="1" x14ac:dyDescent="0.25">
      <c r="A42" s="241"/>
      <c r="B42" s="242"/>
      <c r="C42" s="242"/>
      <c r="D42" s="242"/>
      <c r="E42" s="242"/>
      <c r="F42" s="242"/>
      <c r="G42" s="242"/>
      <c r="H42" s="242"/>
      <c r="I42" s="242"/>
      <c r="J42" s="242"/>
      <c r="K42" s="242"/>
      <c r="L42" s="242"/>
      <c r="M42" s="242"/>
      <c r="N42" s="242"/>
      <c r="O42" s="242"/>
      <c r="P42" s="243"/>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row>
    <row r="43" spans="1:65" s="178" customFormat="1" ht="130.5" customHeight="1" x14ac:dyDescent="0.2">
      <c r="A43" s="201" t="s">
        <v>521</v>
      </c>
      <c r="B43" s="173" t="s">
        <v>475</v>
      </c>
      <c r="C43" s="173" t="s">
        <v>638</v>
      </c>
      <c r="D43" s="203" t="s">
        <v>625</v>
      </c>
      <c r="E43" s="175">
        <f>'[10]MAPA DE RIESGO'!C13</f>
        <v>3</v>
      </c>
      <c r="F43" s="175">
        <f>'[10]MAPA DE RIESGO'!D13</f>
        <v>3</v>
      </c>
      <c r="G43" s="172" t="s">
        <v>559</v>
      </c>
      <c r="H43" s="173" t="s">
        <v>639</v>
      </c>
      <c r="I43" s="173" t="str">
        <f>'[10]MAPA DE RIESGO'!G13</f>
        <v>PROBABILIDAD</v>
      </c>
      <c r="J43" s="175">
        <f>'[10]MAPA DE RIESGO'!H13</f>
        <v>3</v>
      </c>
      <c r="K43" s="175">
        <f>'[10]MAPA DE RIESGO'!I13</f>
        <v>3</v>
      </c>
      <c r="L43" s="175">
        <f>'[10]MAPA DE RIESGO'!J13</f>
        <v>36</v>
      </c>
      <c r="M43" s="172" t="s">
        <v>559</v>
      </c>
      <c r="N43" s="173" t="str">
        <f>'[10]MAPA DE RIESGO'!L13</f>
        <v>REDUCIR EL RIESGO</v>
      </c>
      <c r="O43" s="173" t="s">
        <v>599</v>
      </c>
      <c r="P43" s="176" t="s">
        <v>600</v>
      </c>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77"/>
      <c r="BM43" s="177"/>
    </row>
    <row r="44" spans="1:65" s="178" customFormat="1" ht="140.25" customHeight="1" x14ac:dyDescent="0.2">
      <c r="A44" s="205" t="s">
        <v>521</v>
      </c>
      <c r="B44" s="181" t="str">
        <f>'[11]MAPA DE RIESGO'!A14</f>
        <v>R2</v>
      </c>
      <c r="C44" s="181" t="s">
        <v>601</v>
      </c>
      <c r="D44" s="206" t="s">
        <v>625</v>
      </c>
      <c r="E44" s="185">
        <f>'[10]MAPA DE RIESGO'!C14</f>
        <v>3</v>
      </c>
      <c r="F44" s="185">
        <v>5</v>
      </c>
      <c r="G44" s="183" t="s">
        <v>562</v>
      </c>
      <c r="H44" s="181" t="s">
        <v>602</v>
      </c>
      <c r="I44" s="181" t="str">
        <f>'[10]MAPA DE RIESGO'!G14</f>
        <v>PROBABILIDAD</v>
      </c>
      <c r="J44" s="185">
        <f>'[10]MAPA DE RIESGO'!H14</f>
        <v>3</v>
      </c>
      <c r="K44" s="185">
        <v>5</v>
      </c>
      <c r="L44" s="185">
        <v>60</v>
      </c>
      <c r="M44" s="183" t="s">
        <v>562</v>
      </c>
      <c r="N44" s="181" t="s">
        <v>603</v>
      </c>
      <c r="O44" s="181" t="s">
        <v>604</v>
      </c>
      <c r="P44" s="186" t="s">
        <v>600</v>
      </c>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77"/>
      <c r="BM44" s="177"/>
    </row>
    <row r="45" spans="1:65" s="178" customFormat="1" ht="127.5" customHeight="1" thickBot="1" x14ac:dyDescent="0.25">
      <c r="A45" s="244" t="s">
        <v>521</v>
      </c>
      <c r="B45" s="245" t="str">
        <f>'[11]MAPA DE RIESGO'!A15</f>
        <v>R3</v>
      </c>
      <c r="C45" s="245" t="s">
        <v>605</v>
      </c>
      <c r="D45" s="246" t="s">
        <v>625</v>
      </c>
      <c r="E45" s="247">
        <f>'[10]MAPA DE RIESGO'!C15</f>
        <v>2</v>
      </c>
      <c r="F45" s="247">
        <f>'[10]MAPA DE RIESGO'!D15</f>
        <v>3</v>
      </c>
      <c r="G45" s="248" t="s">
        <v>555</v>
      </c>
      <c r="H45" s="245" t="s">
        <v>606</v>
      </c>
      <c r="I45" s="245" t="str">
        <f>'[10]MAPA DE RIESGO'!G15</f>
        <v>PROBABILIDAD</v>
      </c>
      <c r="J45" s="247">
        <f>'[10]MAPA DE RIESGO'!H15</f>
        <v>2</v>
      </c>
      <c r="K45" s="247">
        <f>'[10]MAPA DE RIESGO'!I15</f>
        <v>3</v>
      </c>
      <c r="L45" s="247">
        <f>'[10]MAPA DE RIESGO'!J15</f>
        <v>24</v>
      </c>
      <c r="M45" s="248" t="s">
        <v>555</v>
      </c>
      <c r="N45" s="245" t="str">
        <f>'[10]MAPA DE RIESGO'!L15</f>
        <v>ASUMIR EL RIESGO</v>
      </c>
      <c r="O45" s="245" t="s">
        <v>607</v>
      </c>
      <c r="P45" s="249" t="str">
        <f>'[11]MAPA DE RIESGO'!N15</f>
        <v>SUBDIRECCION FINANCIERA</v>
      </c>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77"/>
      <c r="BM45" s="177"/>
    </row>
    <row r="46" spans="1:65" s="200" customFormat="1" ht="6.75" customHeight="1" thickBot="1" x14ac:dyDescent="0.25">
      <c r="A46" s="241"/>
      <c r="B46" s="242"/>
      <c r="C46" s="242"/>
      <c r="D46" s="242"/>
      <c r="E46" s="242"/>
      <c r="F46" s="242"/>
      <c r="G46" s="242"/>
      <c r="H46" s="242"/>
      <c r="I46" s="242"/>
      <c r="J46" s="242"/>
      <c r="K46" s="242"/>
      <c r="L46" s="242"/>
      <c r="M46" s="242"/>
      <c r="N46" s="242"/>
      <c r="O46" s="242"/>
      <c r="P46" s="243"/>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row>
    <row r="47" spans="1:65" s="178" customFormat="1" ht="146.25" customHeight="1" x14ac:dyDescent="0.2">
      <c r="A47" s="201" t="s">
        <v>522</v>
      </c>
      <c r="B47" s="173" t="str">
        <f>'[12]MAPA DE RIESGO'!A13</f>
        <v>R1</v>
      </c>
      <c r="C47" s="173" t="str">
        <f>'[12]MAPA DE RIESGO'!B13</f>
        <v>Incumplimiento en la planeaciòn y ejecuciòn de la Evaluación del desempeño Laboral (EDL) por parte de los evaluadores y evaluados</v>
      </c>
      <c r="D47" s="203" t="s">
        <v>625</v>
      </c>
      <c r="E47" s="175">
        <f>'[12]MAPA DE RIESGO'!C13</f>
        <v>4</v>
      </c>
      <c r="F47" s="175">
        <f>'[12]MAPA DE RIESGO'!D13</f>
        <v>3</v>
      </c>
      <c r="G47" s="172" t="s">
        <v>559</v>
      </c>
      <c r="H47" s="173"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7" s="173" t="str">
        <f>'[12]MAPA DE RIESGO'!G13</f>
        <v>PROBABILIDAD</v>
      </c>
      <c r="J47" s="175">
        <f>'[12]MAPA DE RIESGO'!H13</f>
        <v>2</v>
      </c>
      <c r="K47" s="175">
        <f>'[12]MAPA DE RIESGO'!I13</f>
        <v>3</v>
      </c>
      <c r="L47" s="175">
        <f>'[12]MAPA DE RIESGO'!J13</f>
        <v>24</v>
      </c>
      <c r="M47" s="172" t="s">
        <v>555</v>
      </c>
      <c r="N47" s="173" t="str">
        <f>'[12]MAPA DE RIESGO'!L13</f>
        <v>REDUCIR EL RIESGO</v>
      </c>
      <c r="O47" s="173" t="str">
        <f>'[12]MAPA DE RIESGO'!M13</f>
        <v>Realizar campañas de sensibilización Tema: Entregas oportunas de las EDL, asi como el diligenciamiento de los formatos y la importancia del cumplimiento en la entrega de la EDL.</v>
      </c>
      <c r="P47" s="176" t="str">
        <f>'[12]MAPA DE RIESGO'!N13</f>
        <v>DIRECCION DE GESTION CORPORATIVA</v>
      </c>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77"/>
      <c r="BM47" s="177"/>
    </row>
    <row r="48" spans="1:65" s="178" customFormat="1" ht="63" customHeight="1" x14ac:dyDescent="0.2">
      <c r="A48" s="205" t="s">
        <v>522</v>
      </c>
      <c r="B48" s="181" t="s">
        <v>479</v>
      </c>
      <c r="C48" s="181" t="s">
        <v>608</v>
      </c>
      <c r="D48" s="206" t="s">
        <v>625</v>
      </c>
      <c r="E48" s="185">
        <v>3</v>
      </c>
      <c r="F48" s="185">
        <v>4</v>
      </c>
      <c r="G48" s="183" t="s">
        <v>562</v>
      </c>
      <c r="H48" s="181" t="s">
        <v>640</v>
      </c>
      <c r="I48" s="181" t="s">
        <v>468</v>
      </c>
      <c r="J48" s="185">
        <v>3</v>
      </c>
      <c r="K48" s="185">
        <v>4</v>
      </c>
      <c r="L48" s="185">
        <v>48</v>
      </c>
      <c r="M48" s="183" t="s">
        <v>562</v>
      </c>
      <c r="N48" s="181" t="s">
        <v>493</v>
      </c>
      <c r="O48" s="181" t="s">
        <v>525</v>
      </c>
      <c r="P48" s="186" t="s">
        <v>494</v>
      </c>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77"/>
      <c r="BM48" s="177"/>
    </row>
    <row r="49" spans="1:65" s="196" customFormat="1" ht="92.25" customHeight="1" thickBot="1" x14ac:dyDescent="0.25">
      <c r="A49" s="187" t="s">
        <v>522</v>
      </c>
      <c r="B49" s="189" t="s">
        <v>481</v>
      </c>
      <c r="C49" s="189" t="str">
        <f>[12]ANALISIS!B12</f>
        <v xml:space="preserve">Manipulación en la vinculación de personal 
</v>
      </c>
      <c r="D49" s="190" t="s">
        <v>627</v>
      </c>
      <c r="E49" s="209">
        <f>[12]ANALISIS!C12</f>
        <v>1</v>
      </c>
      <c r="F49" s="209">
        <f>[12]ANALISIS!D12</f>
        <v>5</v>
      </c>
      <c r="G49" s="192" t="s">
        <v>559</v>
      </c>
      <c r="H49" s="189" t="s">
        <v>523</v>
      </c>
      <c r="I49" s="189" t="s">
        <v>468</v>
      </c>
      <c r="J49" s="209">
        <v>1</v>
      </c>
      <c r="K49" s="209">
        <v>5</v>
      </c>
      <c r="L49" s="209">
        <v>20</v>
      </c>
      <c r="M49" s="192" t="s">
        <v>559</v>
      </c>
      <c r="N49" s="189" t="s">
        <v>498</v>
      </c>
      <c r="O49" s="189" t="s">
        <v>524</v>
      </c>
      <c r="P49" s="194" t="s">
        <v>494</v>
      </c>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95"/>
      <c r="BM49" s="195"/>
    </row>
    <row r="50" spans="1:65" s="200" customFormat="1" ht="6.75" customHeight="1" thickBot="1" x14ac:dyDescent="0.25">
      <c r="A50" s="250"/>
      <c r="B50" s="251"/>
      <c r="C50" s="251"/>
      <c r="D50" s="251"/>
      <c r="E50" s="251"/>
      <c r="F50" s="251"/>
      <c r="G50" s="251"/>
      <c r="H50" s="251"/>
      <c r="I50" s="251"/>
      <c r="J50" s="251"/>
      <c r="K50" s="251"/>
      <c r="L50" s="251"/>
      <c r="M50" s="251"/>
      <c r="N50" s="251"/>
      <c r="O50" s="251"/>
      <c r="P50" s="252"/>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row>
    <row r="51" spans="1:65" s="177" customFormat="1" ht="201" customHeight="1" x14ac:dyDescent="0.2">
      <c r="A51" s="201" t="s">
        <v>526</v>
      </c>
      <c r="B51" s="253" t="s">
        <v>475</v>
      </c>
      <c r="C51" s="173" t="s">
        <v>531</v>
      </c>
      <c r="D51" s="203" t="s">
        <v>625</v>
      </c>
      <c r="E51" s="171">
        <v>4</v>
      </c>
      <c r="F51" s="171">
        <v>4</v>
      </c>
      <c r="G51" s="172" t="s">
        <v>562</v>
      </c>
      <c r="H51" s="173" t="s">
        <v>609</v>
      </c>
      <c r="I51" s="173" t="s">
        <v>468</v>
      </c>
      <c r="J51" s="175">
        <v>2</v>
      </c>
      <c r="K51" s="175">
        <v>4</v>
      </c>
      <c r="L51" s="175">
        <v>32</v>
      </c>
      <c r="M51" s="172" t="s">
        <v>559</v>
      </c>
      <c r="N51" s="173" t="s">
        <v>493</v>
      </c>
      <c r="O51" s="173" t="s">
        <v>641</v>
      </c>
      <c r="P51" s="254" t="s">
        <v>610</v>
      </c>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row>
    <row r="52" spans="1:65" s="196" customFormat="1" ht="201.75" customHeight="1" x14ac:dyDescent="0.2">
      <c r="A52" s="255" t="s">
        <v>526</v>
      </c>
      <c r="B52" s="256" t="s">
        <v>479</v>
      </c>
      <c r="C52" s="256" t="s">
        <v>527</v>
      </c>
      <c r="D52" s="257" t="s">
        <v>627</v>
      </c>
      <c r="E52" s="258">
        <v>3</v>
      </c>
      <c r="F52" s="258">
        <v>4</v>
      </c>
      <c r="G52" s="259" t="s">
        <v>562</v>
      </c>
      <c r="H52" s="260" t="s">
        <v>528</v>
      </c>
      <c r="I52" s="260" t="s">
        <v>468</v>
      </c>
      <c r="J52" s="258">
        <f>'[13]MAPA DE RIESGO'!H13</f>
        <v>1</v>
      </c>
      <c r="K52" s="258">
        <f>'[13]MAPA DE RIESGO'!I13</f>
        <v>4</v>
      </c>
      <c r="L52" s="258">
        <f>'[13]MAPA DE RIESGO'!J13</f>
        <v>16</v>
      </c>
      <c r="M52" s="259" t="s">
        <v>559</v>
      </c>
      <c r="N52" s="260" t="str">
        <f>'[13]MAPA DE RIESGO'!L13</f>
        <v>EVITAR EL RIESGO</v>
      </c>
      <c r="O52" s="260" t="s">
        <v>642</v>
      </c>
      <c r="P52" s="261" t="s">
        <v>610</v>
      </c>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95"/>
      <c r="BM52" s="195"/>
    </row>
    <row r="53" spans="1:65" s="196" customFormat="1" ht="237.75" customHeight="1" thickBot="1" x14ac:dyDescent="0.25">
      <c r="A53" s="187" t="s">
        <v>526</v>
      </c>
      <c r="B53" s="189" t="s">
        <v>481</v>
      </c>
      <c r="C53" s="189" t="s">
        <v>530</v>
      </c>
      <c r="D53" s="190" t="s">
        <v>627</v>
      </c>
      <c r="E53" s="209">
        <v>2</v>
      </c>
      <c r="F53" s="209">
        <f>'[14]MAPA DE RIESGO'!D14</f>
        <v>4</v>
      </c>
      <c r="G53" s="192" t="s">
        <v>559</v>
      </c>
      <c r="H53" s="189" t="s">
        <v>611</v>
      </c>
      <c r="I53" s="189" t="s">
        <v>468</v>
      </c>
      <c r="J53" s="209">
        <v>1</v>
      </c>
      <c r="K53" s="209">
        <v>4</v>
      </c>
      <c r="L53" s="209">
        <f>(K53*J53)*4</f>
        <v>16</v>
      </c>
      <c r="M53" s="192" t="s">
        <v>559</v>
      </c>
      <c r="N53" s="189" t="s">
        <v>498</v>
      </c>
      <c r="O53" s="189" t="s">
        <v>643</v>
      </c>
      <c r="P53" s="262" t="s">
        <v>610</v>
      </c>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95"/>
      <c r="BM53" s="195"/>
    </row>
    <row r="54" spans="1:65" s="200" customFormat="1" ht="7.5" customHeight="1" thickBot="1" x14ac:dyDescent="0.25">
      <c r="A54" s="263"/>
      <c r="B54" s="264"/>
      <c r="C54" s="264"/>
      <c r="D54" s="264"/>
      <c r="E54" s="264"/>
      <c r="F54" s="264"/>
      <c r="G54" s="264"/>
      <c r="H54" s="264"/>
      <c r="I54" s="264"/>
      <c r="J54" s="264"/>
      <c r="K54" s="264"/>
      <c r="L54" s="264"/>
      <c r="M54" s="264"/>
      <c r="N54" s="264"/>
      <c r="O54" s="264"/>
      <c r="P54" s="265"/>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row>
    <row r="55" spans="1:65" s="178" customFormat="1" ht="171.75" customHeight="1" x14ac:dyDescent="0.2">
      <c r="A55" s="201" t="s">
        <v>532</v>
      </c>
      <c r="B55" s="173" t="s">
        <v>475</v>
      </c>
      <c r="C55" s="173" t="s">
        <v>533</v>
      </c>
      <c r="D55" s="203" t="s">
        <v>625</v>
      </c>
      <c r="E55" s="175">
        <f>'[15]MAPA DE RIESGO'!C14</f>
        <v>1</v>
      </c>
      <c r="F55" s="175">
        <f>'[15]MAPA DE RIESGO'!D14</f>
        <v>3</v>
      </c>
      <c r="G55" s="172" t="s">
        <v>555</v>
      </c>
      <c r="H55" s="173" t="s">
        <v>612</v>
      </c>
      <c r="I55" s="173" t="str">
        <f>'[15]MAPA DE RIESGO'!G14</f>
        <v>IMPACTO</v>
      </c>
      <c r="J55" s="175">
        <f>'[15]MAPA DE RIESGO'!H14</f>
        <v>1</v>
      </c>
      <c r="K55" s="175">
        <v>1</v>
      </c>
      <c r="L55" s="175">
        <v>4</v>
      </c>
      <c r="M55" s="172" t="s">
        <v>569</v>
      </c>
      <c r="N55" s="173" t="str">
        <f>'[15]MAPA DE RIESGO'!L14</f>
        <v>REDUCIR EL RIESGO</v>
      </c>
      <c r="O55" s="173" t="s">
        <v>644</v>
      </c>
      <c r="P55" s="266" t="s">
        <v>529</v>
      </c>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77"/>
      <c r="BM55" s="177"/>
    </row>
    <row r="56" spans="1:65" s="178" customFormat="1" ht="170.25" customHeight="1" x14ac:dyDescent="0.2">
      <c r="A56" s="205" t="s">
        <v>532</v>
      </c>
      <c r="B56" s="181" t="s">
        <v>479</v>
      </c>
      <c r="C56" s="181" t="s">
        <v>645</v>
      </c>
      <c r="D56" s="206" t="s">
        <v>625</v>
      </c>
      <c r="E56" s="185">
        <f>'[15]MAPA DE RIESGO'!C15</f>
        <v>2</v>
      </c>
      <c r="F56" s="185">
        <f>'[15]MAPA DE RIESGO'!D15</f>
        <v>3</v>
      </c>
      <c r="G56" s="183" t="s">
        <v>555</v>
      </c>
      <c r="H56" s="181" t="s">
        <v>613</v>
      </c>
      <c r="I56" s="181" t="s">
        <v>468</v>
      </c>
      <c r="J56" s="185">
        <v>1</v>
      </c>
      <c r="K56" s="185">
        <f>'[15]MAPA DE RIESGO'!I15</f>
        <v>3</v>
      </c>
      <c r="L56" s="185">
        <v>12</v>
      </c>
      <c r="M56" s="183" t="s">
        <v>555</v>
      </c>
      <c r="N56" s="181" t="str">
        <f>'[15]MAPA DE RIESGO'!L15</f>
        <v>REDUCIR EL RIESGO</v>
      </c>
      <c r="O56" s="267" t="s">
        <v>646</v>
      </c>
      <c r="P56" s="268" t="s">
        <v>529</v>
      </c>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77"/>
      <c r="BM56" s="177"/>
    </row>
    <row r="57" spans="1:65" s="196" customFormat="1" ht="175.5" customHeight="1" thickBot="1" x14ac:dyDescent="0.25">
      <c r="A57" s="187" t="s">
        <v>532</v>
      </c>
      <c r="B57" s="189" t="s">
        <v>481</v>
      </c>
      <c r="C57" s="189" t="s">
        <v>614</v>
      </c>
      <c r="D57" s="190" t="s">
        <v>627</v>
      </c>
      <c r="E57" s="209">
        <v>2</v>
      </c>
      <c r="F57" s="209">
        <v>4</v>
      </c>
      <c r="G57" s="192" t="s">
        <v>559</v>
      </c>
      <c r="H57" s="189" t="s">
        <v>615</v>
      </c>
      <c r="I57" s="189" t="s">
        <v>468</v>
      </c>
      <c r="J57" s="209">
        <v>2</v>
      </c>
      <c r="K57" s="209">
        <v>4</v>
      </c>
      <c r="L57" s="209">
        <v>32</v>
      </c>
      <c r="M57" s="192" t="s">
        <v>559</v>
      </c>
      <c r="N57" s="189" t="s">
        <v>493</v>
      </c>
      <c r="O57" s="209" t="s">
        <v>616</v>
      </c>
      <c r="P57" s="269" t="s">
        <v>529</v>
      </c>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95"/>
      <c r="BM57" s="195"/>
    </row>
    <row r="58" spans="1:65" s="200" customFormat="1" ht="9" customHeight="1" thickBot="1" x14ac:dyDescent="0.25">
      <c r="A58" s="237"/>
      <c r="B58" s="238"/>
      <c r="C58" s="238"/>
      <c r="D58" s="238"/>
      <c r="E58" s="238"/>
      <c r="F58" s="238"/>
      <c r="G58" s="238"/>
      <c r="H58" s="238"/>
      <c r="I58" s="238"/>
      <c r="J58" s="238"/>
      <c r="K58" s="238"/>
      <c r="L58" s="238"/>
      <c r="M58" s="238"/>
      <c r="N58" s="238"/>
      <c r="O58" s="238"/>
      <c r="P58" s="239"/>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row>
    <row r="59" spans="1:65" s="178" customFormat="1" ht="202.5" customHeight="1" thickBot="1" x14ac:dyDescent="0.25">
      <c r="A59" s="217" t="s">
        <v>534</v>
      </c>
      <c r="B59" s="218" t="s">
        <v>481</v>
      </c>
      <c r="C59" s="218" t="s">
        <v>647</v>
      </c>
      <c r="D59" s="220" t="s">
        <v>625</v>
      </c>
      <c r="E59" s="221">
        <v>2</v>
      </c>
      <c r="F59" s="221">
        <v>5</v>
      </c>
      <c r="G59" s="222" t="s">
        <v>562</v>
      </c>
      <c r="H59" s="218" t="s">
        <v>648</v>
      </c>
      <c r="I59" s="218" t="s">
        <v>468</v>
      </c>
      <c r="J59" s="221">
        <v>1</v>
      </c>
      <c r="K59" s="221">
        <v>4</v>
      </c>
      <c r="L59" s="221">
        <v>16</v>
      </c>
      <c r="M59" s="183" t="s">
        <v>555</v>
      </c>
      <c r="N59" s="218" t="str">
        <f>'[16]MAPA DE RIESGO'!L15</f>
        <v>REDUCIR EL RIESGO</v>
      </c>
      <c r="O59" s="218" t="s">
        <v>649</v>
      </c>
      <c r="P59" s="225" t="str">
        <f>'[16]MAPA DE RIESGO'!N15</f>
        <v>SUBSECRETARIA GENERAL Y DE CONTROL DISCIPLINARIO</v>
      </c>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77"/>
      <c r="BM59" s="177"/>
    </row>
    <row r="60" spans="1:65" s="200" customFormat="1" ht="7.5" customHeight="1" thickBot="1" x14ac:dyDescent="0.3">
      <c r="A60" s="210"/>
      <c r="B60" s="211"/>
      <c r="C60" s="211"/>
      <c r="D60" s="211"/>
      <c r="E60" s="211"/>
      <c r="F60" s="211"/>
      <c r="G60" s="211"/>
      <c r="H60" s="211"/>
      <c r="I60" s="211"/>
      <c r="J60" s="211"/>
      <c r="K60" s="211"/>
      <c r="L60" s="211"/>
      <c r="M60" s="211"/>
      <c r="N60" s="211"/>
      <c r="O60" s="211"/>
      <c r="P60" s="212"/>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row>
    <row r="61" spans="1:65" s="178" customFormat="1" ht="226.5" customHeight="1" x14ac:dyDescent="0.2">
      <c r="A61" s="201" t="s">
        <v>617</v>
      </c>
      <c r="B61" s="173" t="s">
        <v>475</v>
      </c>
      <c r="C61" s="173" t="s">
        <v>650</v>
      </c>
      <c r="D61" s="203" t="s">
        <v>625</v>
      </c>
      <c r="E61" s="175">
        <f>'[17]MAPA DE RIESGO'!C14</f>
        <v>4</v>
      </c>
      <c r="F61" s="175">
        <f>'[17]MAPA DE RIESGO'!D14</f>
        <v>2</v>
      </c>
      <c r="G61" s="172" t="s">
        <v>559</v>
      </c>
      <c r="H61" s="227" t="s">
        <v>651</v>
      </c>
      <c r="I61" s="173" t="str">
        <f>'[17]MAPA DE RIESGO'!G14</f>
        <v>PROBABILIDAD</v>
      </c>
      <c r="J61" s="175">
        <f>'[17]MAPA DE RIESGO'!H14</f>
        <v>4</v>
      </c>
      <c r="K61" s="175">
        <f>'[17]MAPA DE RIESGO'!I14</f>
        <v>2</v>
      </c>
      <c r="L61" s="175">
        <f>'[17]MAPA DE RIESGO'!J14</f>
        <v>32</v>
      </c>
      <c r="M61" s="172" t="s">
        <v>559</v>
      </c>
      <c r="N61" s="173" t="str">
        <f>'[17]MAPA DE RIESGO'!L14</f>
        <v>EVITAR EL RIESGO</v>
      </c>
      <c r="O61" s="175" t="s">
        <v>652</v>
      </c>
      <c r="P61" s="176" t="str">
        <f>'[17]MAPA DE RIESGO'!N14</f>
        <v>SUBSECRETARIA GENERAL Y DE CONTROL DISCIPLINARIO</v>
      </c>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77"/>
      <c r="BM61" s="177"/>
    </row>
    <row r="62" spans="1:65" s="178" customFormat="1" ht="212.25" customHeight="1" x14ac:dyDescent="0.2">
      <c r="A62" s="205" t="s">
        <v>617</v>
      </c>
      <c r="B62" s="181" t="s">
        <v>479</v>
      </c>
      <c r="C62" s="181" t="s">
        <v>653</v>
      </c>
      <c r="D62" s="206" t="s">
        <v>625</v>
      </c>
      <c r="E62" s="185">
        <f>'[17]MAPA DE RIESGO'!C15</f>
        <v>4</v>
      </c>
      <c r="F62" s="185">
        <f>'[17]MAPA DE RIESGO'!D15</f>
        <v>3</v>
      </c>
      <c r="G62" s="183" t="s">
        <v>559</v>
      </c>
      <c r="H62" s="270" t="s">
        <v>654</v>
      </c>
      <c r="I62" s="181" t="str">
        <f>'[17]MAPA DE RIESGO'!G15</f>
        <v>PROBABILIDAD</v>
      </c>
      <c r="J62" s="185">
        <f>'[17]MAPA DE RIESGO'!H15</f>
        <v>4</v>
      </c>
      <c r="K62" s="185">
        <f>'[17]MAPA DE RIESGO'!I15</f>
        <v>3</v>
      </c>
      <c r="L62" s="185">
        <f>'[17]MAPA DE RIESGO'!J15</f>
        <v>48</v>
      </c>
      <c r="M62" s="183" t="s">
        <v>559</v>
      </c>
      <c r="N62" s="181" t="str">
        <f>'[17]MAPA DE RIESGO'!L15</f>
        <v>REDUCIR EL RIESGO</v>
      </c>
      <c r="O62" s="181" t="s">
        <v>655</v>
      </c>
      <c r="P62" s="186" t="str">
        <f>'[17]MAPA DE RIESGO'!N15</f>
        <v>SUBSECRETARIA GENERAL Y DE CONTROL DISCIPLINARIO</v>
      </c>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77"/>
      <c r="BM62" s="177"/>
    </row>
    <row r="63" spans="1:65" s="196" customFormat="1" ht="172.5" customHeight="1" thickBot="1" x14ac:dyDescent="0.25">
      <c r="A63" s="187" t="s">
        <v>617</v>
      </c>
      <c r="B63" s="189" t="s">
        <v>481</v>
      </c>
      <c r="C63" s="189" t="s">
        <v>656</v>
      </c>
      <c r="D63" s="190" t="s">
        <v>627</v>
      </c>
      <c r="E63" s="209">
        <v>5</v>
      </c>
      <c r="F63" s="209">
        <v>3</v>
      </c>
      <c r="G63" s="192" t="s">
        <v>562</v>
      </c>
      <c r="H63" s="230" t="s">
        <v>657</v>
      </c>
      <c r="I63" s="189" t="s">
        <v>468</v>
      </c>
      <c r="J63" s="189">
        <v>4</v>
      </c>
      <c r="K63" s="189">
        <v>3</v>
      </c>
      <c r="L63" s="189">
        <v>48</v>
      </c>
      <c r="M63" s="192" t="s">
        <v>559</v>
      </c>
      <c r="N63" s="189" t="s">
        <v>493</v>
      </c>
      <c r="O63" s="189" t="s">
        <v>658</v>
      </c>
      <c r="P63" s="269" t="s">
        <v>519</v>
      </c>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95"/>
      <c r="BM63" s="195"/>
    </row>
    <row r="64" spans="1:65" ht="6.75" customHeight="1" thickBot="1" x14ac:dyDescent="0.25">
      <c r="A64" s="237"/>
      <c r="B64" s="238"/>
      <c r="C64" s="238"/>
      <c r="D64" s="238"/>
      <c r="E64" s="238"/>
      <c r="F64" s="238"/>
      <c r="G64" s="238"/>
      <c r="H64" s="238"/>
      <c r="I64" s="238"/>
      <c r="J64" s="238"/>
      <c r="K64" s="238"/>
      <c r="L64" s="238"/>
      <c r="M64" s="238"/>
      <c r="N64" s="238"/>
      <c r="O64" s="238"/>
      <c r="P64" s="239"/>
    </row>
    <row r="65" spans="1:65" s="178" customFormat="1" ht="170.25" customHeight="1" thickBot="1" x14ac:dyDescent="0.25">
      <c r="A65" s="217" t="s">
        <v>535</v>
      </c>
      <c r="B65" s="218" t="s">
        <v>475</v>
      </c>
      <c r="C65" s="218" t="s">
        <v>536</v>
      </c>
      <c r="D65" s="220" t="s">
        <v>625</v>
      </c>
      <c r="E65" s="221">
        <f>'[18]MAPA DE RIESGO'!C13</f>
        <v>1</v>
      </c>
      <c r="F65" s="221">
        <f>'[18]MAPA DE RIESGO'!D13</f>
        <v>3</v>
      </c>
      <c r="G65" s="222" t="s">
        <v>555</v>
      </c>
      <c r="H65" s="218" t="s">
        <v>659</v>
      </c>
      <c r="I65" s="218" t="str">
        <f>'[18]MAPA DE RIESGO'!G13</f>
        <v>PROBABILIDAD</v>
      </c>
      <c r="J65" s="221">
        <f>'[18]MAPA DE RIESGO'!H13</f>
        <v>1</v>
      </c>
      <c r="K65" s="221">
        <f>'[18]MAPA DE RIESGO'!I13</f>
        <v>3</v>
      </c>
      <c r="L65" s="221">
        <f>'[18]MAPA DE RIESGO'!J13</f>
        <v>12</v>
      </c>
      <c r="M65" s="222" t="s">
        <v>555</v>
      </c>
      <c r="N65" s="218" t="str">
        <f>'[18]MAPA DE RIESGO'!L13</f>
        <v>REDUCIR EL RIESGO</v>
      </c>
      <c r="O65" s="218" t="s">
        <v>618</v>
      </c>
      <c r="P65" s="225" t="s">
        <v>537</v>
      </c>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77"/>
      <c r="BM65" s="177"/>
    </row>
    <row r="68" spans="1:65" x14ac:dyDescent="0.25">
      <c r="A68" s="282" t="s">
        <v>663</v>
      </c>
      <c r="B68" s="283"/>
      <c r="C68" s="283"/>
      <c r="D68" s="283"/>
      <c r="E68" s="283"/>
      <c r="F68" s="283"/>
      <c r="G68" s="283"/>
    </row>
    <row r="69" spans="1:65" ht="32.25" customHeight="1" x14ac:dyDescent="0.25">
      <c r="A69" s="92" t="s">
        <v>619</v>
      </c>
      <c r="B69" s="98" t="s">
        <v>620</v>
      </c>
      <c r="C69" s="98"/>
      <c r="D69" s="98"/>
      <c r="E69" s="98"/>
      <c r="F69" s="285" t="s">
        <v>621</v>
      </c>
      <c r="G69" s="286"/>
    </row>
    <row r="70" spans="1:65" ht="42.75" customHeight="1" x14ac:dyDescent="0.25">
      <c r="A70" s="90">
        <v>1</v>
      </c>
      <c r="B70" s="94" t="s">
        <v>553</v>
      </c>
      <c r="C70" s="94"/>
      <c r="D70" s="94"/>
      <c r="E70" s="94"/>
      <c r="F70" s="284" t="s">
        <v>622</v>
      </c>
      <c r="G70" s="284"/>
    </row>
    <row r="71" spans="1:65" ht="42.75" customHeight="1" x14ac:dyDescent="0.25">
      <c r="A71" s="90">
        <v>2</v>
      </c>
      <c r="B71" s="94" t="s">
        <v>552</v>
      </c>
      <c r="C71" s="94"/>
      <c r="D71" s="94"/>
      <c r="E71" s="94"/>
      <c r="F71" s="284" t="s">
        <v>623</v>
      </c>
      <c r="G71" s="284"/>
    </row>
    <row r="72" spans="1:65" ht="28.5" customHeight="1" x14ac:dyDescent="0.25">
      <c r="A72" s="90">
        <v>3</v>
      </c>
      <c r="B72" s="94" t="s">
        <v>661</v>
      </c>
      <c r="C72" s="94"/>
      <c r="D72" s="94"/>
      <c r="E72" s="94"/>
      <c r="F72" s="284" t="s">
        <v>662</v>
      </c>
      <c r="G72" s="284"/>
    </row>
  </sheetData>
  <mergeCells count="40">
    <mergeCell ref="A58:P58"/>
    <mergeCell ref="B69:E69"/>
    <mergeCell ref="B70:E70"/>
    <mergeCell ref="B71:E71"/>
    <mergeCell ref="F69:G69"/>
    <mergeCell ref="F70:G70"/>
    <mergeCell ref="F71:G71"/>
    <mergeCell ref="A68:G68"/>
    <mergeCell ref="A14:P14"/>
    <mergeCell ref="A17:P17"/>
    <mergeCell ref="A23:P23"/>
    <mergeCell ref="A27:P27"/>
    <mergeCell ref="A33:P33"/>
    <mergeCell ref="A1:P1"/>
    <mergeCell ref="A2:A3"/>
    <mergeCell ref="B2:B3"/>
    <mergeCell ref="C2:C3"/>
    <mergeCell ref="D2:D3"/>
    <mergeCell ref="E2:F2"/>
    <mergeCell ref="G2:G3"/>
    <mergeCell ref="H2:H3"/>
    <mergeCell ref="I2:I3"/>
    <mergeCell ref="J2:L2"/>
    <mergeCell ref="M2:M3"/>
    <mergeCell ref="N2:N3"/>
    <mergeCell ref="O2:O3"/>
    <mergeCell ref="P2:P3"/>
    <mergeCell ref="A36:P36"/>
    <mergeCell ref="A39:P39"/>
    <mergeCell ref="A42:P42"/>
    <mergeCell ref="A46:P46"/>
    <mergeCell ref="A7:P7"/>
    <mergeCell ref="A19:P19"/>
    <mergeCell ref="A29:P29"/>
    <mergeCell ref="A50:P50"/>
    <mergeCell ref="A54:P54"/>
    <mergeCell ref="A60:P60"/>
    <mergeCell ref="A64:P64"/>
    <mergeCell ref="B72:E72"/>
    <mergeCell ref="F72:G72"/>
  </mergeCells>
  <conditionalFormatting sqref="G4 G8:G13 G6 G15:G16 M4:M6 M28 M30 M41 G41 G45 M45 M47:M48 G18 G51 M51">
    <cfRule type="cellIs" dxfId="1319" priority="658" stopIfTrue="1" operator="equal">
      <formula>"INACEPTABLE"</formula>
    </cfRule>
    <cfRule type="cellIs" dxfId="1318" priority="659" stopIfTrue="1" operator="equal">
      <formula>"IMPORTANTE"</formula>
    </cfRule>
    <cfRule type="cellIs" dxfId="1317" priority="660" stopIfTrue="1" operator="equal">
      <formula>"MODERADO"</formula>
    </cfRule>
  </conditionalFormatting>
  <conditionalFormatting sqref="G4 G8:G13 G6 G15:G16 M4:M6 M28 M30 M41 G41 G45 M45 M47:M48 G18 G51 M51">
    <cfRule type="cellIs" dxfId="1313" priority="657" stopIfTrue="1" operator="equal">
      <formula>"TOLERABLE"</formula>
    </cfRule>
  </conditionalFormatting>
  <conditionalFormatting sqref="G4 G8:G13 G6 G15:G16 M4:M6 M28 M30 M41 G41 G45 M45 M47:M48 G18 G51 M51">
    <cfRule type="cellIs" dxfId="1311" priority="655" stopIfTrue="1" operator="equal">
      <formula>"ZONA RIESGO ALTA"</formula>
    </cfRule>
    <cfRule type="cellIs" dxfId="1310" priority="656" stopIfTrue="1" operator="equal">
      <formula>"ZONA RIESGO EXTREMA"</formula>
    </cfRule>
  </conditionalFormatting>
  <conditionalFormatting sqref="G4 G8:G13 G6 G15:G16 M4:M6 M28 M30 M41 G41 G45 M45 M47:M48 G18 G51 M51">
    <cfRule type="cellIs" dxfId="1307" priority="653" stopIfTrue="1" operator="equal">
      <formula>"ZONA RIESGO BAJA"</formula>
    </cfRule>
    <cfRule type="cellIs" dxfId="1306" priority="654" stopIfTrue="1" operator="equal">
      <formula>"ZONA RIESGO MODERADA"</formula>
    </cfRule>
  </conditionalFormatting>
  <conditionalFormatting sqref="G4 G8:G13 G6 G15:G16 M4:M6 M28 M30 M41 G41 G45 M45 M47:M48 G18 G51 M51">
    <cfRule type="cellIs" dxfId="1303" priority="651" stopIfTrue="1" operator="equal">
      <formula>"ZONA RIESGO MODERADA"</formula>
    </cfRule>
    <cfRule type="cellIs" dxfId="1302" priority="652" stopIfTrue="1" operator="equal">
      <formula>"ZONA RIESGO ALTA"</formula>
    </cfRule>
  </conditionalFormatting>
  <conditionalFormatting sqref="M8 M12:M13">
    <cfRule type="cellIs" dxfId="1299" priority="641" stopIfTrue="1" operator="equal">
      <formula>"ZONA RIESGO MODERADA"</formula>
    </cfRule>
    <cfRule type="cellIs" dxfId="1298" priority="642" stopIfTrue="1" operator="equal">
      <formula>"ZONA RIESGO ALTA"</formula>
    </cfRule>
  </conditionalFormatting>
  <conditionalFormatting sqref="M8 M12:M13">
    <cfRule type="cellIs" dxfId="1295" priority="648" stopIfTrue="1" operator="equal">
      <formula>"INACEPTABLE"</formula>
    </cfRule>
    <cfRule type="cellIs" dxfId="1294" priority="649" stopIfTrue="1" operator="equal">
      <formula>"IMPORTANTE"</formula>
    </cfRule>
    <cfRule type="cellIs" dxfId="1293" priority="650" stopIfTrue="1" operator="equal">
      <formula>"MODERADO"</formula>
    </cfRule>
  </conditionalFormatting>
  <conditionalFormatting sqref="M8 M12:M13">
    <cfRule type="cellIs" dxfId="1289" priority="647" stopIfTrue="1" operator="equal">
      <formula>"TOLERABLE"</formula>
    </cfRule>
  </conditionalFormatting>
  <conditionalFormatting sqref="M8 M12:M13">
    <cfRule type="cellIs" dxfId="1287" priority="645" stopIfTrue="1" operator="equal">
      <formula>"ZONA RIESGO ALTA"</formula>
    </cfRule>
    <cfRule type="cellIs" dxfId="1286" priority="646" stopIfTrue="1" operator="equal">
      <formula>"ZONA RIESGO EXTREMA"</formula>
    </cfRule>
  </conditionalFormatting>
  <conditionalFormatting sqref="M8 M12:M13">
    <cfRule type="cellIs" dxfId="1283" priority="643" stopIfTrue="1" operator="equal">
      <formula>"ZONA RIESGO BAJA"</formula>
    </cfRule>
    <cfRule type="cellIs" dxfId="1282" priority="644" stopIfTrue="1" operator="equal">
      <formula>"ZONA RIESGO MODERADA"</formula>
    </cfRule>
  </conditionalFormatting>
  <conditionalFormatting sqref="G48">
    <cfRule type="cellIs" dxfId="1279" priority="188" stopIfTrue="1" operator="equal">
      <formula>"INACEPTABLE"</formula>
    </cfRule>
    <cfRule type="cellIs" dxfId="1278" priority="189" stopIfTrue="1" operator="equal">
      <formula>"IMPORTANTE"</formula>
    </cfRule>
    <cfRule type="cellIs" dxfId="1277" priority="190" stopIfTrue="1" operator="equal">
      <formula>"MODERADO"</formula>
    </cfRule>
  </conditionalFormatting>
  <conditionalFormatting sqref="G48">
    <cfRule type="cellIs" dxfId="1273" priority="187" stopIfTrue="1" operator="equal">
      <formula>"TOLERABLE"</formula>
    </cfRule>
  </conditionalFormatting>
  <conditionalFormatting sqref="G48">
    <cfRule type="cellIs" dxfId="1271" priority="185" stopIfTrue="1" operator="equal">
      <formula>"ZONA RIESGO ALTA"</formula>
    </cfRule>
    <cfRule type="cellIs" dxfId="1270" priority="186" stopIfTrue="1" operator="equal">
      <formula>"ZONA RIESGO EXTREMA"</formula>
    </cfRule>
  </conditionalFormatting>
  <conditionalFormatting sqref="G48">
    <cfRule type="cellIs" dxfId="1267" priority="183" stopIfTrue="1" operator="equal">
      <formula>"ZONA RIESGO BAJA"</formula>
    </cfRule>
    <cfRule type="cellIs" dxfId="1266" priority="184" stopIfTrue="1" operator="equal">
      <formula>"ZONA RIESGO MODERADA"</formula>
    </cfRule>
  </conditionalFormatting>
  <conditionalFormatting sqref="G48">
    <cfRule type="cellIs" dxfId="1263" priority="181" stopIfTrue="1" operator="equal">
      <formula>"ZONA RIESGO MODERADA"</formula>
    </cfRule>
    <cfRule type="cellIs" dxfId="1262" priority="182" stopIfTrue="1" operator="equal">
      <formula>"ZONA RIESGO ALTA"</formula>
    </cfRule>
  </conditionalFormatting>
  <conditionalFormatting sqref="G5">
    <cfRule type="cellIs" dxfId="1259" priority="638" stopIfTrue="1" operator="equal">
      <formula>"INACEPTABLE"</formula>
    </cfRule>
    <cfRule type="cellIs" dxfId="1258" priority="639" stopIfTrue="1" operator="equal">
      <formula>"IMPORTANTE"</formula>
    </cfRule>
    <cfRule type="cellIs" dxfId="1257" priority="640" stopIfTrue="1" operator="equal">
      <formula>"MODERADO"</formula>
    </cfRule>
  </conditionalFormatting>
  <conditionalFormatting sqref="G5">
    <cfRule type="cellIs" dxfId="1253" priority="637" stopIfTrue="1" operator="equal">
      <formula>"TOLERABLE"</formula>
    </cfRule>
  </conditionalFormatting>
  <conditionalFormatting sqref="G5">
    <cfRule type="cellIs" dxfId="1251" priority="635" stopIfTrue="1" operator="equal">
      <formula>"ZONA RIESGO ALTA"</formula>
    </cfRule>
    <cfRule type="cellIs" dxfId="1250" priority="636" stopIfTrue="1" operator="equal">
      <formula>"ZONA RIESGO EXTREMA"</formula>
    </cfRule>
  </conditionalFormatting>
  <conditionalFormatting sqref="G5">
    <cfRule type="cellIs" dxfId="1247" priority="633" stopIfTrue="1" operator="equal">
      <formula>"ZONA RIESGO BAJA"</formula>
    </cfRule>
    <cfRule type="cellIs" dxfId="1246" priority="634" stopIfTrue="1" operator="equal">
      <formula>"ZONA RIESGO MODERADA"</formula>
    </cfRule>
  </conditionalFormatting>
  <conditionalFormatting sqref="G5">
    <cfRule type="cellIs" dxfId="1243" priority="631" stopIfTrue="1" operator="equal">
      <formula>"ZONA RIESGO MODERADA"</formula>
    </cfRule>
    <cfRule type="cellIs" dxfId="1242" priority="632" stopIfTrue="1" operator="equal">
      <formula>"ZONA RIESGO ALTA"</formula>
    </cfRule>
  </conditionalFormatting>
  <conditionalFormatting sqref="G30">
    <cfRule type="cellIs" dxfId="1239" priority="248" stopIfTrue="1" operator="equal">
      <formula>"INACEPTABLE"</formula>
    </cfRule>
    <cfRule type="cellIs" dxfId="1238" priority="249" stopIfTrue="1" operator="equal">
      <formula>"IMPORTANTE"</formula>
    </cfRule>
    <cfRule type="cellIs" dxfId="1237" priority="250" stopIfTrue="1" operator="equal">
      <formula>"MODERADO"</formula>
    </cfRule>
  </conditionalFormatting>
  <conditionalFormatting sqref="G30">
    <cfRule type="cellIs" dxfId="1233" priority="247" stopIfTrue="1" operator="equal">
      <formula>"TOLERABLE"</formula>
    </cfRule>
  </conditionalFormatting>
  <conditionalFormatting sqref="G30">
    <cfRule type="cellIs" dxfId="1231" priority="245" stopIfTrue="1" operator="equal">
      <formula>"ZONA RIESGO ALTA"</formula>
    </cfRule>
    <cfRule type="cellIs" dxfId="1230" priority="246" stopIfTrue="1" operator="equal">
      <formula>"ZONA RIESGO EXTREMA"</formula>
    </cfRule>
  </conditionalFormatting>
  <conditionalFormatting sqref="G30">
    <cfRule type="cellIs" dxfId="1227" priority="243" stopIfTrue="1" operator="equal">
      <formula>"ZONA RIESGO BAJA"</formula>
    </cfRule>
    <cfRule type="cellIs" dxfId="1226" priority="244" stopIfTrue="1" operator="equal">
      <formula>"ZONA RIESGO MODERADA"</formula>
    </cfRule>
  </conditionalFormatting>
  <conditionalFormatting sqref="G30">
    <cfRule type="cellIs" dxfId="1223" priority="241" stopIfTrue="1" operator="equal">
      <formula>"ZONA RIESGO MODERADA"</formula>
    </cfRule>
    <cfRule type="cellIs" dxfId="1222" priority="242" stopIfTrue="1" operator="equal">
      <formula>"ZONA RIESGO ALTA"</formula>
    </cfRule>
  </conditionalFormatting>
  <conditionalFormatting sqref="M15">
    <cfRule type="cellIs" dxfId="1219" priority="131" stopIfTrue="1" operator="equal">
      <formula>"ZONA RIESGO MODERADA"</formula>
    </cfRule>
    <cfRule type="cellIs" dxfId="1218" priority="132" stopIfTrue="1" operator="equal">
      <formula>"ZONA RIESGO ALTA"</formula>
    </cfRule>
  </conditionalFormatting>
  <conditionalFormatting sqref="M15">
    <cfRule type="cellIs" dxfId="1215" priority="138" stopIfTrue="1" operator="equal">
      <formula>"INACEPTABLE"</formula>
    </cfRule>
    <cfRule type="cellIs" dxfId="1214" priority="139" stopIfTrue="1" operator="equal">
      <formula>"IMPORTANTE"</formula>
    </cfRule>
    <cfRule type="cellIs" dxfId="1213" priority="140" stopIfTrue="1" operator="equal">
      <formula>"MODERADO"</formula>
    </cfRule>
  </conditionalFormatting>
  <conditionalFormatting sqref="M15">
    <cfRule type="cellIs" dxfId="1209" priority="137" stopIfTrue="1" operator="equal">
      <formula>"TOLERABLE"</formula>
    </cfRule>
  </conditionalFormatting>
  <conditionalFormatting sqref="M15">
    <cfRule type="cellIs" dxfId="1207" priority="135" stopIfTrue="1" operator="equal">
      <formula>"ZONA RIESGO ALTA"</formula>
    </cfRule>
    <cfRule type="cellIs" dxfId="1206" priority="136" stopIfTrue="1" operator="equal">
      <formula>"ZONA RIESGO EXTREMA"</formula>
    </cfRule>
  </conditionalFormatting>
  <conditionalFormatting sqref="M15">
    <cfRule type="cellIs" dxfId="1203" priority="133" stopIfTrue="1" operator="equal">
      <formula>"ZONA RIESGO BAJA"</formula>
    </cfRule>
    <cfRule type="cellIs" dxfId="1202" priority="134" stopIfTrue="1" operator="equal">
      <formula>"ZONA RIESGO MODERADA"</formula>
    </cfRule>
  </conditionalFormatting>
  <conditionalFormatting sqref="M20">
    <cfRule type="cellIs" dxfId="1199" priority="531" stopIfTrue="1" operator="equal">
      <formula>"ZONA RIESGO MODERADA"</formula>
    </cfRule>
    <cfRule type="cellIs" dxfId="1198" priority="532" stopIfTrue="1" operator="equal">
      <formula>"ZONA RIESGO ALTA"</formula>
    </cfRule>
  </conditionalFormatting>
  <conditionalFormatting sqref="M20">
    <cfRule type="cellIs" dxfId="1195" priority="538" stopIfTrue="1" operator="equal">
      <formula>"INACEPTABLE"</formula>
    </cfRule>
    <cfRule type="cellIs" dxfId="1194" priority="539" stopIfTrue="1" operator="equal">
      <formula>"IMPORTANTE"</formula>
    </cfRule>
    <cfRule type="cellIs" dxfId="1193" priority="540" stopIfTrue="1" operator="equal">
      <formula>"MODERADO"</formula>
    </cfRule>
  </conditionalFormatting>
  <conditionalFormatting sqref="M20">
    <cfRule type="cellIs" dxfId="1189" priority="537" stopIfTrue="1" operator="equal">
      <formula>"TOLERABLE"</formula>
    </cfRule>
  </conditionalFormatting>
  <conditionalFormatting sqref="M20">
    <cfRule type="cellIs" dxfId="1187" priority="535" stopIfTrue="1" operator="equal">
      <formula>"ZONA RIESGO ALTA"</formula>
    </cfRule>
    <cfRule type="cellIs" dxfId="1186" priority="536" stopIfTrue="1" operator="equal">
      <formula>"ZONA RIESGO EXTREMA"</formula>
    </cfRule>
  </conditionalFormatting>
  <conditionalFormatting sqref="M20">
    <cfRule type="cellIs" dxfId="1183" priority="533" stopIfTrue="1" operator="equal">
      <formula>"ZONA RIESGO BAJA"</formula>
    </cfRule>
    <cfRule type="cellIs" dxfId="1182" priority="534" stopIfTrue="1" operator="equal">
      <formula>"ZONA RIESGO MODERADA"</formula>
    </cfRule>
  </conditionalFormatting>
  <conditionalFormatting sqref="M18">
    <cfRule type="cellIs" dxfId="1179" priority="541" stopIfTrue="1" operator="equal">
      <formula>"ZONA RIESGO MODERADA"</formula>
    </cfRule>
    <cfRule type="cellIs" dxfId="1178" priority="542" stopIfTrue="1" operator="equal">
      <formula>"ZONA RIESGO ALTA"</formula>
    </cfRule>
  </conditionalFormatting>
  <conditionalFormatting sqref="M18">
    <cfRule type="cellIs" dxfId="1175" priority="548" stopIfTrue="1" operator="equal">
      <formula>"INACEPTABLE"</formula>
    </cfRule>
    <cfRule type="cellIs" dxfId="1174" priority="549" stopIfTrue="1" operator="equal">
      <formula>"IMPORTANTE"</formula>
    </cfRule>
    <cfRule type="cellIs" dxfId="1173" priority="550" stopIfTrue="1" operator="equal">
      <formula>"MODERADO"</formula>
    </cfRule>
  </conditionalFormatting>
  <conditionalFormatting sqref="M18">
    <cfRule type="cellIs" dxfId="1169" priority="547" stopIfTrue="1" operator="equal">
      <formula>"TOLERABLE"</formula>
    </cfRule>
  </conditionalFormatting>
  <conditionalFormatting sqref="M18">
    <cfRule type="cellIs" dxfId="1167" priority="545" stopIfTrue="1" operator="equal">
      <formula>"ZONA RIESGO ALTA"</formula>
    </cfRule>
    <cfRule type="cellIs" dxfId="1166" priority="546" stopIfTrue="1" operator="equal">
      <formula>"ZONA RIESGO EXTREMA"</formula>
    </cfRule>
  </conditionalFormatting>
  <conditionalFormatting sqref="M18">
    <cfRule type="cellIs" dxfId="1163" priority="543" stopIfTrue="1" operator="equal">
      <formula>"ZONA RIESGO BAJA"</formula>
    </cfRule>
    <cfRule type="cellIs" dxfId="1162" priority="544" stopIfTrue="1" operator="equal">
      <formula>"ZONA RIESGO MODERADA"</formula>
    </cfRule>
  </conditionalFormatting>
  <conditionalFormatting sqref="M57">
    <cfRule type="cellIs" dxfId="1159" priority="341" stopIfTrue="1" operator="equal">
      <formula>"ZONA RIESGO MODERADA"</formula>
    </cfRule>
    <cfRule type="cellIs" dxfId="1158" priority="342" stopIfTrue="1" operator="equal">
      <formula>"ZONA RIESGO ALTA"</formula>
    </cfRule>
  </conditionalFormatting>
  <conditionalFormatting sqref="M57">
    <cfRule type="cellIs" dxfId="1155" priority="348" stopIfTrue="1" operator="equal">
      <formula>"INACEPTABLE"</formula>
    </cfRule>
    <cfRule type="cellIs" dxfId="1154" priority="349" stopIfTrue="1" operator="equal">
      <formula>"IMPORTANTE"</formula>
    </cfRule>
    <cfRule type="cellIs" dxfId="1153" priority="350" stopIfTrue="1" operator="equal">
      <formula>"MODERADO"</formula>
    </cfRule>
  </conditionalFormatting>
  <conditionalFormatting sqref="M57">
    <cfRule type="cellIs" dxfId="1149" priority="347" stopIfTrue="1" operator="equal">
      <formula>"TOLERABLE"</formula>
    </cfRule>
  </conditionalFormatting>
  <conditionalFormatting sqref="M57">
    <cfRule type="cellIs" dxfId="1147" priority="345" stopIfTrue="1" operator="equal">
      <formula>"ZONA RIESGO ALTA"</formula>
    </cfRule>
    <cfRule type="cellIs" dxfId="1146" priority="346" stopIfTrue="1" operator="equal">
      <formula>"ZONA RIESGO EXTREMA"</formula>
    </cfRule>
  </conditionalFormatting>
  <conditionalFormatting sqref="M57">
    <cfRule type="cellIs" dxfId="1143" priority="343" stopIfTrue="1" operator="equal">
      <formula>"ZONA RIESGO BAJA"</formula>
    </cfRule>
    <cfRule type="cellIs" dxfId="1142" priority="344" stopIfTrue="1" operator="equal">
      <formula>"ZONA RIESGO MODERADA"</formula>
    </cfRule>
  </conditionalFormatting>
  <conditionalFormatting sqref="M63">
    <cfRule type="cellIs" dxfId="1139" priority="331" stopIfTrue="1" operator="equal">
      <formula>"ZONA RIESGO MODERADA"</formula>
    </cfRule>
    <cfRule type="cellIs" dxfId="1138" priority="332" stopIfTrue="1" operator="equal">
      <formula>"ZONA RIESGO ALTA"</formula>
    </cfRule>
  </conditionalFormatting>
  <conditionalFormatting sqref="M63">
    <cfRule type="cellIs" dxfId="1135" priority="338" stopIfTrue="1" operator="equal">
      <formula>"INACEPTABLE"</formula>
    </cfRule>
    <cfRule type="cellIs" dxfId="1134" priority="339" stopIfTrue="1" operator="equal">
      <formula>"IMPORTANTE"</formula>
    </cfRule>
    <cfRule type="cellIs" dxfId="1133" priority="340" stopIfTrue="1" operator="equal">
      <formula>"MODERADO"</formula>
    </cfRule>
  </conditionalFormatting>
  <conditionalFormatting sqref="M63">
    <cfRule type="cellIs" dxfId="1129" priority="337" stopIfTrue="1" operator="equal">
      <formula>"TOLERABLE"</formula>
    </cfRule>
  </conditionalFormatting>
  <conditionalFormatting sqref="M63">
    <cfRule type="cellIs" dxfId="1127" priority="335" stopIfTrue="1" operator="equal">
      <formula>"ZONA RIESGO ALTA"</formula>
    </cfRule>
    <cfRule type="cellIs" dxfId="1126" priority="336" stopIfTrue="1" operator="equal">
      <formula>"ZONA RIESGO EXTREMA"</formula>
    </cfRule>
  </conditionalFormatting>
  <conditionalFormatting sqref="M63">
    <cfRule type="cellIs" dxfId="1123" priority="333" stopIfTrue="1" operator="equal">
      <formula>"ZONA RIESGO BAJA"</formula>
    </cfRule>
    <cfRule type="cellIs" dxfId="1122" priority="334" stopIfTrue="1" operator="equal">
      <formula>"ZONA RIESGO MODERADA"</formula>
    </cfRule>
  </conditionalFormatting>
  <conditionalFormatting sqref="G62:G63">
    <cfRule type="cellIs" dxfId="1119" priority="301" stopIfTrue="1" operator="equal">
      <formula>"ZONA RIESGO MODERADA"</formula>
    </cfRule>
    <cfRule type="cellIs" dxfId="1118" priority="302" stopIfTrue="1" operator="equal">
      <formula>"ZONA RIESGO ALTA"</formula>
    </cfRule>
  </conditionalFormatting>
  <conditionalFormatting sqref="G62:G63">
    <cfRule type="cellIs" dxfId="1115" priority="308" stopIfTrue="1" operator="equal">
      <formula>"INACEPTABLE"</formula>
    </cfRule>
    <cfRule type="cellIs" dxfId="1114" priority="309" stopIfTrue="1" operator="equal">
      <formula>"IMPORTANTE"</formula>
    </cfRule>
    <cfRule type="cellIs" dxfId="1113" priority="310" stopIfTrue="1" operator="equal">
      <formula>"MODERADO"</formula>
    </cfRule>
  </conditionalFormatting>
  <conditionalFormatting sqref="G62:G63">
    <cfRule type="cellIs" dxfId="1109" priority="307" stopIfTrue="1" operator="equal">
      <formula>"TOLERABLE"</formula>
    </cfRule>
  </conditionalFormatting>
  <conditionalFormatting sqref="G62:G63">
    <cfRule type="cellIs" dxfId="1107" priority="305" stopIfTrue="1" operator="equal">
      <formula>"ZONA RIESGO ALTA"</formula>
    </cfRule>
    <cfRule type="cellIs" dxfId="1106" priority="306" stopIfTrue="1" operator="equal">
      <formula>"ZONA RIESGO EXTREMA"</formula>
    </cfRule>
  </conditionalFormatting>
  <conditionalFormatting sqref="G62:G63">
    <cfRule type="cellIs" dxfId="1103" priority="303" stopIfTrue="1" operator="equal">
      <formula>"ZONA RIESGO BAJA"</formula>
    </cfRule>
    <cfRule type="cellIs" dxfId="1102" priority="304" stopIfTrue="1" operator="equal">
      <formula>"ZONA RIESGO MODERADA"</formula>
    </cfRule>
  </conditionalFormatting>
  <conditionalFormatting sqref="M10">
    <cfRule type="cellIs" dxfId="1099" priority="628" stopIfTrue="1" operator="equal">
      <formula>"INACEPTABLE"</formula>
    </cfRule>
    <cfRule type="cellIs" dxfId="1098" priority="629" stopIfTrue="1" operator="equal">
      <formula>"IMPORTANTE"</formula>
    </cfRule>
    <cfRule type="cellIs" dxfId="1097" priority="630" stopIfTrue="1" operator="equal">
      <formula>"MODERADO"</formula>
    </cfRule>
  </conditionalFormatting>
  <conditionalFormatting sqref="M10">
    <cfRule type="cellIs" dxfId="1093" priority="627" stopIfTrue="1" operator="equal">
      <formula>"TOLERABLE"</formula>
    </cfRule>
  </conditionalFormatting>
  <conditionalFormatting sqref="M10">
    <cfRule type="cellIs" dxfId="1091" priority="625" stopIfTrue="1" operator="equal">
      <formula>"ZONA RIESGO ALTA"</formula>
    </cfRule>
    <cfRule type="cellIs" dxfId="1090" priority="626" stopIfTrue="1" operator="equal">
      <formula>"ZONA RIESGO EXTREMA"</formula>
    </cfRule>
  </conditionalFormatting>
  <conditionalFormatting sqref="M10">
    <cfRule type="cellIs" dxfId="1087" priority="623" stopIfTrue="1" operator="equal">
      <formula>"ZONA RIESGO BAJA"</formula>
    </cfRule>
    <cfRule type="cellIs" dxfId="1086" priority="624" stopIfTrue="1" operator="equal">
      <formula>"ZONA RIESGO MODERADA"</formula>
    </cfRule>
  </conditionalFormatting>
  <conditionalFormatting sqref="M10">
    <cfRule type="cellIs" dxfId="1083" priority="621" stopIfTrue="1" operator="equal">
      <formula>"ZONA RIESGO MODERADA"</formula>
    </cfRule>
    <cfRule type="cellIs" dxfId="1082" priority="622" stopIfTrue="1" operator="equal">
      <formula>"ZONA RIESGO ALTA"</formula>
    </cfRule>
  </conditionalFormatting>
  <conditionalFormatting sqref="M11">
    <cfRule type="cellIs" dxfId="1079" priority="618" stopIfTrue="1" operator="equal">
      <formula>"INACEPTABLE"</formula>
    </cfRule>
    <cfRule type="cellIs" dxfId="1078" priority="619" stopIfTrue="1" operator="equal">
      <formula>"IMPORTANTE"</formula>
    </cfRule>
    <cfRule type="cellIs" dxfId="1077" priority="620" stopIfTrue="1" operator="equal">
      <formula>"MODERADO"</formula>
    </cfRule>
  </conditionalFormatting>
  <conditionalFormatting sqref="M11">
    <cfRule type="cellIs" dxfId="1073" priority="617" stopIfTrue="1" operator="equal">
      <formula>"TOLERABLE"</formula>
    </cfRule>
  </conditionalFormatting>
  <conditionalFormatting sqref="M11">
    <cfRule type="cellIs" dxfId="1071" priority="615" stopIfTrue="1" operator="equal">
      <formula>"ZONA RIESGO ALTA"</formula>
    </cfRule>
    <cfRule type="cellIs" dxfId="1070" priority="616" stopIfTrue="1" operator="equal">
      <formula>"ZONA RIESGO EXTREMA"</formula>
    </cfRule>
  </conditionalFormatting>
  <conditionalFormatting sqref="M11">
    <cfRule type="cellIs" dxfId="1067" priority="613" stopIfTrue="1" operator="equal">
      <formula>"ZONA RIESGO BAJA"</formula>
    </cfRule>
    <cfRule type="cellIs" dxfId="1066" priority="614" stopIfTrue="1" operator="equal">
      <formula>"ZONA RIESGO MODERADA"</formula>
    </cfRule>
  </conditionalFormatting>
  <conditionalFormatting sqref="M11">
    <cfRule type="cellIs" dxfId="1063" priority="611" stopIfTrue="1" operator="equal">
      <formula>"ZONA RIESGO MODERADA"</formula>
    </cfRule>
    <cfRule type="cellIs" dxfId="1062" priority="612" stopIfTrue="1" operator="equal">
      <formula>"ZONA RIESGO ALTA"</formula>
    </cfRule>
  </conditionalFormatting>
  <conditionalFormatting sqref="M56:M57">
    <cfRule type="cellIs" dxfId="1059" priority="608" stopIfTrue="1" operator="equal">
      <formula>"INACEPTABLE"</formula>
    </cfRule>
    <cfRule type="cellIs" dxfId="1058" priority="609" stopIfTrue="1" operator="equal">
      <formula>"IMPORTANTE"</formula>
    </cfRule>
    <cfRule type="cellIs" dxfId="1057" priority="610" stopIfTrue="1" operator="equal">
      <formula>"MODERADO"</formula>
    </cfRule>
  </conditionalFormatting>
  <conditionalFormatting sqref="M56:M57">
    <cfRule type="cellIs" dxfId="1053" priority="607" stopIfTrue="1" operator="equal">
      <formula>"TOLERABLE"</formula>
    </cfRule>
  </conditionalFormatting>
  <conditionalFormatting sqref="M56:M57">
    <cfRule type="cellIs" dxfId="1051" priority="605" stopIfTrue="1" operator="equal">
      <formula>"ZONA RIESGO ALTA"</formula>
    </cfRule>
    <cfRule type="cellIs" dxfId="1050" priority="606" stopIfTrue="1" operator="equal">
      <formula>"ZONA RIESGO EXTREMA"</formula>
    </cfRule>
  </conditionalFormatting>
  <conditionalFormatting sqref="M56:M57">
    <cfRule type="cellIs" dxfId="1047" priority="603" stopIfTrue="1" operator="equal">
      <formula>"ZONA RIESGO BAJA"</formula>
    </cfRule>
    <cfRule type="cellIs" dxfId="1046" priority="604" stopIfTrue="1" operator="equal">
      <formula>"ZONA RIESGO MODERADA"</formula>
    </cfRule>
  </conditionalFormatting>
  <conditionalFormatting sqref="M56:M57">
    <cfRule type="cellIs" dxfId="1043" priority="601" stopIfTrue="1" operator="equal">
      <formula>"ZONA RIESGO MODERADA"</formula>
    </cfRule>
    <cfRule type="cellIs" dxfId="1042" priority="602" stopIfTrue="1" operator="equal">
      <formula>"ZONA RIESGO ALTA"</formula>
    </cfRule>
  </conditionalFormatting>
  <conditionalFormatting sqref="G56:G57">
    <cfRule type="cellIs" dxfId="1039" priority="598" stopIfTrue="1" operator="equal">
      <formula>"INACEPTABLE"</formula>
    </cfRule>
    <cfRule type="cellIs" dxfId="1038" priority="599" stopIfTrue="1" operator="equal">
      <formula>"IMPORTANTE"</formula>
    </cfRule>
    <cfRule type="cellIs" dxfId="1037" priority="600" stopIfTrue="1" operator="equal">
      <formula>"MODERADO"</formula>
    </cfRule>
  </conditionalFormatting>
  <conditionalFormatting sqref="G56:G57">
    <cfRule type="cellIs" dxfId="1033" priority="597" stopIfTrue="1" operator="equal">
      <formula>"TOLERABLE"</formula>
    </cfRule>
  </conditionalFormatting>
  <conditionalFormatting sqref="G56:G57">
    <cfRule type="cellIs" dxfId="1031" priority="595" stopIfTrue="1" operator="equal">
      <formula>"ZONA RIESGO ALTA"</formula>
    </cfRule>
    <cfRule type="cellIs" dxfId="1030" priority="596" stopIfTrue="1" operator="equal">
      <formula>"ZONA RIESGO EXTREMA"</formula>
    </cfRule>
  </conditionalFormatting>
  <conditionalFormatting sqref="G56:G57">
    <cfRule type="cellIs" dxfId="1027" priority="593" stopIfTrue="1" operator="equal">
      <formula>"ZONA RIESGO BAJA"</formula>
    </cfRule>
    <cfRule type="cellIs" dxfId="1026" priority="594" stopIfTrue="1" operator="equal">
      <formula>"ZONA RIESGO MODERADA"</formula>
    </cfRule>
  </conditionalFormatting>
  <conditionalFormatting sqref="G56:G57">
    <cfRule type="cellIs" dxfId="1023" priority="591" stopIfTrue="1" operator="equal">
      <formula>"ZONA RIESGO MODERADA"</formula>
    </cfRule>
    <cfRule type="cellIs" dxfId="1022" priority="592" stopIfTrue="1" operator="equal">
      <formula>"ZONA RIESGO ALTA"</formula>
    </cfRule>
  </conditionalFormatting>
  <conditionalFormatting sqref="G55">
    <cfRule type="cellIs" dxfId="1019" priority="588" stopIfTrue="1" operator="equal">
      <formula>"INACEPTABLE"</formula>
    </cfRule>
    <cfRule type="cellIs" dxfId="1018" priority="589" stopIfTrue="1" operator="equal">
      <formula>"IMPORTANTE"</formula>
    </cfRule>
    <cfRule type="cellIs" dxfId="1017" priority="590" stopIfTrue="1" operator="equal">
      <formula>"MODERADO"</formula>
    </cfRule>
  </conditionalFormatting>
  <conditionalFormatting sqref="G55">
    <cfRule type="cellIs" dxfId="1013" priority="587" stopIfTrue="1" operator="equal">
      <formula>"TOLERABLE"</formula>
    </cfRule>
  </conditionalFormatting>
  <conditionalFormatting sqref="G55">
    <cfRule type="cellIs" dxfId="1011" priority="585" stopIfTrue="1" operator="equal">
      <formula>"ZONA RIESGO ALTA"</formula>
    </cfRule>
    <cfRule type="cellIs" dxfId="1010" priority="586" stopIfTrue="1" operator="equal">
      <formula>"ZONA RIESGO EXTREMA"</formula>
    </cfRule>
  </conditionalFormatting>
  <conditionalFormatting sqref="G55">
    <cfRule type="cellIs" dxfId="1007" priority="583" stopIfTrue="1" operator="equal">
      <formula>"ZONA RIESGO BAJA"</formula>
    </cfRule>
    <cfRule type="cellIs" dxfId="1006" priority="584" stopIfTrue="1" operator="equal">
      <formula>"ZONA RIESGO MODERADA"</formula>
    </cfRule>
  </conditionalFormatting>
  <conditionalFormatting sqref="G55">
    <cfRule type="cellIs" dxfId="1003" priority="581" stopIfTrue="1" operator="equal">
      <formula>"ZONA RIESGO MODERADA"</formula>
    </cfRule>
    <cfRule type="cellIs" dxfId="1002" priority="582" stopIfTrue="1" operator="equal">
      <formula>"ZONA RIESGO ALTA"</formula>
    </cfRule>
  </conditionalFormatting>
  <conditionalFormatting sqref="M65">
    <cfRule type="cellIs" dxfId="999" priority="578" stopIfTrue="1" operator="equal">
      <formula>"INACEPTABLE"</formula>
    </cfRule>
    <cfRule type="cellIs" dxfId="998" priority="579" stopIfTrue="1" operator="equal">
      <formula>"IMPORTANTE"</formula>
    </cfRule>
    <cfRule type="cellIs" dxfId="997" priority="580" stopIfTrue="1" operator="equal">
      <formula>"MODERADO"</formula>
    </cfRule>
  </conditionalFormatting>
  <conditionalFormatting sqref="M65">
    <cfRule type="cellIs" dxfId="993" priority="577" stopIfTrue="1" operator="equal">
      <formula>"TOLERABLE"</formula>
    </cfRule>
  </conditionalFormatting>
  <conditionalFormatting sqref="M65">
    <cfRule type="cellIs" dxfId="991" priority="575" stopIfTrue="1" operator="equal">
      <formula>"ZONA RIESGO ALTA"</formula>
    </cfRule>
    <cfRule type="cellIs" dxfId="990" priority="576" stopIfTrue="1" operator="equal">
      <formula>"ZONA RIESGO EXTREMA"</formula>
    </cfRule>
  </conditionalFormatting>
  <conditionalFormatting sqref="M65">
    <cfRule type="cellIs" dxfId="987" priority="573" stopIfTrue="1" operator="equal">
      <formula>"ZONA RIESGO BAJA"</formula>
    </cfRule>
    <cfRule type="cellIs" dxfId="986" priority="574" stopIfTrue="1" operator="equal">
      <formula>"ZONA RIESGO MODERADA"</formula>
    </cfRule>
  </conditionalFormatting>
  <conditionalFormatting sqref="M65">
    <cfRule type="cellIs" dxfId="983" priority="571" stopIfTrue="1" operator="equal">
      <formula>"ZONA RIESGO MODERADA"</formula>
    </cfRule>
    <cfRule type="cellIs" dxfId="982" priority="572" stopIfTrue="1" operator="equal">
      <formula>"ZONA RIESGO ALTA"</formula>
    </cfRule>
  </conditionalFormatting>
  <conditionalFormatting sqref="G65">
    <cfRule type="cellIs" dxfId="979" priority="568" stopIfTrue="1" operator="equal">
      <formula>"INACEPTABLE"</formula>
    </cfRule>
    <cfRule type="cellIs" dxfId="978" priority="569" stopIfTrue="1" operator="equal">
      <formula>"IMPORTANTE"</formula>
    </cfRule>
    <cfRule type="cellIs" dxfId="977" priority="570" stopIfTrue="1" operator="equal">
      <formula>"MODERADO"</formula>
    </cfRule>
  </conditionalFormatting>
  <conditionalFormatting sqref="G65">
    <cfRule type="cellIs" dxfId="973" priority="567" stopIfTrue="1" operator="equal">
      <formula>"TOLERABLE"</formula>
    </cfRule>
  </conditionalFormatting>
  <conditionalFormatting sqref="G65">
    <cfRule type="cellIs" dxfId="971" priority="565" stopIfTrue="1" operator="equal">
      <formula>"ZONA RIESGO ALTA"</formula>
    </cfRule>
    <cfRule type="cellIs" dxfId="970" priority="566" stopIfTrue="1" operator="equal">
      <formula>"ZONA RIESGO EXTREMA"</formula>
    </cfRule>
  </conditionalFormatting>
  <conditionalFormatting sqref="G65">
    <cfRule type="cellIs" dxfId="967" priority="563" stopIfTrue="1" operator="equal">
      <formula>"ZONA RIESGO BAJA"</formula>
    </cfRule>
    <cfRule type="cellIs" dxfId="966" priority="564" stopIfTrue="1" operator="equal">
      <formula>"ZONA RIESGO MODERADA"</formula>
    </cfRule>
  </conditionalFormatting>
  <conditionalFormatting sqref="G65">
    <cfRule type="cellIs" dxfId="963" priority="561" stopIfTrue="1" operator="equal">
      <formula>"ZONA RIESGO MODERADA"</formula>
    </cfRule>
    <cfRule type="cellIs" dxfId="962" priority="562" stopIfTrue="1" operator="equal">
      <formula>"ZONA RIESGO ALTA"</formula>
    </cfRule>
  </conditionalFormatting>
  <conditionalFormatting sqref="M9">
    <cfRule type="cellIs" dxfId="959" priority="551" stopIfTrue="1" operator="equal">
      <formula>"ZONA RIESGO MODERADA"</formula>
    </cfRule>
    <cfRule type="cellIs" dxfId="958" priority="552" stopIfTrue="1" operator="equal">
      <formula>"ZONA RIESGO ALTA"</formula>
    </cfRule>
  </conditionalFormatting>
  <conditionalFormatting sqref="M9">
    <cfRule type="cellIs" dxfId="955" priority="558" stopIfTrue="1" operator="equal">
      <formula>"INACEPTABLE"</formula>
    </cfRule>
    <cfRule type="cellIs" dxfId="954" priority="559" stopIfTrue="1" operator="equal">
      <formula>"IMPORTANTE"</formula>
    </cfRule>
    <cfRule type="cellIs" dxfId="953" priority="560" stopIfTrue="1" operator="equal">
      <formula>"MODERADO"</formula>
    </cfRule>
  </conditionalFormatting>
  <conditionalFormatting sqref="M9">
    <cfRule type="cellIs" dxfId="949" priority="557" stopIfTrue="1" operator="equal">
      <formula>"TOLERABLE"</formula>
    </cfRule>
  </conditionalFormatting>
  <conditionalFormatting sqref="M9">
    <cfRule type="cellIs" dxfId="947" priority="555" stopIfTrue="1" operator="equal">
      <formula>"ZONA RIESGO ALTA"</formula>
    </cfRule>
    <cfRule type="cellIs" dxfId="946" priority="556" stopIfTrue="1" operator="equal">
      <formula>"ZONA RIESGO EXTREMA"</formula>
    </cfRule>
  </conditionalFormatting>
  <conditionalFormatting sqref="M9">
    <cfRule type="cellIs" dxfId="943" priority="553" stopIfTrue="1" operator="equal">
      <formula>"ZONA RIESGO BAJA"</formula>
    </cfRule>
    <cfRule type="cellIs" dxfId="942" priority="554" stopIfTrue="1" operator="equal">
      <formula>"ZONA RIESGO MODERADA"</formula>
    </cfRule>
  </conditionalFormatting>
  <conditionalFormatting sqref="G24">
    <cfRule type="cellIs" dxfId="939" priority="521" stopIfTrue="1" operator="equal">
      <formula>"ZONA RIESGO MODERADA"</formula>
    </cfRule>
    <cfRule type="cellIs" dxfId="938" priority="522" stopIfTrue="1" operator="equal">
      <formula>"ZONA RIESGO ALTA"</formula>
    </cfRule>
  </conditionalFormatting>
  <conditionalFormatting sqref="G24">
    <cfRule type="cellIs" dxfId="935" priority="528" stopIfTrue="1" operator="equal">
      <formula>"INACEPTABLE"</formula>
    </cfRule>
    <cfRule type="cellIs" dxfId="934" priority="529" stopIfTrue="1" operator="equal">
      <formula>"IMPORTANTE"</formula>
    </cfRule>
    <cfRule type="cellIs" dxfId="933" priority="530" stopIfTrue="1" operator="equal">
      <formula>"MODERADO"</formula>
    </cfRule>
  </conditionalFormatting>
  <conditionalFormatting sqref="G24">
    <cfRule type="cellIs" dxfId="929" priority="527" stopIfTrue="1" operator="equal">
      <formula>"TOLERABLE"</formula>
    </cfRule>
  </conditionalFormatting>
  <conditionalFormatting sqref="G24">
    <cfRule type="cellIs" dxfId="927" priority="525" stopIfTrue="1" operator="equal">
      <formula>"ZONA RIESGO ALTA"</formula>
    </cfRule>
    <cfRule type="cellIs" dxfId="926" priority="526" stopIfTrue="1" operator="equal">
      <formula>"ZONA RIESGO EXTREMA"</formula>
    </cfRule>
  </conditionalFormatting>
  <conditionalFormatting sqref="G24">
    <cfRule type="cellIs" dxfId="923" priority="523" stopIfTrue="1" operator="equal">
      <formula>"ZONA RIESGO BAJA"</formula>
    </cfRule>
    <cfRule type="cellIs" dxfId="922" priority="524" stopIfTrue="1" operator="equal">
      <formula>"ZONA RIESGO MODERADA"</formula>
    </cfRule>
  </conditionalFormatting>
  <conditionalFormatting sqref="G25">
    <cfRule type="cellIs" dxfId="919" priority="511" stopIfTrue="1" operator="equal">
      <formula>"ZONA RIESGO MODERADA"</formula>
    </cfRule>
    <cfRule type="cellIs" dxfId="918" priority="512" stopIfTrue="1" operator="equal">
      <formula>"ZONA RIESGO ALTA"</formula>
    </cfRule>
  </conditionalFormatting>
  <conditionalFormatting sqref="G25">
    <cfRule type="cellIs" dxfId="915" priority="518" stopIfTrue="1" operator="equal">
      <formula>"INACEPTABLE"</formula>
    </cfRule>
    <cfRule type="cellIs" dxfId="914" priority="519" stopIfTrue="1" operator="equal">
      <formula>"IMPORTANTE"</formula>
    </cfRule>
    <cfRule type="cellIs" dxfId="913" priority="520" stopIfTrue="1" operator="equal">
      <formula>"MODERADO"</formula>
    </cfRule>
  </conditionalFormatting>
  <conditionalFormatting sqref="G25">
    <cfRule type="cellIs" dxfId="909" priority="517" stopIfTrue="1" operator="equal">
      <formula>"TOLERABLE"</formula>
    </cfRule>
  </conditionalFormatting>
  <conditionalFormatting sqref="G25">
    <cfRule type="cellIs" dxfId="907" priority="515" stopIfTrue="1" operator="equal">
      <formula>"ZONA RIESGO ALTA"</formula>
    </cfRule>
    <cfRule type="cellIs" dxfId="906" priority="516" stopIfTrue="1" operator="equal">
      <formula>"ZONA RIESGO EXTREMA"</formula>
    </cfRule>
  </conditionalFormatting>
  <conditionalFormatting sqref="G25">
    <cfRule type="cellIs" dxfId="903" priority="513" stopIfTrue="1" operator="equal">
      <formula>"ZONA RIESGO BAJA"</formula>
    </cfRule>
    <cfRule type="cellIs" dxfId="902" priority="514" stopIfTrue="1" operator="equal">
      <formula>"ZONA RIESGO MODERADA"</formula>
    </cfRule>
  </conditionalFormatting>
  <conditionalFormatting sqref="G28">
    <cfRule type="cellIs" dxfId="899" priority="501" stopIfTrue="1" operator="equal">
      <formula>"ZONA RIESGO MODERADA"</formula>
    </cfRule>
    <cfRule type="cellIs" dxfId="898" priority="502" stopIfTrue="1" operator="equal">
      <formula>"ZONA RIESGO ALTA"</formula>
    </cfRule>
  </conditionalFormatting>
  <conditionalFormatting sqref="G28">
    <cfRule type="cellIs" dxfId="895" priority="508" stopIfTrue="1" operator="equal">
      <formula>"INACEPTABLE"</formula>
    </cfRule>
    <cfRule type="cellIs" dxfId="894" priority="509" stopIfTrue="1" operator="equal">
      <formula>"IMPORTANTE"</formula>
    </cfRule>
    <cfRule type="cellIs" dxfId="893" priority="510" stopIfTrue="1" operator="equal">
      <formula>"MODERADO"</formula>
    </cfRule>
  </conditionalFormatting>
  <conditionalFormatting sqref="G28">
    <cfRule type="cellIs" dxfId="889" priority="507" stopIfTrue="1" operator="equal">
      <formula>"TOLERABLE"</formula>
    </cfRule>
  </conditionalFormatting>
  <conditionalFormatting sqref="G28">
    <cfRule type="cellIs" dxfId="887" priority="505" stopIfTrue="1" operator="equal">
      <formula>"ZONA RIESGO ALTA"</formula>
    </cfRule>
    <cfRule type="cellIs" dxfId="886" priority="506" stopIfTrue="1" operator="equal">
      <formula>"ZONA RIESGO EXTREMA"</formula>
    </cfRule>
  </conditionalFormatting>
  <conditionalFormatting sqref="G28">
    <cfRule type="cellIs" dxfId="883" priority="503" stopIfTrue="1" operator="equal">
      <formula>"ZONA RIESGO BAJA"</formula>
    </cfRule>
    <cfRule type="cellIs" dxfId="882" priority="504" stopIfTrue="1" operator="equal">
      <formula>"ZONA RIESGO MODERADA"</formula>
    </cfRule>
  </conditionalFormatting>
  <conditionalFormatting sqref="G31">
    <cfRule type="cellIs" dxfId="879" priority="491" stopIfTrue="1" operator="equal">
      <formula>"ZONA RIESGO MODERADA"</formula>
    </cfRule>
    <cfRule type="cellIs" dxfId="878" priority="492" stopIfTrue="1" operator="equal">
      <formula>"ZONA RIESGO ALTA"</formula>
    </cfRule>
  </conditionalFormatting>
  <conditionalFormatting sqref="G31">
    <cfRule type="cellIs" dxfId="875" priority="498" stopIfTrue="1" operator="equal">
      <formula>"INACEPTABLE"</formula>
    </cfRule>
    <cfRule type="cellIs" dxfId="874" priority="499" stopIfTrue="1" operator="equal">
      <formula>"IMPORTANTE"</formula>
    </cfRule>
    <cfRule type="cellIs" dxfId="873" priority="500" stopIfTrue="1" operator="equal">
      <formula>"MODERADO"</formula>
    </cfRule>
  </conditionalFormatting>
  <conditionalFormatting sqref="G31">
    <cfRule type="cellIs" dxfId="869" priority="497" stopIfTrue="1" operator="equal">
      <formula>"TOLERABLE"</formula>
    </cfRule>
  </conditionalFormatting>
  <conditionalFormatting sqref="G31">
    <cfRule type="cellIs" dxfId="867" priority="495" stopIfTrue="1" operator="equal">
      <formula>"ZONA RIESGO ALTA"</formula>
    </cfRule>
    <cfRule type="cellIs" dxfId="866" priority="496" stopIfTrue="1" operator="equal">
      <formula>"ZONA RIESGO EXTREMA"</formula>
    </cfRule>
  </conditionalFormatting>
  <conditionalFormatting sqref="G31">
    <cfRule type="cellIs" dxfId="863" priority="493" stopIfTrue="1" operator="equal">
      <formula>"ZONA RIESGO BAJA"</formula>
    </cfRule>
    <cfRule type="cellIs" dxfId="862" priority="494" stopIfTrue="1" operator="equal">
      <formula>"ZONA RIESGO MODERADA"</formula>
    </cfRule>
  </conditionalFormatting>
  <conditionalFormatting sqref="G32">
    <cfRule type="cellIs" dxfId="859" priority="481" stopIfTrue="1" operator="equal">
      <formula>"ZONA RIESGO MODERADA"</formula>
    </cfRule>
    <cfRule type="cellIs" dxfId="858" priority="482" stopIfTrue="1" operator="equal">
      <formula>"ZONA RIESGO ALTA"</formula>
    </cfRule>
  </conditionalFormatting>
  <conditionalFormatting sqref="G32">
    <cfRule type="cellIs" dxfId="855" priority="488" stopIfTrue="1" operator="equal">
      <formula>"INACEPTABLE"</formula>
    </cfRule>
    <cfRule type="cellIs" dxfId="854" priority="489" stopIfTrue="1" operator="equal">
      <formula>"IMPORTANTE"</formula>
    </cfRule>
    <cfRule type="cellIs" dxfId="853" priority="490" stopIfTrue="1" operator="equal">
      <formula>"MODERADO"</formula>
    </cfRule>
  </conditionalFormatting>
  <conditionalFormatting sqref="G32">
    <cfRule type="cellIs" dxfId="849" priority="487" stopIfTrue="1" operator="equal">
      <formula>"TOLERABLE"</formula>
    </cfRule>
  </conditionalFormatting>
  <conditionalFormatting sqref="G32">
    <cfRule type="cellIs" dxfId="847" priority="485" stopIfTrue="1" operator="equal">
      <formula>"ZONA RIESGO ALTA"</formula>
    </cfRule>
    <cfRule type="cellIs" dxfId="846" priority="486" stopIfTrue="1" operator="equal">
      <formula>"ZONA RIESGO EXTREMA"</formula>
    </cfRule>
  </conditionalFormatting>
  <conditionalFormatting sqref="G32">
    <cfRule type="cellIs" dxfId="843" priority="483" stopIfTrue="1" operator="equal">
      <formula>"ZONA RIESGO BAJA"</formula>
    </cfRule>
    <cfRule type="cellIs" dxfId="842" priority="484" stopIfTrue="1" operator="equal">
      <formula>"ZONA RIESGO MODERADA"</formula>
    </cfRule>
  </conditionalFormatting>
  <conditionalFormatting sqref="M32">
    <cfRule type="cellIs" dxfId="839" priority="471" stopIfTrue="1" operator="equal">
      <formula>"ZONA RIESGO MODERADA"</formula>
    </cfRule>
    <cfRule type="cellIs" dxfId="838" priority="472" stopIfTrue="1" operator="equal">
      <formula>"ZONA RIESGO ALTA"</formula>
    </cfRule>
  </conditionalFormatting>
  <conditionalFormatting sqref="M32">
    <cfRule type="cellIs" dxfId="835" priority="478" stopIfTrue="1" operator="equal">
      <formula>"INACEPTABLE"</formula>
    </cfRule>
    <cfRule type="cellIs" dxfId="834" priority="479" stopIfTrue="1" operator="equal">
      <formula>"IMPORTANTE"</formula>
    </cfRule>
    <cfRule type="cellIs" dxfId="833" priority="480" stopIfTrue="1" operator="equal">
      <formula>"MODERADO"</formula>
    </cfRule>
  </conditionalFormatting>
  <conditionalFormatting sqref="M32">
    <cfRule type="cellIs" dxfId="829" priority="477" stopIfTrue="1" operator="equal">
      <formula>"TOLERABLE"</formula>
    </cfRule>
  </conditionalFormatting>
  <conditionalFormatting sqref="M32">
    <cfRule type="cellIs" dxfId="827" priority="475" stopIfTrue="1" operator="equal">
      <formula>"ZONA RIESGO ALTA"</formula>
    </cfRule>
    <cfRule type="cellIs" dxfId="826" priority="476" stopIfTrue="1" operator="equal">
      <formula>"ZONA RIESGO EXTREMA"</formula>
    </cfRule>
  </conditionalFormatting>
  <conditionalFormatting sqref="M32">
    <cfRule type="cellIs" dxfId="823" priority="473" stopIfTrue="1" operator="equal">
      <formula>"ZONA RIESGO BAJA"</formula>
    </cfRule>
    <cfRule type="cellIs" dxfId="822" priority="474" stopIfTrue="1" operator="equal">
      <formula>"ZONA RIESGO MODERADA"</formula>
    </cfRule>
  </conditionalFormatting>
  <conditionalFormatting sqref="M34">
    <cfRule type="cellIs" dxfId="819" priority="461" stopIfTrue="1" operator="equal">
      <formula>"ZONA RIESGO MODERADA"</formula>
    </cfRule>
    <cfRule type="cellIs" dxfId="818" priority="462" stopIfTrue="1" operator="equal">
      <formula>"ZONA RIESGO ALTA"</formula>
    </cfRule>
  </conditionalFormatting>
  <conditionalFormatting sqref="M34">
    <cfRule type="cellIs" dxfId="815" priority="468" stopIfTrue="1" operator="equal">
      <formula>"INACEPTABLE"</formula>
    </cfRule>
    <cfRule type="cellIs" dxfId="814" priority="469" stopIfTrue="1" operator="equal">
      <formula>"IMPORTANTE"</formula>
    </cfRule>
    <cfRule type="cellIs" dxfId="813" priority="470" stopIfTrue="1" operator="equal">
      <formula>"MODERADO"</formula>
    </cfRule>
  </conditionalFormatting>
  <conditionalFormatting sqref="M34">
    <cfRule type="cellIs" dxfId="809" priority="467" stopIfTrue="1" operator="equal">
      <formula>"TOLERABLE"</formula>
    </cfRule>
  </conditionalFormatting>
  <conditionalFormatting sqref="M34">
    <cfRule type="cellIs" dxfId="807" priority="465" stopIfTrue="1" operator="equal">
      <formula>"ZONA RIESGO ALTA"</formula>
    </cfRule>
    <cfRule type="cellIs" dxfId="806" priority="466" stopIfTrue="1" operator="equal">
      <formula>"ZONA RIESGO EXTREMA"</formula>
    </cfRule>
  </conditionalFormatting>
  <conditionalFormatting sqref="M34">
    <cfRule type="cellIs" dxfId="803" priority="463" stopIfTrue="1" operator="equal">
      <formula>"ZONA RIESGO BAJA"</formula>
    </cfRule>
    <cfRule type="cellIs" dxfId="802" priority="464" stopIfTrue="1" operator="equal">
      <formula>"ZONA RIESGO MODERADA"</formula>
    </cfRule>
  </conditionalFormatting>
  <conditionalFormatting sqref="M35">
    <cfRule type="cellIs" dxfId="799" priority="451" stopIfTrue="1" operator="equal">
      <formula>"ZONA RIESGO MODERADA"</formula>
    </cfRule>
    <cfRule type="cellIs" dxfId="798" priority="452" stopIfTrue="1" operator="equal">
      <formula>"ZONA RIESGO ALTA"</formula>
    </cfRule>
  </conditionalFormatting>
  <conditionalFormatting sqref="M35">
    <cfRule type="cellIs" dxfId="795" priority="458" stopIfTrue="1" operator="equal">
      <formula>"INACEPTABLE"</formula>
    </cfRule>
    <cfRule type="cellIs" dxfId="794" priority="459" stopIfTrue="1" operator="equal">
      <formula>"IMPORTANTE"</formula>
    </cfRule>
    <cfRule type="cellIs" dxfId="793" priority="460" stopIfTrue="1" operator="equal">
      <formula>"MODERADO"</formula>
    </cfRule>
  </conditionalFormatting>
  <conditionalFormatting sqref="M35">
    <cfRule type="cellIs" dxfId="789" priority="457" stopIfTrue="1" operator="equal">
      <formula>"TOLERABLE"</formula>
    </cfRule>
  </conditionalFormatting>
  <conditionalFormatting sqref="M35">
    <cfRule type="cellIs" dxfId="787" priority="455" stopIfTrue="1" operator="equal">
      <formula>"ZONA RIESGO ALTA"</formula>
    </cfRule>
    <cfRule type="cellIs" dxfId="786" priority="456" stopIfTrue="1" operator="equal">
      <formula>"ZONA RIESGO EXTREMA"</formula>
    </cfRule>
  </conditionalFormatting>
  <conditionalFormatting sqref="M35">
    <cfRule type="cellIs" dxfId="783" priority="453" stopIfTrue="1" operator="equal">
      <formula>"ZONA RIESGO BAJA"</formula>
    </cfRule>
    <cfRule type="cellIs" dxfId="782" priority="454" stopIfTrue="1" operator="equal">
      <formula>"ZONA RIESGO MODERADA"</formula>
    </cfRule>
  </conditionalFormatting>
  <conditionalFormatting sqref="M38">
    <cfRule type="cellIs" dxfId="779" priority="441" stopIfTrue="1" operator="equal">
      <formula>"ZONA RIESGO MODERADA"</formula>
    </cfRule>
    <cfRule type="cellIs" dxfId="778" priority="442" stopIfTrue="1" operator="equal">
      <formula>"ZONA RIESGO ALTA"</formula>
    </cfRule>
  </conditionalFormatting>
  <conditionalFormatting sqref="M38">
    <cfRule type="cellIs" dxfId="775" priority="448" stopIfTrue="1" operator="equal">
      <formula>"INACEPTABLE"</formula>
    </cfRule>
    <cfRule type="cellIs" dxfId="774" priority="449" stopIfTrue="1" operator="equal">
      <formula>"IMPORTANTE"</formula>
    </cfRule>
    <cfRule type="cellIs" dxfId="773" priority="450" stopIfTrue="1" operator="equal">
      <formula>"MODERADO"</formula>
    </cfRule>
  </conditionalFormatting>
  <conditionalFormatting sqref="M38">
    <cfRule type="cellIs" dxfId="769" priority="447" stopIfTrue="1" operator="equal">
      <formula>"TOLERABLE"</formula>
    </cfRule>
  </conditionalFormatting>
  <conditionalFormatting sqref="M38">
    <cfRule type="cellIs" dxfId="767" priority="445" stopIfTrue="1" operator="equal">
      <formula>"ZONA RIESGO ALTA"</formula>
    </cfRule>
    <cfRule type="cellIs" dxfId="766" priority="446" stopIfTrue="1" operator="equal">
      <formula>"ZONA RIESGO EXTREMA"</formula>
    </cfRule>
  </conditionalFormatting>
  <conditionalFormatting sqref="M38">
    <cfRule type="cellIs" dxfId="763" priority="443" stopIfTrue="1" operator="equal">
      <formula>"ZONA RIESGO BAJA"</formula>
    </cfRule>
    <cfRule type="cellIs" dxfId="762" priority="444" stopIfTrue="1" operator="equal">
      <formula>"ZONA RIESGO MODERADA"</formula>
    </cfRule>
  </conditionalFormatting>
  <conditionalFormatting sqref="M43">
    <cfRule type="cellIs" dxfId="759" priority="431" stopIfTrue="1" operator="equal">
      <formula>"ZONA RIESGO MODERADA"</formula>
    </cfRule>
    <cfRule type="cellIs" dxfId="758" priority="432" stopIfTrue="1" operator="equal">
      <formula>"ZONA RIESGO ALTA"</formula>
    </cfRule>
  </conditionalFormatting>
  <conditionalFormatting sqref="M43">
    <cfRule type="cellIs" dxfId="755" priority="438" stopIfTrue="1" operator="equal">
      <formula>"INACEPTABLE"</formula>
    </cfRule>
    <cfRule type="cellIs" dxfId="754" priority="439" stopIfTrue="1" operator="equal">
      <formula>"IMPORTANTE"</formula>
    </cfRule>
    <cfRule type="cellIs" dxfId="753" priority="440" stopIfTrue="1" operator="equal">
      <formula>"MODERADO"</formula>
    </cfRule>
  </conditionalFormatting>
  <conditionalFormatting sqref="M43">
    <cfRule type="cellIs" dxfId="749" priority="437" stopIfTrue="1" operator="equal">
      <formula>"TOLERABLE"</formula>
    </cfRule>
  </conditionalFormatting>
  <conditionalFormatting sqref="M43">
    <cfRule type="cellIs" dxfId="747" priority="435" stopIfTrue="1" operator="equal">
      <formula>"ZONA RIESGO ALTA"</formula>
    </cfRule>
    <cfRule type="cellIs" dxfId="746" priority="436" stopIfTrue="1" operator="equal">
      <formula>"ZONA RIESGO EXTREMA"</formula>
    </cfRule>
  </conditionalFormatting>
  <conditionalFormatting sqref="M43">
    <cfRule type="cellIs" dxfId="743" priority="433" stopIfTrue="1" operator="equal">
      <formula>"ZONA RIESGO BAJA"</formula>
    </cfRule>
    <cfRule type="cellIs" dxfId="742" priority="434" stopIfTrue="1" operator="equal">
      <formula>"ZONA RIESGO MODERADA"</formula>
    </cfRule>
  </conditionalFormatting>
  <conditionalFormatting sqref="G43">
    <cfRule type="cellIs" dxfId="739" priority="421" stopIfTrue="1" operator="equal">
      <formula>"ZONA RIESGO MODERADA"</formula>
    </cfRule>
    <cfRule type="cellIs" dxfId="738" priority="422" stopIfTrue="1" operator="equal">
      <formula>"ZONA RIESGO ALTA"</formula>
    </cfRule>
  </conditionalFormatting>
  <conditionalFormatting sqref="G43">
    <cfRule type="cellIs" dxfId="735" priority="428" stopIfTrue="1" operator="equal">
      <formula>"INACEPTABLE"</formula>
    </cfRule>
    <cfRule type="cellIs" dxfId="734" priority="429" stopIfTrue="1" operator="equal">
      <formula>"IMPORTANTE"</formula>
    </cfRule>
    <cfRule type="cellIs" dxfId="733" priority="430" stopIfTrue="1" operator="equal">
      <formula>"MODERADO"</formula>
    </cfRule>
  </conditionalFormatting>
  <conditionalFormatting sqref="G43">
    <cfRule type="cellIs" dxfId="729" priority="427" stopIfTrue="1" operator="equal">
      <formula>"TOLERABLE"</formula>
    </cfRule>
  </conditionalFormatting>
  <conditionalFormatting sqref="G43">
    <cfRule type="cellIs" dxfId="727" priority="425" stopIfTrue="1" operator="equal">
      <formula>"ZONA RIESGO ALTA"</formula>
    </cfRule>
    <cfRule type="cellIs" dxfId="726" priority="426" stopIfTrue="1" operator="equal">
      <formula>"ZONA RIESGO EXTREMA"</formula>
    </cfRule>
  </conditionalFormatting>
  <conditionalFormatting sqref="G43">
    <cfRule type="cellIs" dxfId="723" priority="423" stopIfTrue="1" operator="equal">
      <formula>"ZONA RIESGO BAJA"</formula>
    </cfRule>
    <cfRule type="cellIs" dxfId="722" priority="424" stopIfTrue="1" operator="equal">
      <formula>"ZONA RIESGO MODERADA"</formula>
    </cfRule>
  </conditionalFormatting>
  <conditionalFormatting sqref="G47:G48">
    <cfRule type="cellIs" dxfId="719" priority="411" stopIfTrue="1" operator="equal">
      <formula>"ZONA RIESGO MODERADA"</formula>
    </cfRule>
    <cfRule type="cellIs" dxfId="718" priority="412" stopIfTrue="1" operator="equal">
      <formula>"ZONA RIESGO ALTA"</formula>
    </cfRule>
  </conditionalFormatting>
  <conditionalFormatting sqref="G47:G48">
    <cfRule type="cellIs" dxfId="715" priority="418" stopIfTrue="1" operator="equal">
      <formula>"INACEPTABLE"</formula>
    </cfRule>
    <cfRule type="cellIs" dxfId="714" priority="419" stopIfTrue="1" operator="equal">
      <formula>"IMPORTANTE"</formula>
    </cfRule>
    <cfRule type="cellIs" dxfId="713" priority="420" stopIfTrue="1" operator="equal">
      <formula>"MODERADO"</formula>
    </cfRule>
  </conditionalFormatting>
  <conditionalFormatting sqref="G47:G48">
    <cfRule type="cellIs" dxfId="709" priority="417" stopIfTrue="1" operator="equal">
      <formula>"TOLERABLE"</formula>
    </cfRule>
  </conditionalFormatting>
  <conditionalFormatting sqref="G47:G48">
    <cfRule type="cellIs" dxfId="707" priority="415" stopIfTrue="1" operator="equal">
      <formula>"ZONA RIESGO ALTA"</formula>
    </cfRule>
    <cfRule type="cellIs" dxfId="706" priority="416" stopIfTrue="1" operator="equal">
      <formula>"ZONA RIESGO EXTREMA"</formula>
    </cfRule>
  </conditionalFormatting>
  <conditionalFormatting sqref="G47:G48">
    <cfRule type="cellIs" dxfId="703" priority="413" stopIfTrue="1" operator="equal">
      <formula>"ZONA RIESGO BAJA"</formula>
    </cfRule>
    <cfRule type="cellIs" dxfId="702" priority="414" stopIfTrue="1" operator="equal">
      <formula>"ZONA RIESGO MODERADA"</formula>
    </cfRule>
  </conditionalFormatting>
  <conditionalFormatting sqref="G49">
    <cfRule type="cellIs" dxfId="699" priority="401" stopIfTrue="1" operator="equal">
      <formula>"ZONA RIESGO MODERADA"</formula>
    </cfRule>
    <cfRule type="cellIs" dxfId="698" priority="402" stopIfTrue="1" operator="equal">
      <formula>"ZONA RIESGO ALTA"</formula>
    </cfRule>
  </conditionalFormatting>
  <conditionalFormatting sqref="G49">
    <cfRule type="cellIs" dxfId="695" priority="408" stopIfTrue="1" operator="equal">
      <formula>"INACEPTABLE"</formula>
    </cfRule>
    <cfRule type="cellIs" dxfId="694" priority="409" stopIfTrue="1" operator="equal">
      <formula>"IMPORTANTE"</formula>
    </cfRule>
    <cfRule type="cellIs" dxfId="693" priority="410" stopIfTrue="1" operator="equal">
      <formula>"MODERADO"</formula>
    </cfRule>
  </conditionalFormatting>
  <conditionalFormatting sqref="G49">
    <cfRule type="cellIs" dxfId="689" priority="407" stopIfTrue="1" operator="equal">
      <formula>"TOLERABLE"</formula>
    </cfRule>
  </conditionalFormatting>
  <conditionalFormatting sqref="G49">
    <cfRule type="cellIs" dxfId="687" priority="405" stopIfTrue="1" operator="equal">
      <formula>"ZONA RIESGO ALTA"</formula>
    </cfRule>
    <cfRule type="cellIs" dxfId="686" priority="406" stopIfTrue="1" operator="equal">
      <formula>"ZONA RIESGO EXTREMA"</formula>
    </cfRule>
  </conditionalFormatting>
  <conditionalFormatting sqref="G49">
    <cfRule type="cellIs" dxfId="683" priority="403" stopIfTrue="1" operator="equal">
      <formula>"ZONA RIESGO BAJA"</formula>
    </cfRule>
    <cfRule type="cellIs" dxfId="682" priority="404" stopIfTrue="1" operator="equal">
      <formula>"ZONA RIESGO MODERADA"</formula>
    </cfRule>
  </conditionalFormatting>
  <conditionalFormatting sqref="M49">
    <cfRule type="cellIs" dxfId="679" priority="391" stopIfTrue="1" operator="equal">
      <formula>"ZONA RIESGO MODERADA"</formula>
    </cfRule>
    <cfRule type="cellIs" dxfId="678" priority="392" stopIfTrue="1" operator="equal">
      <formula>"ZONA RIESGO ALTA"</formula>
    </cfRule>
  </conditionalFormatting>
  <conditionalFormatting sqref="M49">
    <cfRule type="cellIs" dxfId="675" priority="398" stopIfTrue="1" operator="equal">
      <formula>"INACEPTABLE"</formula>
    </cfRule>
    <cfRule type="cellIs" dxfId="674" priority="399" stopIfTrue="1" operator="equal">
      <formula>"IMPORTANTE"</formula>
    </cfRule>
    <cfRule type="cellIs" dxfId="673" priority="400" stopIfTrue="1" operator="equal">
      <formula>"MODERADO"</formula>
    </cfRule>
  </conditionalFormatting>
  <conditionalFormatting sqref="M49">
    <cfRule type="cellIs" dxfId="669" priority="397" stopIfTrue="1" operator="equal">
      <formula>"TOLERABLE"</formula>
    </cfRule>
  </conditionalFormatting>
  <conditionalFormatting sqref="M49">
    <cfRule type="cellIs" dxfId="667" priority="395" stopIfTrue="1" operator="equal">
      <formula>"ZONA RIESGO ALTA"</formula>
    </cfRule>
    <cfRule type="cellIs" dxfId="666" priority="396" stopIfTrue="1" operator="equal">
      <formula>"ZONA RIESGO EXTREMA"</formula>
    </cfRule>
  </conditionalFormatting>
  <conditionalFormatting sqref="M49">
    <cfRule type="cellIs" dxfId="663" priority="393" stopIfTrue="1" operator="equal">
      <formula>"ZONA RIESGO BAJA"</formula>
    </cfRule>
    <cfRule type="cellIs" dxfId="662" priority="394" stopIfTrue="1" operator="equal">
      <formula>"ZONA RIESGO MODERADA"</formula>
    </cfRule>
  </conditionalFormatting>
  <conditionalFormatting sqref="M52">
    <cfRule type="cellIs" dxfId="659" priority="381" stopIfTrue="1" operator="equal">
      <formula>"ZONA RIESGO MODERADA"</formula>
    </cfRule>
    <cfRule type="cellIs" dxfId="658" priority="382" stopIfTrue="1" operator="equal">
      <formula>"ZONA RIESGO ALTA"</formula>
    </cfRule>
  </conditionalFormatting>
  <conditionalFormatting sqref="M52">
    <cfRule type="cellIs" dxfId="655" priority="388" stopIfTrue="1" operator="equal">
      <formula>"INACEPTABLE"</formula>
    </cfRule>
    <cfRule type="cellIs" dxfId="654" priority="389" stopIfTrue="1" operator="equal">
      <formula>"IMPORTANTE"</formula>
    </cfRule>
    <cfRule type="cellIs" dxfId="653" priority="390" stopIfTrue="1" operator="equal">
      <formula>"MODERADO"</formula>
    </cfRule>
  </conditionalFormatting>
  <conditionalFormatting sqref="M52">
    <cfRule type="cellIs" dxfId="649" priority="387" stopIfTrue="1" operator="equal">
      <formula>"TOLERABLE"</formula>
    </cfRule>
  </conditionalFormatting>
  <conditionalFormatting sqref="M52">
    <cfRule type="cellIs" dxfId="647" priority="385" stopIfTrue="1" operator="equal">
      <formula>"ZONA RIESGO ALTA"</formula>
    </cfRule>
    <cfRule type="cellIs" dxfId="646" priority="386" stopIfTrue="1" operator="equal">
      <formula>"ZONA RIESGO EXTREMA"</formula>
    </cfRule>
  </conditionalFormatting>
  <conditionalFormatting sqref="M52">
    <cfRule type="cellIs" dxfId="643" priority="383" stopIfTrue="1" operator="equal">
      <formula>"ZONA RIESGO BAJA"</formula>
    </cfRule>
    <cfRule type="cellIs" dxfId="642" priority="384" stopIfTrue="1" operator="equal">
      <formula>"ZONA RIESGO MODERADA"</formula>
    </cfRule>
  </conditionalFormatting>
  <conditionalFormatting sqref="M53">
    <cfRule type="cellIs" dxfId="639" priority="371" stopIfTrue="1" operator="equal">
      <formula>"ZONA RIESGO MODERADA"</formula>
    </cfRule>
    <cfRule type="cellIs" dxfId="638" priority="372" stopIfTrue="1" operator="equal">
      <formula>"ZONA RIESGO ALTA"</formula>
    </cfRule>
  </conditionalFormatting>
  <conditionalFormatting sqref="M53">
    <cfRule type="cellIs" dxfId="635" priority="378" stopIfTrue="1" operator="equal">
      <formula>"INACEPTABLE"</formula>
    </cfRule>
    <cfRule type="cellIs" dxfId="634" priority="379" stopIfTrue="1" operator="equal">
      <formula>"IMPORTANTE"</formula>
    </cfRule>
    <cfRule type="cellIs" dxfId="633" priority="380" stopIfTrue="1" operator="equal">
      <formula>"MODERADO"</formula>
    </cfRule>
  </conditionalFormatting>
  <conditionalFormatting sqref="M53">
    <cfRule type="cellIs" dxfId="629" priority="377" stopIfTrue="1" operator="equal">
      <formula>"TOLERABLE"</formula>
    </cfRule>
  </conditionalFormatting>
  <conditionalFormatting sqref="M53">
    <cfRule type="cellIs" dxfId="627" priority="375" stopIfTrue="1" operator="equal">
      <formula>"ZONA RIESGO ALTA"</formula>
    </cfRule>
    <cfRule type="cellIs" dxfId="626" priority="376" stopIfTrue="1" operator="equal">
      <formula>"ZONA RIESGO EXTREMA"</formula>
    </cfRule>
  </conditionalFormatting>
  <conditionalFormatting sqref="M53">
    <cfRule type="cellIs" dxfId="623" priority="373" stopIfTrue="1" operator="equal">
      <formula>"ZONA RIESGO BAJA"</formula>
    </cfRule>
    <cfRule type="cellIs" dxfId="622" priority="374" stopIfTrue="1" operator="equal">
      <formula>"ZONA RIESGO MODERADA"</formula>
    </cfRule>
  </conditionalFormatting>
  <conditionalFormatting sqref="G53">
    <cfRule type="cellIs" dxfId="619" priority="361" stopIfTrue="1" operator="equal">
      <formula>"ZONA RIESGO MODERADA"</formula>
    </cfRule>
    <cfRule type="cellIs" dxfId="618" priority="362" stopIfTrue="1" operator="equal">
      <formula>"ZONA RIESGO ALTA"</formula>
    </cfRule>
  </conditionalFormatting>
  <conditionalFormatting sqref="G53">
    <cfRule type="cellIs" dxfId="615" priority="368" stopIfTrue="1" operator="equal">
      <formula>"INACEPTABLE"</formula>
    </cfRule>
    <cfRule type="cellIs" dxfId="614" priority="369" stopIfTrue="1" operator="equal">
      <formula>"IMPORTANTE"</formula>
    </cfRule>
    <cfRule type="cellIs" dxfId="613" priority="370" stopIfTrue="1" operator="equal">
      <formula>"MODERADO"</formula>
    </cfRule>
  </conditionalFormatting>
  <conditionalFormatting sqref="G53">
    <cfRule type="cellIs" dxfId="609" priority="367" stopIfTrue="1" operator="equal">
      <formula>"TOLERABLE"</formula>
    </cfRule>
  </conditionalFormatting>
  <conditionalFormatting sqref="G53">
    <cfRule type="cellIs" dxfId="607" priority="365" stopIfTrue="1" operator="equal">
      <formula>"ZONA RIESGO ALTA"</formula>
    </cfRule>
    <cfRule type="cellIs" dxfId="606" priority="366" stopIfTrue="1" operator="equal">
      <formula>"ZONA RIESGO EXTREMA"</formula>
    </cfRule>
  </conditionalFormatting>
  <conditionalFormatting sqref="G53">
    <cfRule type="cellIs" dxfId="603" priority="363" stopIfTrue="1" operator="equal">
      <formula>"ZONA RIESGO BAJA"</formula>
    </cfRule>
    <cfRule type="cellIs" dxfId="602" priority="364" stopIfTrue="1" operator="equal">
      <formula>"ZONA RIESGO MODERADA"</formula>
    </cfRule>
  </conditionalFormatting>
  <conditionalFormatting sqref="G57">
    <cfRule type="cellIs" dxfId="599" priority="351" stopIfTrue="1" operator="equal">
      <formula>"ZONA RIESGO MODERADA"</formula>
    </cfRule>
    <cfRule type="cellIs" dxfId="598" priority="352" stopIfTrue="1" operator="equal">
      <formula>"ZONA RIESGO ALTA"</formula>
    </cfRule>
  </conditionalFormatting>
  <conditionalFormatting sqref="G57">
    <cfRule type="cellIs" dxfId="595" priority="358" stopIfTrue="1" operator="equal">
      <formula>"INACEPTABLE"</formula>
    </cfRule>
    <cfRule type="cellIs" dxfId="594" priority="359" stopIfTrue="1" operator="equal">
      <formula>"IMPORTANTE"</formula>
    </cfRule>
    <cfRule type="cellIs" dxfId="593" priority="360" stopIfTrue="1" operator="equal">
      <formula>"MODERADO"</formula>
    </cfRule>
  </conditionalFormatting>
  <conditionalFormatting sqref="G57">
    <cfRule type="cellIs" dxfId="589" priority="357" stopIfTrue="1" operator="equal">
      <formula>"TOLERABLE"</formula>
    </cfRule>
  </conditionalFormatting>
  <conditionalFormatting sqref="G57">
    <cfRule type="cellIs" dxfId="587" priority="355" stopIfTrue="1" operator="equal">
      <formula>"ZONA RIESGO ALTA"</formula>
    </cfRule>
    <cfRule type="cellIs" dxfId="586" priority="356" stopIfTrue="1" operator="equal">
      <formula>"ZONA RIESGO EXTREMA"</formula>
    </cfRule>
  </conditionalFormatting>
  <conditionalFormatting sqref="G57">
    <cfRule type="cellIs" dxfId="583" priority="353" stopIfTrue="1" operator="equal">
      <formula>"ZONA RIESGO BAJA"</formula>
    </cfRule>
    <cfRule type="cellIs" dxfId="582" priority="354" stopIfTrue="1" operator="equal">
      <formula>"ZONA RIESGO MODERADA"</formula>
    </cfRule>
  </conditionalFormatting>
  <conditionalFormatting sqref="M61">
    <cfRule type="cellIs" dxfId="579" priority="321" stopIfTrue="1" operator="equal">
      <formula>"ZONA RIESGO MODERADA"</formula>
    </cfRule>
    <cfRule type="cellIs" dxfId="578" priority="322" stopIfTrue="1" operator="equal">
      <formula>"ZONA RIESGO ALTA"</formula>
    </cfRule>
  </conditionalFormatting>
  <conditionalFormatting sqref="M61">
    <cfRule type="cellIs" dxfId="575" priority="328" stopIfTrue="1" operator="equal">
      <formula>"INACEPTABLE"</formula>
    </cfRule>
    <cfRule type="cellIs" dxfId="574" priority="329" stopIfTrue="1" operator="equal">
      <formula>"IMPORTANTE"</formula>
    </cfRule>
    <cfRule type="cellIs" dxfId="573" priority="330" stopIfTrue="1" operator="equal">
      <formula>"MODERADO"</formula>
    </cfRule>
  </conditionalFormatting>
  <conditionalFormatting sqref="M61">
    <cfRule type="cellIs" dxfId="569" priority="327" stopIfTrue="1" operator="equal">
      <formula>"TOLERABLE"</formula>
    </cfRule>
  </conditionalFormatting>
  <conditionalFormatting sqref="M61">
    <cfRule type="cellIs" dxfId="567" priority="325" stopIfTrue="1" operator="equal">
      <formula>"ZONA RIESGO ALTA"</formula>
    </cfRule>
    <cfRule type="cellIs" dxfId="566" priority="326" stopIfTrue="1" operator="equal">
      <formula>"ZONA RIESGO EXTREMA"</formula>
    </cfRule>
  </conditionalFormatting>
  <conditionalFormatting sqref="M61">
    <cfRule type="cellIs" dxfId="563" priority="323" stopIfTrue="1" operator="equal">
      <formula>"ZONA RIESGO BAJA"</formula>
    </cfRule>
    <cfRule type="cellIs" dxfId="562" priority="324" stopIfTrue="1" operator="equal">
      <formula>"ZONA RIESGO MODERADA"</formula>
    </cfRule>
  </conditionalFormatting>
  <conditionalFormatting sqref="M62:M63">
    <cfRule type="cellIs" dxfId="559" priority="311" stopIfTrue="1" operator="equal">
      <formula>"ZONA RIESGO MODERADA"</formula>
    </cfRule>
    <cfRule type="cellIs" dxfId="558" priority="312" stopIfTrue="1" operator="equal">
      <formula>"ZONA RIESGO ALTA"</formula>
    </cfRule>
  </conditionalFormatting>
  <conditionalFormatting sqref="M62:M63">
    <cfRule type="cellIs" dxfId="555" priority="318" stopIfTrue="1" operator="equal">
      <formula>"INACEPTABLE"</formula>
    </cfRule>
    <cfRule type="cellIs" dxfId="554" priority="319" stopIfTrue="1" operator="equal">
      <formula>"IMPORTANTE"</formula>
    </cfRule>
    <cfRule type="cellIs" dxfId="553" priority="320" stopIfTrue="1" operator="equal">
      <formula>"MODERADO"</formula>
    </cfRule>
  </conditionalFormatting>
  <conditionalFormatting sqref="M62:M63">
    <cfRule type="cellIs" dxfId="549" priority="317" stopIfTrue="1" operator="equal">
      <formula>"TOLERABLE"</formula>
    </cfRule>
  </conditionalFormatting>
  <conditionalFormatting sqref="M62:M63">
    <cfRule type="cellIs" dxfId="547" priority="315" stopIfTrue="1" operator="equal">
      <formula>"ZONA RIESGO ALTA"</formula>
    </cfRule>
    <cfRule type="cellIs" dxfId="546" priority="316" stopIfTrue="1" operator="equal">
      <formula>"ZONA RIESGO EXTREMA"</formula>
    </cfRule>
  </conditionalFormatting>
  <conditionalFormatting sqref="M62:M63">
    <cfRule type="cellIs" dxfId="543" priority="313" stopIfTrue="1" operator="equal">
      <formula>"ZONA RIESGO BAJA"</formula>
    </cfRule>
    <cfRule type="cellIs" dxfId="542" priority="314" stopIfTrue="1" operator="equal">
      <formula>"ZONA RIESGO MODERADA"</formula>
    </cfRule>
  </conditionalFormatting>
  <conditionalFormatting sqref="G61">
    <cfRule type="cellIs" dxfId="539" priority="291" stopIfTrue="1" operator="equal">
      <formula>"ZONA RIESGO MODERADA"</formula>
    </cfRule>
    <cfRule type="cellIs" dxfId="538" priority="292" stopIfTrue="1" operator="equal">
      <formula>"ZONA RIESGO ALTA"</formula>
    </cfRule>
  </conditionalFormatting>
  <conditionalFormatting sqref="G61">
    <cfRule type="cellIs" dxfId="535" priority="298" stopIfTrue="1" operator="equal">
      <formula>"INACEPTABLE"</formula>
    </cfRule>
    <cfRule type="cellIs" dxfId="534" priority="299" stopIfTrue="1" operator="equal">
      <formula>"IMPORTANTE"</formula>
    </cfRule>
    <cfRule type="cellIs" dxfId="533" priority="300" stopIfTrue="1" operator="equal">
      <formula>"MODERADO"</formula>
    </cfRule>
  </conditionalFormatting>
  <conditionalFormatting sqref="G61">
    <cfRule type="cellIs" dxfId="529" priority="297" stopIfTrue="1" operator="equal">
      <formula>"TOLERABLE"</formula>
    </cfRule>
  </conditionalFormatting>
  <conditionalFormatting sqref="G61">
    <cfRule type="cellIs" dxfId="527" priority="295" stopIfTrue="1" operator="equal">
      <formula>"ZONA RIESGO ALTA"</formula>
    </cfRule>
    <cfRule type="cellIs" dxfId="526" priority="296" stopIfTrue="1" operator="equal">
      <formula>"ZONA RIESGO EXTREMA"</formula>
    </cfRule>
  </conditionalFormatting>
  <conditionalFormatting sqref="G61">
    <cfRule type="cellIs" dxfId="523" priority="293" stopIfTrue="1" operator="equal">
      <formula>"ZONA RIESGO BAJA"</formula>
    </cfRule>
    <cfRule type="cellIs" dxfId="522" priority="294" stopIfTrue="1" operator="equal">
      <formula>"ZONA RIESGO MODERADA"</formula>
    </cfRule>
  </conditionalFormatting>
  <conditionalFormatting sqref="G20">
    <cfRule type="cellIs" dxfId="519" priority="281" stopIfTrue="1" operator="equal">
      <formula>"ZONA RIESGO MODERADA"</formula>
    </cfRule>
    <cfRule type="cellIs" dxfId="518" priority="282" stopIfTrue="1" operator="equal">
      <formula>"ZONA RIESGO ALTA"</formula>
    </cfRule>
  </conditionalFormatting>
  <conditionalFormatting sqref="G20">
    <cfRule type="cellIs" dxfId="515" priority="288" stopIfTrue="1" operator="equal">
      <formula>"INACEPTABLE"</formula>
    </cfRule>
    <cfRule type="cellIs" dxfId="514" priority="289" stopIfTrue="1" operator="equal">
      <formula>"IMPORTANTE"</formula>
    </cfRule>
    <cfRule type="cellIs" dxfId="513" priority="290" stopIfTrue="1" operator="equal">
      <formula>"MODERADO"</formula>
    </cfRule>
  </conditionalFormatting>
  <conditionalFormatting sqref="G20">
    <cfRule type="cellIs" dxfId="509" priority="287" stopIfTrue="1" operator="equal">
      <formula>"TOLERABLE"</formula>
    </cfRule>
  </conditionalFormatting>
  <conditionalFormatting sqref="G20">
    <cfRule type="cellIs" dxfId="507" priority="285" stopIfTrue="1" operator="equal">
      <formula>"ZONA RIESGO ALTA"</formula>
    </cfRule>
    <cfRule type="cellIs" dxfId="506" priority="286" stopIfTrue="1" operator="equal">
      <formula>"ZONA RIESGO EXTREMA"</formula>
    </cfRule>
  </conditionalFormatting>
  <conditionalFormatting sqref="G20">
    <cfRule type="cellIs" dxfId="503" priority="283" stopIfTrue="1" operator="equal">
      <formula>"ZONA RIESGO BAJA"</formula>
    </cfRule>
    <cfRule type="cellIs" dxfId="502" priority="284" stopIfTrue="1" operator="equal">
      <formula>"ZONA RIESGO MODERADA"</formula>
    </cfRule>
  </conditionalFormatting>
  <conditionalFormatting sqref="G21">
    <cfRule type="cellIs" dxfId="499" priority="271" stopIfTrue="1" operator="equal">
      <formula>"ZONA RIESGO MODERADA"</formula>
    </cfRule>
    <cfRule type="cellIs" dxfId="498" priority="272" stopIfTrue="1" operator="equal">
      <formula>"ZONA RIESGO ALTA"</formula>
    </cfRule>
  </conditionalFormatting>
  <conditionalFormatting sqref="G21">
    <cfRule type="cellIs" dxfId="495" priority="278" stopIfTrue="1" operator="equal">
      <formula>"INACEPTABLE"</formula>
    </cfRule>
    <cfRule type="cellIs" dxfId="494" priority="279" stopIfTrue="1" operator="equal">
      <formula>"IMPORTANTE"</formula>
    </cfRule>
    <cfRule type="cellIs" dxfId="493" priority="280" stopIfTrue="1" operator="equal">
      <formula>"MODERADO"</formula>
    </cfRule>
  </conditionalFormatting>
  <conditionalFormatting sqref="G21">
    <cfRule type="cellIs" dxfId="489" priority="277" stopIfTrue="1" operator="equal">
      <formula>"TOLERABLE"</formula>
    </cfRule>
  </conditionalFormatting>
  <conditionalFormatting sqref="G21">
    <cfRule type="cellIs" dxfId="487" priority="275" stopIfTrue="1" operator="equal">
      <formula>"ZONA RIESGO ALTA"</formula>
    </cfRule>
    <cfRule type="cellIs" dxfId="486" priority="276" stopIfTrue="1" operator="equal">
      <formula>"ZONA RIESGO EXTREMA"</formula>
    </cfRule>
  </conditionalFormatting>
  <conditionalFormatting sqref="G21">
    <cfRule type="cellIs" dxfId="483" priority="273" stopIfTrue="1" operator="equal">
      <formula>"ZONA RIESGO BAJA"</formula>
    </cfRule>
    <cfRule type="cellIs" dxfId="482" priority="274" stopIfTrue="1" operator="equal">
      <formula>"ZONA RIESGO MODERADA"</formula>
    </cfRule>
  </conditionalFormatting>
  <conditionalFormatting sqref="G22">
    <cfRule type="cellIs" dxfId="479" priority="261" stopIfTrue="1" operator="equal">
      <formula>"ZONA RIESGO MODERADA"</formula>
    </cfRule>
    <cfRule type="cellIs" dxfId="478" priority="262" stopIfTrue="1" operator="equal">
      <formula>"ZONA RIESGO ALTA"</formula>
    </cfRule>
  </conditionalFormatting>
  <conditionalFormatting sqref="G22">
    <cfRule type="cellIs" dxfId="475" priority="268" stopIfTrue="1" operator="equal">
      <formula>"INACEPTABLE"</formula>
    </cfRule>
    <cfRule type="cellIs" dxfId="474" priority="269" stopIfTrue="1" operator="equal">
      <formula>"IMPORTANTE"</formula>
    </cfRule>
    <cfRule type="cellIs" dxfId="473" priority="270" stopIfTrue="1" operator="equal">
      <formula>"MODERADO"</formula>
    </cfRule>
  </conditionalFormatting>
  <conditionalFormatting sqref="G22">
    <cfRule type="cellIs" dxfId="469" priority="267" stopIfTrue="1" operator="equal">
      <formula>"TOLERABLE"</formula>
    </cfRule>
  </conditionalFormatting>
  <conditionalFormatting sqref="G22">
    <cfRule type="cellIs" dxfId="467" priority="265" stopIfTrue="1" operator="equal">
      <formula>"ZONA RIESGO ALTA"</formula>
    </cfRule>
    <cfRule type="cellIs" dxfId="466" priority="266" stopIfTrue="1" operator="equal">
      <formula>"ZONA RIESGO EXTREMA"</formula>
    </cfRule>
  </conditionalFormatting>
  <conditionalFormatting sqref="G22">
    <cfRule type="cellIs" dxfId="463" priority="263" stopIfTrue="1" operator="equal">
      <formula>"ZONA RIESGO BAJA"</formula>
    </cfRule>
    <cfRule type="cellIs" dxfId="462" priority="264" stopIfTrue="1" operator="equal">
      <formula>"ZONA RIESGO MODERADA"</formula>
    </cfRule>
  </conditionalFormatting>
  <conditionalFormatting sqref="G26">
    <cfRule type="cellIs" dxfId="459" priority="251" stopIfTrue="1" operator="equal">
      <formula>"ZONA RIESGO MODERADA"</formula>
    </cfRule>
    <cfRule type="cellIs" dxfId="458" priority="252" stopIfTrue="1" operator="equal">
      <formula>"ZONA RIESGO ALTA"</formula>
    </cfRule>
  </conditionalFormatting>
  <conditionalFormatting sqref="G26">
    <cfRule type="cellIs" dxfId="455" priority="258" stopIfTrue="1" operator="equal">
      <formula>"INACEPTABLE"</formula>
    </cfRule>
    <cfRule type="cellIs" dxfId="454" priority="259" stopIfTrue="1" operator="equal">
      <formula>"IMPORTANTE"</formula>
    </cfRule>
    <cfRule type="cellIs" dxfId="453" priority="260" stopIfTrue="1" operator="equal">
      <formula>"MODERADO"</formula>
    </cfRule>
  </conditionalFormatting>
  <conditionalFormatting sqref="G26">
    <cfRule type="cellIs" dxfId="449" priority="257" stopIfTrue="1" operator="equal">
      <formula>"TOLERABLE"</formula>
    </cfRule>
  </conditionalFormatting>
  <conditionalFormatting sqref="G26">
    <cfRule type="cellIs" dxfId="447" priority="255" stopIfTrue="1" operator="equal">
      <formula>"ZONA RIESGO ALTA"</formula>
    </cfRule>
    <cfRule type="cellIs" dxfId="446" priority="256" stopIfTrue="1" operator="equal">
      <formula>"ZONA RIESGO EXTREMA"</formula>
    </cfRule>
  </conditionalFormatting>
  <conditionalFormatting sqref="G26">
    <cfRule type="cellIs" dxfId="443" priority="253" stopIfTrue="1" operator="equal">
      <formula>"ZONA RIESGO BAJA"</formula>
    </cfRule>
    <cfRule type="cellIs" dxfId="442" priority="254" stopIfTrue="1" operator="equal">
      <formula>"ZONA RIESGO MODERADA"</formula>
    </cfRule>
  </conditionalFormatting>
  <conditionalFormatting sqref="G34">
    <cfRule type="cellIs" dxfId="439" priority="231" stopIfTrue="1" operator="equal">
      <formula>"ZONA RIESGO MODERADA"</formula>
    </cfRule>
    <cfRule type="cellIs" dxfId="438" priority="232" stopIfTrue="1" operator="equal">
      <formula>"ZONA RIESGO ALTA"</formula>
    </cfRule>
  </conditionalFormatting>
  <conditionalFormatting sqref="G34">
    <cfRule type="cellIs" dxfId="435" priority="238" stopIfTrue="1" operator="equal">
      <formula>"INACEPTABLE"</formula>
    </cfRule>
    <cfRule type="cellIs" dxfId="434" priority="239" stopIfTrue="1" operator="equal">
      <formula>"IMPORTANTE"</formula>
    </cfRule>
    <cfRule type="cellIs" dxfId="433" priority="240" stopIfTrue="1" operator="equal">
      <formula>"MODERADO"</formula>
    </cfRule>
  </conditionalFormatting>
  <conditionalFormatting sqref="G34">
    <cfRule type="cellIs" dxfId="429" priority="237" stopIfTrue="1" operator="equal">
      <formula>"TOLERABLE"</formula>
    </cfRule>
  </conditionalFormatting>
  <conditionalFormatting sqref="G34">
    <cfRule type="cellIs" dxfId="427" priority="235" stopIfTrue="1" operator="equal">
      <formula>"ZONA RIESGO ALTA"</formula>
    </cfRule>
    <cfRule type="cellIs" dxfId="426" priority="236" stopIfTrue="1" operator="equal">
      <formula>"ZONA RIESGO EXTREMA"</formula>
    </cfRule>
  </conditionalFormatting>
  <conditionalFormatting sqref="G34">
    <cfRule type="cellIs" dxfId="423" priority="233" stopIfTrue="1" operator="equal">
      <formula>"ZONA RIESGO BAJA"</formula>
    </cfRule>
    <cfRule type="cellIs" dxfId="422" priority="234" stopIfTrue="1" operator="equal">
      <formula>"ZONA RIESGO MODERADA"</formula>
    </cfRule>
  </conditionalFormatting>
  <conditionalFormatting sqref="G35">
    <cfRule type="cellIs" dxfId="419" priority="221" stopIfTrue="1" operator="equal">
      <formula>"ZONA RIESGO MODERADA"</formula>
    </cfRule>
    <cfRule type="cellIs" dxfId="418" priority="222" stopIfTrue="1" operator="equal">
      <formula>"ZONA RIESGO ALTA"</formula>
    </cfRule>
  </conditionalFormatting>
  <conditionalFormatting sqref="G35">
    <cfRule type="cellIs" dxfId="415" priority="228" stopIfTrue="1" operator="equal">
      <formula>"INACEPTABLE"</formula>
    </cfRule>
    <cfRule type="cellIs" dxfId="414" priority="229" stopIfTrue="1" operator="equal">
      <formula>"IMPORTANTE"</formula>
    </cfRule>
    <cfRule type="cellIs" dxfId="413" priority="230" stopIfTrue="1" operator="equal">
      <formula>"MODERADO"</formula>
    </cfRule>
  </conditionalFormatting>
  <conditionalFormatting sqref="G35">
    <cfRule type="cellIs" dxfId="409" priority="227" stopIfTrue="1" operator="equal">
      <formula>"TOLERABLE"</formula>
    </cfRule>
  </conditionalFormatting>
  <conditionalFormatting sqref="G35">
    <cfRule type="cellIs" dxfId="407" priority="225" stopIfTrue="1" operator="equal">
      <formula>"ZONA RIESGO ALTA"</formula>
    </cfRule>
    <cfRule type="cellIs" dxfId="406" priority="226" stopIfTrue="1" operator="equal">
      <formula>"ZONA RIESGO EXTREMA"</formula>
    </cfRule>
  </conditionalFormatting>
  <conditionalFormatting sqref="G35">
    <cfRule type="cellIs" dxfId="403" priority="223" stopIfTrue="1" operator="equal">
      <formula>"ZONA RIESGO BAJA"</formula>
    </cfRule>
    <cfRule type="cellIs" dxfId="402" priority="224" stopIfTrue="1" operator="equal">
      <formula>"ZONA RIESGO MODERADA"</formula>
    </cfRule>
  </conditionalFormatting>
  <conditionalFormatting sqref="G37">
    <cfRule type="cellIs" dxfId="399" priority="211" stopIfTrue="1" operator="equal">
      <formula>"ZONA RIESGO MODERADA"</formula>
    </cfRule>
    <cfRule type="cellIs" dxfId="398" priority="212" stopIfTrue="1" operator="equal">
      <formula>"ZONA RIESGO ALTA"</formula>
    </cfRule>
  </conditionalFormatting>
  <conditionalFormatting sqref="G37">
    <cfRule type="cellIs" dxfId="395" priority="218" stopIfTrue="1" operator="equal">
      <formula>"INACEPTABLE"</formula>
    </cfRule>
    <cfRule type="cellIs" dxfId="394" priority="219" stopIfTrue="1" operator="equal">
      <formula>"IMPORTANTE"</formula>
    </cfRule>
    <cfRule type="cellIs" dxfId="393" priority="220" stopIfTrue="1" operator="equal">
      <formula>"MODERADO"</formula>
    </cfRule>
  </conditionalFormatting>
  <conditionalFormatting sqref="G37">
    <cfRule type="cellIs" dxfId="389" priority="217" stopIfTrue="1" operator="equal">
      <formula>"TOLERABLE"</formula>
    </cfRule>
  </conditionalFormatting>
  <conditionalFormatting sqref="G37">
    <cfRule type="cellIs" dxfId="387" priority="215" stopIfTrue="1" operator="equal">
      <formula>"ZONA RIESGO ALTA"</formula>
    </cfRule>
    <cfRule type="cellIs" dxfId="386" priority="216" stopIfTrue="1" operator="equal">
      <formula>"ZONA RIESGO EXTREMA"</formula>
    </cfRule>
  </conditionalFormatting>
  <conditionalFormatting sqref="G37">
    <cfRule type="cellIs" dxfId="383" priority="213" stopIfTrue="1" operator="equal">
      <formula>"ZONA RIESGO BAJA"</formula>
    </cfRule>
    <cfRule type="cellIs" dxfId="382" priority="214" stopIfTrue="1" operator="equal">
      <formula>"ZONA RIESGO MODERADA"</formula>
    </cfRule>
  </conditionalFormatting>
  <conditionalFormatting sqref="M37">
    <cfRule type="cellIs" dxfId="379" priority="201" stopIfTrue="1" operator="equal">
      <formula>"ZONA RIESGO MODERADA"</formula>
    </cfRule>
    <cfRule type="cellIs" dxfId="378" priority="202" stopIfTrue="1" operator="equal">
      <formula>"ZONA RIESGO ALTA"</formula>
    </cfRule>
  </conditionalFormatting>
  <conditionalFormatting sqref="M37">
    <cfRule type="cellIs" dxfId="375" priority="208" stopIfTrue="1" operator="equal">
      <formula>"INACEPTABLE"</formula>
    </cfRule>
    <cfRule type="cellIs" dxfId="374" priority="209" stopIfTrue="1" operator="equal">
      <formula>"IMPORTANTE"</formula>
    </cfRule>
    <cfRule type="cellIs" dxfId="373" priority="210" stopIfTrue="1" operator="equal">
      <formula>"MODERADO"</formula>
    </cfRule>
  </conditionalFormatting>
  <conditionalFormatting sqref="M37">
    <cfRule type="cellIs" dxfId="369" priority="207" stopIfTrue="1" operator="equal">
      <formula>"TOLERABLE"</formula>
    </cfRule>
  </conditionalFormatting>
  <conditionalFormatting sqref="M37">
    <cfRule type="cellIs" dxfId="367" priority="205" stopIfTrue="1" operator="equal">
      <formula>"ZONA RIESGO ALTA"</formula>
    </cfRule>
    <cfRule type="cellIs" dxfId="366" priority="206" stopIfTrue="1" operator="equal">
      <formula>"ZONA RIESGO EXTREMA"</formula>
    </cfRule>
  </conditionalFormatting>
  <conditionalFormatting sqref="M37">
    <cfRule type="cellIs" dxfId="363" priority="203" stopIfTrue="1" operator="equal">
      <formula>"ZONA RIESGO BAJA"</formula>
    </cfRule>
    <cfRule type="cellIs" dxfId="362" priority="204" stopIfTrue="1" operator="equal">
      <formula>"ZONA RIESGO MODERADA"</formula>
    </cfRule>
  </conditionalFormatting>
  <conditionalFormatting sqref="G38">
    <cfRule type="cellIs" dxfId="359" priority="191" stopIfTrue="1" operator="equal">
      <formula>"ZONA RIESGO MODERADA"</formula>
    </cfRule>
    <cfRule type="cellIs" dxfId="358" priority="192" stopIfTrue="1" operator="equal">
      <formula>"ZONA RIESGO ALTA"</formula>
    </cfRule>
  </conditionalFormatting>
  <conditionalFormatting sqref="G38">
    <cfRule type="cellIs" dxfId="355" priority="198" stopIfTrue="1" operator="equal">
      <formula>"INACEPTABLE"</formula>
    </cfRule>
    <cfRule type="cellIs" dxfId="354" priority="199" stopIfTrue="1" operator="equal">
      <formula>"IMPORTANTE"</formula>
    </cfRule>
    <cfRule type="cellIs" dxfId="353" priority="200" stopIfTrue="1" operator="equal">
      <formula>"MODERADO"</formula>
    </cfRule>
  </conditionalFormatting>
  <conditionalFormatting sqref="G38">
    <cfRule type="cellIs" dxfId="349" priority="197" stopIfTrue="1" operator="equal">
      <formula>"TOLERABLE"</formula>
    </cfRule>
  </conditionalFormatting>
  <conditionalFormatting sqref="G38">
    <cfRule type="cellIs" dxfId="347" priority="195" stopIfTrue="1" operator="equal">
      <formula>"ZONA RIESGO ALTA"</formula>
    </cfRule>
    <cfRule type="cellIs" dxfId="346" priority="196" stopIfTrue="1" operator="equal">
      <formula>"ZONA RIESGO EXTREMA"</formula>
    </cfRule>
  </conditionalFormatting>
  <conditionalFormatting sqref="G38">
    <cfRule type="cellIs" dxfId="343" priority="193" stopIfTrue="1" operator="equal">
      <formula>"ZONA RIESGO BAJA"</formula>
    </cfRule>
    <cfRule type="cellIs" dxfId="342" priority="194" stopIfTrue="1" operator="equal">
      <formula>"ZONA RIESGO MODERADA"</formula>
    </cfRule>
  </conditionalFormatting>
  <conditionalFormatting sqref="M48">
    <cfRule type="cellIs" dxfId="339" priority="171" stopIfTrue="1" operator="equal">
      <formula>"ZONA RIESGO MODERADA"</formula>
    </cfRule>
    <cfRule type="cellIs" dxfId="338" priority="172" stopIfTrue="1" operator="equal">
      <formula>"ZONA RIESGO ALTA"</formula>
    </cfRule>
  </conditionalFormatting>
  <conditionalFormatting sqref="M48">
    <cfRule type="cellIs" dxfId="335" priority="178" stopIfTrue="1" operator="equal">
      <formula>"INACEPTABLE"</formula>
    </cfRule>
    <cfRule type="cellIs" dxfId="334" priority="179" stopIfTrue="1" operator="equal">
      <formula>"IMPORTANTE"</formula>
    </cfRule>
    <cfRule type="cellIs" dxfId="333" priority="180" stopIfTrue="1" operator="equal">
      <formula>"MODERADO"</formula>
    </cfRule>
  </conditionalFormatting>
  <conditionalFormatting sqref="M48">
    <cfRule type="cellIs" dxfId="329" priority="177" stopIfTrue="1" operator="equal">
      <formula>"TOLERABLE"</formula>
    </cfRule>
  </conditionalFormatting>
  <conditionalFormatting sqref="M48">
    <cfRule type="cellIs" dxfId="327" priority="175" stopIfTrue="1" operator="equal">
      <formula>"ZONA RIESGO ALTA"</formula>
    </cfRule>
    <cfRule type="cellIs" dxfId="326" priority="176" stopIfTrue="1" operator="equal">
      <formula>"ZONA RIESGO EXTREMA"</formula>
    </cfRule>
  </conditionalFormatting>
  <conditionalFormatting sqref="M48">
    <cfRule type="cellIs" dxfId="323" priority="173" stopIfTrue="1" operator="equal">
      <formula>"ZONA RIESGO BAJA"</formula>
    </cfRule>
    <cfRule type="cellIs" dxfId="322" priority="174" stopIfTrue="1" operator="equal">
      <formula>"ZONA RIESGO MODERADA"</formula>
    </cfRule>
  </conditionalFormatting>
  <conditionalFormatting sqref="G52">
    <cfRule type="cellIs" dxfId="319" priority="161" stopIfTrue="1" operator="equal">
      <formula>"ZONA RIESGO MODERADA"</formula>
    </cfRule>
    <cfRule type="cellIs" dxfId="318" priority="162" stopIfTrue="1" operator="equal">
      <formula>"ZONA RIESGO ALTA"</formula>
    </cfRule>
  </conditionalFormatting>
  <conditionalFormatting sqref="G52">
    <cfRule type="cellIs" dxfId="315" priority="168" stopIfTrue="1" operator="equal">
      <formula>"INACEPTABLE"</formula>
    </cfRule>
    <cfRule type="cellIs" dxfId="314" priority="169" stopIfTrue="1" operator="equal">
      <formula>"IMPORTANTE"</formula>
    </cfRule>
    <cfRule type="cellIs" dxfId="313" priority="170" stopIfTrue="1" operator="equal">
      <formula>"MODERADO"</formula>
    </cfRule>
  </conditionalFormatting>
  <conditionalFormatting sqref="G52">
    <cfRule type="cellIs" dxfId="309" priority="167" stopIfTrue="1" operator="equal">
      <formula>"TOLERABLE"</formula>
    </cfRule>
  </conditionalFormatting>
  <conditionalFormatting sqref="G52">
    <cfRule type="cellIs" dxfId="307" priority="165" stopIfTrue="1" operator="equal">
      <formula>"ZONA RIESGO ALTA"</formula>
    </cfRule>
    <cfRule type="cellIs" dxfId="306" priority="166" stopIfTrue="1" operator="equal">
      <formula>"ZONA RIESGO EXTREMA"</formula>
    </cfRule>
  </conditionalFormatting>
  <conditionalFormatting sqref="G52">
    <cfRule type="cellIs" dxfId="303" priority="163" stopIfTrue="1" operator="equal">
      <formula>"ZONA RIESGO BAJA"</formula>
    </cfRule>
    <cfRule type="cellIs" dxfId="302" priority="164" stopIfTrue="1" operator="equal">
      <formula>"ZONA RIESGO MODERADA"</formula>
    </cfRule>
  </conditionalFormatting>
  <conditionalFormatting sqref="G59">
    <cfRule type="cellIs" dxfId="299" priority="151" stopIfTrue="1" operator="equal">
      <formula>"ZONA RIESGO MODERADA"</formula>
    </cfRule>
    <cfRule type="cellIs" dxfId="298" priority="152" stopIfTrue="1" operator="equal">
      <formula>"ZONA RIESGO ALTA"</formula>
    </cfRule>
  </conditionalFormatting>
  <conditionalFormatting sqref="G59">
    <cfRule type="cellIs" dxfId="295" priority="158" stopIfTrue="1" operator="equal">
      <formula>"INACEPTABLE"</formula>
    </cfRule>
    <cfRule type="cellIs" dxfId="294" priority="159" stopIfTrue="1" operator="equal">
      <formula>"IMPORTANTE"</formula>
    </cfRule>
    <cfRule type="cellIs" dxfId="293" priority="160" stopIfTrue="1" operator="equal">
      <formula>"MODERADO"</formula>
    </cfRule>
  </conditionalFormatting>
  <conditionalFormatting sqref="G59">
    <cfRule type="cellIs" dxfId="289" priority="157" stopIfTrue="1" operator="equal">
      <formula>"TOLERABLE"</formula>
    </cfRule>
  </conditionalFormatting>
  <conditionalFormatting sqref="G59">
    <cfRule type="cellIs" dxfId="287" priority="155" stopIfTrue="1" operator="equal">
      <formula>"ZONA RIESGO ALTA"</formula>
    </cfRule>
    <cfRule type="cellIs" dxfId="286" priority="156" stopIfTrue="1" operator="equal">
      <formula>"ZONA RIESGO EXTREMA"</formula>
    </cfRule>
  </conditionalFormatting>
  <conditionalFormatting sqref="G59">
    <cfRule type="cellIs" dxfId="283" priority="153" stopIfTrue="1" operator="equal">
      <formula>"ZONA RIESGO BAJA"</formula>
    </cfRule>
    <cfRule type="cellIs" dxfId="282" priority="154" stopIfTrue="1" operator="equal">
      <formula>"ZONA RIESGO MODERADA"</formula>
    </cfRule>
  </conditionalFormatting>
  <conditionalFormatting sqref="G63">
    <cfRule type="cellIs" dxfId="279" priority="141" stopIfTrue="1" operator="equal">
      <formula>"ZONA RIESGO MODERADA"</formula>
    </cfRule>
    <cfRule type="cellIs" dxfId="278" priority="142" stopIfTrue="1" operator="equal">
      <formula>"ZONA RIESGO ALTA"</formula>
    </cfRule>
  </conditionalFormatting>
  <conditionalFormatting sqref="G63">
    <cfRule type="cellIs" dxfId="275" priority="148" stopIfTrue="1" operator="equal">
      <formula>"INACEPTABLE"</formula>
    </cfRule>
    <cfRule type="cellIs" dxfId="274" priority="149" stopIfTrue="1" operator="equal">
      <formula>"IMPORTANTE"</formula>
    </cfRule>
    <cfRule type="cellIs" dxfId="273" priority="150" stopIfTrue="1" operator="equal">
      <formula>"MODERADO"</formula>
    </cfRule>
  </conditionalFormatting>
  <conditionalFormatting sqref="G63">
    <cfRule type="cellIs" dxfId="269" priority="147" stopIfTrue="1" operator="equal">
      <formula>"TOLERABLE"</formula>
    </cfRule>
  </conditionalFormatting>
  <conditionalFormatting sqref="G63">
    <cfRule type="cellIs" dxfId="267" priority="145" stopIfTrue="1" operator="equal">
      <formula>"ZONA RIESGO ALTA"</formula>
    </cfRule>
    <cfRule type="cellIs" dxfId="266" priority="146" stopIfTrue="1" operator="equal">
      <formula>"ZONA RIESGO EXTREMA"</formula>
    </cfRule>
  </conditionalFormatting>
  <conditionalFormatting sqref="G63">
    <cfRule type="cellIs" dxfId="263" priority="143" stopIfTrue="1" operator="equal">
      <formula>"ZONA RIESGO BAJA"</formula>
    </cfRule>
    <cfRule type="cellIs" dxfId="262" priority="144" stopIfTrue="1" operator="equal">
      <formula>"ZONA RIESGO MODERADA"</formula>
    </cfRule>
  </conditionalFormatting>
  <conditionalFormatting sqref="M16">
    <cfRule type="cellIs" dxfId="259" priority="121" stopIfTrue="1" operator="equal">
      <formula>"ZONA RIESGO MODERADA"</formula>
    </cfRule>
    <cfRule type="cellIs" dxfId="258" priority="122" stopIfTrue="1" operator="equal">
      <formula>"ZONA RIESGO ALTA"</formula>
    </cfRule>
  </conditionalFormatting>
  <conditionalFormatting sqref="M16">
    <cfRule type="cellIs" dxfId="255" priority="128" stopIfTrue="1" operator="equal">
      <formula>"INACEPTABLE"</formula>
    </cfRule>
    <cfRule type="cellIs" dxfId="254" priority="129" stopIfTrue="1" operator="equal">
      <formula>"IMPORTANTE"</formula>
    </cfRule>
    <cfRule type="cellIs" dxfId="253" priority="130" stopIfTrue="1" operator="equal">
      <formula>"MODERADO"</formula>
    </cfRule>
  </conditionalFormatting>
  <conditionalFormatting sqref="M16">
    <cfRule type="cellIs" dxfId="249" priority="127" stopIfTrue="1" operator="equal">
      <formula>"TOLERABLE"</formula>
    </cfRule>
  </conditionalFormatting>
  <conditionalFormatting sqref="M16">
    <cfRule type="cellIs" dxfId="247" priority="125" stopIfTrue="1" operator="equal">
      <formula>"ZONA RIESGO ALTA"</formula>
    </cfRule>
    <cfRule type="cellIs" dxfId="246" priority="126" stopIfTrue="1" operator="equal">
      <formula>"ZONA RIESGO EXTREMA"</formula>
    </cfRule>
  </conditionalFormatting>
  <conditionalFormatting sqref="M16">
    <cfRule type="cellIs" dxfId="243" priority="123" stopIfTrue="1" operator="equal">
      <formula>"ZONA RIESGO BAJA"</formula>
    </cfRule>
    <cfRule type="cellIs" dxfId="242" priority="124" stopIfTrue="1" operator="equal">
      <formula>"ZONA RIESGO MODERADA"</formula>
    </cfRule>
  </conditionalFormatting>
  <conditionalFormatting sqref="M21">
    <cfRule type="cellIs" dxfId="239" priority="111" stopIfTrue="1" operator="equal">
      <formula>"ZONA RIESGO MODERADA"</formula>
    </cfRule>
    <cfRule type="cellIs" dxfId="238" priority="112" stopIfTrue="1" operator="equal">
      <formula>"ZONA RIESGO ALTA"</formula>
    </cfRule>
  </conditionalFormatting>
  <conditionalFormatting sqref="M21">
    <cfRule type="cellIs" dxfId="235" priority="118" stopIfTrue="1" operator="equal">
      <formula>"INACEPTABLE"</formula>
    </cfRule>
    <cfRule type="cellIs" dxfId="234" priority="119" stopIfTrue="1" operator="equal">
      <formula>"IMPORTANTE"</formula>
    </cfRule>
    <cfRule type="cellIs" dxfId="233" priority="120" stopIfTrue="1" operator="equal">
      <formula>"MODERADO"</formula>
    </cfRule>
  </conditionalFormatting>
  <conditionalFormatting sqref="M21">
    <cfRule type="cellIs" dxfId="229" priority="117" stopIfTrue="1" operator="equal">
      <formula>"TOLERABLE"</formula>
    </cfRule>
  </conditionalFormatting>
  <conditionalFormatting sqref="M21">
    <cfRule type="cellIs" dxfId="227" priority="115" stopIfTrue="1" operator="equal">
      <formula>"ZONA RIESGO ALTA"</formula>
    </cfRule>
    <cfRule type="cellIs" dxfId="226" priority="116" stopIfTrue="1" operator="equal">
      <formula>"ZONA RIESGO EXTREMA"</formula>
    </cfRule>
  </conditionalFormatting>
  <conditionalFormatting sqref="M21">
    <cfRule type="cellIs" dxfId="223" priority="113" stopIfTrue="1" operator="equal">
      <formula>"ZONA RIESGO BAJA"</formula>
    </cfRule>
    <cfRule type="cellIs" dxfId="222" priority="114" stopIfTrue="1" operator="equal">
      <formula>"ZONA RIESGO MODERADA"</formula>
    </cfRule>
  </conditionalFormatting>
  <conditionalFormatting sqref="M22">
    <cfRule type="cellIs" dxfId="219" priority="101" stopIfTrue="1" operator="equal">
      <formula>"ZONA RIESGO MODERADA"</formula>
    </cfRule>
    <cfRule type="cellIs" dxfId="218" priority="102" stopIfTrue="1" operator="equal">
      <formula>"ZONA RIESGO ALTA"</formula>
    </cfRule>
  </conditionalFormatting>
  <conditionalFormatting sqref="M22">
    <cfRule type="cellIs" dxfId="215" priority="108" stopIfTrue="1" operator="equal">
      <formula>"INACEPTABLE"</formula>
    </cfRule>
    <cfRule type="cellIs" dxfId="214" priority="109" stopIfTrue="1" operator="equal">
      <formula>"IMPORTANTE"</formula>
    </cfRule>
    <cfRule type="cellIs" dxfId="213" priority="110" stopIfTrue="1" operator="equal">
      <formula>"MODERADO"</formula>
    </cfRule>
  </conditionalFormatting>
  <conditionalFormatting sqref="M22">
    <cfRule type="cellIs" dxfId="209" priority="107" stopIfTrue="1" operator="equal">
      <formula>"TOLERABLE"</formula>
    </cfRule>
  </conditionalFormatting>
  <conditionalFormatting sqref="M22">
    <cfRule type="cellIs" dxfId="207" priority="105" stopIfTrue="1" operator="equal">
      <formula>"ZONA RIESGO ALTA"</formula>
    </cfRule>
    <cfRule type="cellIs" dxfId="206" priority="106" stopIfTrue="1" operator="equal">
      <formula>"ZONA RIESGO EXTREMA"</formula>
    </cfRule>
  </conditionalFormatting>
  <conditionalFormatting sqref="M22">
    <cfRule type="cellIs" dxfId="203" priority="103" stopIfTrue="1" operator="equal">
      <formula>"ZONA RIESGO BAJA"</formula>
    </cfRule>
    <cfRule type="cellIs" dxfId="202" priority="104" stopIfTrue="1" operator="equal">
      <formula>"ZONA RIESGO MODERADA"</formula>
    </cfRule>
  </conditionalFormatting>
  <conditionalFormatting sqref="M24">
    <cfRule type="cellIs" dxfId="199" priority="91" stopIfTrue="1" operator="equal">
      <formula>"ZONA RIESGO MODERADA"</formula>
    </cfRule>
    <cfRule type="cellIs" dxfId="198" priority="92" stopIfTrue="1" operator="equal">
      <formula>"ZONA RIESGO ALTA"</formula>
    </cfRule>
  </conditionalFormatting>
  <conditionalFormatting sqref="M24">
    <cfRule type="cellIs" dxfId="195" priority="98" stopIfTrue="1" operator="equal">
      <formula>"INACEPTABLE"</formula>
    </cfRule>
    <cfRule type="cellIs" dxfId="194" priority="99" stopIfTrue="1" operator="equal">
      <formula>"IMPORTANTE"</formula>
    </cfRule>
    <cfRule type="cellIs" dxfId="193" priority="100" stopIfTrue="1" operator="equal">
      <formula>"MODERADO"</formula>
    </cfRule>
  </conditionalFormatting>
  <conditionalFormatting sqref="M24">
    <cfRule type="cellIs" dxfId="189" priority="97" stopIfTrue="1" operator="equal">
      <formula>"TOLERABLE"</formula>
    </cfRule>
  </conditionalFormatting>
  <conditionalFormatting sqref="M24">
    <cfRule type="cellIs" dxfId="187" priority="95" stopIfTrue="1" operator="equal">
      <formula>"ZONA RIESGO ALTA"</formula>
    </cfRule>
    <cfRule type="cellIs" dxfId="186" priority="96" stopIfTrue="1" operator="equal">
      <formula>"ZONA RIESGO EXTREMA"</formula>
    </cfRule>
  </conditionalFormatting>
  <conditionalFormatting sqref="M24">
    <cfRule type="cellIs" dxfId="183" priority="93" stopIfTrue="1" operator="equal">
      <formula>"ZONA RIESGO BAJA"</formula>
    </cfRule>
    <cfRule type="cellIs" dxfId="182" priority="94" stopIfTrue="1" operator="equal">
      <formula>"ZONA RIESGO MODERADA"</formula>
    </cfRule>
  </conditionalFormatting>
  <conditionalFormatting sqref="M25">
    <cfRule type="cellIs" dxfId="179" priority="81" stopIfTrue="1" operator="equal">
      <formula>"ZONA RIESGO MODERADA"</formula>
    </cfRule>
    <cfRule type="cellIs" dxfId="178" priority="82" stopIfTrue="1" operator="equal">
      <formula>"ZONA RIESGO ALTA"</formula>
    </cfRule>
  </conditionalFormatting>
  <conditionalFormatting sqref="M25">
    <cfRule type="cellIs" dxfId="175" priority="88" stopIfTrue="1" operator="equal">
      <formula>"INACEPTABLE"</formula>
    </cfRule>
    <cfRule type="cellIs" dxfId="174" priority="89" stopIfTrue="1" operator="equal">
      <formula>"IMPORTANTE"</formula>
    </cfRule>
    <cfRule type="cellIs" dxfId="173" priority="90" stopIfTrue="1" operator="equal">
      <formula>"MODERADO"</formula>
    </cfRule>
  </conditionalFormatting>
  <conditionalFormatting sqref="M25">
    <cfRule type="cellIs" dxfId="169" priority="87" stopIfTrue="1" operator="equal">
      <formula>"TOLERABLE"</formula>
    </cfRule>
  </conditionalFormatting>
  <conditionalFormatting sqref="M25">
    <cfRule type="cellIs" dxfId="167" priority="85" stopIfTrue="1" operator="equal">
      <formula>"ZONA RIESGO ALTA"</formula>
    </cfRule>
    <cfRule type="cellIs" dxfId="166" priority="86" stopIfTrue="1" operator="equal">
      <formula>"ZONA RIESGO EXTREMA"</formula>
    </cfRule>
  </conditionalFormatting>
  <conditionalFormatting sqref="M25">
    <cfRule type="cellIs" dxfId="163" priority="83" stopIfTrue="1" operator="equal">
      <formula>"ZONA RIESGO BAJA"</formula>
    </cfRule>
    <cfRule type="cellIs" dxfId="162" priority="84" stopIfTrue="1" operator="equal">
      <formula>"ZONA RIESGO MODERADA"</formula>
    </cfRule>
  </conditionalFormatting>
  <conditionalFormatting sqref="M26">
    <cfRule type="cellIs" dxfId="159" priority="71" stopIfTrue="1" operator="equal">
      <formula>"ZONA RIESGO MODERADA"</formula>
    </cfRule>
    <cfRule type="cellIs" dxfId="158" priority="72" stopIfTrue="1" operator="equal">
      <formula>"ZONA RIESGO ALTA"</formula>
    </cfRule>
  </conditionalFormatting>
  <conditionalFormatting sqref="M26">
    <cfRule type="cellIs" dxfId="155" priority="78" stopIfTrue="1" operator="equal">
      <formula>"INACEPTABLE"</formula>
    </cfRule>
    <cfRule type="cellIs" dxfId="154" priority="79" stopIfTrue="1" operator="equal">
      <formula>"IMPORTANTE"</formula>
    </cfRule>
    <cfRule type="cellIs" dxfId="153" priority="80" stopIfTrue="1" operator="equal">
      <formula>"MODERADO"</formula>
    </cfRule>
  </conditionalFormatting>
  <conditionalFormatting sqref="M26">
    <cfRule type="cellIs" dxfId="149" priority="77" stopIfTrue="1" operator="equal">
      <formula>"TOLERABLE"</formula>
    </cfRule>
  </conditionalFormatting>
  <conditionalFormatting sqref="M26">
    <cfRule type="cellIs" dxfId="147" priority="75" stopIfTrue="1" operator="equal">
      <formula>"ZONA RIESGO ALTA"</formula>
    </cfRule>
    <cfRule type="cellIs" dxfId="146" priority="76" stopIfTrue="1" operator="equal">
      <formula>"ZONA RIESGO EXTREMA"</formula>
    </cfRule>
  </conditionalFormatting>
  <conditionalFormatting sqref="M26">
    <cfRule type="cellIs" dxfId="143" priority="73" stopIfTrue="1" operator="equal">
      <formula>"ZONA RIESGO BAJA"</formula>
    </cfRule>
    <cfRule type="cellIs" dxfId="142" priority="74" stopIfTrue="1" operator="equal">
      <formula>"ZONA RIESGO MODERADA"</formula>
    </cfRule>
  </conditionalFormatting>
  <conditionalFormatting sqref="M31">
    <cfRule type="cellIs" dxfId="139" priority="61" stopIfTrue="1" operator="equal">
      <formula>"ZONA RIESGO MODERADA"</formula>
    </cfRule>
    <cfRule type="cellIs" dxfId="138" priority="62" stopIfTrue="1" operator="equal">
      <formula>"ZONA RIESGO ALTA"</formula>
    </cfRule>
  </conditionalFormatting>
  <conditionalFormatting sqref="M31">
    <cfRule type="cellIs" dxfId="135" priority="68" stopIfTrue="1" operator="equal">
      <formula>"INACEPTABLE"</formula>
    </cfRule>
    <cfRule type="cellIs" dxfId="134" priority="69" stopIfTrue="1" operator="equal">
      <formula>"IMPORTANTE"</formula>
    </cfRule>
    <cfRule type="cellIs" dxfId="133" priority="70" stopIfTrue="1" operator="equal">
      <formula>"MODERADO"</formula>
    </cfRule>
  </conditionalFormatting>
  <conditionalFormatting sqref="M31">
    <cfRule type="cellIs" dxfId="129" priority="67" stopIfTrue="1" operator="equal">
      <formula>"TOLERABLE"</formula>
    </cfRule>
  </conditionalFormatting>
  <conditionalFormatting sqref="M31">
    <cfRule type="cellIs" dxfId="127" priority="65" stopIfTrue="1" operator="equal">
      <formula>"ZONA RIESGO ALTA"</formula>
    </cfRule>
    <cfRule type="cellIs" dxfId="126" priority="66" stopIfTrue="1" operator="equal">
      <formula>"ZONA RIESGO EXTREMA"</formula>
    </cfRule>
  </conditionalFormatting>
  <conditionalFormatting sqref="M31">
    <cfRule type="cellIs" dxfId="123" priority="63" stopIfTrue="1" operator="equal">
      <formula>"ZONA RIESGO BAJA"</formula>
    </cfRule>
    <cfRule type="cellIs" dxfId="122" priority="64" stopIfTrue="1" operator="equal">
      <formula>"ZONA RIESGO MODERADA"</formula>
    </cfRule>
  </conditionalFormatting>
  <conditionalFormatting sqref="M40">
    <cfRule type="cellIs" dxfId="119" priority="51" stopIfTrue="1" operator="equal">
      <formula>"ZONA RIESGO MODERADA"</formula>
    </cfRule>
    <cfRule type="cellIs" dxfId="118" priority="52" stopIfTrue="1" operator="equal">
      <formula>"ZONA RIESGO ALTA"</formula>
    </cfRule>
  </conditionalFormatting>
  <conditionalFormatting sqref="M40">
    <cfRule type="cellIs" dxfId="115" priority="58" stopIfTrue="1" operator="equal">
      <formula>"INACEPTABLE"</formula>
    </cfRule>
    <cfRule type="cellIs" dxfId="114" priority="59" stopIfTrue="1" operator="equal">
      <formula>"IMPORTANTE"</formula>
    </cfRule>
    <cfRule type="cellIs" dxfId="113" priority="60" stopIfTrue="1" operator="equal">
      <formula>"MODERADO"</formula>
    </cfRule>
  </conditionalFormatting>
  <conditionalFormatting sqref="M40">
    <cfRule type="cellIs" dxfId="109" priority="57" stopIfTrue="1" operator="equal">
      <formula>"TOLERABLE"</formula>
    </cfRule>
  </conditionalFormatting>
  <conditionalFormatting sqref="M40">
    <cfRule type="cellIs" dxfId="107" priority="55" stopIfTrue="1" operator="equal">
      <formula>"ZONA RIESGO ALTA"</formula>
    </cfRule>
    <cfRule type="cellIs" dxfId="106" priority="56" stopIfTrue="1" operator="equal">
      <formula>"ZONA RIESGO EXTREMA"</formula>
    </cfRule>
  </conditionalFormatting>
  <conditionalFormatting sqref="M40">
    <cfRule type="cellIs" dxfId="103" priority="53" stopIfTrue="1" operator="equal">
      <formula>"ZONA RIESGO BAJA"</formula>
    </cfRule>
    <cfRule type="cellIs" dxfId="102" priority="54" stopIfTrue="1" operator="equal">
      <formula>"ZONA RIESGO MODERADA"</formula>
    </cfRule>
  </conditionalFormatting>
  <conditionalFormatting sqref="G40">
    <cfRule type="cellIs" dxfId="99" priority="41" stopIfTrue="1" operator="equal">
      <formula>"ZONA RIESGO MODERADA"</formula>
    </cfRule>
    <cfRule type="cellIs" dxfId="98" priority="42" stopIfTrue="1" operator="equal">
      <formula>"ZONA RIESGO ALTA"</formula>
    </cfRule>
  </conditionalFormatting>
  <conditionalFormatting sqref="G40">
    <cfRule type="cellIs" dxfId="95" priority="48" stopIfTrue="1" operator="equal">
      <formula>"INACEPTABLE"</formula>
    </cfRule>
    <cfRule type="cellIs" dxfId="94" priority="49" stopIfTrue="1" operator="equal">
      <formula>"IMPORTANTE"</formula>
    </cfRule>
    <cfRule type="cellIs" dxfId="93" priority="50" stopIfTrue="1" operator="equal">
      <formula>"MODERADO"</formula>
    </cfRule>
  </conditionalFormatting>
  <conditionalFormatting sqref="G40">
    <cfRule type="cellIs" dxfId="89" priority="47" stopIfTrue="1" operator="equal">
      <formula>"TOLERABLE"</formula>
    </cfRule>
  </conditionalFormatting>
  <conditionalFormatting sqref="G40">
    <cfRule type="cellIs" dxfId="87" priority="45" stopIfTrue="1" operator="equal">
      <formula>"ZONA RIESGO ALTA"</formula>
    </cfRule>
    <cfRule type="cellIs" dxfId="86" priority="46" stopIfTrue="1" operator="equal">
      <formula>"ZONA RIESGO EXTREMA"</formula>
    </cfRule>
  </conditionalFormatting>
  <conditionalFormatting sqref="G40">
    <cfRule type="cellIs" dxfId="83" priority="43" stopIfTrue="1" operator="equal">
      <formula>"ZONA RIESGO BAJA"</formula>
    </cfRule>
    <cfRule type="cellIs" dxfId="82" priority="44" stopIfTrue="1" operator="equal">
      <formula>"ZONA RIESGO MODERADA"</formula>
    </cfRule>
  </conditionalFormatting>
  <conditionalFormatting sqref="G44">
    <cfRule type="cellIs" dxfId="79" priority="31" stopIfTrue="1" operator="equal">
      <formula>"ZONA RIESGO MODERADA"</formula>
    </cfRule>
    <cfRule type="cellIs" dxfId="78" priority="32" stopIfTrue="1" operator="equal">
      <formula>"ZONA RIESGO ALTA"</formula>
    </cfRule>
  </conditionalFormatting>
  <conditionalFormatting sqref="G44">
    <cfRule type="cellIs" dxfId="75" priority="38" stopIfTrue="1" operator="equal">
      <formula>"INACEPTABLE"</formula>
    </cfRule>
    <cfRule type="cellIs" dxfId="74" priority="39" stopIfTrue="1" operator="equal">
      <formula>"IMPORTANTE"</formula>
    </cfRule>
    <cfRule type="cellIs" dxfId="73" priority="40" stopIfTrue="1" operator="equal">
      <formula>"MODERADO"</formula>
    </cfRule>
  </conditionalFormatting>
  <conditionalFormatting sqref="G44">
    <cfRule type="cellIs" dxfId="69" priority="37" stopIfTrue="1" operator="equal">
      <formula>"TOLERABLE"</formula>
    </cfRule>
  </conditionalFormatting>
  <conditionalFormatting sqref="G44">
    <cfRule type="cellIs" dxfId="67" priority="35" stopIfTrue="1" operator="equal">
      <formula>"ZONA RIESGO ALTA"</formula>
    </cfRule>
    <cfRule type="cellIs" dxfId="66" priority="36" stopIfTrue="1" operator="equal">
      <formula>"ZONA RIESGO EXTREMA"</formula>
    </cfRule>
  </conditionalFormatting>
  <conditionalFormatting sqref="G44">
    <cfRule type="cellIs" dxfId="63" priority="33" stopIfTrue="1" operator="equal">
      <formula>"ZONA RIESGO BAJA"</formula>
    </cfRule>
    <cfRule type="cellIs" dxfId="62" priority="34" stopIfTrue="1" operator="equal">
      <formula>"ZONA RIESGO MODERADA"</formula>
    </cfRule>
  </conditionalFormatting>
  <conditionalFormatting sqref="M44">
    <cfRule type="cellIs" dxfId="59" priority="21" stopIfTrue="1" operator="equal">
      <formula>"ZONA RIESGO MODERADA"</formula>
    </cfRule>
    <cfRule type="cellIs" dxfId="58" priority="22" stopIfTrue="1" operator="equal">
      <formula>"ZONA RIESGO ALTA"</formula>
    </cfRule>
  </conditionalFormatting>
  <conditionalFormatting sqref="M44">
    <cfRule type="cellIs" dxfId="55" priority="28" stopIfTrue="1" operator="equal">
      <formula>"INACEPTABLE"</formula>
    </cfRule>
    <cfRule type="cellIs" dxfId="54" priority="29" stopIfTrue="1" operator="equal">
      <formula>"IMPORTANTE"</formula>
    </cfRule>
    <cfRule type="cellIs" dxfId="53" priority="30" stopIfTrue="1" operator="equal">
      <formula>"MODERADO"</formula>
    </cfRule>
  </conditionalFormatting>
  <conditionalFormatting sqref="M44">
    <cfRule type="cellIs" dxfId="49" priority="27" stopIfTrue="1" operator="equal">
      <formula>"TOLERABLE"</formula>
    </cfRule>
  </conditionalFormatting>
  <conditionalFormatting sqref="M44">
    <cfRule type="cellIs" dxfId="47" priority="25" stopIfTrue="1" operator="equal">
      <formula>"ZONA RIESGO ALTA"</formula>
    </cfRule>
    <cfRule type="cellIs" dxfId="46" priority="26" stopIfTrue="1" operator="equal">
      <formula>"ZONA RIESGO EXTREMA"</formula>
    </cfRule>
  </conditionalFormatting>
  <conditionalFormatting sqref="M44">
    <cfRule type="cellIs" dxfId="43" priority="23" stopIfTrue="1" operator="equal">
      <formula>"ZONA RIESGO BAJA"</formula>
    </cfRule>
    <cfRule type="cellIs" dxfId="42" priority="24" stopIfTrue="1" operator="equal">
      <formula>"ZONA RIESGO MODERADA"</formula>
    </cfRule>
  </conditionalFormatting>
  <conditionalFormatting sqref="M55">
    <cfRule type="cellIs" dxfId="39" priority="11" stopIfTrue="1" operator="equal">
      <formula>"ZONA RIESGO MODERADA"</formula>
    </cfRule>
    <cfRule type="cellIs" dxfId="38" priority="12" stopIfTrue="1" operator="equal">
      <formula>"ZONA RIESGO ALTA"</formula>
    </cfRule>
  </conditionalFormatting>
  <conditionalFormatting sqref="M55">
    <cfRule type="cellIs" dxfId="35" priority="18" stopIfTrue="1" operator="equal">
      <formula>"INACEPTABLE"</formula>
    </cfRule>
    <cfRule type="cellIs" dxfId="34" priority="19" stopIfTrue="1" operator="equal">
      <formula>"IMPORTANTE"</formula>
    </cfRule>
    <cfRule type="cellIs" dxfId="33" priority="20" stopIfTrue="1" operator="equal">
      <formula>"MODERADO"</formula>
    </cfRule>
  </conditionalFormatting>
  <conditionalFormatting sqref="M55">
    <cfRule type="cellIs" dxfId="29" priority="17" stopIfTrue="1" operator="equal">
      <formula>"TOLERABLE"</formula>
    </cfRule>
  </conditionalFormatting>
  <conditionalFormatting sqref="M55">
    <cfRule type="cellIs" dxfId="27" priority="15" stopIfTrue="1" operator="equal">
      <formula>"ZONA RIESGO ALTA"</formula>
    </cfRule>
    <cfRule type="cellIs" dxfId="26" priority="16" stopIfTrue="1" operator="equal">
      <formula>"ZONA RIESGO EXTREMA"</formula>
    </cfRule>
  </conditionalFormatting>
  <conditionalFormatting sqref="M55">
    <cfRule type="cellIs" dxfId="23" priority="13" stopIfTrue="1" operator="equal">
      <formula>"ZONA RIESGO BAJA"</formula>
    </cfRule>
    <cfRule type="cellIs" dxfId="22" priority="14" stopIfTrue="1" operator="equal">
      <formula>"ZONA RIESGO MODERADA"</formula>
    </cfRule>
  </conditionalFormatting>
  <conditionalFormatting sqref="M5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M59">
    <cfRule type="cellIs" dxfId="13" priority="7" stopIfTrue="1" operator="equal">
      <formula>"TOLERABLE"</formula>
    </cfRule>
  </conditionalFormatting>
  <conditionalFormatting sqref="M59">
    <cfRule type="cellIs" dxfId="11" priority="5" stopIfTrue="1" operator="equal">
      <formula>"ZONA RIESGO ALTA"</formula>
    </cfRule>
    <cfRule type="cellIs" dxfId="10" priority="6" stopIfTrue="1" operator="equal">
      <formula>"ZONA RIESGO EXTREMA"</formula>
    </cfRule>
  </conditionalFormatting>
  <conditionalFormatting sqref="M59">
    <cfRule type="cellIs" dxfId="7" priority="3" stopIfTrue="1" operator="equal">
      <formula>"ZONA RIESGO BAJA"</formula>
    </cfRule>
    <cfRule type="cellIs" dxfId="6" priority="4" stopIfTrue="1" operator="equal">
      <formula>"ZONA RIESGO MODERADA"</formula>
    </cfRule>
  </conditionalFormatting>
  <conditionalFormatting sqref="M59">
    <cfRule type="cellIs" dxfId="3" priority="1" stopIfTrue="1" operator="equal">
      <formula>"ZONA RIESGO MODERADA"</formula>
    </cfRule>
    <cfRule type="cellIs" dxfId="2" priority="2" stopIfTrue="1" operator="equal">
      <formula>"ZONA RIESGO ALTA"</formula>
    </cfRule>
  </conditionalFormatting>
  <dataValidations count="6">
    <dataValidation type="list" allowBlank="1" showInputMessage="1" showErrorMessage="1" sqref="P4:P6">
      <formula1>$H$30:$H$49</formula1>
    </dataValidation>
    <dataValidation type="list" allowBlank="1" showInputMessage="1" showErrorMessage="1" sqref="P8:P13">
      <formula1>$H$30:$H$41</formula1>
    </dataValidation>
    <dataValidation allowBlank="1" showInputMessage="1" showErrorMessage="1" prompt="Es la materialización del riesgo y las consecuencias de su aparición. Su escala es: 5 bajo impacto, 10 medio, 20 alto impacto._x000a_" sqref="F3"/>
    <dataValidation allowBlank="1" showInputMessage="1" showErrorMessage="1" prompt="La probabilidad se encuentra determinada por una escala de 1 a 3, siendo 1 la menor probabilidad de ocurrencia del riesgo y 3 la mayor probabilidad de  ocurrencia." sqref="E3"/>
    <dataValidation type="list" allowBlank="1" showInputMessage="1" showErrorMessage="1" sqref="P40:P41">
      <formula1>$G$29:$G$40</formula1>
    </dataValidation>
    <dataValidation type="list" allowBlank="1" showInputMessage="1" showErrorMessage="1" sqref="P65 P55:P57 P62:P63 P59">
      <formula1>$G$26:$G$44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zoomScaleNormal="100" workbookViewId="0">
      <pane ySplit="1" topLeftCell="A23" activePane="bottomLeft" state="frozen"/>
      <selection pane="bottomLeft" activeCell="D12" sqref="D12:D13"/>
    </sheetView>
  </sheetViews>
  <sheetFormatPr baseColWidth="10" defaultRowHeight="14.25" x14ac:dyDescent="0.2"/>
  <cols>
    <col min="1" max="1" width="2.28515625" style="55" customWidth="1"/>
    <col min="2" max="2" width="14.28515625" style="55" bestFit="1" customWidth="1"/>
    <col min="3" max="3" width="28.5703125" style="55" customWidth="1"/>
    <col min="4" max="4" width="25.5703125" style="55" customWidth="1"/>
    <col min="5" max="5" width="33.7109375" style="55" customWidth="1"/>
    <col min="6" max="9" width="4" style="55" customWidth="1"/>
    <col min="10" max="10" width="14.5703125" style="55" customWidth="1"/>
    <col min="11" max="11" width="29.7109375" style="55" customWidth="1"/>
    <col min="12" max="16384" width="11.42578125" style="55"/>
  </cols>
  <sheetData>
    <row r="1" spans="2:15" ht="69" customHeight="1" x14ac:dyDescent="0.2">
      <c r="C1" s="127" t="s">
        <v>409</v>
      </c>
      <c r="D1" s="128"/>
      <c r="E1" s="128"/>
      <c r="F1" s="128"/>
      <c r="G1" s="128"/>
      <c r="H1" s="128"/>
      <c r="I1" s="128"/>
      <c r="J1" s="128"/>
      <c r="K1" s="128"/>
    </row>
    <row r="3" spans="2:15" x14ac:dyDescent="0.2">
      <c r="B3" s="129" t="s">
        <v>410</v>
      </c>
      <c r="C3" s="129"/>
      <c r="D3" s="86">
        <v>1100</v>
      </c>
      <c r="E3" s="86"/>
      <c r="F3" s="33"/>
      <c r="G3" s="66"/>
      <c r="H3" s="66"/>
      <c r="I3" s="66"/>
      <c r="J3" s="66"/>
      <c r="K3" s="66"/>
    </row>
    <row r="4" spans="2:15" x14ac:dyDescent="0.2">
      <c r="B4" s="129" t="s">
        <v>411</v>
      </c>
      <c r="C4" s="129"/>
      <c r="D4" s="67" t="s">
        <v>412</v>
      </c>
      <c r="E4" s="67"/>
      <c r="F4" s="13"/>
      <c r="G4" s="54"/>
      <c r="H4" s="54"/>
      <c r="I4" s="54"/>
      <c r="J4" s="54"/>
      <c r="K4" s="57"/>
      <c r="L4" s="54"/>
      <c r="M4" s="54"/>
      <c r="N4" s="54"/>
      <c r="O4" s="54"/>
    </row>
    <row r="5" spans="2:15" ht="15" thickBot="1" x14ac:dyDescent="0.25">
      <c r="B5" s="130" t="s">
        <v>413</v>
      </c>
      <c r="C5" s="130"/>
      <c r="D5" s="129" t="s">
        <v>414</v>
      </c>
      <c r="E5" s="129"/>
      <c r="F5" s="129"/>
      <c r="G5" s="129"/>
      <c r="H5" s="129"/>
      <c r="I5" s="129"/>
      <c r="J5" s="129"/>
      <c r="K5" s="129"/>
      <c r="L5" s="56"/>
      <c r="M5" s="60"/>
      <c r="N5" s="61"/>
    </row>
    <row r="6" spans="2:15" ht="27.75" customHeight="1" thickBot="1" x14ac:dyDescent="0.25">
      <c r="B6" s="68"/>
      <c r="C6" s="68"/>
      <c r="D6" s="69"/>
      <c r="E6" s="13"/>
      <c r="G6" s="56"/>
      <c r="H6" s="58"/>
      <c r="I6" s="62"/>
      <c r="J6" s="56"/>
      <c r="K6" s="56"/>
      <c r="L6" s="56"/>
      <c r="M6" s="60"/>
      <c r="N6" s="61"/>
    </row>
    <row r="7" spans="2:15" x14ac:dyDescent="0.2">
      <c r="B7" s="135" t="s">
        <v>374</v>
      </c>
      <c r="C7" s="136"/>
      <c r="D7" s="139" t="s">
        <v>375</v>
      </c>
      <c r="E7" s="139"/>
      <c r="F7" s="139" t="s">
        <v>376</v>
      </c>
      <c r="G7" s="139"/>
      <c r="H7" s="139"/>
      <c r="I7" s="139"/>
      <c r="J7" s="139" t="s">
        <v>378</v>
      </c>
      <c r="K7" s="131" t="s">
        <v>379</v>
      </c>
      <c r="L7" s="64"/>
      <c r="M7" s="60"/>
      <c r="N7" s="61"/>
    </row>
    <row r="8" spans="2:15" x14ac:dyDescent="0.2">
      <c r="B8" s="137"/>
      <c r="C8" s="138"/>
      <c r="D8" s="140"/>
      <c r="E8" s="140"/>
      <c r="F8" s="140" t="s">
        <v>377</v>
      </c>
      <c r="G8" s="140"/>
      <c r="H8" s="140"/>
      <c r="I8" s="140"/>
      <c r="J8" s="140"/>
      <c r="K8" s="132"/>
      <c r="L8" s="64"/>
      <c r="M8" s="60"/>
      <c r="N8" s="61"/>
    </row>
    <row r="9" spans="2:15" ht="38.25" x14ac:dyDescent="0.2">
      <c r="B9" s="77" t="s">
        <v>380</v>
      </c>
      <c r="C9" s="70" t="s">
        <v>381</v>
      </c>
      <c r="D9" s="70" t="s">
        <v>382</v>
      </c>
      <c r="E9" s="70" t="s">
        <v>34</v>
      </c>
      <c r="F9" s="70">
        <v>1</v>
      </c>
      <c r="G9" s="70">
        <v>2</v>
      </c>
      <c r="H9" s="70">
        <v>3</v>
      </c>
      <c r="I9" s="70">
        <v>4</v>
      </c>
      <c r="J9" s="70">
        <v>2020</v>
      </c>
      <c r="K9" s="132"/>
      <c r="L9" s="64"/>
      <c r="M9" s="60"/>
      <c r="N9" s="61"/>
    </row>
    <row r="10" spans="2:15" ht="47.25" customHeight="1" x14ac:dyDescent="0.2">
      <c r="B10" s="125" t="s">
        <v>383</v>
      </c>
      <c r="C10" s="143" t="s">
        <v>384</v>
      </c>
      <c r="D10" s="126" t="s">
        <v>385</v>
      </c>
      <c r="E10" s="87" t="s">
        <v>386</v>
      </c>
      <c r="F10" s="72"/>
      <c r="G10" s="73"/>
      <c r="H10" s="73"/>
      <c r="I10" s="74"/>
      <c r="J10" s="133" t="s">
        <v>415</v>
      </c>
      <c r="K10" s="78" t="s">
        <v>418</v>
      </c>
      <c r="L10" s="64"/>
      <c r="M10" s="60"/>
      <c r="N10" s="61"/>
    </row>
    <row r="11" spans="2:15" ht="38.25" customHeight="1" x14ac:dyDescent="0.2">
      <c r="B11" s="125"/>
      <c r="C11" s="143"/>
      <c r="D11" s="126"/>
      <c r="E11" s="87" t="s">
        <v>387</v>
      </c>
      <c r="F11" s="72"/>
      <c r="G11" s="72"/>
      <c r="H11" s="72"/>
      <c r="I11" s="75"/>
      <c r="J11" s="133"/>
      <c r="K11" s="78" t="s">
        <v>418</v>
      </c>
      <c r="L11" s="64"/>
      <c r="M11" s="60"/>
      <c r="N11" s="61"/>
    </row>
    <row r="12" spans="2:15" ht="45.75" customHeight="1" x14ac:dyDescent="0.2">
      <c r="B12" s="125" t="s">
        <v>388</v>
      </c>
      <c r="C12" s="143" t="s">
        <v>389</v>
      </c>
      <c r="D12" s="126" t="s">
        <v>390</v>
      </c>
      <c r="E12" s="85" t="s">
        <v>391</v>
      </c>
      <c r="F12" s="76"/>
      <c r="G12" s="72"/>
      <c r="H12" s="72"/>
      <c r="I12" s="72"/>
      <c r="J12" s="133"/>
      <c r="K12" s="78" t="s">
        <v>392</v>
      </c>
      <c r="L12" s="64"/>
      <c r="M12" s="60"/>
      <c r="N12" s="61"/>
    </row>
    <row r="13" spans="2:15" ht="46.5" customHeight="1" x14ac:dyDescent="0.2">
      <c r="B13" s="125"/>
      <c r="C13" s="143"/>
      <c r="D13" s="126"/>
      <c r="E13" s="87" t="s">
        <v>393</v>
      </c>
      <c r="F13" s="73"/>
      <c r="G13" s="73"/>
      <c r="H13" s="72"/>
      <c r="I13" s="72"/>
      <c r="J13" s="133"/>
      <c r="K13" s="78" t="s">
        <v>394</v>
      </c>
      <c r="L13" s="64"/>
      <c r="M13" s="63"/>
      <c r="N13" s="61"/>
    </row>
    <row r="14" spans="2:15" ht="28.5" customHeight="1" x14ac:dyDescent="0.2">
      <c r="B14" s="125" t="s">
        <v>395</v>
      </c>
      <c r="C14" s="126" t="s">
        <v>396</v>
      </c>
      <c r="D14" s="126" t="s">
        <v>397</v>
      </c>
      <c r="E14" s="87" t="s">
        <v>398</v>
      </c>
      <c r="F14" s="72"/>
      <c r="G14" s="73"/>
      <c r="H14" s="73"/>
      <c r="I14" s="73"/>
      <c r="J14" s="133"/>
      <c r="K14" s="78" t="s">
        <v>126</v>
      </c>
      <c r="L14" s="64"/>
      <c r="M14" s="63"/>
      <c r="N14" s="61"/>
    </row>
    <row r="15" spans="2:15" ht="30" customHeight="1" x14ac:dyDescent="0.2">
      <c r="B15" s="125"/>
      <c r="C15" s="126"/>
      <c r="D15" s="126"/>
      <c r="E15" s="87" t="s">
        <v>399</v>
      </c>
      <c r="F15" s="72"/>
      <c r="G15" s="73"/>
      <c r="H15" s="73"/>
      <c r="I15" s="73"/>
      <c r="J15" s="133"/>
      <c r="K15" s="78" t="s">
        <v>400</v>
      </c>
      <c r="L15" s="57"/>
      <c r="M15" s="60"/>
      <c r="N15" s="61"/>
    </row>
    <row r="16" spans="2:15" ht="24" customHeight="1" x14ac:dyDescent="0.2">
      <c r="B16" s="125"/>
      <c r="C16" s="126"/>
      <c r="D16" s="126"/>
      <c r="E16" s="87" t="s">
        <v>401</v>
      </c>
      <c r="F16" s="72"/>
      <c r="G16" s="73"/>
      <c r="H16" s="73"/>
      <c r="I16" s="73"/>
      <c r="J16" s="133"/>
      <c r="K16" s="78" t="s">
        <v>400</v>
      </c>
      <c r="L16" s="57"/>
      <c r="M16" s="60"/>
      <c r="N16" s="61"/>
    </row>
    <row r="17" spans="2:14" ht="82.5" customHeight="1" x14ac:dyDescent="0.2">
      <c r="B17" s="125"/>
      <c r="C17" s="126"/>
      <c r="D17" s="126"/>
      <c r="E17" s="87" t="s">
        <v>416</v>
      </c>
      <c r="F17" s="72"/>
      <c r="G17" s="72"/>
      <c r="H17" s="72"/>
      <c r="I17" s="72"/>
      <c r="J17" s="133"/>
      <c r="K17" s="78" t="s">
        <v>417</v>
      </c>
      <c r="L17" s="59"/>
      <c r="M17" s="60"/>
      <c r="N17" s="61"/>
    </row>
    <row r="18" spans="2:14" ht="36" customHeight="1" x14ac:dyDescent="0.2">
      <c r="B18" s="125"/>
      <c r="C18" s="126"/>
      <c r="D18" s="126"/>
      <c r="E18" s="87" t="s">
        <v>402</v>
      </c>
      <c r="F18" s="72"/>
      <c r="G18" s="72"/>
      <c r="H18" s="72"/>
      <c r="I18" s="72"/>
      <c r="J18" s="133"/>
      <c r="K18" s="78" t="s">
        <v>419</v>
      </c>
    </row>
    <row r="19" spans="2:14" ht="39.75" customHeight="1" x14ac:dyDescent="0.2">
      <c r="B19" s="125" t="s">
        <v>403</v>
      </c>
      <c r="C19" s="126" t="s">
        <v>404</v>
      </c>
      <c r="D19" s="126" t="s">
        <v>405</v>
      </c>
      <c r="E19" s="85" t="s">
        <v>406</v>
      </c>
      <c r="F19" s="73"/>
      <c r="G19" s="72"/>
      <c r="H19" s="73"/>
      <c r="I19" s="73"/>
      <c r="J19" s="133"/>
      <c r="K19" s="78" t="s">
        <v>126</v>
      </c>
    </row>
    <row r="20" spans="2:14" ht="51.75" customHeight="1" x14ac:dyDescent="0.2">
      <c r="B20" s="125"/>
      <c r="C20" s="126"/>
      <c r="D20" s="126"/>
      <c r="E20" s="85" t="s">
        <v>407</v>
      </c>
      <c r="F20" s="73"/>
      <c r="G20" s="72"/>
      <c r="H20" s="72"/>
      <c r="I20" s="72"/>
      <c r="J20" s="133"/>
      <c r="K20" s="78" t="s">
        <v>126</v>
      </c>
    </row>
    <row r="21" spans="2:14" ht="84.75" customHeight="1" thickBot="1" x14ac:dyDescent="0.25">
      <c r="B21" s="141"/>
      <c r="C21" s="142"/>
      <c r="D21" s="142"/>
      <c r="E21" s="88" t="s">
        <v>408</v>
      </c>
      <c r="F21" s="79"/>
      <c r="G21" s="79"/>
      <c r="H21" s="80"/>
      <c r="I21" s="81"/>
      <c r="J21" s="134"/>
      <c r="K21" s="82" t="s">
        <v>420</v>
      </c>
    </row>
    <row r="23" spans="2:14" x14ac:dyDescent="0.2">
      <c r="B23" s="83" t="s">
        <v>421</v>
      </c>
    </row>
    <row r="24" spans="2:14" x14ac:dyDescent="0.2">
      <c r="B24" s="83" t="s">
        <v>422</v>
      </c>
    </row>
    <row r="25" spans="2:14" x14ac:dyDescent="0.2">
      <c r="B25" s="83" t="s">
        <v>423</v>
      </c>
    </row>
  </sheetData>
  <mergeCells count="24">
    <mergeCell ref="B19:B21"/>
    <mergeCell ref="C19:C21"/>
    <mergeCell ref="D19:D21"/>
    <mergeCell ref="C10:C11"/>
    <mergeCell ref="D10:D11"/>
    <mergeCell ref="B12:B13"/>
    <mergeCell ref="C12:C13"/>
    <mergeCell ref="D12:D13"/>
    <mergeCell ref="B14:B18"/>
    <mergeCell ref="C14:C18"/>
    <mergeCell ref="D14:D18"/>
    <mergeCell ref="C1:K1"/>
    <mergeCell ref="B3:C3"/>
    <mergeCell ref="B4:C4"/>
    <mergeCell ref="B5:C5"/>
    <mergeCell ref="D5:K5"/>
    <mergeCell ref="K7:K9"/>
    <mergeCell ref="J10:J21"/>
    <mergeCell ref="B7:C8"/>
    <mergeCell ref="D7:E8"/>
    <mergeCell ref="F7:I7"/>
    <mergeCell ref="F8:I8"/>
    <mergeCell ref="J7:J8"/>
    <mergeCell ref="B10:B1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2020</vt:lpstr>
      <vt:lpstr>MAPA DE RIESGOS</vt:lpstr>
      <vt:lpstr>PLAN DE GESTIÓN DE INTEGRIDAD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cp:lastModifiedBy>
  <dcterms:created xsi:type="dcterms:W3CDTF">2020-01-16T14:18:13Z</dcterms:created>
  <dcterms:modified xsi:type="dcterms:W3CDTF">2020-04-14T02:27:24Z</dcterms:modified>
</cp:coreProperties>
</file>