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19320" windowHeight="7755" tabRatio="595" activeTab="0"/>
  </bookViews>
  <sheets>
    <sheet name="GESTIÓN" sheetId="5" r:id="rId1"/>
    <sheet name="INVERSIÓN" sheetId="6" r:id="rId2"/>
    <sheet name="ACTIVIDADES" sheetId="7" r:id="rId3"/>
    <sheet name="TERRITORIALIZACIÓN" sheetId="9" r:id="rId4"/>
  </sheets>
  <externalReferences>
    <externalReference r:id="rId7"/>
    <externalReference r:id="rId8"/>
  </externalReferences>
  <definedNames>
    <definedName name="_xlnm.Print_Area" localSheetId="2">'ACTIVIDADES'!$A$1:$V$77</definedName>
    <definedName name="_xlnm.Print_Area" localSheetId="0">'GESTIÓN'!$A$1:$AS$17</definedName>
    <definedName name="_xlnm.Print_Area" localSheetId="1">'INVERSIÓN'!$A$1:$AP$48</definedName>
    <definedName name="_xlnm.Print_Area" localSheetId="3">'TERRITORIALIZACIÓN'!$A$1:$V$104</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44525"/>
</workbook>
</file>

<file path=xl/comments4.xml><?xml version="1.0" encoding="utf-8"?>
<comments xmlns="http://schemas.openxmlformats.org/spreadsheetml/2006/main">
  <authors>
    <author>PAOLA.RODRIGUEZ</author>
  </authors>
  <commentList>
    <comment ref="V35" authorId="0">
      <text>
        <r>
          <rPr>
            <b/>
            <sz val="9"/>
            <rFont val="Tahoma"/>
            <family val="2"/>
          </rPr>
          <t>PAOLA.RODRIGUEZ:</t>
        </r>
        <r>
          <rPr>
            <sz val="9"/>
            <rFont val="Tahoma"/>
            <family val="2"/>
          </rPr>
          <t xml:space="preserve">
Queda por ajuste:
3590499</t>
        </r>
      </text>
    </comment>
    <comment ref="V42" authorId="0">
      <text>
        <r>
          <rPr>
            <b/>
            <sz val="9"/>
            <rFont val="Tahoma"/>
            <family val="2"/>
          </rPr>
          <t>PAOLA.RODRIGUEZ:</t>
        </r>
        <r>
          <rPr>
            <sz val="9"/>
            <rFont val="Tahoma"/>
            <family val="2"/>
          </rPr>
          <t xml:space="preserve">
Valor ajustado: 4299538</t>
        </r>
      </text>
    </comment>
  </commentList>
</comments>
</file>

<file path=xl/sharedStrings.xml><?xml version="1.0" encoding="utf-8"?>
<sst xmlns="http://schemas.openxmlformats.org/spreadsheetml/2006/main" count="725" uniqueCount="316">
  <si>
    <t>SECRETARÍA DISTRITAL DE AMBIENTE</t>
  </si>
  <si>
    <t>DEPENDENCIA:</t>
  </si>
  <si>
    <t>CÓDIGO Y NOMBRE PROYECTO: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</si>
  <si>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</si>
  <si>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</si>
  <si>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</si>
  <si>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</si>
  <si>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</si>
  <si>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</si>
  <si>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</si>
  <si>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</si>
  <si>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</si>
  <si>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</si>
  <si>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</si>
  <si>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</si>
  <si>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</si>
  <si>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</si>
  <si>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</si>
  <si>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</si>
  <si>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</si>
  <si>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</si>
  <si>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</si>
  <si>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</si>
  <si>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</si>
  <si>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</si>
  <si>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</si>
  <si>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</si>
  <si>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</si>
  <si>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</si>
  <si>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</si>
  <si>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EJECUTADO</t>
  </si>
  <si>
    <t>PROYECTO:</t>
  </si>
  <si>
    <t>PERIODO:</t>
  </si>
  <si>
    <t>ID Meta</t>
  </si>
  <si>
    <t>CONDICION POBLACIONAL</t>
  </si>
  <si>
    <t>CÓDIGO</t>
  </si>
  <si>
    <t>LOCALIZACION</t>
  </si>
  <si>
    <t>GRUPO ETAREO</t>
  </si>
  <si>
    <t>Magnitud Vigencia</t>
  </si>
  <si>
    <t>Niños y niñas de primera infancia</t>
  </si>
  <si>
    <t>Barrios Unidos</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</si>
  <si>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</si>
  <si>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</si>
  <si>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</si>
  <si>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</si>
  <si>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</si>
  <si>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</si>
  <si>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</si>
  <si>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TOTAL MP1</t>
  </si>
  <si>
    <t>Total Magnitud MP1</t>
  </si>
  <si>
    <t>Antonio Nariño</t>
  </si>
  <si>
    <t>Niños, niñas y adolescentes escolarizados</t>
  </si>
  <si>
    <t>Total Recursos Vigencia MP1</t>
  </si>
  <si>
    <t>Puente Aranda</t>
  </si>
  <si>
    <t>Personas cabezas de familia</t>
  </si>
  <si>
    <t>Total Reservas MP1</t>
  </si>
  <si>
    <t>TOTALES - PROYECTO</t>
  </si>
  <si>
    <t>Total Recursos Vigencia - Proyecto</t>
  </si>
  <si>
    <t>Total  Recursos Reservas - Proyecto</t>
  </si>
  <si>
    <t>1, COD. META</t>
  </si>
  <si>
    <t>6, ACTUALIZACIÓN</t>
  </si>
  <si>
    <t>7, SEGUIMIENTO META</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</si>
  <si>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</si>
  <si>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</si>
  <si>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</si>
  <si>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</si>
  <si>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</si>
  <si>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</si>
  <si>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</si>
  <si>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</si>
  <si>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</si>
  <si>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</si>
  <si>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</si>
  <si>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</si>
  <si>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</si>
  <si>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</si>
  <si>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</si>
  <si>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</si>
  <si>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</si>
  <si>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</si>
  <si>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</si>
  <si>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</si>
  <si>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</si>
  <si>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</si>
  <si>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</si>
  <si>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</si>
  <si>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</si>
  <si>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</si>
  <si>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</si>
  <si>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</si>
  <si>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</si>
  <si>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</si>
  <si>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</si>
  <si>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</si>
  <si>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</si>
  <si>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</si>
  <si>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</si>
  <si>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</si>
  <si>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</si>
  <si>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</si>
  <si>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</si>
  <si>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</si>
  <si>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</si>
  <si>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</si>
  <si>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</si>
  <si>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</si>
  <si>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</si>
  <si>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</si>
  <si>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</si>
  <si>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</si>
  <si>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</si>
  <si>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</si>
  <si>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</si>
  <si>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</si>
  <si>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</si>
  <si>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</si>
  <si>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</si>
  <si>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</si>
  <si>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</si>
  <si>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</si>
  <si>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</si>
  <si>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</si>
  <si>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</si>
  <si>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126PG01-PR02-F-A5-V9.0</t>
  </si>
  <si>
    <t xml:space="preserve">FORMATO DE ACTUALIZACIÓN Y SEGUIMIENTO AL COMPONENTE DE GESTIÓN </t>
  </si>
  <si>
    <t>SUBSECRETARIA GENERAL Y DE CONTROL DISCIPLINARIO</t>
  </si>
  <si>
    <t xml:space="preserve">Gobierno legítimo, fortalecimiento local y eficiencia  </t>
  </si>
  <si>
    <t>Transparencia, gestión pública y servicio a la ciudadanía</t>
  </si>
  <si>
    <t>Gestión Pública efectiva y eficiente para brindar un mejor servicio para todos</t>
  </si>
  <si>
    <t>PROYECTO 1100 - DIRECCCIONAMIENTO ESTRATÉGICO, COORDINACION, Y ORIENTACIÓN DE LA SECRETARÍA DISTRITAL DE AMBIENTE.</t>
  </si>
  <si>
    <t xml:space="preserve"> AÑO 2016</t>
  </si>
  <si>
    <t>AÑO 2017</t>
  </si>
  <si>
    <t>AÑO 2018</t>
  </si>
  <si>
    <t>AÑO 2019</t>
  </si>
  <si>
    <t>AÑO 2020</t>
  </si>
  <si>
    <t>Coordinar procesos misionales y proyectos estratégicos para la administración distrital.</t>
  </si>
  <si>
    <t xml:space="preserve">Revisión y actualización del mapa y plan de manejo de riesgos </t>
  </si>
  <si>
    <t>Hacer seguimiento de la implementación del MECI:2014</t>
  </si>
  <si>
    <t>Seguimiento al cumplimiento de los planes de mejoramiento y plan de manejo de riesgos</t>
  </si>
  <si>
    <t>Socialización y sensibilización de todos los procedimientos y lineamientos de los Subsistemas del SIG</t>
  </si>
  <si>
    <t>Ejecutar Auditorías Internas de Gestión y del Sistema Integrado de Gestión</t>
  </si>
  <si>
    <t>Realizar evaluación de riesgos institucionales.</t>
  </si>
  <si>
    <t>Realizar seguimiento a los planes de mejoramiento por procesos de la entidad</t>
  </si>
  <si>
    <t>Elaborar y presentar informes normativos</t>
  </si>
  <si>
    <t>PROYECTO 1100 - "DIRECCCIONAMIENTO ESTRATÉGICO, COORDINACION, Y ORIENTACIÓN DE LA SECRETARÍA DISTRITAL DE AMBIENTE".</t>
  </si>
  <si>
    <t>5, PONDERACIÓN HORIZONTAL AÑO: 2016</t>
  </si>
  <si>
    <t>Actualización del nomograma de la SDA</t>
  </si>
  <si>
    <t>Actualización de los procedimientos y demás documentos en el aplicativo ISOlución</t>
  </si>
  <si>
    <t>Documentación de los requisitos del subsistema de Seguridad y salud en el trabajo, seguridad de la información y responsabilidad social</t>
  </si>
  <si>
    <t>Revisión por la dirección</t>
  </si>
  <si>
    <t>X</t>
  </si>
  <si>
    <t>Actualizar y mantener la plataforma del SIDD, y el 100% de los expedientes físicos de la oficina.</t>
  </si>
  <si>
    <t>Adelantar acciones preventivas disciplinarias.</t>
  </si>
  <si>
    <t>Seguimiento al 100% de las PQR asignadas respondidas</t>
  </si>
  <si>
    <t>Atender y gestionar la respuesta del 100% de los derechos de petición, radicados en la SDA por parte de concejales, congresistas, y alcaldías locales.</t>
  </si>
  <si>
    <t>Dar respuesta oportuna al 100% de las proposiciones, radicadas en la SDA por parte del Concejo de Bogotá y el Congreso de la República.</t>
  </si>
  <si>
    <t>Asistir al 100% de los comités de seguimiento estratégico, realizados por la secretaría distrital de gobierno</t>
  </si>
  <si>
    <t>Atender el 100% de los requerimientos sobre comentarios de proyectos de acuerdo Y proyectos de ley, radicados por la Secretaría Distrital de Gobierno a la Secretaría Distrital de Ambiente.</t>
  </si>
  <si>
    <t>Realizar seguimiento al tiempo de respuesta de los Trámites y/o Servicios gestionados en cada una de las áreas.</t>
  </si>
  <si>
    <t>Adelantar la gestión del 100% de la correspondencia institucional.</t>
  </si>
  <si>
    <t>Asesorar técnicamente a los ciudadanos en sus trámites ante  de la SDA</t>
  </si>
  <si>
    <t>Implementar un modelo de servicio al ciudadano que incluya herramientas de transparencia, acceso a la información y anticorrupción</t>
  </si>
  <si>
    <t xml:space="preserve">Adelantar las actividades interinstitucionales y  la gestión requerida para una mayor sostenibilidad en la operación y garantía de funcionamiento de los puntos de atención al ciudadano de la SDA. </t>
  </si>
  <si>
    <t xml:space="preserve">Garantizar la adecuada prestación del servicio en  puntos de atención donde hace presencia la SDA  y hacer seguimiento documentado del cumplimiento del procedimiento,  protocolo y política de servicio al ciudadano. </t>
  </si>
  <si>
    <t>Realizar seguimiento mensual a la calidad, calidez y oportunidad de la respuesta dada por cada una de las áreas de la entidad</t>
  </si>
  <si>
    <t>Realizar el seguimiento al trámite y cierre del 98% de las PQR y S allegadas a la SDA en el marco de las LEY y las políticas institucionales de Atención al ciudadano</t>
  </si>
  <si>
    <t>Revisión y análisis de las PQRS  y formular  las acciones de mejora que se deriven del resultado.  Presentar ante la alta dirección los resultados y tendencias.</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</si>
  <si>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</si>
  <si>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</si>
  <si>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</si>
  <si>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</si>
  <si>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</si>
  <si>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 xml:space="preserve">Desde este punto de inversión no se hace identificación de genero </t>
  </si>
  <si>
    <t>Desde nuestra compencia no se hace distinción para los grupos Etareos</t>
  </si>
  <si>
    <t>Olarte</t>
  </si>
  <si>
    <t>Avenida Calle 57 R SUR # 72 D - 12</t>
  </si>
  <si>
    <t xml:space="preserve">
 Gran Britalia</t>
  </si>
  <si>
    <t>Tintalito</t>
  </si>
  <si>
    <t xml:space="preserve">
Av Carrera 86 No. 43 - 55 Sur</t>
  </si>
  <si>
    <t>Fontibon</t>
  </si>
  <si>
    <t>Zona Franca</t>
  </si>
  <si>
    <t>Diagonal 16 No. 104 51</t>
  </si>
  <si>
    <t>Suba</t>
  </si>
  <si>
    <t>El Pino</t>
  </si>
  <si>
    <t>Calle 145 No. 103B 90</t>
  </si>
  <si>
    <t>Quinta Paredes</t>
  </si>
  <si>
    <t>Carrera 30 No. 25-90 supercade CAD</t>
  </si>
  <si>
    <t>Muzu</t>
  </si>
  <si>
    <t>Ospina Perez Sur</t>
  </si>
  <si>
    <t xml:space="preserve">Carrera 51F No. 43 - 50 Sur </t>
  </si>
  <si>
    <t xml:space="preserve">Toberin </t>
  </si>
  <si>
    <t>El Toberin</t>
  </si>
  <si>
    <t>Carrera 21 # 169 - 62, Centro Comercial Stuttgart. Local 118</t>
  </si>
  <si>
    <t xml:space="preserve">
Incrementar 90 % la sostenibilidad el SIG en la SDA
</t>
  </si>
  <si>
    <t>TOTAL PONDERACIÓN</t>
  </si>
  <si>
    <t>126PG01-PR 02-FA5-V.9</t>
  </si>
  <si>
    <t>Constante</t>
  </si>
  <si>
    <t>Llevar a un 100% la implementación de las leyes 1712 de 2014 (Ley de Transparencia y del Derecho de Acceso a la Información Pública) y 1474 de 2011</t>
  </si>
  <si>
    <t>Incrementar a un 90% la sostenibilidad del SIG en el Gobierno Distrital</t>
  </si>
  <si>
    <t>% de avance en la implementación de las Leyes 1712 de 2014 y 1474 de 2011</t>
  </si>
  <si>
    <t>% de sostenibilidad del Sistema Integrado de Gestión en el Gobierno Distrital</t>
  </si>
  <si>
    <t xml:space="preserve">Seguimiento 100 % de la Ley 1712 y 1474
</t>
  </si>
  <si>
    <t xml:space="preserve">1,2 PROYECTO PRIORITARIO  </t>
  </si>
  <si>
    <t xml:space="preserve">1, PROYECTO PRIORITARIO </t>
  </si>
  <si>
    <t>Mejorar el Índice de Gobierno Abierto para la ciudad en diez puntos (Meta Resultado)</t>
  </si>
  <si>
    <t>Fortalecimiento a la gestión pública efectiva y eficiente</t>
  </si>
  <si>
    <t>DESCRIPCIÓN DE LA ACTIVIDAD</t>
  </si>
  <si>
    <t>Mejorar el Índice de Gobierno Abierto en 4 puntos</t>
  </si>
  <si>
    <t>Numérico</t>
  </si>
  <si>
    <t>Porcentaje</t>
  </si>
  <si>
    <t>Creciente</t>
  </si>
  <si>
    <t>N/A</t>
  </si>
  <si>
    <t>Mantener 1 Sistema de Control Interno</t>
  </si>
  <si>
    <t>Mantener mínimo 8 puntos habilitados de Atención al Ciudadano</t>
  </si>
  <si>
    <t xml:space="preserve">Seguimiento 100%  PQR´s asignadas respondidas
</t>
  </si>
  <si>
    <t>Operar un proceso de Direccionamiento Estratégico</t>
  </si>
  <si>
    <t>Incremental - Acumulativa</t>
  </si>
  <si>
    <t>4, COD. META PROYECTO PRIORITARIO</t>
  </si>
  <si>
    <t xml:space="preserve">Gobierno Abierto y Transparente 
</t>
  </si>
  <si>
    <t>Gobierno Abierto y Transparente</t>
  </si>
  <si>
    <t>Bosa</t>
  </si>
  <si>
    <t>Apogeo</t>
  </si>
  <si>
    <t>Kennedy</t>
  </si>
  <si>
    <t>Fontibón</t>
  </si>
  <si>
    <t>Usaquén</t>
  </si>
  <si>
    <t>Distrito Capital - Chapinero</t>
  </si>
  <si>
    <t>Punto de Inversión Bosa</t>
  </si>
  <si>
    <t>Punto de Inversión Kennedy</t>
  </si>
  <si>
    <t>Punto de Inversión Fontibón</t>
  </si>
  <si>
    <t>Punto de Inversión Suba</t>
  </si>
  <si>
    <t>Punto de Inversión Teusaquillo</t>
  </si>
  <si>
    <t>Punto de Inversión Puente Aranda</t>
  </si>
  <si>
    <t>Punto de Inversión Usaquén</t>
  </si>
  <si>
    <t>Todos los Grupos</t>
  </si>
  <si>
    <t>No Identifica Grupos Etnicos</t>
  </si>
  <si>
    <t>2, META PROYECTO</t>
  </si>
  <si>
    <t>3, NOMBRE -PUNTO DE INVERSIÓN (LOCALIDAD, ESPECIAL, DISTRITAL)</t>
  </si>
  <si>
    <t>4, VARIABLE</t>
  </si>
  <si>
    <t>5, PROGRAMACIÓN-ACTUALIZACIÓN</t>
  </si>
  <si>
    <t>6,4 ACTUALIZACIÓN DICIEMBRE</t>
  </si>
  <si>
    <t>7,1 SEGUIMIENTO MARZO</t>
  </si>
  <si>
    <t>7,2 SEGUIMIENTO JUNIO</t>
  </si>
  <si>
    <t>7,3 SEGUIMIENTO SEPTIEMBRE</t>
  </si>
  <si>
    <t>7,4 SEGUIMIENTO DICIEMBRE</t>
  </si>
  <si>
    <t>De conformidad con el Programa Anual de Auditoría vigencia 2016, se realizó la planeación y desarrollo de las siguientes auditorías: Auditoría al Proceso de Gestión Jurídica (2016IE123527), Auditoría al Proceso de Gestión de Recursos Informáticos y Tecnológicos (2016IE137454), Auditoría al Proceso de Gestión Documental (2016IE180942), Auditoría al Control Disciplinario (2016IE173843), Auditoría al Proceso de Evaluación Control y Seguimiento (2016IE175409) y Auditoría al Proceso de Control y Mejora (2016IE171900). Los informes preliminares y finales con los resultados de las auditorías se remitieron a los respectivos responsables de proceso. El inicio de la Auditoría a la Red de Monitoreo de Calidad del Aire de Bogotá fue reprogramada para el día 3 de octubre de 2016, por solicitud del responsable del proceso (2016IE185457), Auditoría al Proceso de Gestión del Talento Humano (2016IE185457), Auditoría al Proceso Gestión Ambiental y Desarrollo Rural (2016IE190883),  Auditoría al Proceso de Gestión de  Recursos Físicos (2016IE211389), Auditoría al Proceso de  Comunicaciones (2016IE220003), Auditoría al Proceso de Gestión de Recursos Financieros (2016IE201428) y Auditoría al Comité de Conciliación y Acción de Repetición (2016IE227270), dándose cumplimiento en su totalidad a dicho programa.</t>
  </si>
  <si>
    <t xml:space="preserve">
Mantener 1 Sistema de Control Interno</t>
  </si>
  <si>
    <t>Se realizó la revisión y actualización del normograma de acuerdo a lo solicitado por los procesos y de acuerdo a la revisión de los procedimientos en el trimestre.</t>
  </si>
  <si>
    <t>Con base a las actividades desarrolladas y la información generada para el mantenimiento del SIG en la SDA, se realizaron las dos jornadas de revisión por la dirección en las cuales se verificó el estado de implementación del SIG, encontrando que el mismo se encuentra implementado y mantenido, los informes completos se encuentran publicados en el aplicativo ISOLUCION.</t>
  </si>
  <si>
    <t>Se adelantaron doscientos once (211) respuestas a los Derechos de Petición radicados en la SDA, por parte de los Concejales, Congresistas y Alcaldías Locales, sobre los siguientes temas: cupo de endeudamiento, Decreto 255 de 2013 - reasentamiento, horno crematorio Fontibón, Proposición 441, Protección y bienestar animal, RFTVH, relaciones político normativas, RAPS, reservas, quebradas, manejo publicidad, pago servicios ambientales, control de vectores, contaminación del Aire, Proposición 457, atención en ventanilla, Cuenca del Rio Tunjuelo, RF Bosques Oriente, Decreto 953 de 2013,  procesos Control Urbanístico,  temas laborales, estado implementación Acuerdos Distritales, PEV Surtifruver, Inversión 1% art 111 Ley 99/1993, activación Comisión Intersectorial de Educación Ambiental, obras humedal Guaymaral, Proposición 465, Proposición 492, Proposición 461, Reserva Thomas Van Der Hammen, Decreto Distrital 255 de 2013, Gestores Locales, quebrada Hoya Usme, PTAR Salitre, Información contractual, Humedales de Bogotá, Defensor del Ciudadano Comunidad Barrio Quirigua, Individuos Arbóreos, Hornos crematorios Antonio Nariño, Sendero Cortafuegos, reporte SIDEAP, Barrio Molinos Norte - Contaminación Auditiva, comunidad del barrio el Codito, Sistema Integrado de Información de PEV, cuestionario Humedales Bogotá, viabilidad Servicio de Gas, copia información estación de Bomberos, Parque Industrial Ecoeficiene de San Benito, Organización Observación Distritales, cuestionario Gestión Humana Concejal David Castellanos, Asociación Borde Norte, solicitud de poda y tala de árboles, información Ecosistemas SDA, reiteración Defensor del Ciudadano - José Efraín Torres,  reiteración Defensor del Ciudadano - Cesar Gómez, cuestionarios UPZ's Kennedy, solicitud de Información Lago Torca, ALO, Política para el manejo de suelo en el Distrito capital, efectos salud Putrescina y cadaverina, funcionamiento de un espacio con morfología de bahía de estacionamiento, palomas en el D.C., evaluación Individuos Arbóreos, Relleno Sanitario Doña Juana, UPZ 94 Candelaria, solicitud de evaluación para tala de arbolado urbano, solicitud Foro Concertación Curtiembres San Benito, Reserva Forestal "Bosque Oriental de Bogotá", recuperación ambiental, déficit hídrico, información de la Proposición 549, información de la Proposición 551, información de la Proposición 560, información de la Proposición 550, información de la Proposición 561, metas cumplidas PDD, solicitud Contrato 949 de 2016, tala de individuos arbóreos, Hornos Eduardo Frey, brigada para acoger a los perros y gatos callejeros, Curtiembres Barrio San Benito, separador autopista norte calles 232 y 245, Parque Metropolitano Bosque de San Carlos, procesos Sancionatorios Cementerios, permisos de vertimientos, plan zonal norte, tala de Urapanes-Parque del Caracol, información inventario de predios SDA, estado actual de aves, sendero peatonal Barrio Puerta del Sol, cacantes de planta temporal, pasivos ambientales de la minería en Bogotá, información Comisiones Intersectoriales, reiteración comunidad Barrio Quiroga, información de Manejo de Escombros de la Ciudad de Bogotá, interprete para personas sordas, información de animales, llantas abandonadas en el espacio público, Fallo Concejo de Estado Río Bogotá, tratamientos Silviculturales, barrio las Villas limpieza de los humedales, ejecución presupuestal SDA, Presupuesto Anual de Rentas e Ingresos y de Gastos e Inversiones de Bogotá, Sendero peatonal Barrio Puerta del Sol, TICS en la SDA, reubicación de las familias del polígono 115 Cajita de los Soches, Estación Móvil Calidad de Aire Carrera Séptima, contratistas en alianzas público privados, Humedal la Vaca Espejo Sur, Árbol  Acacia Japonesa Silvicultura, Obra Humedal Jaboque en el sector Unir 2, Mujeres Vinculadas Laboralmente en el D.C., Tratamiento Silvicultural, Plan de Manejo Ambiental Reserva Thomas Van Der Hammen, Cementerio Jardines de Paz, directivos y asesores vinculados a la SDA, proyecto comercial parque la Colina, requerimiento ruido, Parque Entrenubes, Implementación de Acuerdos Bienestar Animal, Humedales de la localidad Ciudad Bolívar, información sobre consultorías, estudios y diseños realizados entre 2004 y 2012, solicitud emisiones transporte público, requerimiento Orlando Barrera, manejo de Escombros de la Ciudad de Bogotá, cada uno de los Planes de Manejo Ambiental del Distrito, construcciones, edificaciones y desarrollos urbanos, Canchas de Futbol con las que cuenta el Distrito, solicitud información de Presupuesto, recolección de llantas en la ciudad, Proceso Sancionatorio contra la sociedad ROCADELA S.A.S., Humedales Declarados, voluntariado ambiental y la participación ciudadana en el distrito capital, impacto negativo Centro Comercial La Colina, Humedales y Cadáveres, Humedales y Seguridad, Conjunto residencial mirador San Luis - Centro Comercial Parque la Colina, mercurio en la atmosfera, Escombros y Perros de Guía o de Asistencia, denuncia, Publicidad Exterior Visual, estado de árboles Rafael Núñez, uso de fuentes no convencionales de energía, Emisiones en Bogotá, Cambio Climático en Bogotá, impacto ola invernal en Bogotá, espacios verdes en Bogotá, Minería en Bogotá 2015, estado actual rio Tunjuelo, copia de respuesta a Inti Asprilla, contaminación Centro de Bogotá: visual, auditiva, aire y suelo, problemáticas Humedal Córdoba, Acueductos Comunitarios en Bogotá, Intervención individuos arbóreos humedal la Vaca, información de la Proposición 722, información de la Proposición 726, Presupuesto Publicidad 2016, POMCAS.</t>
  </si>
  <si>
    <t>Se asistió a nueve (9) comités de seguimiento estratégico convocados por la Secretaría Distrital de Gobierno, donde se trataron asuntos relacionados con derechos de petición, proyectos de Acuerdo, proyectos de Ley, Proposiciones, citaciones e invitaciones al Concejo de Bogotá y al Congreso de la República.</t>
  </si>
  <si>
    <t>Se dio respuesta de forma oportuna a las sesenta y un (61) proposiciones radicadas en la SDA, relacionadas con los siguientes temas: Toros, fenómeno de la niña, solicitud respuesta Proposiciones, Proposición 465, Metro de Bogotá, Energía Renovable, Humedales, Código de Policía, problemáticas UPZ 80 Corabastos, Proposición 514 de 2016, Proposición 461, Esterilización y Vacunación de Fauna, Contratación del Distrito, fauna domestica, cuestionario Transmilenio pesado por carrera séptima, contaminación atmosférica, hídrica y sonora en Bogotá D.C., cuestionario medidas adoptadas Medio Ambiente, Hornos Crematorios del Distrito, cumplimiento fallo cerros orientales, relleno Sanitario Bogotá D.C., Renovación Urbana Babaría Fábrica, calidad de aire de Bogotá, seguimiento Comparendos Ambientales del Distrito, Llantas y neumáticos usados en Bogotá, defensa y protección de los animales,  Foro Recuperación del Centro, Protección y Bienestar Animal, Relleno Sanitario Doña Juana, Rio Bogotá, ejecución presupuestal en las entidades Distritales, estado real Contrato IDU Relleno Sanitario Doña Juana, diagnóstico de la política pública de juventud 2006-2016, Proyecto  594 - Relleno Doña Juana, contaminación de Aire en Bogotá, Espacio Público, Fallo Concejo de Estado, aumento de órdenes de prestación de servicios, Política de Juventud 2006 – 2016, Pasivos ambientales de la minería en Bogotá, Acuerdo 610 de 2015. Publicidad Exterior Visual del D.C., obras inconclusas de la calle 153, entre Av. 7a y 9a de Bogotá D.C., nuevo esquema de aseo de Bogotá, Desarrollo Rural Sostenible, Política Urbanización Borde Norte Bogotá D.C., Cambio Climático en Bogotá, ola invernal en Bogotá, Zona de Reserva Campesina en Sumapaz, hallazgos de cadáveres en humedales de Bogotá, manejo y disposición de llantas usadas, sismos una amenaza para Bogotá.</t>
  </si>
  <si>
    <t>Se recibieron 80 solicitudes de comentarios a Proyectos de Acuerdos y de Ley los cuales fueron tramitados en su totalidad y de forma oportuna. Estas peticiones estaban relacionadas con temas como: animales de compañía, Modificación al Acuerdo 79/2003, conducción verde, sanitarios públicos, Red Protección Animal, Síndrome edificio enfermo, estrategia Bici, Índice Radiación Solar, Semana Bicicleta, Emergencias y Contingencias, pago servicios ambientales, Proyectos Ecológicos, Comparendo Contaminación Auditiva, Infraestructura Vegetada, Estrategia de Información, uso de fuentes no convencionales de energía, Manejo Integral Palomas, trabajo en bici, sustancias generadores de residuos peligrosos, rayos ultravioleta, tenedores y no tenedores de animales, implementación infraestructura vegetada, día del Río Bogotá, Sistema Distrital de Certificación Ambiental, modificación y adición Acuerdo 01/98, colillas de cigarrillo y gomas de mascar, PEDH Chorrillos, registro y monitoreo de Animales, Empresa de Aseo Reciclaje Gestión Integral de Residuos, Eco-conducción en el D.C., día Bogotá Limpia, uso de Residuos Plásticos, modificación a los artículos del Decreto Ley 1421 de 1993, Carro Compartido en el D.C., Zonas de Embellecimiento y Apropiación ZEA., Baterías Sanitarias Gratuitas Espacio Público Bogotá,  Zonas de Tenencia y Recreación de animales de Compañía, modificación Acuerdo 260 de 2006, Fondo Cuenta para la Protección Animal, manejo integral de la población de palomas, estrategia de pagos por servicios ambientales, Protección de la población animal callejera, restauración de los ecosistemas de paramo, solución de conflictos socio ambientales, reforestación de cuencas hidrográficas en el territorio nacional, protección eventos taurinos, adaptación y mitigación de cambio climático, estrategia de movilidad Sostenible</t>
  </si>
  <si>
    <t>Se celebraron 12 reuniones con los gestores de ética durante el segundo semestre del año 2016, mediante las cuales se planeó, organizó y reglamento las actividades que se realizarían en el marco de la semana de la ética y se establecieron las fechas para llevar a cabo dichas actividades.
Como consecuencia de lo anterior, se ejecutó la semana de la ética, en el periodo comprendido entre el 14 y 21 de diciembre de 2016 y se realizaron actividades de afianzamiento de los valores éticos: concurso de caricatura ética, concurso de fábula ética, talleres de trabajo en equipo y liderazgo, se entregó reconocimientos a los servidores destacados en estas actividades.
Se entregó por los gestores de ética, un Pad Moouse por cada puesto de trabajo a los servidores de la SDA, elemento a través del cual se hace recordatorio permanente del objetivo de la gestión ética “Ser Ético”, aplicando los principios y valores institucionales.
Adicionalmente se diseñó y aplicó una encuesta a todos los servidores de la entidad, para diagnosticar la pertinencia de actualizar el ideario ético de la SDA.</t>
  </si>
  <si>
    <t>Se realizaron diez (10) reuniones con el enlace de transparencia de la Dirección de Planeación y Sistemas de Información Ambiental, con el fin de hacer el diagnostico de los contenidos y los responsables en el ámbito de aplicación de la Ley de Transparencia. Se realizó mantenimiento, verificación y seguimiento a los ciento setenta y dos (172) ítems que componen la Matriz de Cumplimiento y Sostenibilidad de la Ley 1712 de 2014, Decreto 103 de 2015 y Resolución Mintic 3564 de 2015. Se consolidó la propuesta de Plan de Acción del año 2017 para cumplimiento y sostenibilidad de la Ley 1712 de 2014 (Ley de Transparencia). Se llevó a cabo el día 28 de diciembre de 2016 una capacitación sobre la implementación de la Ley 1712 de 2014 (Ley de Transparencia) con los enlaces de las diferentes dependencias de la SDA.</t>
  </si>
  <si>
    <t>El 100% de los expedientes de la oficina se encuentran debidamente rotulados para su identificación, foliados y en el archivo rodante, debidamente separados los activos como los ya archivados.
Teniendo en cuenta que ya se asistió a capacitación para el manejo de la plataforma del SIDD y está pendiente la asignación de claves correspondientes, se ha venido alimentando la base de expedientes de Control Disciplinario con el fin de tener la información lista para subir a la dicha plataforma y se están escaneando los actos administrativos que requiere el sistema.  A la fecha se encuentran creados los expedientes proferidos en el 2016.</t>
  </si>
  <si>
    <t>Los informes de auditoría así como los informes normativos que reposan en el archivo de gestión Oficina de Control Interno. De igual forma, son publicados en la página web de la SDA (http://www.ambientebogota.gov.co/web/sda/control-interno).</t>
  </si>
  <si>
    <t xml:space="preserve">Informe entrega gestión de atención al ciudadano gestión realizada del 2 de Marzo de 2015 a Agosto 31 de 2016.
Contrato 20160767 y Subsecretaría General y de Control Disciplinario.  Aplicativo FOREST y SDQS. 
Informe de Gestión Coordinación Servicio a la Ciudadanía 2016.
</t>
  </si>
  <si>
    <t xml:space="preserve">Cumplimiento de la normatividad vigente en cuanto a los términos de dar respuestas oportunas a los peticionarios en el tema de PQRS.
Cumplimiento de todo los Informes mensuales de Ley como tal (Veeduría, de Seguimiento a PQRS) 
Cumplimiento de la Misión de la Secretaría.
Imagen positiva de la Entidad ante la ciudadanía.                                                                     
Seguimiento detallado a los procesos.  </t>
  </si>
  <si>
    <t>El SIG permite la estandarización de las actividades que desarrolla la entidad, el trabajo en todos los documentos del Sistema de Gestión de Calidad igual optimiza los recursos humanos y físicos.
Satisfacción de nuestros Usuarios.
Se ha logrado la documentación de los procedimientos y registros.</t>
  </si>
  <si>
    <t>Sistema de  correspondencia FOREST, I SOLUCION, SDQS
Informe julio con radicado SDA 2016IE150264/ http://www.ambientebogota.gov.co/web/sda/seguimiento-a-quejas-y-soluciones; informe de agosto radicado N° 2016IE178243, informe de septiembre radicado N° 2016IE195284, informe de octubre radicado N° 2016IE219228, Informe de noviembre radicado N° 2017IE05459, el informe del mes de diciembre de 2016 se elabora  a finales del  mes de enero de 2017, por cuanto se  debe dar tiempo al  cumplimento de los tiempo de ley, para obtener un mayor  número de respuestas generadas.</t>
  </si>
  <si>
    <t>De acuerdo con lo establecido en el Plan de Acción de la Oficina de Control Interno de la vigencia 2016, se llevó a cabo el seguimiento al avance en la implementación de las 47 acciones preventivas establecidas para la gestión de los riesgos de la vigencia 2016, mediante mesas de trabajo con los profesionales de cada proceso. Los resultados y recomendaciones para la formulación de las mismas para la vigencia 2017, se presentaron a los respectivos responsables de proceso mediante comunicación oficial interna (2016IE193879).</t>
  </si>
  <si>
    <t>La Oficina de Control Interno, en su función de evaluación y seguimiento, establecida en el artículo 3º del Decreto Nacional No. 1537 de 2001 y de conformidad con el Plan de Acción de la OCI para la vigencia 2016, realizó el tercer seguimiento al cumplimiento de las acciones de los Planes de Mejoramiento por Procesos.  A partir de la revisión se estableció el estado de las acciones, esto es, abiertas, cerradas y vencidas, el avance de cumplimiento de las acciones formuladas en el Plan de Mejoramiento de cada proceso y se comunicaron los resultados y recomendaciones tendientes a fortalecer el Sistema Integrado de Gestión de la Secretaría Distrital de Ambiente, a los responsables de proceso.</t>
  </si>
  <si>
    <r>
      <t xml:space="preserve">La Secretaría Distrital de Ambiente actualmente cuenta 20 ventanillas de atención a la ciudadanía en total funcionamiento, y una adicional para verificación y compilación de correspondencia externa recibida.  La totalidad de las ventanillas se encuentran dotadas de equipos de acuerdo a la función, con el fin de a brindar un servicio ágil, oportuno y de calidad a nuestros usuarios.    
El área de atención a la ciudadanía en la Sede Principal es un espacio accesible a todos los ciudadanos, que se encuentra ubicado en el primer piso y cuenta con zona de recepción, asignación de digiturnos de acuerdo a la prioridad identificada, atención personalizada, rampas de desplazamiento para personas con discapacidad motriz o en silla de ruedas, puestos adecuados para la atención y otros servicios como baños con inclusión para estas personas.
</t>
    </r>
    <r>
      <rPr>
        <sz val="8"/>
        <rFont val="Arial"/>
        <family val="2"/>
      </rPr>
      <t>Con el objetivo de mantener una comunicación constante con los puntos de atención, se proyecta contar con el servicio de avantel nuevamente.</t>
    </r>
    <r>
      <rPr>
        <sz val="8"/>
        <color theme="1"/>
        <rFont val="Arial"/>
        <family val="2"/>
      </rPr>
      <t xml:space="preserve">
Se utilizan las herramientas institucionales, correo electrónico, notify, liquidadores, Forest, con el objetivo de establecer contacto permanente y alternativo ante la solución más acertada para resolver fallas o situaciones imprevistas en los propósitos del ciudadano frente a un trámite o servicio. 
Aun contando con medidas para las contingencias tecnológicas, los servidores cuentan con la posibilidad de la atención de radicación de trámites y solicitudes de servicio manualmente, utilizando sellos institucionales y registrando los documentos recibidos en una planilla. 
Interinstitucionalmente se mantuvo contacto y relaciones con la Dirección Distrital de Servicio al Ciudadano y la Veeduría Distrital, entidades que en los trámites de cubrimiento del servicio posee protocolos y mecanismos de control del servicio a los cuales se les da cumplimiento a cabalidad.  Asi mismo la Veeduría brindó apoyo en la capacitación de SDQS.</t>
    </r>
  </si>
  <si>
    <t>De manera permanente, se ha realizado el seguimiento al cumplimiento del protocolo del servicio al ciudadano, horarios de atención a la ciudadanía, calidad en la prestación del servicio por parte del personal asignado a los puntos de atención, cumplimiento de las obligaciones del Convenio con la Red Cade, impulso a los niveles de estándar de atención, verificación del debido funcionamiento técnico de los equipos y demás herramientas tecnológicas (Forest, internet, correos institucionales, notify, entre otros) y atención de las fallas que pudieren presentarse. Se han realizado visitas de seguimiento a los puntos, en tres ocasiones durante la presente vigencia, una de ellas en compañía del Señor Subsecretario General y de Control Disciplinario. Se han atendido las sugerencias, tanto de la Subdirectora de Calidad de la Dirección Distrital de Servicio al Ciudadano, como de los coordinadores de puntos de atención en la RedCade donde hace presencia la entidad, destinando al personal cuyas cualidades, experiencia, entre otros, contribuya al mejoramiento de la atención que presta la entidad en dichos puntos.</t>
  </si>
  <si>
    <t>Se llevó a cabo la elaboración del informe y análisis de las encuestas de percepción y satisfacción del servicio prestado por la SDA en la sede principal y los diferentes puntos de la Red Cade: 
La muestra establecida para el trimestre de junio, julio y septiembre sufrió una modificación como parte del proceso de evaluación del formato y contenido que se viene ejecutando, por tal razón paso de 278 personas encuestadas a 196 (es importante realizar la aclaración con el fin que dicha determinación no afecte la meta establecida para el año 2016). Al definir la muestra a implementar en las encuestas de satisfacción y percepción manejadas por Servicio al Ciudadano de SDA para el cuarto trimestre de 2016, se tomó como base la cifra de 37.957 ciudadanos atendidos en el año 2015, estableciendo de esta manera una muestra mensual de 278 ciudadanos, para de esta manera estar en un margen de error del 5% y un nivel de confianza de la información recolectada del 95%.
En coherencia con lo anterior en el mes de octubre de 2016 se realizaron 482 encuestas, en noviembre 459 encuestas y durante diciembre 349 encuestas, cumpliendo de esta manera con lo establecido al lograr un nivel superior de participación ciudadana, por encima de las 278 personas de la muestra. Al elaborarse informe y análisis de las encuestas de percepción y satisfacción del servicio prestado por la SDA en los meses de octubre, noviembre y diciembre de 2016, se concluyó un 95% de satisfacción sobre el servicio prestado por la SDA a los ciudadanos encuestados, soportado en 1.230 ciudadanos de 1.290 encuestados en el cuarto trimestre del 2016.</t>
  </si>
  <si>
    <t>Para el segundo semestre de 2016, desde el procedimiento de quejas y/o reclamos se han recibido, clasificado, asignado y realizado el seguimiento de los derechos de petición (quejas y/o reclamos, consultas, solicitud de Información, solicitud de valoración forestal y/o queja ambiental), que se presentaron por parte de los ciudadanos, con un total de 8.912 PQR´s, distribuidas así:
Julio: 1.157 PQR´s
Agosto: 1.047 PQR´s
Septiembre: 1.596 PQR´s     
Octubre: 1.390 PQR´s
Noviembre: 1.552 PQR´s
Diciembre: 1.380 PQR´s                
Igualmente se realizaron los Informes de seguimiento a quejas y soluciones los cuales se encuentran publicados en la página de la Secretaría de Ambiente en el link:  http://www.ambientebogota.gov.co/web/sda/seguimiento-a-quejas-y-soluciones
Estos informes se han socializado con las áreas y con los enlaces, con el fin de que se lleven a cabo las actividades y acciones correspondientes para el cumplimiento de la respuesta dentro de los términos de Ley.</t>
  </si>
  <si>
    <t>Se realizaron los informes correspondiente al seguimiento a la calidad, calidez y oportunidad de las respuestas a las PQRS, el cual tiene como objetivo la consolidación de una gerencia jurídica integral, trasparente, oportuna y eficiente de respeto y servicio a la ciudadanía; por lo anterior se ha desarrollado una metodología cuyo objeto es optimizar dichas respuestas y tomar los correctivos pertinentes, a efectos de brindarle al requirente una atención oportuna y eficaz que contribuya al mejoramiento de su calidad de vida.
Estos informes se socializan con los enlaces de cada una de las áreas a través de comunicación escrita (memorando) y mediante reuniones con el fin de que se realicen las acciones y correctivos correspondientes al interior de cada una de las áreas.</t>
  </si>
  <si>
    <t>Durante el periodo comprendido entre el 01 de julio y el 31 de diciembre de 2016, se contó con el apoyo de tres profesionales y una asistencia  técnica; teniendo en cuenta  las competencias, los trámites administrativos y de contratación; por lo anterior en el tema de PQRS se realizaron de manera puntual y oportuna las actividades correspondientes a recibo, reparto, seguimiento e informes correspondientes de Ley 
Así mismo se realizó capacitación a los funcionarios de atención al ciudadano, personal nuevo y antiguo, en el tema de PQRS, con el fin de que se radiquen y se ubiquen de manera puntual las temáticas y tipologías de las PQR´s que ingresan por la ventanilla de Atención al Ciudadano de la SDA.  
Se realizo la actualización del procedimiento de PQRS y se encuentra listo para su aprobación y posterior actualización en ISOLUCIÓN.</t>
  </si>
  <si>
    <t>Se realizó la actualización permanente del aplicativo ISOLUCION con las siguientes actividades de cargue de los productos mínimos del MECI: reporte de productos no conformes, PETIC, informes de autoevaluación de la gestión, encuestas de percepción, acta de revisión por la dirección.</t>
  </si>
  <si>
    <t>Se realizó el seguimiento continuo al reporte y cumplimiento de las acciones mediante el cual se controla el mapa de riesgos y plan de manejo de riesgos de la SDA y al plan de mejoramiento, dicho seguimiento se realizó a través del aplicativo ISOLUCION en donde reposan las evidencias de cumplimiento o avances generados por los diferentes procesos de la SDA; como estrategia de control se enviaron los resultados del seguimiento para alertar frente a la necesidad del reporte cuando aplicó.</t>
  </si>
  <si>
    <t>Se realizó el seguimiento al cumplimiento de la ejecución del plan de socializaciones 2016 a través de la verificación y consolidación de las evidencias de su realización, las cuales corresponden a actas, presentaciones, correos electrónicos, entre otros.</t>
  </si>
  <si>
    <t>Se realizó la revisión permanente del aplicativo ISOLUCION frente a la actualización documental, verificando su coherencia y cumplimiento normativo y políticas de operación del SIG; se realizó el cargue de la actualización de PIGA, de la matriz de IAIA y de la matriz de identificación de requisitos legales y otros requisitos en el módulo ambiental, y ajuste de los modelos de Flujogramas frente a la identificación de la plantilla para todos los procedimientos de la SDA, se realizó el ajuste del glosario, la vinculación de los Flujogramas de los procedimientos de acuerdo a la actualización de su denominación y se depuraron y actualizaron los usuarios del sistema, ajuste de links y roles de procedimientos y cargue normas. 
Se realizó la aprobación de los procedimientos de la resolución 801, 939, 1020, 1127, 1471, 1638, 1694, 2168, 2208 y 2269 de 2016, se solicitó su publicación en el boletín legal ambiental y se informó al equipo SIG para su socialización.  
Se realizó la revisión y ajuste del procedimiento 126PM04-PR30, 126PA05-PR03, 26PM04-PR34, generando lineamientos a fin de agilizar el trámite y atención, optimizando las actividades para su cargue en FOREST y para ajustarlo a la política de trámite fácil en cuanto a los requisitos solicitados al usuario. 
Se realizó la revisión y ajuste del procedimiento 126PA06-PR01 - control de documentos en atención a la acción de mejora generada a partir del proceso de revisión por la dirección.
Se realizó la revisión del procedimiento 126PG01-PR09 - administración del riesgo en atención a los resultados obtenidos de la evaluación realizada por la OCI. 
Se realizó la revisión y entrega de observaciones del procedimiento 126PG02-PR04 de atención al ciudadano.
Se realizó la revisión, actualización y entrega para cargue en el aplicativo ISOLUCION de los siguientes procedimientos: 126PM04-PR79- Procedimiento Control ambiental a entidades generadoras residuos hospitalarios, 126PM04-PR16 Registro de la publicidad exterior visual en el Distrito, 126PM03-PR33 Formulación, ejecución, seguimiento y evaluación del PACA de la SDA, 126PA02-PR07 Trámite y Pago de Pasivos Exigibles, 126PA02-PR10 Expedición del Certificado de Registro Presupuestal, 126PA01-PR38 Modalidad laboral de teletrabajo, Formato notificacion por aviso, y 126PM04-PR14 Seguimiento y Control de Ruido en el Distrito Capital,  126PM04-PR80 Evaluación de PMA para escombreras distritales, 126PM04-PR78 Control a los PIGA y cumplimiento normativo ambiental de las entidades del Distrito, 126PM04-PR18 Atención de solicitudes de Certificación de empresas forestales, 126PM04-PR30 - Evaluación silvicultural v4,  126PM04-PR29 Seguimiento a las Autorizaciones de Tratamiento Silvicultural, 126PM04-PR20 Registro y Control Industrias Forestales, 126PA05-PR07 Inspección, Vigilancia y Control de las Entidades Sin Ánimo de Lucro Ambientales y 126PA04-PR04 - Egreso o salida definitiva de bienes - baja.</t>
  </si>
  <si>
    <t xml:space="preserve">Se realizó el cargue del Mapa y del Plan de Manejo de Riesgos en el aplicativo ISOLUCION el cual fue revisado por los procesos, actualizado y aprobado por el comité del SIG durante la revisión por la dirección. </t>
  </si>
  <si>
    <t>Se realizaron los flash disciplinarios del mes de julio que corresponde a las modificaciones de la Ley 1474 de 2011, del mes de agosto que corresponde a los delitos informáticos en Colombia y del mes de septiembre que corresponde al manual de supervisión e interventoría mediante Resolución 950 de 2016, del mes de octubre que corresponde a la Directiva 003 de Junio 25 de 2013, emanada del despacho del alcalde Mayor de Bogotá, y que establece directrices para prevenir conductas irregulares relacionadas con incumplimiento de los manuales de funciones y de procedimientos y la pérdida de elementos y documentos públicos, del mes de Noviembre que corresponde al principio del Non bis in idem y del mes de diciembre que corresponde a quiénes son sujetos procesales con lo dispuesto en la Ley 1474 de 2011.
Se realizaron un total de 115 Autos comprendidos así: 43 Indagaciones preliminares, 20 Investigaciones disciplinarias, 4 Inhibitorios, 27 Archivos, 7 Remisiones por competencia, 3 Autos de pruebas, 1 Auto recurso desierto, 2 Prorrogas, 5 Cierres de investigación, 1 Nulidad, 1 Constancia de ejecutoria y 1 Pliego de cargos.</t>
  </si>
  <si>
    <r>
      <t xml:space="preserve">Atención de requerimientos de información sobre trámites de los concesionarios del SITP a través de Transmilenio relacionados con permisos de vertimientos, conceptos de cero vertimientos y planes de contingencia principalmente, a través de jornadas de trabajo periódicas concertadas.
Socialización con los concesionarios del SITP de la implementación del decreto 559 de 2015 sobre la construcción y operación de los patios provisionales con el acompañamiento de la SDA a través de los departamentos de Gestión Ambiental. Atención a solicitudes de viabilidad de predios candidatos por los concesionarios del SITP para patios transitorios según lo establecido en el decreto 289 de 2016 “Por medio del cual se modifica el Decreto 294 de 2011 y se dictan otras disposiciones”.
Evaluación del documento de prefactibilidad presentado por el originador de la APP para el diseño, construcción, operación y reversión de los centros de intercambio modal de la calle 80 y autopista norte liderada por Transmilenio, así como la asistencia a las reuniones y mesas de trabajo para evaluar el concepto de aprobación a factibilidad a ser presentado ante el Alcalde Mayor según lo establecido en la Directiva 06 de 2016.
Revisión de la resolución 577 de 2016 de Transmilenio sobre el paso a factibilidad de la APP Cim Calle 80 - Cim Norte.
Evaluación con radicado 2016EE205994 de la pre factibilidad de las APP: HUB Plaza Calle 100, Hub Calle 136 y HUB Plaza Quinta Camacho remitida por el DADEP.
</t>
    </r>
    <r>
      <rPr>
        <sz val="8"/>
        <rFont val="Arial"/>
        <family val="2"/>
      </rPr>
      <t>Revisión Resolución Conjunta</t>
    </r>
    <r>
      <rPr>
        <sz val="8"/>
        <color theme="1"/>
        <rFont val="Arial"/>
        <family val="2"/>
      </rPr>
      <t xml:space="preserve"> 1249 de 2016 "Por la cual se establecen los parámetros para la implementación de medidas en desarrollo de la política de ecourbanismo y construcción sostenible del Distrito Capital, aplicables al plan de Implantación de la Manzana 6 del proyecto Ministerios".
Apoyo a la formulación del proyecto de decreto sobre la restricción de elementos plásticos desechables en el D.C. entregado a la DLA y al Despacho para su revisión y aprobación.
Revisión Resolución Transmilenio 607 de 2016 “Por la cual se actualiza el reglamento interno del comité de seguimiento a la etapa de transición del SITP”.
Apoyo a la formulación del proyecto de decreto sobre la creación del Instituto de Bienestar Animal, adoptado en diciembre de 2016 con el número 546.
Participación en mesas de trabajo con las entidades distritales relacionadas con las problemáticas ambientales y principalmente residuos peligrosos de San Benito.
Revisión de procedimientos de la SSFFS y la SCASP con el objetivo de racionalizar los mismos: revisión procedimiento evaluación del PMA para escombreras Distritales, evaluación, control y seguimiento al manejo ambiental en obras de infraestructura, Control Ambiental a Humedales, Permiso de Ocupación de Cauce, seguimiento a permisos de ocupación de cauce, actuaciones de la SDA frente a emergencias por la inadecuada disposición de RCD en EEP de Bogotá D.C., revisión requisitos autoridades urbanas nacionales sobre permisos de aprovechamiento forestal y actualización de los procedimientos de manejo Silvicultural del arbolado urbano en el D.C., y atención solicitud Ventanilla Única de Construcción del trámite de viabilidad de usos de suelo restringido con SEGAE.
Revisión de los informes de PQR,  Calidad Calidez y Oportunidad, revisión de los proyectos de respuesta a los entes de control político según solicitud de los asesores de despacho y revisión del plan de mejoramiento SRHS sobre estaciones de servicio.
Diagnóstico del proceso misional y de apoyo de quejas y reclamos y del Sistema Distrital de Quejas y Soluciones – SDQS. Secretaría Distrital de Ambiente, Instituto Distrital de Gestión de Riesgos y Cambio Climático, Jardín Botánico José Celestino Mutis.
Apoyo a la formulación de la respuesta DGC de los numerales 3 y 4 de la solicitud de la Veeduría del expediente 201650008709900018E.
Revisión proyecto de encuesta atención al ciudadano.
Revisión del portafolio de servicios de la SDA.
Revisión antecedentes sobre manejo de quejas y derechos de petición.
Participación en mesas de trabajo con la alcaldía local de Tunjuelito, la SDM, la policía nacional y la SDA con el fin de materializar la medida cautelar impuesta por la magistrada en la restricción de ingresar pieles crudas a las industrias de curtiembre sin permiso de vertimientos y comercializar pieles terminadas de San Benito.
Atención con radicados 2016EE208899 y 2016EE243504 de la mesa accidental del Concejo de Bogotá relacionada con el Relleno Sanitario de Doña Juana, PEV y Arbolado urbano en riesgo.
Revisión proyectos de acuerdo, proyectos de ley y requerimientos de control político solicitados por el despacho.
Realización comité sectorial de desarrollo administrativo de ambiente con las entidades vinculadas y la SDA, así como la remisión del acta correspondiente.
Verificación del informe de revisión por la dirección de cada proceso de la SDA dentro del direccionamiento estratégico del sistema integrado de gestión.</t>
    </r>
  </si>
  <si>
    <t>Se presentaron los informes correspondientes al segundo semestre de 2016, como son: Informe de seguimiento a la Ejecución del Programa Anual de Auditoría  (Circular 11 de 2015 de la Secretaría General de la Alcaldía Mayor de Bogotá),  Informe de seguimiento a cumplimiento del Decreto Distrital 371 de 2010 y Circular 09 de 2015 de la Veeduría Distrital, Informe  de seguimiento al Estado de Control Interno de la SDA (Informe Pormenorizado),  Informe de seguimiento y Control de Acciones de Plan Anticorrupción y Atención al Ciudadano, Informe de seguimiento a la Austeridad en el Gasto,  Informe de seguimiento al cumplimiento del Decreto 370 de 2014 de Alcaldía Mayor de Bogotá frente 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en la implementación y sostenibilidad del Sistema Integrado de Gestión (SIG) y 4)  Relación de los diferentes informes que haya presentado y publicado, en cumplimiento de sus funciones y sobre la ejecución del Programa Anual de Auditorías. 5)  Informe de seguimiento a Directrices para Prevenir Conductas Irregulares relacionadas con Incumplimiento de Manuales de Funciones y de Procedimientos y Pérdida de Elementos y Documentos Públicos. (Directivas 05 de 2008 y 03 de 2013 de Alcaldía Mayor de Bogotá, Decreto Distrital 654 de 2011 artículo 73), 6) Informe de Seguimiento al Estado de Control Interno de esta entidad (Informe Pormenorizado) y 7) Informe de Seguimiento a la Austeridad en el Gasto. (Decretos Nacionales 1737, 1738 de 1998 y 984 de 2012).</t>
  </si>
  <si>
    <t>Aplicar encuestas de percepción y realizar su análisis.</t>
  </si>
  <si>
    <t>Gestionar y adelantar las actividades necesarias para que la Página Web se encuentre actualizada con la información integral de Servicio al ciudadano de la Secretaria Distrital de Ambiente.</t>
  </si>
  <si>
    <t>Se gestionó y adelantó la totalidad de la información relacionada con trámites, servicios, campañas, puntos de atención y demás información de interés a la ciudadanía, los cuales fueron publicados en la Guía de Trámites de la SDA y Guía de Tramites Portal Bogotá, brindando así un servicio integral a la ciudadanía; y el mapa callejero se actualizó de acuerdo a las directrices manejadas.
Se llevó a cabo la actualización correspondiente al formato de solicitud del trámite, otorgamiento, modificación o renovación de permisos de aprovechamiento de Fauna Silvestre.
Se ajustó el documento de Guía de Trámites.   
Se eliminó el tramite "Solicitud de Viabilidad de Nivelación, o PMA para Sitio Final de Escombros en el Distrito Capital", ya que no es aplicable a la Subdirección de Control Ambiental al Sector Publico.
Se realizó modificación del trámite "Términos de Referencia PMA para Sitios de Disposición de Escombros en el Distrito Capital" por  "Evaluación de PMA para escombreras Distritales", al cual se le hizo inclusión en formatos adjuntos, auto liquidador y se actualizo la normatividad vigente.
Se cambio el trámite "Certificado de Estado de Conservación Ambiental en el Distrito Capital" por "Expedición del Certificado de Estado de Conservación Ambiental".
Se solicitó la eliminación del  "Formato de solicitud Impacto Ambiental", modificando la publicación del trámite "Clasificación de impacto ambiental para trámite de licencias de construcción".</t>
  </si>
  <si>
    <t>Se llevaron a cabo las acciones requeridas para garantizar la gestión adecuada de la correspondencia institucional, la cual está dividida en correspondencia externa enviada (Documentos que salen de la entidad hacía la Ciudadanía) y correspondencia Externa recibida (Documentos que entran a la entidad por parte de la Ciudadanía)  
1. Correspondencia externa enviada:
1.1 Julio: 1.493 documentos  
1.2 Agosto: 6.182 documentos 
1.3 Septiembre: 4.939 documentos
1.4 Octubre: enviados por 472 - 3.954 y enviados por SDA -1.822, para un total de 5.776 documentos
1.5 Noviembre: enviados por 472 - 2.621 y enviados por SDA -1.693, para un total de 4.314 documentos
1.6 Diciembre: enviados por 472 - 2.035 y enviados por SDA -1.248, para un total de 3.283 documentos
Se realizaron 3 reuniones de seguimiento (13 de octubre de 2016, 17 de noviembre de 2016 y 21 de diciembre de 2016)
2. Correspondencia Externa recibida 
2.1 Julio: 1.839 documentos radicados
2.2 Agosto: 5.171 documentos radicado 
2.3 Septiembre: 5.677 documentos radicados
2.4 Octubre: 7.720 documentos radicados
2.5 Noviembre: 7.928 documentos radicados 
2.6 Diciembre 9.307 documentos radicados
1. Correspondencia externa enviada:
1.1 Reuniones de seguimiento 
Cambios realizados en la gestión del área de correspondencia externa enviada por solicitud de 472:
• Forma de planillar los documentos dirigidos a la zona norte de Bogotá, que superen la 210 con autopista norte, realizando especificación de “Chía”, para de esta manera lograr que la empresa contratista 472 realice labor de entrega, pues consideran ese límite para Bogotá en la zona Norte.
•Diligenciar el formato de entrega de correspondencia manejado por la empresa contratista 472 adicional al definido en el procedimiento.
Corroborar causales de devolución:
•Se realizó gestión telefónica con el fin de verificar en un grupo de documentos devueltos por parte de la empresa contratista 472, los cuales en su mayoría son por causales “Número no existe” “cerrado” “No hay placa”, que la dirección relacionada fuera correcta, que el lugar contara con placa y correspondiera a la nueva nomenclatura.
Pruebas de campo 
• Se llevaron a cabo dos pruebas de campo con el fin de verificar las causales de devolución reportadas por la empresa contratista 472, estás se ejecutaron los días 29 de noviembre y 5 de diciembre de 2016.</t>
  </si>
  <si>
    <t>La Secretaria Distrital de ambiente como parte de su modelo de Servicio al Ciudadano ha tenido en cuenta los siguientes criterios:
1. Acceso de información: servicio de consulta de expedientes, Sistema de Información Organizacional (FOREST), trámites en línea y consultas en general realizadas en puntos de atención.
2. Corrupción: 
2.1 El personal de servicio al Ciudadano de la SDA ha recibido entrenamiento con el fin de garantizar la confidencialidad de los documentos legales manejados por la Entidad, que requieren de dicho manejo.
3.   Transparencia: 
3.1  Racionalización de trámites, SUIT, trámites en línea
3.2 Mecanismos para mejorar el Servicio al Ciudadano (encuestas de satisfacción, PQRS, entrenamientos, etc).</t>
  </si>
  <si>
    <t>Incrementar 90 % la sostenibilidad el SIG en la SDA</t>
  </si>
  <si>
    <t>Se implementó el Subsistema de Responsabilidad Social y el resultado del desempeño del mismo se verificó durante la revisión por la dirección encontrando que dicho subsistema presento resultados favorables para la entidad especialmente en la OPEL, SGCD y en la DCA.
Así mismo del Subsistema de Seguridad y Salud en el Trabajo se realizó la consolidación de la descripción socio demográfica, definición de responsabilidades, funciones y autoridades, reglamento de higiene y seguridad industrial, lineamientos e conservación de documentos, lista de chequeo de documentación del SSST, procedimiento de identificación de requisitos legales y otros requisitos, matriz de identificación de requisitos legales y otros requisitos, procedimiento de exámenes médicos ocupacionales en el trabajo, profesiograma, notificación personal exámenes médicos ocupacionales, matriz de seguimiento a exámenes médicos ocupacionales, procedimiento de identificación de peligros y evaluación y valoración de riesgos, matriz de identificación de peligros y evaluación y valoración de riesgos, procedimiento inspecciones de seguridad y salud en el trabajo, procedimiento de trabajo seguro en alturas y rescate, permiso de trabajo en alturas y lista de chequeo de trabajo en alturas, manual del SSST.</t>
  </si>
  <si>
    <t>Seguimiento 100% de la Ley 1712 Y 1474</t>
  </si>
  <si>
    <t>Liderar en la SDA la estrategia de mantenimiento, verificación  y seguimiento del cumplimiento de la Ley 1712 de 2014  integrando  y sensibilizando a los servidores de la SDA.</t>
  </si>
  <si>
    <t>Formular y Liderar en la SDA la estrategia de mantenimiento, verificación, seguimiento  del cumplimiento de la Ley 1474 de 2011  vinculando  y sensibilizando a los servidores de la SDA.</t>
  </si>
  <si>
    <t>Gestionar los Actos administrativos en custodia de la Subsecretaría.</t>
  </si>
  <si>
    <t xml:space="preserve">Recepción de 1.255 Actos Administrativos (Autos y Resoluciones), originales notificados y ejecutoriados remitidos a la Subsecretaria General y de Control Disciplinario para su correspondiente custodia.
Se organizó el archivo físico de Autos y Resoluciones de las vigencias en custodia, y se realizó la actualización de la base de datos de Actos Administrativos recibidos, la cual permite llevar un control de los mismos y generar las estadísticas por cada vigencia. </t>
  </si>
  <si>
    <t>Promoción y afianzamiento de los valores éticos institucionales y fortalecimiento de la gestión ética.</t>
  </si>
  <si>
    <t xml:space="preserve">Cumplimiento del 100% del Programa Anual de Auditoría vigencia 2016, se realizó la planeación y desarrollo de las siguientes auditorías; Proceso de Gestión Jurídica, Proceso de Gestión de Recursos Informáticos y Tecnológicos, Proceso de Gestión Documental, Control Disciplinario, Proceso de Evaluación Control y Seguimiento, Proceso de Control y Mejora, Red de Monitoreo de Calidad del Aire de Bogotá, Proceso de Gestión del Talento Humano, Proceso Gestión Ambiental y Desarrollo Rural, Proceso de Gestión de  Recursos Físicos, Proceso de Comunicaciones, Proceso de Gestión de Recursos Financieros y Comité de Conciliación y Acción de Repetición. Los informes preliminares y finales con los resultados se remitieron a los respectivos responsables de proceso.
Se llevó a cabo el seguimiento al avance en la implementación de las 47 acciones preventivas establecidas para la gestión de los riesgos de la vigencia 2016. Los resultados y recomendaciones para la formulación de las mismas para la vigencia 2017 se presentaron a los respectivos responsables de proceso mediante comunicación oficial interna.
Se realizó el tercer seguimiento al cumplimiento de las acciones de los Planes de Mejoramiento por Procesos; se estableció el estado y avance de cumplimiento de las acciones y se comunicaron los resultados y recomendaciones a los responsables, tendientes a fortalecer el Sistema Integrado de Gestión de la Secretaría Distrital de Ambiente.
Se presentaron los siguientes informes correspondientes al segundo semestre de 2016; Informe de seguimiento a la Ejecución del Programa Anual de Auditoría, Informe de seguimiento a cumplimiento del Decreto Distrital 371 de 2010 y Circular 09 de 2015 de la Veeduría Distrital, Informe  de seguimiento al Estado de Control Interno de la SDA (Informe Pormenorizado),  Informe de seguimiento y Control de Acciones de Plan Anticorrupción y Atención al Ciudadano, Informe de seguimiento a la Austeridad en el Gasto,  Informe de seguimiento al cumplimiento del Decreto 370 de 2014 de Alcaldía Mayor de Bogotá. </t>
  </si>
  <si>
    <t>Se logra fortalecer la gestión institucional al interior de la Secretaria Distrital de Ambiente, mediante las recomendaciones pertinentes que se realizan a cada una de las dependencias, sobre cada una de las situaciones objeto de mejora o que requieren de correctivos necesarios para el cumplimiento normativo y el logro de los objetivos de la Entidad.
Implementación del ciclo PHVA.
Verificación de la conformidad de los procesos estratégicos, misionales, de apoyo y evaluación y control garantizando el mejoramiento continuo y cumplimiento de la política, misión y visión de la SDA.</t>
  </si>
  <si>
    <t>Cumplimiento al protocolo de atención al ciudadano, imagen institucional 
Cumplimiento del Decreto 197 de 2014 la Alcaldía Mayor de Bogotá, Política Pública Distrital de Servicio a la Ciudadanía.
La Función Administrativa al servicio de los intereses generales de todos los ciudadanos y ciudadanas,  basada en los principios de igualdad, moralidad, eficacia, economía, celeridad, imparcialidad y publicidad
Emisión de los diferentes informes solicitados normativamente para presentar de manera transparente y a la ciudadanía en general la gestión de la entidad.
Implementación de todas las herramientas y medios disponibles para mejorar el servicio presentado en los puntos de atención a la ciudadanía.
Fortalecimiento de la estrategia de simplificación de requisitos y trámites en la entidad, racionalizando los recursos utilizados y reduciendo los tiempos de respuesta a los usuarios.
Utilización de herramientas de verificación de la gestión de la SDA y la percepción de la ciudadanía de los trámites y servicios que se prestan como parte de las herramienta de mejora continua.
Consolidación de la correspondencia de la entidad como una de las principales herramientas de acceso a la información, inicio y finalización de requerimientos y cumplimientos temporales normativos.
Fortalecer la percepción de transparencia de la SDA al ciudadano.</t>
  </si>
  <si>
    <t>Para el segundo semestre de 2016, desde el procedimiento de quejas y/o reclamos se han recibido, clasificado, asignado y realizado el seguimiento de los derechos de petición (quejas y/o reclamos, consultas, solicitud de Información, solicitud de valoración forestal y/o queja ambiental), que se presentaron por parte de los ciudadanos, con un total de 8.912 PQR´s. Igualmente se realizaron los Informes de seguimiento a quejas y soluciones los cuales se encuentran publicados en la página de la Secretaría de Ambiente en el link:  http://www.ambientebogota.gov.co/web/sda/seguimiento-a-quejas-y-soluciones, los cuales se han socializado con las áreas y con los enlaces, con el fin de que se lleven a cabo las actividades y acciones correspondientes para el cumplimiento de la respuesta dentro de los términos de Ley.
Se realizaron los informes correspondiente al seguimiento a la calidad, calidez y oportunidad de las respuestas a las PQRS,  desarrollando una metodología cuyo objeto es optimizar las respuestas y tomar los correctivos pertinentes, a efectos de brindarle al requirente una atención oportuna y eficaz que contribuya al mejoramiento de su calidad de vida.
Durante el periodo comprendido entre el 01 de julio y el 31 de diciembre de 2016, se contó con el apoyo de tres profesionales y una asistencia técnica; con el fin de realizar de manera puntual y oportuna las actividades correspondientes a recibo, reparto, seguimiento e informes correspondientes de Ley de las PQRS.  Se realizó capacitación a los funcionarios de atención al ciudadano, personal nuevo y antiguo, en el tema de PQRS, con el fin de que se radiquen y se ubiquen de manera puntual las temáticas y tipologías que ingresan por la ventanilla de Atención al Ciudadano de la SDA. Se realizo la actualización del procedimiento de PQRS y se encuentra listo para su aprobación y posterior actualización en ISOLUCIÓN.</t>
  </si>
  <si>
    <t>Todos los delegados seran conocedores de la importancia de la implementacion de la Ley y seran voceros en sus respectivas dependencias para dar a conocer dicha importancia.La entidad cumplira con los mandatos de ley y los ciudadanos seran conocedores de funcionamiento de la Secretaria Distrital de Ambiente.</t>
  </si>
  <si>
    <t xml:space="preserve">Recepción de 1.255 Actos Administrativos (Autos y Resoluciones), originales notificados y ejecutoriados remitidos a la Subsecretaria General y de Control Disciplinario para su correspondiente custodia. Se organizó el archivo físico de Autos y Resoluciones de las vigencias en custodia, y se realizó la actualización de la base de datos de Actos Administrativos recibidos, la cual permite llevar un control de los mismos y generar las estadísticas por cada vigencia.
Se realizaron los flash disciplinarios correspondientes a: modificaciones de la Ley 1474 de 2011, delitos informáticos en Colombia, manual de supervisión e interventoría mediante Resolución 950 de 2016, Directiva 003 de Junio 25 de 2013, emanada del despacho del alcalde Mayor de Bogotá, y que establece directrices para prevenir conductas irregulares relacionadas con incumplimiento de los manuales de funciones y de procedimientos y la pérdida de elementos y documentos públicos, principio del Non bis in idem, y lo correspondiente a quiénes son sujetos procesales con lo dispuesto en la Ley 1474 de 2011.
Se realizaron un total de 115 Autos comprendidos así: 43 Indagaciones preliminares, 20 Investigaciones disciplinarias, 4 Inhibitorios, 27 Archivos, 7 Remisiones por competencia, 3 Autos de pruebas, 1 Auto recurso desierto, 2 Prorrogas, 5 Cierres de investigación, 1 Nulidad, 1 Constancia de ejecutoria y 1 Pliego de cargos.
El 100% de los expedientes de la oficina se encuentran debidamente rotulados para su identificación, foliados y en el archivo rodante, debidamente separados los activos como los ya archivados. Se ha venido alimentando la base de expedientes de Control Disciplinario con el fin de tener la información lista para subir a la plataforma del SIDD, y digitalizando los actos administrativos que requieren.  A la fecha se encuentran creados los expedientes proferidos en el 2016.
Se atendieron los requerimientos de información sobre trámites de los concesionarios del SITP a través de Transmilenio, relacionados con permisos de vertimientos, conceptos de cero vertimientos y planes de contingencia, a través de jornadas de trabajo periódicas concertadas.
Socialización con los concesionarios del SITP de la implementación del decreto 559 de 2015 sobre la construcción y operación de los patios provisionales con el acompañamiento de la SDA a través de los departamentos de Gestión Ambiental. Atención a solicitudes de viabilidad de predios candidatos por los concesionarios del SITP para patios transitorios según lo establecido en el decreto 289 de 2016 “Por medio del cual se modifica el Decreto 294 de 2011 y se dictan otras disposiciones”.
Evaluación del documento de pre-factibilidad presentado por el originador de la APP para el diseño, construcción, operación y reversión de los centros de intercambio modal de la calle 80 y autopista norte liderada por Transmilenio, así como la asistencia a las reuniones y mesas de trabajo para evaluar el concepto de aprobación a factibilidad a ser presentado ante el Alcalde Mayor según lo establecido en la Directiva 06 de 2016. 
Revisión de la resolución 577 de 2016 de Transmilenio sobre el paso a factibilidad de la APP Cim Calle 80 - Cim Norte.
Evaluación con radicado 2016EE205994 de la pre-factibilidad de las APP: HUB Plaza Calle 100, Hub Calle 136 y HUB Plaza Quinta Camacho remitida por el DADEP.
Revisión Resolución Conjunta 1249 de 2016 "Por la cual se establecen los parámetros para la implementación de medidas en desarrollo de la política de ecourbanismo y construcción sostenible del Distrito Capital, aplicables al plan de Implantación de la Manzana 6 del proyecto Ministerios".
Apoyo a la formulación del proyecto de decreto sobre la restricción de elementos plásticos desechables en el D.C. entregado a la DLA y al Despacho para su revisión y aprobación.
Revisión Resolución Transmilenio 607 de 2016 “Por la cual se actualiza el reglamento interno del comité de seguimiento a la etapa de transición del SITP”.
Apoyo a la formulación del proyecto de decreto sobre la creación del Instituto de Bienestar Animal, adoptado en diciembre de 2016 con el número 546.
Participación en mesas de trabajo con las entidades distritales relacionadas con las problemáticas ambientales y principalmente residuos peligrosos de San Benito.
Revisión de procedimientos de la SSFFS y la SCASP con el objetivo de racionalizar los mismos: revisión procedimiento evaluación del PMA para escombreras Distritales, evaluación, control y seguimiento al manejo ambiental en obras de infraestructura, Control Ambiental a Humedales, Permiso de Ocupación de Cauce, seguimiento a permisos de ocupación de cauce, actuaciones de la SDA frente a emergencias por la inadecuada disposición de RCD en EEP de Bogotá D.C., revisión requisitos autoridades urbanas nacionales sobre permisos de aprovechamiento forestal y actualización de los procedimientos de manejo Silvicultural del arbolado urbano en el D.C., y atención solicitud Ventanilla Única de Construcción del trámite de viabilidad de usos de suelo restringido con SEGAE.
Revisión de los informes de PQR,  Calidad Calidez y Oportunidad, de los proyectos de respuesta a los entes de control político, del plan de mejoramiento SRHS sobre estaciones de servicio; según solicitud de los asesores de despacho y revisión del plan de mejoramiento SRHS sobre estaciones de servicio.
Diagnóstico del proceso misional y de apoyo de quejas y reclamos y del Sistema Distrital de Quejas y Soluciones – SDQS. Secretaría Distrital de Ambiente, Instituto Distrital de Gestión de Riesgos y Cambio Climático, Jardín Botánico José Celestino Mutis.
Apoyo a la formulación de la respuesta DGC de los numerales 3 y 4 de la solicitud de la Veeduría del expediente 201650008709900018E.
Revisión  de proyecto de encuesta atención al ciudadano, portafolio de servicios de la SDA y antecedentes sobre manejo de quejas y derechos de petición.
Participación en mesas de trabajo con la alcaldía local de Tunjuelito, la SDM, la Policía Nacional y la SDA con el fin de materializar la medida cautelar impuesta por la magistrada en la restricción de ingresar pieles crudas a las industrias de curtiembre sin permiso de vertimientos y comercializar pieles terminadas de San Benito.
Atención con radicados 2016EE208899 y 2016EE243504 de la mesa accidental del Concejo de Bogotá relacionada con el Relleno Sanitario de Doña Juana, PEV y Arbolado urbano en riesgo.
Revisión proyectos de acuerdo, proyectos de ley y requerimientos de control político solicitados por el despacho.
Realización comité sectorial de desarrollo administrativo de ambiente con las entidades vinculadas y la SDA, así como la remisión del acta correspondiente.
Verificación del informe de revisión por la dirección de cada proceso de la SDA dentro del direccionamiento estratégico del sistema integrado de gestión.
Se celebraron 12 reuniones con los gestores de ética durante el segundo semestre del año 2016, mediante las cuales se planeó, organizó y reglamento las actividades que se realizarían en el marco de la semana de la ética y se establecieron las fechas para llevar a cabo dichas actividades. Como consecuencia de lo anterior, se ejecutó la semana de la ética, en el periodo comprendido entre el 14 y 21 de diciembre de 2016 y se realizaron actividades de afianzamiento de los valores éticos: concurso de caricatura ética, concurso de fábula ética, talleres de trabajo en equipo y liderazgo, se entregó reconocimientos a los servidores destacados en estas actividades. Se entregó por los gestores de ética, un Pad Mouse por cada puesto de trabajo a los servidores de la SDA, elemento a través del cual se hace recordatorio permanente del objetivo de la gestión ética “Ser Ético”, aplicando los principios y valores institucionales. Adicionalmente se diseñó y aplicó una encuesta a todos los servidores de la entidad, para diagnosticar la pertinencia de actualizar el ideario ético de la SDA.
Se adelantaron doscientos once (211) respuestas a los Derechos de Petición radicados en la SDA, por parte de los Congresistas, Concejales y Alcaldías Locales.
Se dio respuesta de forma oportuna a las sesenta y un (61) proposiciones radicadas en la SDA.
Se asistió a nueve (9) comités de seguimiento estratégico convocados por la Secretaría Distrital de Gobierno, donde se trataron asuntos relacionados con derechos de petición, proyectos de Acuerdo, proyectos de Ley, Proposiciones, citaciones e invitaciones al Concejo de Bogotá y al Congreso de la República.
Se recibieron 80 solicitudes de comentarios a Proyectos de Acuerdos y de Ley los cuales fueron tramitados en su totalidad y de forma oportuna. </t>
  </si>
  <si>
    <t>Mantener la memoria institucional a través de la gestión documental y protección de los actos administrativos corporativos de la entidad, así mismo certificar la entrega de las copias originales solicitadas a la SDA por terceros.
En cumplimiento de la Ley 734 de 2002 y como garante de la honestidad y transparencia del actuar de los servidores de la entidad se realizan desde la SGCD las actividades preventivas y de control disciplinario correspondientes.
Coordinación y unificación de criterios de gestión y manejo procesal de los procesos disciplinarios de la administración distrital.
Apoyar la materialización de proyectos estratégicos para la administración distrital como la implementación del SITP, evaluación del componente ambiental de las iniciativas de asociaciones público privadas, proyectos de actos administrativos de relación ambiental y acompañamiento al cumplimiento de sentencias judiciales.
Fortalecimiento de la cultura y los valores éticos con el objetivo de consolidar en los servidores públicos un actuar transparente y honesto. 
Presentación a los entes de control político de las justificaciones del actuar de la SDA como parte del fortalecimiento democrático de nuestra ciudad.
Unificación de la gestión de la administración distrital relacionada con los requerimientos de información de los entes de control político de las justificaciones del actuar de la SDA como parte del fortalecimiento democrático.
Participación activa de la entidad en los nuevos proyectos normativos como autoridad ambiental urbana con el fin de avanzar en el desarrollo y actualización jurídica del país.</t>
  </si>
  <si>
    <t>FOREST
Archivo físisco de Autos y Resoluciones en custodia y base de datos de Actos Administrativos recibidos; expedientes de procesos disciplinarios que incluyen actas de reparto, indagaciones preliminares, actos administrativos, autos, entre otros documentos relacionados; actas de reunión, conceptos escritos, planos; archivo virtual de respuestas a Derechos de Petición de Concejales, Congrecistas, Alcaldías Locales, solicitudes de proposiciones, y solicitudes de comentarios a Proyectos de Acuerdos y de Ley.</t>
  </si>
  <si>
    <t>La Secretaría Distrital de Ambiente actualmente cuenta 20 ventanillas de atención a la ciudadanía en total funcionamiento, dotadas de equipos de acuerdo a la función y una adicional para verificación y compilación de correspondencia externa recibida, con el fin de a brindar un servicio ágil, oportuno y de calidad a nuestros usuarios.    
Interinstitucionalmente se mantuvo contacto y relaciones con la Dirección Distrital de Servicio al Ciudadano y la Veeduría Distrital, entidades que en los trámites de cubrimiento del servicio posee protocolos y mecanismos de control del servicio a los cuales se les da cumplimiento a cabalidad.  Así mismo la Veeduría brindó apoyo en la capacitación de SDQS.
Se ha realizado seguimiento permanente al cumplimiento del protocolo del servicio al ciudadano, horarios de atención a la ciudadanía, calidad en la prestación del servicio por parte del personal asignado a los puntos de atención, cumplimiento de las obligaciones del Convenio con la Red Cade, impulso a los niveles de estándar de atención, verificación del debido funcionamiento técnico de los equipos y demás herramientas tecnológicas (Forest, internet, correos institucionales, notify, entre otros) y atención de las fallas que pudieren presentarse. Se han atendido las sugerencias, tanto de la Subdirección de Calidad de la Dirección Distrital de Servicio al Ciudadano como de los coordinadores de puntos de atención en la RedCade donde hace presencia la entidad, destinando al personal idóneo que contribuya al mejoramiento de la atención.
De acuerdo al seguimiento a tiempos de respuesta de trámites y/o servicios por medio del informe de estándares e indicadores, para el trimestre comprendido entre julio y septiembre de 2016, los resultados obtenidos en cuanto al grado de cumplimiento del estándar de respuesta por cada uno de los trámites y servicios manejados por la SDA son los siguientes: • Cuatro (4) trámites fueron clasificados dentro del rango “Estable”, equivalente a lograr una respuesta igual al tiempo promedio definido para la realización del trámite. • Veintiséis (26) trámites alcanzaron una calificación como “Diferenciador”, equivalente a lograr una respuesta en un rango de tiempo menor al promedio definido para la realización del trámite. • Cinco (5) trámites tuvieron un resultado en cuanto a gestión “aceptable”, equivalente a lograr una respuesta en un tiempo mayor al definido para la realización del trámite. Teniendo en cuenta el promedio de servicio manejado en los meses de octubre, noviembre y diciembre de 2016, la entidad se encuentra dentro del rango denominado “diferenciación” es decir el tiempo de respuesta es menor al promedio definido para la realización del trámite, y el % de cumplimiento es menor a 100, al registrar un 87,04% en servicio y 72,14% en oportunidad. •Diecinueve (19) trámites fueron clasificados como “críticos”, equivalente a lograr una respuesta en un rango de tiempo mayor al promedio definido para la realización del trámite. •Cero (0) trámites alcanzaron la categoría “estable”, equivalente a lograr una respuesta igual al tiempo promedio definido para la realización del trámite. •Siete (7) trámites fueron clasificados como “diferenciador”, equivalente a lograr una respuesta en un rango de tiempo menor al promedio definido para la realización del trámite. •Trece (13) trámites no fueron requeridos por los ciudadanos para este cuarto trimestre. En asesorías técnicas prestadas desde la sala de atención al ciudadano, se prestaron 11.176 en total.
Se llevó a cabo la elaboración del informe y análisis de las encuestas de percepción y satisfacción del servicio prestado por la SDA en la sede principal y los diferentes puntos de la RedCade. La muestra establecida para el trimestre de junio, julio y septiembre sufrió una modificación como parte del proceso de evaluación del formato y contenido que se viene ejecutando, y pasó de 278 personas encuestadas a 196 (es importante realizar la aclaración con el fin que dicha determinación no afecte la meta establecida para el año 2016). Al definir la muestra a implementar en las encuestas de satisfacción y percepción manejadas por Servicio al Ciudadano de SDA para el cuarto trimestre de 2016, se tomó como base la cifra de 37.957 ciudadanos atendidos en el año 2015, estableciendo de esta manera una muestra mensual de 278 ciudadanos, para de esta manera estar en un margen de error del 5% y un nivel de confianza de la información recolectada del 95%.
En coherencia con lo anterior en el mes de octubre de 2016 se realizaron 482 encuestas, en noviembre 459 encuestas y durante diciembre 349 encuestas, cumpliendo de esta manera con lo establecido al lograr un nivel superior de participación ciudadana, por encima de las 278 personas de la muestra. Al elaborarse informe y análisis de las encuestas de percepción y satisfacción del servicio prestado por la SDA en los meses de octubre, noviembre y diciembre de 2016, se concluyó un 95% de satisfacción sobre el servicio prestado por la SDA a los ciudadanos encuestados, soportado en 1.230 ciudadanos de 1.290 encuestados en el cuarto trimestre del 2016.
Se publicaron en la Guía de Trámites de la SDA y Guía de Tramites Portal Bogotá la totalidad de la información relacionada con trámites, servicios, campañas, puntos de atención, actualización del mapa callejero y demás información de interés a la ciudadanía, brindando así un servicio integral a la ciudadanía.  
Se llevó a cabo la actualización correspondiente al formato de solicitud del trámite, otorgamiento, modificación o renovación de permisos de aprovechamiento de Fauna Silvestre. Se ajustó el documento de Guía de Trámites. Se eliminó el tramite "Solicitud de Viabilidad de Nivelación, o PMA para Sitio Final de Escombros en el Distrito Capital”. Se realizó modificación del trámite "Términos de Referencia PMA para Sitios de Disposición de Escombros en el Distrito Capital" por  "Evaluación de PMA para escombreras Distritales”.  Se cambió el trámite "Certificado de Estado de Conservación Ambiental en el Distrito Capital" por "Expedición del Certificado de Estado de Conservación Ambiental". Se solicitó la eliminación del  "Formato de solicitud Impacto Ambiental", modificando la publicación del trámite "Clasificación de impacto ambiental para trámite de licencias de construcción".
Se llevaron a cabo las acciones requeridas para garantizar la gestión adecuada de la correspondencia institucional. La correspondencia externa enviada entre los meses de Julio y Diciembre de 2016 correspondió a 25.987 documentos y  se realizaron 3 reuniones de seguimiento (13 de octubre de 2016, 17 de noviembre de 2016 y 21 de diciembre de 2016). Respecto a la correspondencia Externa recibida entre los meses de Julio y Diciembre de 2016 correspondió a 37.642 documentos radicados.
Se garantizó la asesoría técnica de su personal a la ciudadanía, tanto en la sede principal como en los diferentes puntos de atención de la RedCade, realizando entre los meses de Julio y Diciembre de 2016 8.004 asesorías en trámites misionales
Como parte del modelo de Servicio al Ciudadano, se han tenido en cuenta los siguientes criterios. 1. Acceso de información: servicio de consulta de expedientes, Sistema de Información Organizacional (FOREST), trámites en línea y consultas en general realizadas en puntos de atención. 2. Corrupción: el personal de servicio al Ciudadano de la SDA ha recibido entrenamiento con el fin de garantizar la confidencialidad de los documentos legales manejados por la Entidad, que requieren de dicho manejo. 3.   Transparencia: racionalización de trámites, SUIT, trámites en línea y como mecanismos para mejorar el Servicio al Ciudadano, encuestas de satisfacción, PQRS, entrenamientos, etc).</t>
  </si>
  <si>
    <t xml:space="preserve">Se realizó seguimiento al tiempo de respuesta de los trámites y/o servicios por medio del informe de estándares e indicadores, el cual determina qué tiempo de respuesta se maneja de cada trámite, y si este es menor, igual o mayor al estándar establecido. 
Para el trimestre comprendido entre julio y septiembre de 2016, los resultados obtenidos en cuanto al grado de cumplimiento del estándar de respuesta por cada uno de los trámites y servicios manejados por la SDA son los siguientes:  
• Cuatro (4) trámites fueron clasificados dentro del rango “Estable”, equivalente a lograr una respuesta igual al tiempo promedio definido para la realización del trámite.
• Veintiséis (26) trámites alcanzaron una calificación como “Diferenciador”, equivalente a lograr una respuesta en un rango de tiempo menor al promedio definido para la realización del trámite.
• Cinco (5) trámites tuvieron un resultado en cuanto a gestión “aceptable”, equivalente a lograr una respuesta en un tiempo mayor al definido para la realización del trámite.
Teniendo en cuenta el promedio de servicio manejado en los meses de octubre, noviembre y diciembre de 2016, la entidad se encuentra dentro del rango denominado “diferenciación” es decir el tiempo de respuesta es menor al promedio definido para la realización del trámite, y el % de cumplimiento es menor a 100, al registrar un 87,04% en servicio y 72,14% en oportunidad. 
•Diecinueve (19) trámites fueron clasificados como “críticos”, equivalente a lograr una respuesta en un rango de tiempo mayor al promedio definido para la realización del trámite. 
•Cero (0) trámites alcanzaron la categoría “estable”, equivalente a lograr una respuesta igual al tiempo promedio definido para la realización del trámite.
•Siete (7) trámites fueron clasificados como “diferenciador”, equivalente a lograr una respuesta en un rango de tiempo menor al promedio definido para la realización del trámite.
•Trece (13) trámites no fueron requeridos por los ciudadanos para este cuarto trimestre.
En asesorías técnicas prestadas desde la sala de atención al ciudadano, se prestaron 11.176 en total. </t>
  </si>
  <si>
    <t xml:space="preserve">La Secretaria Distrital de Ambiente garantizó la asesoría técnica de su personal a la ciudadanía, tanto en la sede principal como en los diferentes puntos de atención de la Red Cade, registrando de esta manera las siguientes cifras. 
- Julio 620 asesorías en trámites misionales 
- Agosto: 1.079 asesorías en trámites misionales 
- Septiembre: 1.916 asesoría en trámites misionales  
- Octubre: 1.634 asesorías en trámites misionales  
- Noviembre: 1.544 asesorías en trámites misionales 
- Diciembre: 1.211  asesorías en trámites misionales 
Total: 8.004 asesorías </t>
  </si>
  <si>
    <t>Se realizó la actualización permanente del aplicativo ISOLUCION con las siguientes actividades de cargue de los productos mínimos del MECI: reporte de productos no conformes, PETIC, informes de autoevaluación de la gestión, encuestas de percepción, acta de revisión por la dirección. Se realizó la revisión y actualización del normograma de acuerdo a lo solicitado por los procesos y de acuerdo a la revisión de los procedimientos. Se realizó el seguimiento continuo, a través del aplicativo ISOLUCION, al reporte y cumplimiento de las acciones mediante el cual se controla el mapa de riesgos y plan de manejo de riesgos de la SDA y al plan de mejoramiento.
Se realizó el seguimiento al cumplimiento de la ejecución del plan de socializaciones 2016 a través de la verificación y consolidación de las evidencias de su realización, las cuales corresponden a actas, presentaciones, correos electrónicos, entre otros.
Se realizó la revisión permanente del aplicativo ISOLUCION frente a la actualización documental, verificando su coherencia y cumplimiento normativo y políticas de operación del SIG; se realizó el cargue de la actualización de PIGA, de la matriz de IAIA y de la matriz de identificación de requisitos legales y otros requisitos en el módulo ambiental, y ajuste de los modelos de Flujogramas frente a la identificación de la plantilla para todos los procedimientos de la SDA, se realizó el ajuste del glosario, la vinculación de los Flujogramas de los procedimientos de acuerdo a la actualización de su denominación y se depuraron y actualizaron los usuarios del sistema, ajuste de links y roles de procedimientos y cargue normas. 
Se realizó la aprobación de los procedimientos de la Resolución 801, 939, 1020, 1127, 1471, 1638, 1694, 2168, 2208 y 2269 de 2016, se solicitó su publicación en el boletín legal ambiental y se informó al equipo SIG para su socialización.  
Se realizó la revisión y ajuste del procedimiento 126PM04-PR30, 126PA05-PR03, 26PM04-PR34, 126PA06-PR01, 126PG01-PR09, 126PG02-PR04
Se realizó la revisión, actualización y entrega para cargue en el aplicativo ISOLUCION de los siguientes procedimientos: 126PM04-PR79, 126PM04-PR16, 126PM03, 126PA02-PR07, 126PA02-PR10, 126PM04, 126PM04-PR80, 126PM04-PR78, 126PM04, 126PM04, 126PM04-PR29, 126PM04-PR20, 126PA05 y 126PA04.
Se implementó el Subsistema de Responsabilidad Social y el resultado del desempeño del mismo se verificó durante la revisión por la dirección encontrando que dicho subsistema presento resultados favorables para la entidad especialmente en la OPEL, SGCD y en la DCA.  Así mismo del Subsistema de Seguridad y Salud en el Trabajo se realizó la consolidación de la descripción socio demográfica, definición de responsabilidades, funciones y autoridades, reglamento de higiene y seguridad industrial, lineamientos e conservación de documentos, lista de chequeo de documentación del SSST, procedimiento de identificación de requisitos legales y otros requisitos, matriz de identificación de requisitos legales y otros requisitos, procedimiento de exámenes médicos ocupacionales en el trabajo, profesiograma, notificación personal exámenes médicos ocupacionales, matriz de seguimiento a exámenes médicos ocupacionales, procedimiento de identificación de peligros y evaluación y valoración de riesgos, matriz de identificación de peligros y evaluación y valoración de riesgos, procedimiento inspecciones de seguridad y salud en el trabajo, procedimiento de trabajo seguro en alturas y rescate, permiso de trabajo en alturas y lista de chequeo de trabajo en alturas, manual del SSST.
Con base a las actividades desarrolladas y la información generada para el mantenimiento del SIG en la SDA, se realizaron las dos jornadas de revisión por la dirección en las cuales se verificó que el mismo se encuentra implementado y mantenido, los informes completos se encuentran publicados en el aplicativo ISOLUCION.
Se realizó el cargue del Mapa y del Plan de Manejo de Riesgos en el aplicativo ISOLUCION el cual fue revisado por los procesos, actualizado y aprobado por el comité del SIG durante la revisión por la dirección.</t>
  </si>
  <si>
    <t>Página web de la Entidad. Matriz de Cumplimiento y Sostenibilidad de la Ley 1712 de 2014, Decreto 103 de 2015 y Resolución Mintic 3564 de 2015. Actas de Reuniones con el delegado de Transparencia de la DPSIA.
Invitaciones por correo electrónico para promover la participación en las diferentes actividades a realizarse en le marco de la semana de la ética, listados de asistencia a la conferencia "Haz que Suceda", planillas de entrega de material institucional.</t>
  </si>
  <si>
    <t xml:space="preserve">Copias de actos Administrativos, Oficios y Memorandos enviados
Planeación: Normatividad, metas y objetivos (en proceso), sedes, Impactos
Plan de Acción
.  Actas de reuniones.
. La documentación, herramientas de medición y seguimiento establecido en el SIG a través de la intranet y del aplicativo ISOlución de la siguiente información: Manual de procesos y procedimientos, encuestas de percepción e indicadores.  </t>
  </si>
  <si>
    <t>Los informes de auditoría así como los informes normativos que reposan en el archivo de gestión Oficina de Control Interno. De igual forma, son publicados en la página web de la SDA (http://www.ambientebogota.gov.co/web/sda/control-interno).
La documentación, herramientas de medición y seguimiento establecido en el SIG a través de la intranet y del aplicativo ISOlución de la siguiente información: Manual de procesos y procedimientos, encuestas de percepción e indicadores.  
Sistema Único de Información de Trámites
Página web de la Entidad. Matriz de Cumplimiento y Sostenibilidad de la Ley 1712 de 2014, Decreto 103 de 2015 y Resolución Mintic 3564 de 2015. Actas de Reuniones con el delegado de Transparencia de la DPSIA.
Informe de Gestión Coordinación Servicio a la Ciudadanía 2016
Informe entrega gestión de atención al ciudadano gestión realizada del 2 de Marzo de 2015 a Agosto 31 de 2016.
Contrato 20160767 y Subsecretaría General y de Control Disciplinario. 
Sistema de  correspondencia FOREST, I SOLUCION, SDQS
Informe julio con radicado SDA 2016IE150264/ http://www.ambientebogota.gov.co/web/sda/seguimiento-a-quejas-y-soluciones; informe de agosto radicado N° 2016IE178243, informe de septiembre radicado N° 2016IE195284, informe de octubre radicado N° 2016IE219228, Informe de noviembre radicado N° 2017IE05459, el informe del mes de diciembre de 2016 se elabora  a finales del  mes de enero de 2017</t>
  </si>
  <si>
    <t>Se convocó a los gestores de Ética de la SDA en doce (12) oportunidades, con el fin de fijar los términos para la celebración del contrato cuyo objeto es “PROMOCIONAR LOS VALORES ÉTICOS Y EL FORTALECIMIENTO DE LA GESTIÓN ÉTICA EN LA SDA DENTRO DEL MANTENIMIENTO DE LA IMPLEMENTACIÓN DE LA DE LA LEY 1474 EL 2011 Y 1712 DEL 2014, EL ACUERDO DISTRITAL 244 DE 2006 Y EL DECRETO 489 DE 2009, EN EL MARCO DE LA SEMANA DE LA ÉTICA”. 
Adicionalmente se convocó a los gestores para definir las actividades a realizar en el marco de la semana de la ética, y fijar los reglamentos de los concursos que se llevaran a cabo en dicha semana. Se citó a los enlaces de transparencia de las diferentes dependencias de la SDA, con los cuales, el día 28 de diciembre de 2016, se llevó a cabo la capacitación sobre la implementación de la Ley 1474 de 2011.</t>
  </si>
  <si>
    <t>Se logra fortalecer la gestión institucional al interior de la Secretaria Distrital de Ambiente, mediante las recomendaciones pertinentes que se realizan a cada una de las dependencias, sobre cada una de las situaciones objeto de mejora o que requieren de correctivos necesarios para el cumplimiento normativo y el logro de los objetivos de la Entidad.
El SIG permite la estandarización de las actividades que desarrolla la entidad, el trabajo en todos los documentos del Sistema de Gestión de Calidad igual optimiza los recursos humanos y físicos.
Satisfacción de nuestros Usuarios.Fortalecimiento de la estrategia de simplificación de requisitos y trámites en la entidad, racionalizando los recursos utilizados y reduciendo los tiempos de respuesta a los usuarios.
Utilización de herramientas de verificación de la gestión de la SDA y la percepción de la ciudadanía de los trámites y servicios que se prestan como parte de las herramienta de mejora continua.
Fortalecer la percepción de transparencia de la SDA al ciudadano y Congreso de la República, Organismos de Control, el Concejo de Bogotá y la Administración Distrital
La entidad cumplira con los mandatos de ley y los ciudadanos seran conocedores de funcionamiento de la Secretaria Distrital de Ambiente.
Fortalecimiento de la cultura y los valores éticos con el objetivo de consolidar en los servidores públicos un actuar transparente y honesto. 
Presentación a los entes de control político de las justificaciones del actuar de la SDA como parte del fortalecimiento democrático de nuestra ciudad.
Unificación de la gestión de la administración distrital relacionada con los requerimientos de información de los entes de control político de las justificaciones del actuar de la SDA como parte del fortalecimiento democrático.
Participación activa de la entidad en los nuevos proyectos normativos como autoridad ambiental urbana con el fin de avanzar en el desarrollo y actualización jurídica del país.
Relación armónica entre la SDA y los entes de control político y ofrecer respuesta oportuna a los requerimientos por ellos presentados</t>
  </si>
  <si>
    <r>
      <t xml:space="preserve">Tal y como se mencionó en la formulación del proyecto, la SDA aportó a través de éste a los siguientes cuatro (4) componentes:
</t>
    </r>
    <r>
      <rPr>
        <b/>
        <sz val="11"/>
        <color indexed="8"/>
        <rFont val="Arial"/>
        <family val="2"/>
      </rPr>
      <t>1. Control Interno</t>
    </r>
    <r>
      <rPr>
        <sz val="11"/>
        <color indexed="8"/>
        <rFont val="Arial"/>
        <family val="2"/>
      </rPr>
      <t xml:space="preserve">
Le corresponde a la oficina de Control Interno planear, coordinar y ejecutar el programa de auditorías con las cuales se puede, por lo menos anualmente, medir cada uno de los procesos con los que cuenta la SDA; como avances y logros alcanzados en la meta proyecto de inversión “Mantener 1 Sistema de Control Interno”, durante el segundo semestre de 2016, se dio cumplimiento al 100% del Programa de Auditoría, en el cual se auditaron los proceso de Gestión Jurídica, Gestión de Recursos Informáticos y Tecnológicos, Gestión Documental, Control Disciplinario, Evaluación Control y Seguimiento, Control y Mejora, Red de Monitoreo de Calidad del Aire de Bogotá, Gestión del Talento Humano, Gestión Ambiental y Desarrollo Rural, Gestión de  Recursos Físicos,  Comunicaciones, Gestión de Recursos Financieros y Comité de Conciliación y Acción de Repetición. Se llevó a cabo el seguimiento al avance en la implementación de las 47 acciones preventivas establecidas para la gestión de los riesgos de la vigencia 2016. Se realizó el tercer seguimiento al cumplimiento de las acciones de los Planes de Mejoramiento por Procesos; se estableció el estado y avance de cumplimiento de las acciones. Y por último, se presentaron Informes de seguimiento a la Ejecución del Programa Anual de Auditoría, al cumplimiento del Decreto Distrital 371 de 2010 y Circular 09 de 2015 de la Veeduría Distrital, al Estado de Control Interno de la SDA (Informe Pormenorizado), al Plan Anticorrupción y Atención al Ciudadano, a la Austeridad en el Gasto y al cumplimiento del Decreto 370 de 2014 de Alcaldía Mayor de Bogotá.
Por otra parte, el Sistema Integrado de Gestión de la SDA definió 14 procesos al interior de entidad necesario para dar cumplimiento a la misión de la misma de los cuales dos (2) son procesos estratégicos, cuatro (4) misionales, seis (6) de apoyo, y dos (2) de evaluación y control. De conformidad con lo establecido en la NTD-SIG 001:2011, la entidad verificó durante el segundo semestre la adecuación, implementación y eficacia de los procesos mediante la actualización permanente del aplicativo ISOLUCION donde se realizaron cargues de productos mínimos del MECI tales como: reporte de productos no conformes, PETIC, informes de autoevaluación de la gestión, encuestas de percepción, acta de revisión por la dirección. Se realizó la revisión y actualización del normograma de acuerdo a lo solicitado por los procesos y de acuerdo a la revisión de los procedimientos. Se realizó el seguimiento continuo, a través del aplicativo ISOLUCION, al reporte y cumplimiento de las acciones mediante el cual se controla el mapa de riesgos y plan de manejo de riesgos de la SDA y al plan de mejoramiento. Se realizó el seguimiento al cumplimiento de la ejecución del plan de socializaciones 2016.
Se cargó la actualización de PIGA, de la matriz de IAIA y de la matriz de identificación de requisitos legales y otros requisitos en el módulo ambiental, y ajuste de los modelos de Flujogramas frente a la identificación de la plantilla para todos los procedimientos de la SDA, se realizó el ajuste del glosario, la vinculación de los Flujogramas de los procedimientos de acuerdo a la actualización de su denominación y se depuraron y actualizaron los usuarios del sistema, ajuste de links y roles de procedimientos y cargue normas. 
Se realizó la aprobación de los procedimientos de la Resolución 801, 939, 1020, 1127, 1471, 1638, 1694, 2168, 2208 y 2269 de 2016, se solicitó su publicación en el boletín legal ambiental y se informó al equipo SIG para su socialización.  
Se realizó la revisión y ajuste del procedimiento 126PM04-PR30, 126PA05-PR03, 26PM04-PR34, 126PA06-PR01, 126PG01-PR09, 126PG02-PR04
Se realizó la revisión, actualización y entrega para cargue en el aplicativo ISOLUCION de los siguientes procedimientos: 126PM04-PR79, 126PM04-PR16, 126PM03, 126PA02-PR07, 126PA02-PR10, 126PM04, 126PM04-PR80, 126PM04-PR78, 126PM04, 126PM04, 126PM04-PR29, 126PM04-PR20, 126PA05 y 126PA04.
Se implementó el Subsistema de Responsabilidad Social y el resultado del desempeño del mismo se verificó durante la revisión por la dirección encontrando que dicho subsistema presento resultados favorables para la entidad especialmente en la OPEL, SGCD y en la DCA.  Así mismo del Subsistema de Seguridad y Salud en el Trabajo se realizó la consolidación de la descripción socio demográfica, definición de responsabilidades, funciones y autoridades, reglamento de higiene y seguridad industrial, lineamientos e conservación de documentos, lista de chequeo de documentación del SSST, procedimiento de identificación de requisitos legales y otros requisitos, matriz de identificación de requisitos legales y otros requisitos, procedimiento de exámenes médicos ocupacionales en el trabajo, profesiograma, notificación personal exámenes médicos ocupacionales, matriz de seguimiento a exámenes médicos ocupacionales, procedimiento de identificación de peligros y evaluación y valoración de riesgos, matriz de identificación de peligros y evaluación y valoración de riesgos, procedimiento inspecciones de seguridad y salud en el trabajo, procedimiento de trabajo seguro en alturas y rescate, permiso de trabajo en alturas y lista de chequeo de trabajo en alturas, manual del SSST.
</t>
    </r>
    <r>
      <rPr>
        <b/>
        <sz val="11"/>
        <color indexed="8"/>
        <rFont val="Arial"/>
        <family val="2"/>
      </rPr>
      <t>6. Gobierno en línea</t>
    </r>
    <r>
      <rPr>
        <sz val="11"/>
        <color indexed="8"/>
        <rFont val="Arial"/>
        <family val="2"/>
      </rPr>
      <t xml:space="preserve">
De acuerdo a los requerimientos del DEPARTAMENTO ADMINISTRATIVO DE LA FUNCIÓN PÚBLICA – DAFP en el año 2014, respecto a la inscripción en el Sistema Único de Identificación de Trámites – SUIT, de los trámites y servicios de la SDA, esta Entidad en el año 2014 realizo la inscripción y publicación de 11 trámites los cuales son: Licencia ambiental, Inscripción en el registro de generadores de residuos o desechos peligrosos, Permiso de vertimientos, Permiso de emisión atmosférica para fuentes fijas, Certificación ambiental para la habilitación de centros de diagnóstico, Permiso de prospección y exploración de aguas subterráneas, Concesión de aguas superficiales –corporaciones, Concesión de aguas subterráneas, Plan de manejo de restauración y recuperación ambiental, Registro de libro de operaciones forestales, Salvoconducto único nacional para la movilización de especímenes de la diversidad biológica. Durante el segundo semestre de 2016 se realizaron varias mesas de trabajo, en las cuales se depuraron los trámites y servicios definidos por la entidad. Producto de lo anterior, se inició un proceso de revisión, aprobación, inscripción y publicación de los trámites y Otros Procedimientos Administrativos – OPAS, en el portal del SUIT los cuales son: 
Tramites sin gestión: Permiso de recolección de especímenes de especies silvestres de la diversidad biológica con fines de investigación científica no comercial – corporaciones, Registro de plantaciones forestales protectoras y Permiso para el aprovechamiento forestal de bosques naturales únicos persistentes y domésticos
Tramites en creación: Registro de la publicidad exterior visual y Certificación de las inversiones para el control y mejoramiento del medio ambiente.
Tramites en proceso de inscripción: Certificación para importar o exportar productos forestales en segundo grado de transformación y los productos de flora silvestre no obtenidos mediante aprovechamiento del medio natural, Permiso ambiental para zoológicos, Permiso o autorización para aprovechamiento forestal de árboles aislados, Inscripción como acopiador primario de aceites usados en el Distrito, Plan de contingencia para el manejo de derrames de hidrocarburos o sustancias nocivas y Permiso de ocupación de cauces, playas y lechos.
Lo anterior con el apoyo del Departamento Administrativo de la Función Pública – DAFP.
</t>
    </r>
    <r>
      <rPr>
        <b/>
        <sz val="11"/>
        <color indexed="8"/>
        <rFont val="Arial"/>
        <family val="2"/>
      </rPr>
      <t>7. Rendición de cuentas</t>
    </r>
    <r>
      <rPr>
        <sz val="11"/>
        <color indexed="8"/>
        <rFont val="Arial"/>
        <family val="2"/>
      </rPr>
      <t xml:space="preserve">
Teniendo en cuenta que este componente se articula a lo que establece la Ley 1474 de 2011, y 1712 de 2014, “Por las cuales se dictan normas orientadas a fortalecer los mecanismos de prevención, investigación y sanción de actos de corrupción y la efectividad del control de la gestión pública”, la SDA durante el segundo semestre de 2016, se llevaron a cabo varias reuniones con el enlace de transparencia de la Dirección de Planeación y Sistemas de Información Ambiental, con el fin de hacer el diagnostico de los contenidos y los responsables en el ámbito de aplicación de la Ley de Transparencia, se realizó mantenimiento, verificación y seguimiento a los ciento setenta y dos (172) ítems que componen la Matriz de Cumplimiento y Sostenibilidad de la Ley 1712 de 2014, Decreto 103 de 2015 y Resolución Mintic 3564 de 2015. Se consolidó la propuesta de Plan de Acción del año 2017 para cumplimiento y sostenibilidad de la Ley 1712 de 2014 (Ley de Transparencia) y se realizó seguimiento al Plan Anticorrupción a través de la página web. Adicionalmente se llevó a cabo el día 28 de diciembre de 2016 una capacitación sobre la implementación de la Ley 1712 de 2014 (Ley de Transparencia) y 1474 de 2011 con los enlaces de las diferentes dependencias de la Secretaría Distrital de Ambiente.
</t>
    </r>
    <r>
      <rPr>
        <b/>
        <sz val="11"/>
        <color indexed="8"/>
        <rFont val="Arial"/>
        <family val="2"/>
      </rPr>
      <t>8. Atención al Ciudadano</t>
    </r>
    <r>
      <rPr>
        <sz val="11"/>
        <color indexed="8"/>
        <rFont val="Arial"/>
        <family val="2"/>
      </rPr>
      <t xml:space="preserve">
La SDA le apuesta a tener un servicio integral de cara al ciudadano, incluyendo aspectos de eficiencia, oportunidad y calidad por tal razón no se puede permitir que se detenga cualquiera de las etapas que hacen parte de los procesos asociados a trámites, servicios y respuesta a PQRs (a través del SDQS – aplicativo distrital).
A través de las metas proyecto de inversión: “Mantener mínimo 8 puntos habilitados de Atención al Ciudadano” y “Seguimiento al 100% de las PQR asignadas respondidas”, durante el segundo semestre de 2016, la SDA contó con 20 ventanillas de atención a la ciudadanía en total funcionamiento.    
Interinstitucionalmente se mantuvo contacto y relaciones con la Dirección Distrital de Servicio al Ciudadano y la Veeduría Distrital, quien brindó apoyo en la capacitación de SDQS.
Se ha realizado seguimiento permanente al cumplimiento del protocolo del servicio al ciudadano, horarios de atención a la ciudadanía, calidad en la prestación del servicio por parte del personal asignado a los puntos de atención, cumplimiento de las obligaciones del Convenio con la RedCade, impulso a los niveles de estándar de atención, verificación del debido funcionamiento técnico de los equipos y demás herramientas tecnológicas (Forest, internet, correos institucionales, notify, entre otros) y atención de las fallas que pudieren presentarse. Se han atendido las sugerencias, tanto de la Subdirección de Calidad de la Dirección Distrital de Servicio al Ciudadano como de los coordinadores de puntos de atención en la RedCade donde hace presencia la entidad, destinando al personal idóneo que contribuya al mejoramiento de la atención.
Se llevó a cabo la elaboración del informe y análisis de las encuestas de percepción y satisfacción del servicio prestado por la SDA en la sede principal y los diferentes puntos de la RedCade, mediante el cual se concluyó un 95% de satisfacción sobre el servicio prestado por la SDA a los ciudadanos encuestados, soportado en 1.230 ciudadanos de 1.290 encuestados. 
Se publicaron en la Guía de Trámites de la SDA y Guía de Tramites Portal Bogotá la totalidad de la información relacionada con trámites, servicios, campañas, puntos de atención, actualización del mapa callejero y demás información de interés a la ciudadanía, brindando así un servicio integral a la misma.  
Se llevaron a cabo las acciones requeridas para garantizar la gestión adecuada de la correspondencia institucional y adicionalmente, se mantuvo asesoría técnica del personal a la ciudadanía, tanto en la sede principal como en los diferentes puntos de atención de la RedCade.
Para el segundo semestre de 2016, desde el procedimiento de quejas y/o reclamos se han recibido, clasificado, asignado y realizado el seguimiento de los derechos de petición (quejas y/o reclamos, consultas, solicitud de Información, solicitud de valoración forestal y/o queja ambiental), que se presentaron por parte de los ciudadanos. Se realizaron los informes correspondientes al seguimiento a la calidad, calidez y oportunidad de las respuestas a las PQRS, desarrollando una metodología cuyo objeto es optimizar las respuestas y tomar los correctivos pertinentes, a efectos de brindarle al requirente una atención oportuna y eficaz.
Finalmente es importante reasaltar que la meta proyecto de inversión "Operar un proceso de Direccionamiento Estratégico", aporta al Índice de Gobierno Abierto desde el relaciones con el Congreso de la República, los Organismos de Control, el Concejo de Bogotá y la Administración Distrital, a través de la vigilancia que estos  ejercen, y las respuestas dadas por la SDA a los requerimientos, solicitudes de información, derechos de petición, conceptos a proposiciones, comentarios a proyectos de Acuerdo y proyectos de Ley, entre otros, que para el segundo semestre de 2016 sumaron 352 respuestas.
</t>
    </r>
  </si>
  <si>
    <t>Se realizaron diez (10) reuniones con el enlace de transparencia de la Dirección de Planeación y Sistemas de Información Ambiental, con el fin de hacer el diagnostico de los contenidos y los responsables en el ámbito de aplicación de la Ley de Transparencia. Se realizó mantenimiento, verificación y seguimiento a los ciento setenta y dos (172) ítems que componen la Matriz de Cumplimiento y Sostenibilidad de la Ley 1712 de 2014, Decreto 103 de 2015 y Resolución Mintic 3564 de 2015. Se consolidó la propuesta de Plan de Acción del año 2017 para cumplimiento y sostenibilidad de la Ley 1712 de 2014 (Ley de Transparencia). Se llevó a cabo el día 28 de diciembre de 2016 una capacitación sobre la implementación de la Ley 1712 de 2014 (Ley de Transparencia) con los enlaces de las diferentes dependencias de la SDA.
Se convocó a los gestores de Ética de la SDA en doce (12) oportunidades, con el fin de fijar los términos para la celebración del contrato cuyo objeto es “PROMOCIONAR LOS VALORES ÉTICOS Y EL FORTALECIMIENTO DE LA GESTIÓN ÉTICA EN LA SDA DENTRO DEL MANTENIMIENTO DE LA IMPLEMENTACIÓN DE LA DE LA LEY 1474 EL 2011 Y 1712 DEL 2014, EL ACUERDO DISTRITAL 244 DE 2006 Y EL DECRETO 489 DE 2009, EN EL MARCO DE LA SEMANA DE LA ÉTICA”, y para definir las actividades a realizar en el marco de la semana de la ética, y fijar los reglamentos de los concursos que se llevaran a cabo en dicha semana. Se citó a los enlaces de transparencia de las diferentes dependencias de la SDA, con los cuales, el día 28 de diciembre de 2016, se llevó a cabo la capacitación sobre la implementación de la Ley 1474 de 2011.</t>
  </si>
  <si>
    <t>Fortalecer la percepción de transparencia de la SDA al ciudadano y Congreso de la República, Organismos de Control, el Concejo de Bogotá y la Administración Distrital
La entidad cumplira con los mandatos de ley y los ciudadanos seran conocedores de funcionamiento de la Secretaria Distrital de Ambiente</t>
  </si>
  <si>
    <t>Los informes de auditoría así como los informes normativos que reposan en el archivo de gestión Oficina de Control Interno. De igual forma, son publicados en la página web de la SDA (http://www.ambientebogota.gov.co/web/sda/control-interno).
Página web de la Entidad. Matriz de Cumplimiento y Sostenibilidad de la Ley 1712 de 2014, Decreto 103 de 2015 y Resolución Mintic 3564 de 2015. Actas de Reuniones con el delegado de Transparencia de la DPSIA.
Informe julio con radicado SDA 2016IE150264/ http://www.ambientebogota.gov.co/web/sda/seguimiento-a-quejas-y-soluciones; informe de agosto radicado N° 2016IE178243, informe de septiembre radicado N° 2016IE195284, informe de octubre radicado N° 2016IE219228, Informe de noviembre radicado N° 2017IE05459, el informe del mes de diciembre de 2016 se elabora  a finales del  mes de enero de 2017</t>
  </si>
  <si>
    <t>Con base en el programa “Transparencia, gestión pública y servicio a la ciudadanía”, al cual pertenece el proyecto 1100 “Direccionamiento Estratégico, Coordinación y Orientación de la SDA”, y a la estrategia establecida en el mismo, el SIG es tomado como un modelo de gestión distrital, el cual exige su actualización y articulación con temáticas que aportan a la eficiencia de las entidades y organismos distritales. 
Por lo anterior, durante el segundo semestre de 2016, al interior de la entidad, se definieron 14 procesos necesarios para dar cumplimiento a la misión de la misma de los cuales dos (2) son procesos estratégicos, cuatro (4) misionales, seis (6) de apoyo, y dos (2) de evaluación y control.
De igual manera la entidad verificó durante el segundo semestre la adecuación, implementación y eficacia de los procesos mediante la actualización permanente del aplicativo ISOLUCION donde se realizaron cargues de productos mínimos del MECI tales como: reporte de productos no conformes, PETIC, informes de autoevaluación de la gestión, encuestas de percepción, acta de revisión por la dirección. Se realizó la revisión y actualización del normograma de acuerdo a lo solicitado por los procesos y de acuerdo a la revisión de los procedimientos. Se realizó el seguimiento continuo, a través del aplicativo ISOLUCION, al reporte y cumplimiento de las acciones mediante el cual se controla el mapa de riesgos y plan de manejo de riesgos de la SDA y al plan de mejoramiento, de conformidad con lo establecido en la NTD-SIG 001:2011. 
Se cargó la actualización de PIGA, de la matriz de IAIA y de la matriz de identificación de requisitos legales y otros requisitos en el módulo ambiental, y ajuste de los modelos de Flujogramas frente a la identificación de la plantilla para todos los procedimientos de la SDA, se realizó el ajuste del glosario, la vinculación de los Flujogramas de los procedimientos de acuerdo a la actualización de su denominación y se depuraron y actualizaron los usuarios del sistema, ajuste de links y roles de procedimientos y cargue normas. 
Se realizó la aprobación de los procedimientos de la Resolución 801, 939, 1020, 1127, 1471, 1638, 1694, 2168, 2208 y 2269 de 2016, se solicitó su publicación en el boletín legal ambiental y se informó al equipo SIG para su socialización.  
Se realizó la revisión y ajuste del procedimiento 126PM04-PR30, 126PA05-PR03, 26PM04-PR34, 126PA06-PR01, 126PG01-PR09, 126PG02-PR04
Se realizó la revisión, actualización y entrega para cargue en el aplicativo ISOLUCION de los siguientes procedimientos: 126PM04-PR79, 126PM04-PR16, 126PM03, 126PA02-PR07, 126PA02-PR10, 126PM04, 126PM04-PR80, 126PM04-PR78, 126PM04, 126PM04, 126PM04-PR29, 126PM04-PR20, 126PA05 y 126PA04.
Se implementó el Subsistema de Responsabilidad Social y el resultado del desempeño del mismo se verificó durante la revisión por la dirección encontrando que dicho subsistema presento resultados favorables para la entidad especialmente en la OPEL, SGCD y en la DCA.  Así mismo del Subsistema de Seguridad y Salud en el Trabajo se realizó la consolidación de la descripción socio demográfica, definición de responsabilidades, funciones y autoridades, reglamento de higiene y seguridad industrial, lineamientos e conservación de documentos, lista de chequeo de documentación del SSST, procedimiento de identificación de requisitos legales y otros requisitos, matriz de identificación de requisitos legales y otros requisitos, procedimiento de exámenes médicos ocupacionales en el trabajo, profesiograma, notificación personal exámenes médicos ocupacionales, matriz de seguimiento a exámenes médicos ocupacionales, procedimiento de identificación de peligros y evaluación y valoración de riesgos, matriz de identificación de peligros y evaluación y valoración de riesgos, procedimiento inspecciones de seguridad y salud en el trabajo, procedimiento de trabajo seguro en alturas y rescate, permiso de trabajo en alturas y lista de chequeo de trabajo en alturas, manual del SSST.
Adicionalmente, mediante la meta proyecto de inversión "Mantener 1 Sistema de Control Interno", se realizó el tercer seguimiento al cumplimiento de las acciones de los Planes de Mejoramiento por Procesos; se estableció el estado y avance de cumplimiento de las acciones y se comunicaron los resultados y recomendaciones a los responsables, tendientes a fortalecer el Sistema Integrado de Gestión de la Secretaría Distrital de Ambiente. De igual manera, la meta "Mantener mínimo 8 puntos habilitados de Atención al Ciudadano", de acuerdo al trabajo conjunto realizado con las diferentes dependencias se llevó a cabo: actualización correspondiente al formato de solicitud del trámite, otorgamiento, modificación o renovación de permisos de aprovechamiento de Fauna Silvestre, ajuste del documento de Guía de Trámites, eliminación del tramite "Solicitud de Viabilidad de Nivelación, o PMA para Sitio Final de Escombros en el Distrito Capital”, modificación del trámite "Términos de Referencia PMA para Sitios de Disposición de Escombros en el Distrito Capital" por  "Evaluación de PMA para escombreras Distritales”, cambio del trámite "Certificado de Estado de Conservación Ambiental en el Distrito Capital" por "Expedición del Certificado de Estado de Conservación Ambiental" y solicitud de eliminación del  "Formato de solicitud Impacto Ambiental", modificando la publicación del trámite "Clasificación de impacto ambiental para trámite de licencias de construcción".
Finalmente y desde la meta "Operar un proceso de Direccionamiento Estratégico", se revisaron procedimientos de la SSFFS y la SCASP con el objetivo de racionalizar los mismos: revisión procedimiento evaluación del PMA para escombreras Distritales, evaluación, control y seguimiento al manejo ambiental en obras de infraestructura, Control Ambiental a Humedales, Permiso de Ocupación de Cauce, seguimiento a permisos de ocupación de cauce, actuaciones de la SDA frente a emergencias por la inadecuada disposición de RCD en EEP de Bogotá D.C., revisión requisitos autoridades urbanas nacionales sobre permisos de aprovechamiento forestal y actualización de los procedimientos de manejo Silvicultural del arbolado urbano en el D.C., y atención solicitud Ventanilla Única de Construcción del trámite de viabilidad de usos de suelo restringido con SEGAE.</t>
  </si>
  <si>
    <t xml:space="preserve">La documentación, herramientas de medición y seguimiento establecido en el SIG a través de la intranet y del aplicativo ISOlución de la siguiente información: Manual de procesos y procedimientos, encuestas de percepción e indicadores.  
Copias de actos Administrativos, Oficios y Memorandos enviados
</t>
  </si>
  <si>
    <r>
      <t xml:space="preserve">Con el objetivo de fortalecer la transparencia y anticorrupción, y por ende de garantizar el buen uso de los recursos y el acceso de la información, durante el segundo semestre de 2016,  se realizó un diagnostico de los contenidos y los responsables en el ámbito de aplicación de la Ley de Transparencia. Se realizó mantenimiento, verificación y seguimiento a los ciento setenta y dos (172) ítems que componen la Matriz de Cumplimiento y Sostenibilidad de la Ley 1712 de 2014, Decreto 103 de 2015 y Resolución Mintic 3564 de 2015.
</t>
    </r>
    <r>
      <rPr>
        <sz val="11"/>
        <rFont val="Arial"/>
        <family val="2"/>
      </rPr>
      <t>En el marco de la Ley 1474 de 2011, la SDA realizó dos seguimientos al Plan Anticorrupción y Atención al Ciudadano, en los meses de Agosto y Diciembre de 2016. Se verifican los 6 componentes del PAAC de la entidad haciendo una constatación  d elos reportes de avance propuestos por cada una de las áreas para ejecutar en la vigencia 2016. La conclusión general indica que en todas las actividades se llegó a un 100% de ejecución.</t>
    </r>
    <r>
      <rPr>
        <sz val="11"/>
        <color indexed="8"/>
        <rFont val="Arial"/>
        <family val="2"/>
      </rPr>
      <t xml:space="preserve">
Como un punto adicional para lograr que toda la entidad trabaje en pro de la implementación, cumplimiento y mantenimiento de las Leyes 1474 de 2011 y 1712 de 2014, se llevó a cabo, el día 28 de diciembre de 2016, una capacitación sobre la implementación de dichas Leyes, con los enlaces de las diferentes dependencias de la SDA.
Adicionalmente, durante toda la vigencia de 2016, y de acuerdo a la Ley 1712 de 2014 (Ley de transparencia), se realizaron mensualmente los Informes de seguimiento a quejas y soluciones los cuales se encuentran publicados en la página de la Secretaría de Ambiente en el link:  http://www.ambientebogota.gov.co/web/sda/seguimiento-a-quejas-y- soluciones. Lo anterior como parte fundamental de la divulgación de información de seguimiento, garantizando el acceso y uso de la misma, en el marco de un gobierno abierto y transparente</t>
    </r>
  </si>
  <si>
    <t>La implementación y mantenimiento del  SIG permite la estandarización de las actividades que desarrolla la entidad, el trabajo en todos los documentos del Sistema de Gestión de Calidad, igual optimiza los recursos humanos y físicos.
Satisfacción de nuestros Usuarios.
Se ha logrado la documentación de los procedimientos y registros.
Promueve el cumplimiento normativo legal vigente
Facilita el control d ecalidad de los procesos, procedimientos y productos.
Facilita la gestión de trámites de ciudadanos.</t>
  </si>
  <si>
    <t>Suma</t>
  </si>
  <si>
    <t>6,1 ACTUALIZACIÓN 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</si>
</sst>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_(&quot;$&quot;\ * #,##0_);_(&quot;$&quot;\ * \(#,##0\);_(&quot;$&quot;\ * &quot;-&quot;??_);_(@_)"/>
    <numFmt numFmtId="176" formatCode="_(* #,##0_);_(* \(#,##0\);_(* &quot;-&quot;??_);_(@_)"/>
    <numFmt numFmtId="177" formatCode="_-* #,##0\ &quot;€&quot;_-;\-* #,##0\ &quot;€&quot;_-;_-* &quot;-&quot;??\ &quot;€&quot;_-;_-@_-"/>
  </numFmts>
  <fonts count="27">
    <font>
      <sz val="11"/>
      <color theme="1"/>
      <name val="Calibri"/>
      <family val="2"/>
      <scheme val="minor"/>
    </font>
    <font>
      <sz val="10"/>
      <name val="Arial"/>
      <family val="2"/>
    </font>
    <font>
      <sz val="11"/>
      <color theme="1"/>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2"/>
      <name val="Arial"/>
      <family val="2"/>
    </font>
    <font>
      <sz val="8"/>
      <name val="Arial"/>
      <family val="2"/>
    </font>
    <font>
      <b/>
      <sz val="8"/>
      <name val="Arial"/>
      <family val="2"/>
    </font>
    <font>
      <sz val="11"/>
      <color indexed="8"/>
      <name val="Arial"/>
      <family val="2"/>
    </font>
    <font>
      <sz val="8"/>
      <color indexed="8"/>
      <name val="Arial"/>
      <family val="2"/>
    </font>
    <font>
      <sz val="8"/>
      <color theme="1"/>
      <name val="Arial"/>
      <family val="2"/>
    </font>
    <font>
      <sz val="12"/>
      <color theme="1"/>
      <name val="Arial"/>
      <family val="2"/>
    </font>
    <font>
      <b/>
      <sz val="11"/>
      <name val="Arial"/>
      <family val="2"/>
    </font>
    <font>
      <b/>
      <sz val="8"/>
      <color indexed="8"/>
      <name val="Arial"/>
      <family val="2"/>
    </font>
    <font>
      <sz val="8"/>
      <color theme="0" tint="-0.04997999966144562"/>
      <name val="Arial"/>
      <family val="2"/>
    </font>
    <font>
      <sz val="8"/>
      <name val="Tahoma"/>
      <family val="2"/>
    </font>
    <font>
      <sz val="8"/>
      <color theme="1"/>
      <name val="Calibri"/>
      <family val="2"/>
      <scheme val="minor"/>
    </font>
    <font>
      <b/>
      <sz val="11"/>
      <color theme="1"/>
      <name val="Arial"/>
      <family val="2"/>
    </font>
    <font>
      <b/>
      <sz val="11"/>
      <color indexed="8"/>
      <name val="Arial"/>
      <family val="2"/>
    </font>
    <font>
      <sz val="11"/>
      <color theme="5" tint="-0.24997000396251678"/>
      <name val="Arial"/>
      <family val="2"/>
    </font>
    <font>
      <b/>
      <sz val="9"/>
      <name val="Tahoma"/>
      <family val="2"/>
    </font>
    <font>
      <sz val="9"/>
      <name val="Tahoma"/>
      <family val="2"/>
    </font>
    <font>
      <b/>
      <sz val="8"/>
      <name val="Calibri"/>
      <family val="2"/>
    </font>
  </fonts>
  <fills count="11">
    <fill>
      <patternFill/>
    </fill>
    <fill>
      <patternFill patternType="gray125"/>
    </fill>
    <fill>
      <patternFill patternType="solid">
        <fgColor theme="0"/>
        <bgColor indexed="64"/>
      </patternFill>
    </fill>
    <fill>
      <patternFill patternType="solid">
        <fgColor rgb="FF92D050"/>
        <bgColor indexed="64"/>
      </patternFill>
    </fill>
    <fill>
      <patternFill patternType="solid">
        <fgColor rgb="FF7BB800"/>
        <bgColor indexed="64"/>
      </patternFill>
    </fill>
    <fill>
      <patternFill patternType="solid">
        <fgColor theme="4" tint="0.5999900102615356"/>
        <bgColor indexed="64"/>
      </patternFill>
    </fill>
    <fill>
      <patternFill patternType="solid">
        <fgColor indexed="9"/>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rgb="FF00B050"/>
        <bgColor indexed="64"/>
      </patternFill>
    </fill>
    <fill>
      <patternFill patternType="solid">
        <fgColor theme="0" tint="-0.24997000396251678"/>
        <bgColor indexed="64"/>
      </patternFill>
    </fill>
  </fills>
  <borders count="67">
    <border>
      <left/>
      <right/>
      <top/>
      <bottom/>
      <diagonal/>
    </border>
    <border>
      <left style="thin"/>
      <right style="thin"/>
      <top style="thin"/>
      <bottom style="thin"/>
    </border>
    <border>
      <left style="thin"/>
      <right style="thin"/>
      <top style="medium"/>
      <bottom style="thin"/>
    </border>
    <border>
      <left/>
      <right/>
      <top style="thin"/>
      <bottom style="thin"/>
    </border>
    <border>
      <left/>
      <right style="thin"/>
      <top style="thin"/>
      <bottom style="thin"/>
    </border>
    <border>
      <left style="medium"/>
      <right style="thin"/>
      <top style="medium"/>
      <bottom style="thin"/>
    </border>
    <border>
      <left style="thin"/>
      <right/>
      <top style="medium"/>
      <bottom style="thin"/>
    </border>
    <border>
      <left style="thin"/>
      <right/>
      <top style="thin"/>
      <bottom style="thin"/>
    </border>
    <border>
      <left style="medium"/>
      <right style="thin"/>
      <top style="thin"/>
      <bottom style="medium"/>
    </border>
    <border>
      <left style="thin"/>
      <right style="thin"/>
      <top style="medium"/>
      <bottom/>
    </border>
    <border>
      <left/>
      <right style="thin"/>
      <top style="medium"/>
      <bottom style="thin"/>
    </border>
    <border>
      <left style="thin"/>
      <right style="thin"/>
      <top style="thin"/>
      <bottom style="medium"/>
    </border>
    <border>
      <left/>
      <right style="thin"/>
      <top/>
      <bottom/>
    </border>
    <border>
      <left style="thin"/>
      <right/>
      <top/>
      <bottom/>
    </border>
    <border>
      <left style="thin"/>
      <right style="thin"/>
      <top/>
      <bottom/>
    </border>
    <border>
      <left style="thin"/>
      <right style="medium"/>
      <top/>
      <bottom/>
    </border>
    <border>
      <left style="medium"/>
      <right style="thin"/>
      <top style="thin"/>
      <bottom style="thin"/>
    </border>
    <border>
      <left style="thin"/>
      <right style="thin"/>
      <top style="thin"/>
      <bottom/>
    </border>
    <border>
      <left/>
      <right style="medium"/>
      <top style="thin"/>
      <bottom style="medium"/>
    </border>
    <border>
      <left/>
      <right style="thin"/>
      <top/>
      <bottom style="thin"/>
    </border>
    <border>
      <left style="thin"/>
      <right style="thin"/>
      <top/>
      <bottom style="thin"/>
    </border>
    <border>
      <left/>
      <right style="thin"/>
      <top style="thin"/>
      <bottom/>
    </border>
    <border>
      <left/>
      <right style="thin"/>
      <top style="thin"/>
      <bottom style="medium"/>
    </border>
    <border>
      <left/>
      <right style="medium"/>
      <top/>
      <bottom/>
    </border>
    <border>
      <left/>
      <right/>
      <top/>
      <bottom style="medium"/>
    </border>
    <border>
      <left/>
      <right style="medium"/>
      <top/>
      <bottom style="medium"/>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border>
    <border>
      <left style="medium"/>
      <right/>
      <top/>
      <bottom/>
    </border>
    <border>
      <left style="medium"/>
      <right style="thin"/>
      <top style="thin"/>
      <bottom/>
    </border>
    <border>
      <left style="thin"/>
      <right style="medium"/>
      <top style="medium"/>
      <bottom style="thin"/>
    </border>
    <border>
      <left style="thin"/>
      <right style="medium"/>
      <top style="thin"/>
      <bottom style="medium"/>
    </border>
    <border>
      <left style="thin"/>
      <right style="medium"/>
      <top style="medium"/>
      <bottom/>
    </border>
    <border>
      <left style="thin"/>
      <right style="medium"/>
      <top/>
      <bottom style="medium"/>
    </border>
    <border>
      <left style="thin"/>
      <right/>
      <top style="thin"/>
      <bottom style="medium"/>
    </border>
    <border>
      <left style="medium"/>
      <right style="thin"/>
      <top style="medium"/>
      <bottom/>
    </border>
    <border>
      <left style="medium"/>
      <right style="thin"/>
      <top/>
      <bottom/>
    </border>
    <border>
      <left style="medium"/>
      <right style="thin"/>
      <top/>
      <bottom style="medium"/>
    </border>
    <border>
      <left/>
      <right style="medium"/>
      <top style="thin"/>
      <bottom style="thin"/>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top/>
      <bottom style="medium"/>
    </border>
    <border>
      <left/>
      <right style="thin"/>
      <top/>
      <bottom style="medium"/>
    </border>
    <border>
      <left style="medium"/>
      <right/>
      <top style="medium"/>
      <bottom/>
    </border>
    <border>
      <left style="medium"/>
      <right/>
      <top/>
      <bottom style="thin"/>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top style="medium"/>
      <bottom/>
    </border>
    <border>
      <left/>
      <right style="medium"/>
      <top style="medium"/>
      <bottom/>
    </border>
    <border>
      <left style="thin"/>
      <right/>
      <top/>
      <bottom style="medium"/>
    </border>
    <border>
      <left style="medium"/>
      <right style="medium"/>
      <top style="medium"/>
      <bottom/>
    </border>
    <border>
      <left/>
      <right style="thin"/>
      <top style="medium"/>
      <bottom/>
    </border>
    <border>
      <left/>
      <right/>
      <top style="medium"/>
      <bottom style="medium"/>
    </border>
    <border>
      <left/>
      <right style="medium"/>
      <top style="medium"/>
      <bottom style="medium"/>
    </border>
    <border>
      <left style="medium"/>
      <right/>
      <top style="medium"/>
      <bottom style="medium"/>
    </border>
    <border>
      <left style="thin"/>
      <right/>
      <top style="thin"/>
      <bottom/>
    </border>
    <border>
      <left/>
      <right/>
      <top style="thin"/>
      <bottom/>
    </border>
    <border>
      <left/>
      <right style="medium"/>
      <top style="thin"/>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 fillId="0" borderId="0" applyFont="0" applyFill="0" applyBorder="0" applyAlignment="0" applyProtection="0"/>
    <xf numFmtId="43" fontId="0"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 fillId="0" borderId="0">
      <alignment/>
      <protection/>
    </xf>
    <xf numFmtId="9" fontId="3" fillId="0" borderId="0" applyFont="0" applyFill="0" applyBorder="0" applyAlignment="0" applyProtection="0"/>
  </cellStyleXfs>
  <cellXfs count="546">
    <xf numFmtId="0" fontId="0" fillId="0" borderId="0" xfId="0"/>
    <xf numFmtId="0" fontId="6" fillId="0" borderId="0" xfId="35" applyFont="1" applyBorder="1" applyAlignment="1">
      <alignment vertical="center"/>
      <protection/>
    </xf>
    <xf numFmtId="0" fontId="7" fillId="0" borderId="0" xfId="0" applyFont="1"/>
    <xf numFmtId="0" fontId="10" fillId="0" borderId="0" xfId="43" applyFont="1" applyBorder="1" applyAlignment="1">
      <alignment vertical="center" wrapText="1"/>
      <protection/>
    </xf>
    <xf numFmtId="0" fontId="10" fillId="0" borderId="0" xfId="38" applyFont="1" applyBorder="1" applyAlignment="1">
      <alignment vertical="center" wrapText="1"/>
      <protection/>
    </xf>
    <xf numFmtId="169" fontId="13" fillId="2" borderId="1" xfId="29" applyNumberFormat="1" applyFont="1" applyFill="1" applyBorder="1" applyAlignment="1">
      <alignment horizontal="center" vertical="center" wrapText="1"/>
    </xf>
    <xf numFmtId="3" fontId="13" fillId="2" borderId="2" xfId="38" applyNumberFormat="1" applyFont="1" applyFill="1" applyBorder="1" applyAlignment="1">
      <alignment horizontal="center" vertical="center" wrapText="1"/>
      <protection/>
    </xf>
    <xf numFmtId="169" fontId="10" fillId="2" borderId="1" xfId="24" applyNumberFormat="1" applyFont="1" applyFill="1" applyBorder="1" applyAlignment="1">
      <alignment/>
    </xf>
    <xf numFmtId="0" fontId="13" fillId="3" borderId="2" xfId="38" applyFont="1" applyFill="1" applyBorder="1" applyAlignment="1">
      <alignment horizontal="left" vertical="center" wrapText="1"/>
      <protection/>
    </xf>
    <xf numFmtId="0" fontId="10" fillId="2" borderId="0" xfId="43" applyFont="1" applyFill="1" applyBorder="1" applyAlignment="1">
      <alignment vertical="center" wrapText="1"/>
      <protection/>
    </xf>
    <xf numFmtId="0" fontId="10" fillId="2" borderId="0" xfId="38" applyFont="1" applyFill="1" applyBorder="1" applyAlignment="1">
      <alignment vertical="center" wrapText="1"/>
      <protection/>
    </xf>
    <xf numFmtId="0" fontId="15" fillId="2" borderId="3" xfId="0" applyFont="1" applyFill="1" applyBorder="1"/>
    <xf numFmtId="0" fontId="15" fillId="2" borderId="3" xfId="0" applyFont="1" applyFill="1" applyBorder="1" applyAlignment="1">
      <alignment horizontal="center"/>
    </xf>
    <xf numFmtId="0" fontId="15" fillId="2" borderId="4" xfId="0" applyFont="1" applyFill="1" applyBorder="1"/>
    <xf numFmtId="0" fontId="6" fillId="2" borderId="3" xfId="0" applyFont="1" applyFill="1" applyBorder="1" applyAlignment="1">
      <alignment vertical="top" wrapText="1"/>
    </xf>
    <xf numFmtId="0" fontId="6" fillId="2" borderId="3" xfId="0" applyFont="1" applyFill="1" applyBorder="1" applyAlignment="1">
      <alignment horizontal="center" vertical="center" wrapText="1"/>
    </xf>
    <xf numFmtId="0" fontId="11" fillId="4" borderId="1" xfId="35" applyFont="1" applyFill="1" applyBorder="1" applyAlignment="1">
      <alignment horizontal="center" vertical="center" textRotation="180" wrapText="1"/>
      <protection/>
    </xf>
    <xf numFmtId="0" fontId="10" fillId="0" borderId="0" xfId="35" applyFont="1" applyFill="1" applyBorder="1" applyAlignment="1">
      <alignment horizontal="center" vertical="center" wrapText="1"/>
      <protection/>
    </xf>
    <xf numFmtId="0" fontId="10" fillId="0" borderId="0" xfId="35" applyFont="1" applyFill="1" applyBorder="1" applyAlignment="1">
      <alignment horizontal="justify" vertical="center" wrapText="1"/>
      <protection/>
    </xf>
    <xf numFmtId="0" fontId="11" fillId="0" borderId="0" xfId="0" applyFont="1" applyBorder="1" applyAlignment="1" applyProtection="1">
      <alignment horizontal="center" vertical="center" wrapText="1"/>
      <protection locked="0"/>
    </xf>
    <xf numFmtId="0" fontId="14" fillId="2" borderId="0" xfId="35" applyFont="1" applyFill="1" applyBorder="1" applyAlignment="1">
      <alignment vertical="top" wrapText="1"/>
      <protection/>
    </xf>
    <xf numFmtId="170" fontId="14" fillId="5" borderId="1" xfId="0" applyNumberFormat="1" applyFont="1" applyFill="1" applyBorder="1" applyAlignment="1">
      <alignment horizontal="center" vertical="center"/>
    </xf>
    <xf numFmtId="170" fontId="10" fillId="5" borderId="1" xfId="0" applyNumberFormat="1" applyFont="1" applyFill="1" applyBorder="1" applyAlignment="1">
      <alignment horizontal="center" vertical="center"/>
    </xf>
    <xf numFmtId="0" fontId="10" fillId="0" borderId="0" xfId="35" applyFont="1" applyAlignment="1">
      <alignment vertical="center"/>
      <protection/>
    </xf>
    <xf numFmtId="0" fontId="10" fillId="6" borderId="0" xfId="35" applyFont="1" applyFill="1" applyAlignment="1">
      <alignment vertical="center"/>
      <protection/>
    </xf>
    <xf numFmtId="10" fontId="14" fillId="5" borderId="1" xfId="0" applyNumberFormat="1" applyFont="1" applyFill="1" applyBorder="1" applyAlignment="1">
      <alignment horizontal="center" vertical="center"/>
    </xf>
    <xf numFmtId="0" fontId="10" fillId="0" borderId="0" xfId="38" applyFont="1" applyBorder="1">
      <alignment/>
      <protection/>
    </xf>
    <xf numFmtId="0" fontId="10" fillId="0" borderId="0" xfId="38" applyFont="1" applyBorder="1" applyAlignment="1">
      <alignment wrapText="1"/>
      <protection/>
    </xf>
    <xf numFmtId="0" fontId="10" fillId="0" borderId="0" xfId="38" applyFont="1">
      <alignment/>
      <protection/>
    </xf>
    <xf numFmtId="0" fontId="11" fillId="0" borderId="0" xfId="43" applyFont="1" applyBorder="1" applyAlignment="1">
      <alignment horizontal="center" vertical="center" wrapText="1"/>
      <protection/>
    </xf>
    <xf numFmtId="0" fontId="10" fillId="0" borderId="0" xfId="38" applyFont="1" applyBorder="1" applyAlignment="1">
      <alignment horizontal="center" vertical="center" wrapText="1"/>
      <protection/>
    </xf>
    <xf numFmtId="0" fontId="11" fillId="0" borderId="0" xfId="43" applyFont="1" applyBorder="1" applyAlignment="1">
      <alignment vertical="center" wrapText="1"/>
      <protection/>
    </xf>
    <xf numFmtId="168" fontId="13" fillId="2" borderId="1" xfId="38" applyNumberFormat="1" applyFont="1" applyFill="1" applyBorder="1" applyAlignment="1">
      <alignment horizontal="center" vertical="center" wrapText="1"/>
      <protection/>
    </xf>
    <xf numFmtId="0" fontId="10" fillId="2" borderId="0" xfId="38" applyFont="1" applyFill="1" applyBorder="1" applyAlignment="1">
      <alignment wrapText="1"/>
      <protection/>
    </xf>
    <xf numFmtId="0" fontId="10" fillId="2" borderId="0" xfId="38" applyFont="1" applyFill="1" applyBorder="1">
      <alignment/>
      <protection/>
    </xf>
    <xf numFmtId="0" fontId="10" fillId="7" borderId="0" xfId="38" applyFont="1" applyFill="1" applyBorder="1">
      <alignment/>
      <protection/>
    </xf>
    <xf numFmtId="0" fontId="10" fillId="7" borderId="0" xfId="38" applyFont="1" applyFill="1">
      <alignment/>
      <protection/>
    </xf>
    <xf numFmtId="0" fontId="10" fillId="8" borderId="0" xfId="38" applyFont="1" applyFill="1" applyBorder="1">
      <alignment/>
      <protection/>
    </xf>
    <xf numFmtId="0" fontId="10" fillId="8" borderId="0" xfId="38" applyFont="1" applyFill="1">
      <alignment/>
      <protection/>
    </xf>
    <xf numFmtId="0" fontId="10" fillId="0" borderId="0" xfId="38" applyFont="1" applyAlignment="1">
      <alignment/>
      <protection/>
    </xf>
    <xf numFmtId="173" fontId="10" fillId="0" borderId="0" xfId="38" applyNumberFormat="1" applyFont="1">
      <alignment/>
      <protection/>
    </xf>
    <xf numFmtId="0" fontId="13" fillId="3" borderId="1" xfId="38" applyFont="1" applyFill="1" applyBorder="1" applyAlignment="1">
      <alignment horizontal="left" vertical="center" wrapText="1"/>
      <protection/>
    </xf>
    <xf numFmtId="165" fontId="10" fillId="2" borderId="0" xfId="24" applyFont="1" applyFill="1" applyBorder="1"/>
    <xf numFmtId="165" fontId="10" fillId="0" borderId="0" xfId="24" applyFont="1" applyBorder="1"/>
    <xf numFmtId="165" fontId="10" fillId="0" borderId="0" xfId="38" applyNumberFormat="1" applyFont="1" applyBorder="1">
      <alignment/>
      <protection/>
    </xf>
    <xf numFmtId="3" fontId="13" fillId="2" borderId="5" xfId="38" applyNumberFormat="1" applyFont="1" applyFill="1" applyBorder="1" applyAlignment="1">
      <alignment horizontal="center" vertical="center" wrapText="1"/>
      <protection/>
    </xf>
    <xf numFmtId="168" fontId="13" fillId="2" borderId="2" xfId="38" applyNumberFormat="1" applyFont="1" applyFill="1" applyBorder="1" applyAlignment="1">
      <alignment horizontal="center" vertical="center" wrapText="1"/>
      <protection/>
    </xf>
    <xf numFmtId="0" fontId="13" fillId="3" borderId="6" xfId="38" applyFont="1" applyFill="1" applyBorder="1" applyAlignment="1">
      <alignment horizontal="left" vertical="center" wrapText="1"/>
      <protection/>
    </xf>
    <xf numFmtId="0" fontId="13" fillId="3" borderId="7" xfId="38" applyFont="1" applyFill="1" applyBorder="1" applyAlignment="1">
      <alignment horizontal="left" vertical="center" wrapText="1"/>
      <protection/>
    </xf>
    <xf numFmtId="0" fontId="13" fillId="3" borderId="5" xfId="38" applyFont="1" applyFill="1" applyBorder="1" applyAlignment="1">
      <alignment horizontal="left" vertical="center" wrapText="1"/>
      <protection/>
    </xf>
    <xf numFmtId="0" fontId="13" fillId="3" borderId="8" xfId="38" applyFont="1" applyFill="1" applyBorder="1" applyAlignment="1">
      <alignment horizontal="left" vertical="center" wrapText="1"/>
      <protection/>
    </xf>
    <xf numFmtId="3" fontId="13" fillId="2" borderId="9" xfId="38" applyNumberFormat="1" applyFont="1" applyFill="1" applyBorder="1" applyAlignment="1">
      <alignment horizontal="center" vertical="center" wrapText="1"/>
      <protection/>
    </xf>
    <xf numFmtId="0" fontId="13" fillId="3" borderId="10" xfId="38" applyFont="1" applyFill="1" applyBorder="1" applyAlignment="1">
      <alignment vertical="center" wrapText="1"/>
      <protection/>
    </xf>
    <xf numFmtId="168" fontId="13" fillId="3" borderId="4" xfId="38" applyNumberFormat="1" applyFont="1" applyFill="1" applyBorder="1" applyAlignment="1">
      <alignment vertical="center" wrapText="1"/>
      <protection/>
    </xf>
    <xf numFmtId="165" fontId="13" fillId="2" borderId="2" xfId="24" applyFont="1" applyFill="1" applyBorder="1" applyAlignment="1">
      <alignment vertical="center" wrapText="1"/>
    </xf>
    <xf numFmtId="0" fontId="13" fillId="3" borderId="11" xfId="38" applyFont="1" applyFill="1" applyBorder="1" applyAlignment="1">
      <alignment horizontal="left" vertical="center" wrapText="1"/>
      <protection/>
    </xf>
    <xf numFmtId="169" fontId="13" fillId="2" borderId="11" xfId="38" applyNumberFormat="1" applyFont="1" applyFill="1" applyBorder="1" applyAlignment="1">
      <alignment vertical="center" wrapText="1"/>
      <protection/>
    </xf>
    <xf numFmtId="3" fontId="13" fillId="2" borderId="11" xfId="38" applyNumberFormat="1" applyFont="1" applyFill="1" applyBorder="1" applyAlignment="1">
      <alignment vertical="center" wrapText="1"/>
      <protection/>
    </xf>
    <xf numFmtId="0" fontId="11" fillId="3" borderId="12" xfId="38" applyFont="1" applyFill="1" applyBorder="1" applyAlignment="1">
      <alignment horizontal="center" vertical="center" wrapText="1"/>
      <protection/>
    </xf>
    <xf numFmtId="0" fontId="11" fillId="3" borderId="13" xfId="38" applyFont="1" applyFill="1" applyBorder="1" applyAlignment="1">
      <alignment horizontal="center" vertical="center" wrapText="1"/>
      <protection/>
    </xf>
    <xf numFmtId="0" fontId="11" fillId="3" borderId="14" xfId="38" applyFont="1" applyFill="1" applyBorder="1" applyAlignment="1">
      <alignment horizontal="center" vertical="center" wrapText="1"/>
      <protection/>
    </xf>
    <xf numFmtId="0" fontId="11" fillId="3" borderId="15" xfId="38" applyFont="1" applyFill="1" applyBorder="1" applyAlignment="1">
      <alignment horizontal="center" vertical="center" wrapText="1"/>
      <protection/>
    </xf>
    <xf numFmtId="0" fontId="13" fillId="3" borderId="5" xfId="38" applyFont="1" applyFill="1" applyBorder="1" applyAlignment="1">
      <alignment vertical="center" wrapText="1"/>
      <protection/>
    </xf>
    <xf numFmtId="168" fontId="13" fillId="3" borderId="16" xfId="38" applyNumberFormat="1" applyFont="1" applyFill="1" applyBorder="1" applyAlignment="1">
      <alignment vertical="center" wrapText="1"/>
      <protection/>
    </xf>
    <xf numFmtId="170" fontId="10" fillId="9" borderId="1" xfId="0" applyNumberFormat="1" applyFont="1" applyFill="1" applyBorder="1" applyAlignment="1">
      <alignment vertical="center"/>
    </xf>
    <xf numFmtId="170" fontId="10" fillId="3" borderId="1" xfId="0" applyNumberFormat="1" applyFont="1" applyFill="1" applyBorder="1" applyAlignment="1">
      <alignment vertical="center"/>
    </xf>
    <xf numFmtId="170" fontId="10" fillId="3" borderId="0" xfId="0" applyNumberFormat="1" applyFont="1" applyFill="1" applyBorder="1" applyAlignment="1">
      <alignment vertical="center"/>
    </xf>
    <xf numFmtId="0" fontId="10" fillId="0" borderId="0" xfId="35" applyFont="1" applyBorder="1" applyAlignment="1">
      <alignment vertical="center"/>
      <protection/>
    </xf>
    <xf numFmtId="0" fontId="11" fillId="0" borderId="0" xfId="35" applyFont="1" applyAlignment="1">
      <alignment vertical="center"/>
      <protection/>
    </xf>
    <xf numFmtId="0" fontId="10" fillId="0" borderId="0" xfId="35" applyFont="1" applyFill="1" applyAlignment="1">
      <alignment horizontal="left" vertical="center"/>
      <protection/>
    </xf>
    <xf numFmtId="10" fontId="10" fillId="0" borderId="0" xfId="35" applyNumberFormat="1" applyFont="1" applyAlignment="1">
      <alignment vertical="center"/>
      <protection/>
    </xf>
    <xf numFmtId="10" fontId="10" fillId="0" borderId="0" xfId="35" applyNumberFormat="1" applyFont="1" applyAlignment="1">
      <alignment horizontal="center" vertical="center"/>
      <protection/>
    </xf>
    <xf numFmtId="0" fontId="10" fillId="6" borderId="0" xfId="35" applyFont="1" applyFill="1" applyBorder="1" applyAlignment="1">
      <alignment vertical="center"/>
      <protection/>
    </xf>
    <xf numFmtId="10" fontId="14" fillId="2" borderId="1" xfId="35" applyNumberFormat="1" applyFont="1" applyFill="1" applyBorder="1" applyAlignment="1">
      <alignment horizontal="center" vertical="center" wrapText="1"/>
      <protection/>
    </xf>
    <xf numFmtId="10" fontId="18" fillId="2" borderId="1" xfId="35" applyNumberFormat="1" applyFont="1" applyFill="1" applyBorder="1" applyAlignment="1">
      <alignment horizontal="center" vertical="center" wrapText="1"/>
      <protection/>
    </xf>
    <xf numFmtId="170" fontId="10" fillId="3" borderId="1" xfId="0" applyNumberFormat="1" applyFont="1" applyFill="1" applyBorder="1" applyAlignment="1">
      <alignment horizontal="center" vertical="center"/>
    </xf>
    <xf numFmtId="170" fontId="10" fillId="9" borderId="1" xfId="0" applyNumberFormat="1" applyFont="1" applyFill="1" applyBorder="1" applyAlignment="1">
      <alignment horizontal="center" vertical="center"/>
    </xf>
    <xf numFmtId="0" fontId="10" fillId="6" borderId="1" xfId="35" applyFont="1" applyFill="1" applyBorder="1" applyAlignment="1">
      <alignment vertical="center"/>
      <protection/>
    </xf>
    <xf numFmtId="170" fontId="10" fillId="0" borderId="17" xfId="0" applyNumberFormat="1" applyFont="1" applyFill="1" applyBorder="1" applyAlignment="1">
      <alignment horizontal="center" vertical="center"/>
    </xf>
    <xf numFmtId="170" fontId="10" fillId="2" borderId="17" xfId="0" applyNumberFormat="1" applyFont="1" applyFill="1" applyBorder="1" applyAlignment="1">
      <alignment horizontal="center" vertical="center"/>
    </xf>
    <xf numFmtId="10" fontId="14" fillId="2" borderId="17" xfId="35" applyNumberFormat="1" applyFont="1" applyFill="1" applyBorder="1" applyAlignment="1">
      <alignment horizontal="center" vertical="center" wrapText="1"/>
      <protection/>
    </xf>
    <xf numFmtId="10" fontId="14" fillId="5" borderId="1" xfId="35" applyNumberFormat="1" applyFont="1" applyFill="1" applyBorder="1" applyAlignment="1">
      <alignment horizontal="center" vertical="center" wrapText="1"/>
      <protection/>
    </xf>
    <xf numFmtId="170" fontId="10" fillId="0" borderId="1" xfId="0" applyNumberFormat="1" applyFont="1" applyFill="1" applyBorder="1" applyAlignment="1">
      <alignment horizontal="center" vertical="center"/>
    </xf>
    <xf numFmtId="170" fontId="10" fillId="2" borderId="1" xfId="0" applyNumberFormat="1" applyFont="1" applyFill="1" applyBorder="1" applyAlignment="1">
      <alignment horizontal="center" vertical="center"/>
    </xf>
    <xf numFmtId="0" fontId="10" fillId="2" borderId="0" xfId="35" applyFont="1" applyFill="1" applyAlignment="1">
      <alignment vertical="center"/>
      <protection/>
    </xf>
    <xf numFmtId="10" fontId="14" fillId="2" borderId="0" xfId="35" applyNumberFormat="1" applyFont="1" applyFill="1" applyBorder="1" applyAlignment="1">
      <alignment horizontal="center" vertical="center" wrapText="1"/>
      <protection/>
    </xf>
    <xf numFmtId="170" fontId="10" fillId="3" borderId="0" xfId="0" applyNumberFormat="1" applyFont="1" applyFill="1" applyBorder="1" applyAlignment="1">
      <alignment horizontal="center" vertical="center"/>
    </xf>
    <xf numFmtId="10" fontId="11" fillId="0" borderId="0" xfId="0" applyNumberFormat="1" applyFont="1" applyFill="1" applyBorder="1" applyAlignment="1" applyProtection="1">
      <alignment horizontal="center" vertical="center" wrapText="1"/>
      <protection locked="0"/>
    </xf>
    <xf numFmtId="10" fontId="10" fillId="0" borderId="0" xfId="0" applyNumberFormat="1" applyFont="1" applyFill="1" applyBorder="1" applyAlignment="1" applyProtection="1">
      <alignment horizontal="center" vertical="center" wrapText="1"/>
      <protection locked="0"/>
    </xf>
    <xf numFmtId="0" fontId="10" fillId="6" borderId="0" xfId="35" applyFont="1" applyFill="1" applyAlignment="1">
      <alignment horizontal="left" vertical="center"/>
      <protection/>
    </xf>
    <xf numFmtId="10" fontId="10" fillId="6" borderId="0" xfId="35" applyNumberFormat="1" applyFont="1" applyFill="1" applyAlignment="1">
      <alignment vertical="center"/>
      <protection/>
    </xf>
    <xf numFmtId="10" fontId="10" fillId="6" borderId="0" xfId="35" applyNumberFormat="1" applyFont="1" applyFill="1" applyAlignment="1">
      <alignment horizontal="center" vertical="center"/>
      <protection/>
    </xf>
    <xf numFmtId="0" fontId="10" fillId="0" borderId="0" xfId="35" applyFont="1" applyAlignment="1">
      <alignment horizontal="left" vertical="center"/>
      <protection/>
    </xf>
    <xf numFmtId="10" fontId="4" fillId="4" borderId="11" xfId="35" applyNumberFormat="1" applyFont="1" applyFill="1" applyBorder="1" applyAlignment="1">
      <alignment horizontal="center" vertical="center" wrapText="1"/>
      <protection/>
    </xf>
    <xf numFmtId="0" fontId="4" fillId="4" borderId="18" xfId="35" applyFont="1" applyFill="1" applyBorder="1" applyAlignment="1">
      <alignment horizontal="justify" vertical="center" wrapText="1"/>
      <protection/>
    </xf>
    <xf numFmtId="0" fontId="1" fillId="0" borderId="0" xfId="35" applyFont="1" applyFill="1" applyAlignment="1">
      <alignment vertical="center"/>
      <protection/>
    </xf>
    <xf numFmtId="0" fontId="1"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10" fillId="0" borderId="0" xfId="35" applyFont="1">
      <alignment/>
      <protection/>
    </xf>
    <xf numFmtId="175" fontId="10" fillId="0" borderId="0" xfId="32" applyNumberFormat="1" applyFont="1" applyAlignment="1">
      <alignment horizontal="center"/>
    </xf>
    <xf numFmtId="9" fontId="10" fillId="0" borderId="0" xfId="41" applyFont="1" applyAlignment="1">
      <alignment/>
    </xf>
    <xf numFmtId="0" fontId="10" fillId="0" borderId="0" xfId="35" applyFont="1" applyAlignment="1">
      <alignment horizontal="center"/>
      <protection/>
    </xf>
    <xf numFmtId="9" fontId="10" fillId="0" borderId="0" xfId="41" applyFont="1" applyAlignment="1">
      <alignment horizontal="center"/>
    </xf>
    <xf numFmtId="175" fontId="10" fillId="0" borderId="0" xfId="35" applyNumberFormat="1" applyFont="1" applyAlignment="1">
      <alignment/>
      <protection/>
    </xf>
    <xf numFmtId="175" fontId="10" fillId="0" borderId="0" xfId="35" applyNumberFormat="1" applyFont="1" applyAlignment="1">
      <alignment horizontal="center"/>
      <protection/>
    </xf>
    <xf numFmtId="0" fontId="10" fillId="2" borderId="0" xfId="35" applyFont="1" applyFill="1" applyBorder="1" applyAlignment="1">
      <alignment horizontal="center"/>
      <protection/>
    </xf>
    <xf numFmtId="9" fontId="10" fillId="2" borderId="0" xfId="41" applyFont="1" applyFill="1" applyBorder="1" applyAlignment="1">
      <alignment horizontal="center"/>
    </xf>
    <xf numFmtId="175" fontId="11" fillId="2" borderId="0" xfId="35" applyNumberFormat="1" applyFont="1" applyFill="1" applyBorder="1" applyAlignment="1" applyProtection="1">
      <alignment vertical="center"/>
      <protection locked="0"/>
    </xf>
    <xf numFmtId="9" fontId="10" fillId="2" borderId="0" xfId="35" applyNumberFormat="1" applyFont="1" applyFill="1" applyBorder="1" applyAlignment="1">
      <alignment horizontal="center"/>
      <protection/>
    </xf>
    <xf numFmtId="175" fontId="10" fillId="2" borderId="0" xfId="35" applyNumberFormat="1" applyFont="1" applyFill="1" applyBorder="1" applyAlignment="1" applyProtection="1">
      <alignment/>
      <protection locked="0"/>
    </xf>
    <xf numFmtId="9" fontId="10" fillId="2" borderId="0" xfId="35" applyNumberFormat="1" applyFont="1" applyFill="1" applyBorder="1" applyAlignment="1" applyProtection="1">
      <alignment horizontal="center"/>
      <protection locked="0"/>
    </xf>
    <xf numFmtId="0" fontId="10" fillId="0" borderId="0" xfId="38" applyFont="1" applyAlignment="1">
      <alignment horizontal="center"/>
      <protection/>
    </xf>
    <xf numFmtId="0" fontId="10" fillId="0" borderId="0" xfId="35" applyFont="1" applyAlignment="1">
      <alignment horizontal="right"/>
      <protection/>
    </xf>
    <xf numFmtId="3" fontId="11" fillId="10" borderId="11" xfId="38" applyNumberFormat="1" applyFont="1" applyFill="1" applyBorder="1" applyAlignment="1">
      <alignment horizontal="center" vertical="center"/>
      <protection/>
    </xf>
    <xf numFmtId="3" fontId="10" fillId="10" borderId="11" xfId="38" applyNumberFormat="1" applyFont="1" applyFill="1" applyBorder="1" applyAlignment="1">
      <alignment horizontal="center" vertical="center"/>
      <protection/>
    </xf>
    <xf numFmtId="9" fontId="7" fillId="0" borderId="0" xfId="44" applyFont="1" applyBorder="1" applyAlignment="1">
      <alignment horizontal="center" vertical="center"/>
    </xf>
    <xf numFmtId="174" fontId="7" fillId="0" borderId="0" xfId="24" applyNumberFormat="1" applyFont="1" applyBorder="1" applyAlignment="1">
      <alignment vertical="center"/>
    </xf>
    <xf numFmtId="10" fontId="7" fillId="0" borderId="0" xfId="44" applyNumberFormat="1" applyFont="1" applyBorder="1" applyAlignment="1">
      <alignment vertical="center"/>
    </xf>
    <xf numFmtId="0" fontId="7" fillId="0" borderId="0" xfId="0" applyFont="1" applyBorder="1"/>
    <xf numFmtId="174" fontId="7" fillId="0" borderId="0" xfId="24" applyNumberFormat="1"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9" fontId="7" fillId="0" borderId="0" xfId="44" applyFont="1" applyBorder="1" applyAlignment="1">
      <alignment horizontal="left" vertical="center"/>
    </xf>
    <xf numFmtId="175" fontId="10" fillId="0" borderId="0" xfId="38" applyNumberFormat="1" applyFont="1">
      <alignment/>
      <protection/>
    </xf>
    <xf numFmtId="0" fontId="11" fillId="4" borderId="1" xfId="35" applyFont="1" applyFill="1" applyBorder="1" applyAlignment="1">
      <alignment horizontal="center" vertical="center" wrapText="1"/>
      <protection/>
    </xf>
    <xf numFmtId="0" fontId="2" fillId="0" borderId="0" xfId="0" applyFont="1" applyFill="1"/>
    <xf numFmtId="0" fontId="2" fillId="0" borderId="0" xfId="0" applyFont="1" applyFill="1" applyAlignment="1">
      <alignment horizontal="center"/>
    </xf>
    <xf numFmtId="174" fontId="2" fillId="0" borderId="0" xfId="0" applyNumberFormat="1" applyFont="1" applyFill="1" applyAlignment="1">
      <alignment horizontal="center"/>
    </xf>
    <xf numFmtId="0" fontId="2" fillId="0" borderId="0" xfId="0" applyFont="1" applyFill="1" applyAlignment="1">
      <alignment horizontal="center" vertical="center"/>
    </xf>
    <xf numFmtId="0" fontId="5" fillId="0" borderId="0" xfId="0" applyFont="1" applyFill="1"/>
    <xf numFmtId="0" fontId="5" fillId="0" borderId="0" xfId="0" applyFont="1" applyFill="1" applyAlignment="1">
      <alignment horizontal="center"/>
    </xf>
    <xf numFmtId="37" fontId="5" fillId="0" borderId="0" xfId="0" applyNumberFormat="1" applyFont="1" applyFill="1" applyAlignment="1">
      <alignment horizontal="center"/>
    </xf>
    <xf numFmtId="0" fontId="5" fillId="3" borderId="19" xfId="0" applyFont="1" applyFill="1" applyBorder="1" applyAlignment="1" applyProtection="1">
      <alignment horizontal="center" vertical="center" wrapText="1"/>
      <protection locked="0"/>
    </xf>
    <xf numFmtId="3" fontId="5" fillId="2" borderId="20" xfId="0" applyNumberFormat="1" applyFont="1" applyFill="1" applyBorder="1" applyAlignment="1">
      <alignment horizontal="center" vertical="center" wrapText="1"/>
    </xf>
    <xf numFmtId="37" fontId="5" fillId="2" borderId="20" xfId="0" applyNumberFormat="1" applyFont="1" applyFill="1" applyBorder="1" applyAlignment="1">
      <alignment horizontal="center" vertical="center" wrapText="1"/>
    </xf>
    <xf numFmtId="0" fontId="2" fillId="2" borderId="20" xfId="0" applyFont="1" applyFill="1" applyBorder="1" applyAlignment="1">
      <alignment horizontal="center" vertical="center"/>
    </xf>
    <xf numFmtId="10" fontId="2" fillId="2" borderId="20" xfId="40" applyNumberFormat="1" applyFont="1" applyFill="1" applyBorder="1" applyAlignment="1">
      <alignment horizontal="center" vertical="center"/>
    </xf>
    <xf numFmtId="0" fontId="5" fillId="3" borderId="4" xfId="0" applyFont="1" applyFill="1" applyBorder="1" applyAlignment="1" applyProtection="1">
      <alignment horizontal="center" vertical="center" wrapText="1"/>
      <protection locked="0"/>
    </xf>
    <xf numFmtId="37" fontId="12" fillId="2" borderId="1" xfId="28" applyNumberFormat="1" applyFont="1" applyFill="1" applyBorder="1" applyAlignment="1">
      <alignment horizontal="center" vertical="center"/>
    </xf>
    <xf numFmtId="174" fontId="2" fillId="2" borderId="1" xfId="22" applyNumberFormat="1" applyFont="1" applyFill="1" applyBorder="1" applyAlignment="1">
      <alignment horizontal="center" vertical="center"/>
    </xf>
    <xf numFmtId="10" fontId="2" fillId="2" borderId="1" xfId="40" applyNumberFormat="1" applyFont="1" applyFill="1" applyBorder="1" applyAlignment="1">
      <alignment horizontal="center" vertical="center"/>
    </xf>
    <xf numFmtId="0" fontId="12" fillId="2" borderId="1" xfId="0" applyFont="1" applyFill="1" applyBorder="1" applyAlignment="1">
      <alignment horizontal="center" vertical="center"/>
    </xf>
    <xf numFmtId="37" fontId="12" fillId="2" borderId="1" xfId="0" applyNumberFormat="1" applyFont="1" applyFill="1" applyBorder="1" applyAlignment="1">
      <alignment horizontal="center" vertical="center"/>
    </xf>
    <xf numFmtId="0" fontId="12" fillId="2" borderId="1" xfId="0" applyFont="1" applyFill="1" applyBorder="1" applyAlignment="1">
      <alignment horizontal="right" vertical="center"/>
    </xf>
    <xf numFmtId="0" fontId="2" fillId="2" borderId="1" xfId="0" applyFont="1" applyFill="1" applyBorder="1" applyAlignment="1">
      <alignment horizontal="center" vertical="center"/>
    </xf>
    <xf numFmtId="174" fontId="2" fillId="2" borderId="1" xfId="0" applyNumberFormat="1" applyFont="1" applyFill="1" applyBorder="1" applyAlignment="1">
      <alignment horizontal="center" vertical="center"/>
    </xf>
    <xf numFmtId="169" fontId="12" fillId="2" borderId="1" xfId="0" applyNumberFormat="1" applyFont="1" applyFill="1" applyBorder="1" applyAlignment="1">
      <alignment horizontal="right" vertical="center"/>
    </xf>
    <xf numFmtId="3" fontId="5" fillId="2" borderId="1" xfId="29" applyNumberFormat="1" applyFont="1" applyFill="1" applyBorder="1" applyAlignment="1">
      <alignment horizontal="center" vertical="center" wrapText="1"/>
    </xf>
    <xf numFmtId="37" fontId="5" fillId="2" borderId="1" xfId="29" applyNumberFormat="1" applyFont="1" applyFill="1" applyBorder="1" applyAlignment="1">
      <alignment horizontal="center" vertical="center" wrapText="1"/>
    </xf>
    <xf numFmtId="0" fontId="5" fillId="3" borderId="21" xfId="0" applyFont="1" applyFill="1" applyBorder="1" applyAlignment="1" applyProtection="1">
      <alignment horizontal="center" vertical="center" wrapText="1"/>
      <protection locked="0"/>
    </xf>
    <xf numFmtId="37" fontId="22" fillId="2" borderId="1" xfId="28" applyNumberFormat="1" applyFont="1" applyFill="1" applyBorder="1" applyAlignment="1">
      <alignment horizontal="center" vertical="center"/>
    </xf>
    <xf numFmtId="0" fontId="5" fillId="3" borderId="10" xfId="0" applyFont="1" applyFill="1" applyBorder="1" applyAlignment="1" applyProtection="1">
      <alignment horizontal="center" vertical="center" wrapText="1"/>
      <protection locked="0"/>
    </xf>
    <xf numFmtId="3" fontId="5" fillId="2" borderId="2" xfId="0" applyNumberFormat="1" applyFont="1" applyFill="1" applyBorder="1" applyAlignment="1">
      <alignment horizontal="center" vertical="center" wrapText="1"/>
    </xf>
    <xf numFmtId="37" fontId="5"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37" fontId="22" fillId="0" borderId="1" xfId="28" applyNumberFormat="1" applyFont="1" applyFill="1" applyBorder="1" applyAlignment="1">
      <alignment horizontal="center" vertical="center"/>
    </xf>
    <xf numFmtId="9" fontId="5" fillId="0" borderId="2" xfId="4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0" fontId="2" fillId="0" borderId="2" xfId="40" applyNumberFormat="1" applyFont="1" applyFill="1" applyBorder="1" applyAlignment="1">
      <alignment horizontal="center" vertical="center"/>
    </xf>
    <xf numFmtId="174" fontId="2" fillId="0" borderId="1" xfId="22" applyNumberFormat="1" applyFont="1" applyFill="1" applyBorder="1" applyAlignment="1">
      <alignment horizontal="center" vertical="center"/>
    </xf>
    <xf numFmtId="10" fontId="2" fillId="0" borderId="1" xfId="40" applyNumberFormat="1" applyFont="1" applyFill="1" applyBorder="1" applyAlignment="1">
      <alignment horizontal="center" vertical="center"/>
    </xf>
    <xf numFmtId="9" fontId="5" fillId="2" borderId="1" xfId="40" applyFont="1" applyFill="1" applyBorder="1" applyAlignment="1">
      <alignment horizontal="center" vertical="center" wrapText="1"/>
    </xf>
    <xf numFmtId="0" fontId="5" fillId="3" borderId="22" xfId="0" applyFont="1" applyFill="1" applyBorder="1" applyAlignment="1" applyProtection="1">
      <alignment horizontal="center" vertical="center" wrapText="1"/>
      <protection locked="0"/>
    </xf>
    <xf numFmtId="37" fontId="22" fillId="2" borderId="11" xfId="28" applyNumberFormat="1" applyFont="1" applyFill="1" applyBorder="1" applyAlignment="1">
      <alignment horizontal="center" vertical="center"/>
    </xf>
    <xf numFmtId="9" fontId="12" fillId="2" borderId="1" xfId="40" applyFont="1" applyFill="1" applyBorder="1" applyAlignment="1">
      <alignment horizontal="center" vertical="center"/>
    </xf>
    <xf numFmtId="37" fontId="12" fillId="2" borderId="1" xfId="40" applyNumberFormat="1" applyFont="1" applyFill="1" applyBorder="1" applyAlignment="1">
      <alignment horizontal="center" vertical="center"/>
    </xf>
    <xf numFmtId="37" fontId="5" fillId="0" borderId="2" xfId="0" applyNumberFormat="1" applyFont="1" applyFill="1" applyBorder="1" applyAlignment="1">
      <alignment horizontal="center" vertical="center" wrapText="1"/>
    </xf>
    <xf numFmtId="0" fontId="5" fillId="3" borderId="20" xfId="0" applyFont="1" applyFill="1" applyBorder="1" applyAlignment="1" applyProtection="1">
      <alignment horizontal="center" vertical="center" wrapText="1"/>
      <protection locked="0"/>
    </xf>
    <xf numFmtId="3" fontId="16" fillId="10" borderId="20" xfId="29" applyNumberFormat="1" applyFont="1" applyFill="1" applyBorder="1" applyAlignment="1">
      <alignment horizontal="center" vertical="center" wrapText="1"/>
    </xf>
    <xf numFmtId="37" fontId="16" fillId="10" borderId="20" xfId="29" applyNumberFormat="1" applyFont="1" applyFill="1" applyBorder="1" applyAlignment="1">
      <alignment horizontal="center" vertical="center" wrapText="1"/>
    </xf>
    <xf numFmtId="10" fontId="5" fillId="3" borderId="0" xfId="40" applyNumberFormat="1" applyFont="1" applyFill="1" applyBorder="1" applyAlignment="1">
      <alignment/>
    </xf>
    <xf numFmtId="0" fontId="5" fillId="3" borderId="0" xfId="0" applyFont="1" applyFill="1" applyBorder="1" applyAlignment="1">
      <alignment/>
    </xf>
    <xf numFmtId="0" fontId="5" fillId="3" borderId="23" xfId="0" applyFont="1" applyFill="1" applyBorder="1" applyAlignment="1">
      <alignment/>
    </xf>
    <xf numFmtId="0" fontId="5" fillId="3" borderId="1"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3" fontId="16" fillId="10" borderId="11" xfId="0" applyNumberFormat="1" applyFont="1" applyFill="1" applyBorder="1" applyAlignment="1">
      <alignment horizontal="center" vertical="center" wrapText="1"/>
    </xf>
    <xf numFmtId="37" fontId="16" fillId="10" borderId="11" xfId="0" applyNumberFormat="1" applyFont="1" applyFill="1" applyBorder="1" applyAlignment="1">
      <alignment horizontal="center" vertical="center" wrapText="1"/>
    </xf>
    <xf numFmtId="0" fontId="5" fillId="3" borderId="24" xfId="0" applyFont="1" applyFill="1" applyBorder="1" applyAlignment="1">
      <alignment/>
    </xf>
    <xf numFmtId="0" fontId="16" fillId="3" borderId="25" xfId="0" applyFont="1" applyFill="1" applyBorder="1" applyAlignment="1">
      <alignment horizontal="right"/>
    </xf>
    <xf numFmtId="0" fontId="9" fillId="3" borderId="17" xfId="0" applyFont="1" applyFill="1" applyBorder="1" applyAlignment="1">
      <alignment horizontal="center" vertical="center" wrapText="1"/>
    </xf>
    <xf numFmtId="0" fontId="15" fillId="2" borderId="0" xfId="0" applyFont="1" applyFill="1"/>
    <xf numFmtId="0" fontId="15" fillId="2" borderId="0" xfId="0" applyFont="1" applyFill="1" applyAlignment="1">
      <alignment horizontal="center"/>
    </xf>
    <xf numFmtId="0" fontId="15" fillId="0" borderId="0" xfId="0" applyFont="1" applyFill="1"/>
    <xf numFmtId="0" fontId="15" fillId="0" borderId="0" xfId="0" applyFont="1" applyFill="1" applyBorder="1"/>
    <xf numFmtId="0" fontId="7" fillId="2" borderId="0" xfId="0" applyFont="1" applyFill="1" applyBorder="1" applyAlignment="1">
      <alignment horizontal="justify" vertical="center" wrapText="1"/>
    </xf>
    <xf numFmtId="0" fontId="7" fillId="2" borderId="0" xfId="0" applyFont="1" applyFill="1" applyBorder="1" applyAlignment="1">
      <alignment horizontal="center" vertical="center" wrapText="1"/>
    </xf>
    <xf numFmtId="0" fontId="15" fillId="0" borderId="0" xfId="0" applyFont="1" applyFill="1" applyAlignment="1">
      <alignment horizontal="center"/>
    </xf>
    <xf numFmtId="0" fontId="16" fillId="3" borderId="17" xfId="0" applyFont="1" applyFill="1" applyBorder="1" applyAlignment="1">
      <alignment horizontal="center" vertical="center" wrapText="1"/>
    </xf>
    <xf numFmtId="37" fontId="16" fillId="3" borderId="11" xfId="0"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1" fillId="6" borderId="0" xfId="35" applyFont="1" applyFill="1" applyBorder="1" applyAlignment="1">
      <alignment vertical="center"/>
      <protection/>
    </xf>
    <xf numFmtId="10" fontId="11" fillId="4" borderId="1" xfId="35" applyNumberFormat="1" applyFont="1" applyFill="1" applyBorder="1" applyAlignment="1">
      <alignment horizontal="center" vertical="center" wrapText="1"/>
      <protection/>
    </xf>
    <xf numFmtId="0" fontId="11" fillId="4" borderId="11" xfId="35" applyFont="1" applyFill="1" applyBorder="1" applyAlignment="1">
      <alignment horizontal="center" vertical="center" wrapText="1"/>
      <protection/>
    </xf>
    <xf numFmtId="37" fontId="2" fillId="0" borderId="1" xfId="0" applyNumberFormat="1" applyFont="1" applyFill="1" applyBorder="1" applyAlignment="1">
      <alignment horizontal="center" vertical="center"/>
    </xf>
    <xf numFmtId="10" fontId="14" fillId="0" borderId="1" xfId="35" applyNumberFormat="1" applyFont="1" applyFill="1" applyBorder="1" applyAlignment="1">
      <alignment horizontal="center" vertical="center" wrapText="1"/>
      <protection/>
    </xf>
    <xf numFmtId="0" fontId="2" fillId="2" borderId="11" xfId="0" applyFont="1" applyFill="1" applyBorder="1" applyAlignment="1">
      <alignment horizontal="center" vertical="center"/>
    </xf>
    <xf numFmtId="37" fontId="22" fillId="0" borderId="11" xfId="28" applyNumberFormat="1" applyFont="1" applyFill="1" applyBorder="1" applyAlignment="1">
      <alignment horizontal="center" vertical="center"/>
    </xf>
    <xf numFmtId="10" fontId="2" fillId="2" borderId="20" xfId="4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174" fontId="12" fillId="0" borderId="1" xfId="22" applyNumberFormat="1" applyFont="1" applyBorder="1" applyAlignment="1">
      <alignment vertical="center"/>
    </xf>
    <xf numFmtId="174" fontId="12" fillId="0" borderId="1" xfId="22" applyNumberFormat="1" applyFont="1" applyBorder="1" applyAlignment="1">
      <alignment horizontal="center" vertical="center"/>
    </xf>
    <xf numFmtId="9" fontId="12" fillId="0" borderId="1" xfId="40" applyFont="1" applyBorder="1" applyAlignment="1">
      <alignment horizontal="center" vertical="center"/>
    </xf>
    <xf numFmtId="9" fontId="12" fillId="0" borderId="1" xfId="44" applyFont="1" applyBorder="1" applyAlignment="1">
      <alignment horizontal="center" vertical="center"/>
    </xf>
    <xf numFmtId="9" fontId="12" fillId="0" borderId="1" xfId="40" applyFont="1" applyFill="1" applyBorder="1" applyAlignment="1">
      <alignment horizontal="center" vertical="center"/>
    </xf>
    <xf numFmtId="174" fontId="12" fillId="0" borderId="1" xfId="24" applyNumberFormat="1" applyFont="1" applyFill="1" applyBorder="1" applyAlignment="1">
      <alignment horizontal="center" vertical="center"/>
    </xf>
    <xf numFmtId="9" fontId="12" fillId="0" borderId="1" xfId="44" applyFont="1" applyFill="1" applyBorder="1" applyAlignment="1">
      <alignment horizontal="center" vertical="center"/>
    </xf>
    <xf numFmtId="49" fontId="12" fillId="0" borderId="1" xfId="22" applyNumberFormat="1" applyFont="1" applyBorder="1" applyAlignment="1">
      <alignment vertical="top" wrapText="1"/>
    </xf>
    <xf numFmtId="0" fontId="11" fillId="6" borderId="0" xfId="35" applyFont="1" applyFill="1" applyAlignment="1">
      <alignment vertical="center"/>
      <protection/>
    </xf>
    <xf numFmtId="0" fontId="11" fillId="0" borderId="0" xfId="38" applyFont="1" applyBorder="1" applyAlignment="1">
      <alignment horizontal="center" vertical="center"/>
      <protection/>
    </xf>
    <xf numFmtId="3" fontId="13" fillId="2" borderId="14" xfId="38" applyNumberFormat="1" applyFont="1" applyFill="1" applyBorder="1" applyAlignment="1">
      <alignment horizontal="center" vertical="center" wrapText="1"/>
      <protection/>
    </xf>
    <xf numFmtId="3" fontId="13" fillId="2" borderId="26" xfId="38" applyNumberFormat="1" applyFont="1" applyFill="1" applyBorder="1" applyAlignment="1">
      <alignment horizontal="center" vertical="center" wrapText="1"/>
      <protection/>
    </xf>
    <xf numFmtId="3" fontId="13" fillId="2" borderId="1" xfId="38" applyNumberFormat="1" applyFont="1" applyFill="1" applyBorder="1" applyAlignment="1">
      <alignment horizontal="center" vertical="center" wrapText="1"/>
      <protection/>
    </xf>
    <xf numFmtId="0" fontId="11" fillId="3" borderId="17" xfId="38" applyFont="1" applyFill="1" applyBorder="1" applyAlignment="1">
      <alignment horizontal="center" vertical="center" wrapText="1"/>
      <protection/>
    </xf>
    <xf numFmtId="168" fontId="13" fillId="3" borderId="7" xfId="38" applyNumberFormat="1" applyFont="1" applyFill="1" applyBorder="1" applyAlignment="1">
      <alignment horizontal="left" vertical="center" wrapText="1"/>
      <protection/>
    </xf>
    <xf numFmtId="168" fontId="13" fillId="3" borderId="1" xfId="38" applyNumberFormat="1" applyFont="1" applyFill="1" applyBorder="1" applyAlignment="1">
      <alignment horizontal="left" vertical="center" wrapText="1"/>
      <protection/>
    </xf>
    <xf numFmtId="0" fontId="23" fillId="0"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9" fillId="3" borderId="20"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7"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7"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3" borderId="27"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0" borderId="30" xfId="0" applyFont="1" applyFill="1" applyBorder="1" applyAlignment="1">
      <alignment horizontal="right" vertical="center"/>
    </xf>
    <xf numFmtId="0" fontId="9" fillId="0" borderId="0" xfId="0" applyFont="1" applyFill="1" applyBorder="1" applyAlignment="1">
      <alignment horizontal="right" vertical="center"/>
    </xf>
    <xf numFmtId="0" fontId="9" fillId="3" borderId="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5" fillId="0" borderId="1" xfId="0" applyFont="1" applyFill="1" applyBorder="1" applyAlignment="1">
      <alignment horizontal="center"/>
    </xf>
    <xf numFmtId="0" fontId="15" fillId="0" borderId="17" xfId="0" applyFont="1" applyFill="1" applyBorder="1" applyAlignment="1">
      <alignment horizontal="center"/>
    </xf>
    <xf numFmtId="0" fontId="9" fillId="3" borderId="32" xfId="0" applyFont="1" applyFill="1" applyBorder="1" applyAlignment="1">
      <alignment horizontal="center" vertical="center" wrapText="1"/>
    </xf>
    <xf numFmtId="0" fontId="9" fillId="3" borderId="1" xfId="0" applyFont="1" applyFill="1" applyBorder="1" applyAlignment="1">
      <alignment horizontal="center" wrapText="1"/>
    </xf>
    <xf numFmtId="0" fontId="9" fillId="3" borderId="28" xfId="0" applyFont="1" applyFill="1" applyBorder="1" applyAlignment="1">
      <alignment horizontal="center" wrapText="1"/>
    </xf>
    <xf numFmtId="0" fontId="6" fillId="2" borderId="17"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2" fillId="0" borderId="32" xfId="0" applyFont="1" applyFill="1" applyBorder="1" applyAlignment="1">
      <alignment horizontal="justify" vertical="center" wrapText="1"/>
    </xf>
    <xf numFmtId="0" fontId="2" fillId="0" borderId="28" xfId="0" applyFont="1" applyFill="1" applyBorder="1" applyAlignment="1">
      <alignment horizontal="justify" vertical="center" wrapText="1"/>
    </xf>
    <xf numFmtId="0" fontId="2" fillId="0" borderId="33" xfId="0" applyFont="1" applyFill="1" applyBorder="1" applyAlignment="1">
      <alignment horizontal="justify" vertical="center" wrapText="1"/>
    </xf>
    <xf numFmtId="0" fontId="2" fillId="0" borderId="32"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 xfId="0" applyFont="1" applyFill="1" applyBorder="1" applyAlignment="1">
      <alignment horizontal="justify" vertical="center"/>
    </xf>
    <xf numFmtId="0" fontId="2" fillId="0" borderId="11" xfId="0" applyFont="1" applyFill="1" applyBorder="1" applyAlignment="1">
      <alignment horizontal="justify"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0" xfId="0" applyFont="1" applyFill="1" applyBorder="1" applyAlignment="1">
      <alignment horizontal="justify" vertical="center" wrapText="1"/>
    </xf>
    <xf numFmtId="0" fontId="2" fillId="2" borderId="1" xfId="0" applyFont="1" applyFill="1" applyBorder="1" applyAlignment="1">
      <alignment horizontal="justify" vertical="center"/>
    </xf>
    <xf numFmtId="0" fontId="2" fillId="2" borderId="11" xfId="0" applyFont="1" applyFill="1" applyBorder="1" applyAlignment="1">
      <alignment horizontal="justify" vertical="center"/>
    </xf>
    <xf numFmtId="0" fontId="2" fillId="0" borderId="1" xfId="0" applyFont="1" applyFill="1" applyBorder="1" applyAlignment="1">
      <alignment horizontal="justify" vertical="center" wrapText="1"/>
    </xf>
    <xf numFmtId="0" fontId="5" fillId="0" borderId="3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2" borderId="17" xfId="0" applyFont="1" applyFill="1" applyBorder="1" applyAlignment="1">
      <alignment horizontal="justify" vertical="center"/>
    </xf>
    <xf numFmtId="0" fontId="2" fillId="2"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2"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2" fillId="0" borderId="5" xfId="0" applyFont="1" applyFill="1" applyBorder="1" applyAlignment="1">
      <alignment horizontal="center"/>
    </xf>
    <xf numFmtId="0" fontId="2" fillId="0" borderId="2" xfId="0" applyFont="1" applyFill="1" applyBorder="1" applyAlignment="1">
      <alignment horizontal="center"/>
    </xf>
    <xf numFmtId="0" fontId="2" fillId="0" borderId="32" xfId="0" applyFont="1" applyFill="1" applyBorder="1" applyAlignment="1">
      <alignment horizontal="center"/>
    </xf>
    <xf numFmtId="0" fontId="2" fillId="0" borderId="16" xfId="0" applyFont="1" applyFill="1" applyBorder="1" applyAlignment="1">
      <alignment horizontal="center"/>
    </xf>
    <xf numFmtId="0" fontId="2" fillId="0" borderId="1" xfId="0" applyFont="1" applyFill="1" applyBorder="1" applyAlignment="1">
      <alignment horizontal="center"/>
    </xf>
    <xf numFmtId="0" fontId="2" fillId="0" borderId="28" xfId="0" applyFont="1" applyFill="1" applyBorder="1" applyAlignment="1">
      <alignment horizontal="center"/>
    </xf>
    <xf numFmtId="0" fontId="2" fillId="0" borderId="8" xfId="0" applyFont="1" applyFill="1" applyBorder="1" applyAlignment="1">
      <alignment horizontal="center"/>
    </xf>
    <xf numFmtId="0" fontId="2" fillId="0" borderId="11" xfId="0" applyFont="1" applyFill="1" applyBorder="1" applyAlignment="1">
      <alignment horizontal="center"/>
    </xf>
    <xf numFmtId="0" fontId="2" fillId="0" borderId="33" xfId="0" applyFont="1" applyFill="1" applyBorder="1" applyAlignment="1">
      <alignment horizontal="center"/>
    </xf>
    <xf numFmtId="0" fontId="16" fillId="3" borderId="2"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6" fillId="3" borderId="11" xfId="0" applyFont="1" applyFill="1" applyBorder="1" applyAlignment="1">
      <alignment horizontal="center"/>
    </xf>
    <xf numFmtId="0" fontId="16" fillId="3" borderId="6"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2"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0" borderId="0" xfId="0" applyFont="1" applyFill="1" applyAlignment="1">
      <alignment horizontal="right" vertical="center"/>
    </xf>
    <xf numFmtId="0" fontId="2" fillId="0" borderId="2" xfId="0" applyFont="1" applyFill="1" applyBorder="1" applyAlignment="1">
      <alignment horizontal="justify" vertical="center" wrapText="1"/>
    </xf>
    <xf numFmtId="0" fontId="2" fillId="0" borderId="32"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20" xfId="0" applyFont="1" applyFill="1" applyBorder="1" applyAlignment="1">
      <alignment horizontal="center" vertical="center" wrapText="1"/>
    </xf>
    <xf numFmtId="0" fontId="5" fillId="3" borderId="3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46"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47" xfId="0" applyFont="1" applyFill="1" applyBorder="1" applyAlignment="1" applyProtection="1">
      <alignment horizontal="center" vertical="center" wrapText="1"/>
      <protection locked="0"/>
    </xf>
    <xf numFmtId="0" fontId="10" fillId="0" borderId="1" xfId="35" applyFont="1" applyFill="1" applyBorder="1" applyAlignment="1">
      <alignment horizontal="center" vertical="center" wrapText="1"/>
      <protection/>
    </xf>
    <xf numFmtId="0" fontId="11" fillId="0" borderId="1" xfId="0" applyFont="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0" fillId="0" borderId="1" xfId="35" applyFont="1" applyFill="1" applyBorder="1" applyAlignment="1">
      <alignment horizontal="justify" vertical="center" wrapText="1"/>
      <protection/>
    </xf>
    <xf numFmtId="10" fontId="10" fillId="0" borderId="1" xfId="0" applyNumberFormat="1" applyFont="1" applyFill="1" applyBorder="1" applyAlignment="1" applyProtection="1">
      <alignment horizontal="center" vertical="center" wrapText="1"/>
      <protection locked="0"/>
    </xf>
    <xf numFmtId="0" fontId="11" fillId="4" borderId="1" xfId="35" applyFont="1" applyFill="1" applyBorder="1" applyAlignment="1">
      <alignment horizontal="center" vertical="center" wrapText="1"/>
      <protection/>
    </xf>
    <xf numFmtId="0" fontId="10" fillId="0" borderId="5" xfId="35" applyFont="1" applyBorder="1">
      <alignment/>
      <protection/>
    </xf>
    <xf numFmtId="0" fontId="10" fillId="0" borderId="2" xfId="35" applyFont="1" applyBorder="1">
      <alignment/>
      <protection/>
    </xf>
    <xf numFmtId="0" fontId="10" fillId="0" borderId="16" xfId="35" applyFont="1" applyBorder="1">
      <alignment/>
      <protection/>
    </xf>
    <xf numFmtId="0" fontId="10" fillId="0" borderId="1" xfId="35" applyFont="1" applyBorder="1">
      <alignment/>
      <protection/>
    </xf>
    <xf numFmtId="0" fontId="10" fillId="0" borderId="8" xfId="35" applyFont="1" applyBorder="1">
      <alignment/>
      <protection/>
    </xf>
    <xf numFmtId="0" fontId="10" fillId="0" borderId="11" xfId="35" applyFont="1" applyBorder="1">
      <alignment/>
      <protection/>
    </xf>
    <xf numFmtId="0" fontId="11" fillId="4" borderId="2"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48" xfId="35" applyFont="1" applyFill="1" applyBorder="1" applyAlignment="1">
      <alignment horizontal="center" vertical="center" wrapText="1"/>
      <protection/>
    </xf>
    <xf numFmtId="0" fontId="11" fillId="4" borderId="49" xfId="35" applyFont="1" applyFill="1" applyBorder="1" applyAlignment="1">
      <alignment horizontal="center" vertical="center" wrapText="1"/>
      <protection/>
    </xf>
    <xf numFmtId="0" fontId="11" fillId="4" borderId="2" xfId="35" applyFont="1" applyFill="1" applyBorder="1" applyAlignment="1">
      <alignment horizontal="center" vertical="center" wrapText="1"/>
      <protection/>
    </xf>
    <xf numFmtId="10" fontId="11" fillId="0" borderId="17" xfId="0" applyNumberFormat="1" applyFont="1" applyFill="1" applyBorder="1" applyAlignment="1" applyProtection="1">
      <alignment horizontal="center" vertical="center" wrapText="1"/>
      <protection locked="0"/>
    </xf>
    <xf numFmtId="10" fontId="11" fillId="0" borderId="14" xfId="0" applyNumberFormat="1" applyFont="1" applyFill="1" applyBorder="1" applyAlignment="1" applyProtection="1">
      <alignment horizontal="center" vertical="center" wrapText="1"/>
      <protection locked="0"/>
    </xf>
    <xf numFmtId="10" fontId="11" fillId="0" borderId="20" xfId="0" applyNumberFormat="1" applyFont="1" applyFill="1" applyBorder="1" applyAlignment="1" applyProtection="1">
      <alignment horizontal="center" vertical="center" wrapText="1"/>
      <protection locked="0"/>
    </xf>
    <xf numFmtId="0" fontId="10" fillId="2" borderId="15" xfId="35" applyFont="1" applyFill="1" applyBorder="1" applyAlignment="1">
      <alignment horizontal="justify" vertical="center" wrapText="1"/>
      <protection/>
    </xf>
    <xf numFmtId="0" fontId="10" fillId="2" borderId="27" xfId="35" applyFont="1" applyFill="1" applyBorder="1" applyAlignment="1">
      <alignment horizontal="justify" vertical="center" wrapText="1"/>
      <protection/>
    </xf>
    <xf numFmtId="0" fontId="14" fillId="2" borderId="1" xfId="35" applyFont="1" applyFill="1" applyBorder="1" applyAlignment="1">
      <alignment horizontal="justify" vertical="top" wrapText="1"/>
      <protection/>
    </xf>
    <xf numFmtId="0" fontId="14" fillId="2" borderId="1" xfId="35" applyFont="1" applyFill="1" applyBorder="1" applyAlignment="1">
      <alignment horizontal="justify" vertical="center" wrapText="1"/>
      <protection/>
    </xf>
    <xf numFmtId="0" fontId="14" fillId="2" borderId="1" xfId="35" applyFont="1" applyFill="1" applyBorder="1" applyAlignment="1">
      <alignment horizontal="justify" vertical="center"/>
      <protection/>
    </xf>
    <xf numFmtId="0" fontId="14" fillId="2" borderId="29" xfId="35" applyFont="1" applyFill="1" applyBorder="1" applyAlignment="1">
      <alignment horizontal="justify" vertical="center" wrapText="1"/>
      <protection/>
    </xf>
    <xf numFmtId="0" fontId="14" fillId="2" borderId="27" xfId="35" applyFont="1" applyFill="1" applyBorder="1" applyAlignment="1">
      <alignment horizontal="justify" vertical="center" wrapText="1"/>
      <protection/>
    </xf>
    <xf numFmtId="0" fontId="14" fillId="2" borderId="27" xfId="35" applyFont="1" applyFill="1" applyBorder="1" applyAlignment="1">
      <alignment horizontal="justify" vertical="center"/>
      <protection/>
    </xf>
    <xf numFmtId="10" fontId="10" fillId="0" borderId="17" xfId="0" applyNumberFormat="1" applyFont="1" applyFill="1" applyBorder="1" applyAlignment="1" applyProtection="1">
      <alignment horizontal="center" vertical="center" wrapText="1"/>
      <protection locked="0"/>
    </xf>
    <xf numFmtId="10" fontId="10" fillId="0" borderId="20" xfId="0" applyNumberFormat="1" applyFont="1" applyFill="1" applyBorder="1" applyAlignment="1" applyProtection="1">
      <alignment horizontal="center" vertical="center" wrapText="1"/>
      <protection locked="0"/>
    </xf>
    <xf numFmtId="0" fontId="10" fillId="0" borderId="17" xfId="35" applyFont="1" applyFill="1" applyBorder="1" applyAlignment="1">
      <alignment horizontal="justify" vertical="center" wrapText="1"/>
      <protection/>
    </xf>
    <xf numFmtId="0" fontId="10" fillId="0" borderId="20" xfId="35" applyFont="1" applyFill="1" applyBorder="1" applyAlignment="1">
      <alignment horizontal="justify" vertical="center" wrapText="1"/>
      <protection/>
    </xf>
    <xf numFmtId="0" fontId="11" fillId="2" borderId="17"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4" fillId="2" borderId="29" xfId="35" applyFont="1" applyFill="1" applyBorder="1" applyAlignment="1">
      <alignment horizontal="justify" vertical="top" wrapText="1"/>
      <protection/>
    </xf>
    <xf numFmtId="0" fontId="14" fillId="2" borderId="27" xfId="35" applyFont="1" applyFill="1" applyBorder="1" applyAlignment="1">
      <alignment horizontal="justify" vertical="top" wrapText="1"/>
      <protection/>
    </xf>
    <xf numFmtId="10" fontId="10" fillId="2" borderId="1" xfId="0" applyNumberFormat="1" applyFont="1" applyFill="1" applyBorder="1" applyAlignment="1" applyProtection="1">
      <alignment horizontal="center" vertical="center" wrapText="1"/>
      <protection locked="0"/>
    </xf>
    <xf numFmtId="0" fontId="14" fillId="2" borderId="27" xfId="35" applyFont="1" applyFill="1" applyBorder="1" applyAlignment="1">
      <alignment horizontal="justify" vertical="top"/>
      <protection/>
    </xf>
    <xf numFmtId="0" fontId="14" fillId="2" borderId="1" xfId="35" applyFont="1" applyFill="1" applyBorder="1" applyAlignment="1">
      <alignment horizontal="justify" vertical="top"/>
      <protection/>
    </xf>
    <xf numFmtId="0" fontId="9" fillId="4" borderId="8" xfId="35" applyFont="1" applyFill="1" applyBorder="1" applyAlignment="1">
      <alignment horizontal="center" vertical="center" wrapText="1"/>
      <protection/>
    </xf>
    <xf numFmtId="0" fontId="9" fillId="4" borderId="11" xfId="35" applyFont="1" applyFill="1" applyBorder="1" applyAlignment="1">
      <alignment horizontal="center" vertical="center" wrapText="1"/>
      <protection/>
    </xf>
    <xf numFmtId="0" fontId="16" fillId="0" borderId="46" xfId="0" applyFont="1" applyFill="1" applyBorder="1" applyAlignment="1">
      <alignment horizontal="right" vertical="center"/>
    </xf>
    <xf numFmtId="0" fontId="16" fillId="0" borderId="24" xfId="0" applyFont="1" applyFill="1" applyBorder="1" applyAlignment="1">
      <alignment horizontal="right" vertical="center"/>
    </xf>
    <xf numFmtId="0" fontId="16" fillId="0" borderId="47" xfId="0" applyFont="1" applyFill="1" applyBorder="1" applyAlignment="1">
      <alignment horizontal="right" vertical="center"/>
    </xf>
    <xf numFmtId="0" fontId="10" fillId="0" borderId="17" xfId="35" applyFont="1" applyFill="1" applyBorder="1" applyAlignment="1">
      <alignment horizontal="center" vertical="center" wrapText="1"/>
      <protection/>
    </xf>
    <xf numFmtId="0" fontId="10" fillId="0" borderId="14" xfId="35" applyFont="1" applyFill="1" applyBorder="1" applyAlignment="1">
      <alignment horizontal="center" vertical="center" wrapText="1"/>
      <protection/>
    </xf>
    <xf numFmtId="3" fontId="13" fillId="2" borderId="14" xfId="38" applyNumberFormat="1" applyFont="1" applyFill="1" applyBorder="1" applyAlignment="1">
      <alignment horizontal="center" vertical="center" wrapText="1"/>
      <protection/>
    </xf>
    <xf numFmtId="3" fontId="13" fillId="2" borderId="26" xfId="38" applyNumberFormat="1" applyFont="1" applyFill="1" applyBorder="1" applyAlignment="1">
      <alignment horizontal="center" vertical="center" wrapText="1"/>
      <protection/>
    </xf>
    <xf numFmtId="168" fontId="13" fillId="2" borderId="17" xfId="38" applyNumberFormat="1" applyFont="1" applyFill="1" applyBorder="1" applyAlignment="1">
      <alignment horizontal="center" vertical="center" wrapText="1"/>
      <protection/>
    </xf>
    <xf numFmtId="168" fontId="13" fillId="2" borderId="14" xfId="38" applyNumberFormat="1" applyFont="1" applyFill="1" applyBorder="1" applyAlignment="1">
      <alignment horizontal="center" vertical="center" wrapText="1"/>
      <protection/>
    </xf>
    <xf numFmtId="168" fontId="13" fillId="2" borderId="26" xfId="38" applyNumberFormat="1" applyFont="1" applyFill="1" applyBorder="1" applyAlignment="1">
      <alignment horizontal="center" vertical="center" wrapText="1"/>
      <protection/>
    </xf>
    <xf numFmtId="0" fontId="13" fillId="0" borderId="50" xfId="38" applyFont="1" applyFill="1" applyBorder="1" applyAlignment="1">
      <alignment horizontal="center" vertical="center" wrapText="1"/>
      <protection/>
    </xf>
    <xf numFmtId="0" fontId="13" fillId="0" borderId="51" xfId="38" applyFont="1" applyFill="1" applyBorder="1" applyAlignment="1">
      <alignment horizontal="center" vertical="center" wrapText="1"/>
      <protection/>
    </xf>
    <xf numFmtId="3" fontId="13" fillId="2" borderId="17" xfId="38" applyNumberFormat="1" applyFont="1" applyFill="1" applyBorder="1" applyAlignment="1">
      <alignment horizontal="center" vertical="center" wrapText="1"/>
      <protection/>
    </xf>
    <xf numFmtId="3" fontId="13" fillId="2" borderId="1" xfId="38" applyNumberFormat="1" applyFont="1" applyFill="1" applyBorder="1" applyAlignment="1">
      <alignment horizontal="center" vertical="center" wrapText="1"/>
      <protection/>
    </xf>
    <xf numFmtId="3" fontId="13" fillId="2" borderId="11" xfId="38" applyNumberFormat="1" applyFont="1" applyFill="1" applyBorder="1" applyAlignment="1">
      <alignment horizontal="center" vertical="center" wrapText="1"/>
      <protection/>
    </xf>
    <xf numFmtId="168" fontId="13" fillId="3" borderId="31" xfId="38" applyNumberFormat="1" applyFont="1" applyFill="1" applyBorder="1" applyAlignment="1">
      <alignment vertical="center" wrapText="1"/>
      <protection/>
    </xf>
    <xf numFmtId="168" fontId="13" fillId="3" borderId="38" xfId="38" applyNumberFormat="1" applyFont="1" applyFill="1" applyBorder="1" applyAlignment="1">
      <alignment vertical="center" wrapText="1"/>
      <protection/>
    </xf>
    <xf numFmtId="168" fontId="13" fillId="3" borderId="39" xfId="38" applyNumberFormat="1" applyFont="1" applyFill="1" applyBorder="1" applyAlignment="1">
      <alignment vertical="center" wrapText="1"/>
      <protection/>
    </xf>
    <xf numFmtId="168" fontId="13" fillId="3" borderId="21" xfId="38" applyNumberFormat="1" applyFont="1" applyFill="1" applyBorder="1" applyAlignment="1">
      <alignment vertical="center" wrapText="1"/>
      <protection/>
    </xf>
    <xf numFmtId="168" fontId="13" fillId="3" borderId="12" xfId="38" applyNumberFormat="1" applyFont="1" applyFill="1" applyBorder="1" applyAlignment="1">
      <alignment vertical="center" wrapText="1"/>
      <protection/>
    </xf>
    <xf numFmtId="168" fontId="13" fillId="3" borderId="47" xfId="38" applyNumberFormat="1" applyFont="1" applyFill="1" applyBorder="1" applyAlignment="1">
      <alignment vertical="center" wrapText="1"/>
      <protection/>
    </xf>
    <xf numFmtId="0" fontId="13" fillId="0" borderId="52" xfId="38" applyFont="1" applyFill="1" applyBorder="1" applyAlignment="1">
      <alignment horizontal="center" vertical="center" wrapText="1"/>
      <protection/>
    </xf>
    <xf numFmtId="0" fontId="13" fillId="0" borderId="53" xfId="38" applyFont="1" applyFill="1" applyBorder="1" applyAlignment="1">
      <alignment horizontal="center" vertical="center" wrapText="1"/>
      <protection/>
    </xf>
    <xf numFmtId="0" fontId="13" fillId="0" borderId="54" xfId="38" applyFont="1" applyFill="1" applyBorder="1" applyAlignment="1">
      <alignment horizontal="center" vertical="center" wrapText="1"/>
      <protection/>
    </xf>
    <xf numFmtId="168" fontId="13" fillId="3" borderId="17" xfId="38" applyNumberFormat="1" applyFont="1" applyFill="1" applyBorder="1" applyAlignment="1">
      <alignment horizontal="left" vertical="center" wrapText="1"/>
      <protection/>
    </xf>
    <xf numFmtId="0" fontId="14" fillId="3" borderId="14" xfId="0" applyFont="1" applyFill="1" applyBorder="1"/>
    <xf numFmtId="0" fontId="14" fillId="3" borderId="26" xfId="0" applyFont="1" applyFill="1" applyBorder="1"/>
    <xf numFmtId="0" fontId="13" fillId="2" borderId="37" xfId="38" applyFont="1" applyFill="1" applyBorder="1" applyAlignment="1">
      <alignment horizontal="center" vertical="center" wrapText="1"/>
      <protection/>
    </xf>
    <xf numFmtId="0" fontId="13" fillId="2" borderId="38" xfId="38" applyFont="1" applyFill="1" applyBorder="1" applyAlignment="1">
      <alignment horizontal="center" vertical="center" wrapText="1"/>
      <protection/>
    </xf>
    <xf numFmtId="0" fontId="13" fillId="2" borderId="39" xfId="38" applyFont="1" applyFill="1" applyBorder="1" applyAlignment="1">
      <alignment horizontal="center" vertical="center" wrapText="1"/>
      <protection/>
    </xf>
    <xf numFmtId="0" fontId="13" fillId="0" borderId="37" xfId="38" applyFont="1" applyFill="1" applyBorder="1" applyAlignment="1">
      <alignment horizontal="center" vertical="center" wrapText="1"/>
      <protection/>
    </xf>
    <xf numFmtId="0" fontId="13" fillId="0" borderId="38" xfId="38" applyFont="1" applyFill="1" applyBorder="1" applyAlignment="1">
      <alignment horizontal="center" vertical="center" wrapText="1"/>
      <protection/>
    </xf>
    <xf numFmtId="0" fontId="13" fillId="0" borderId="39" xfId="38" applyFont="1" applyFill="1" applyBorder="1" applyAlignment="1">
      <alignment horizontal="center" vertical="center" wrapText="1"/>
      <protection/>
    </xf>
    <xf numFmtId="0" fontId="10" fillId="2" borderId="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5" xfId="38" applyFont="1" applyFill="1" applyBorder="1" applyAlignment="1">
      <alignment horizontal="center"/>
      <protection/>
    </xf>
    <xf numFmtId="0" fontId="10" fillId="2" borderId="56" xfId="38" applyFont="1" applyFill="1" applyBorder="1" applyAlignment="1">
      <alignment horizontal="center"/>
      <protection/>
    </xf>
    <xf numFmtId="0" fontId="10" fillId="2" borderId="57" xfId="38" applyFont="1" applyFill="1" applyBorder="1" applyAlignment="1">
      <alignment horizontal="center"/>
      <protection/>
    </xf>
    <xf numFmtId="0" fontId="10" fillId="2" borderId="13" xfId="38" applyFont="1" applyFill="1" applyBorder="1" applyAlignment="1">
      <alignment horizontal="center"/>
      <protection/>
    </xf>
    <xf numFmtId="0" fontId="10" fillId="2" borderId="0" xfId="38" applyFont="1" applyFill="1" applyBorder="1" applyAlignment="1">
      <alignment horizontal="center"/>
      <protection/>
    </xf>
    <xf numFmtId="0" fontId="10" fillId="2" borderId="23" xfId="38" applyFont="1" applyFill="1" applyBorder="1" applyAlignment="1">
      <alignment horizontal="center"/>
      <protection/>
    </xf>
    <xf numFmtId="0" fontId="10" fillId="2" borderId="58" xfId="38" applyFont="1" applyFill="1" applyBorder="1" applyAlignment="1">
      <alignment horizontal="center"/>
      <protection/>
    </xf>
    <xf numFmtId="0" fontId="10" fillId="2" borderId="24" xfId="38" applyFont="1" applyFill="1" applyBorder="1" applyAlignment="1">
      <alignment horizontal="center"/>
      <protection/>
    </xf>
    <xf numFmtId="0" fontId="10" fillId="2" borderId="25" xfId="38" applyFont="1" applyFill="1" applyBorder="1" applyAlignment="1">
      <alignment horizontal="center"/>
      <protection/>
    </xf>
    <xf numFmtId="43" fontId="10" fillId="10" borderId="55" xfId="38" applyNumberFormat="1" applyFont="1" applyFill="1" applyBorder="1" applyAlignment="1">
      <alignment horizontal="center"/>
      <protection/>
    </xf>
    <xf numFmtId="43" fontId="10" fillId="10" borderId="56" xfId="38" applyNumberFormat="1" applyFont="1" applyFill="1" applyBorder="1" applyAlignment="1">
      <alignment horizontal="center"/>
      <protection/>
    </xf>
    <xf numFmtId="43" fontId="10" fillId="10" borderId="57" xfId="38" applyNumberFormat="1" applyFont="1" applyFill="1" applyBorder="1" applyAlignment="1">
      <alignment horizontal="center"/>
      <protection/>
    </xf>
    <xf numFmtId="43" fontId="10" fillId="10" borderId="58" xfId="38" applyNumberFormat="1" applyFont="1" applyFill="1" applyBorder="1" applyAlignment="1">
      <alignment horizontal="center"/>
      <protection/>
    </xf>
    <xf numFmtId="43" fontId="10" fillId="10" borderId="24" xfId="38" applyNumberFormat="1" applyFont="1" applyFill="1" applyBorder="1" applyAlignment="1">
      <alignment horizontal="center"/>
      <protection/>
    </xf>
    <xf numFmtId="43" fontId="10" fillId="10" borderId="25" xfId="38" applyNumberFormat="1" applyFont="1" applyFill="1" applyBorder="1" applyAlignment="1">
      <alignment horizontal="center"/>
      <protection/>
    </xf>
    <xf numFmtId="1" fontId="14" fillId="2" borderId="34" xfId="0" applyNumberFormat="1" applyFont="1" applyFill="1" applyBorder="1" applyAlignment="1">
      <alignment horizontal="center" vertical="center" wrapText="1"/>
    </xf>
    <xf numFmtId="1" fontId="14" fillId="2" borderId="15" xfId="0" applyNumberFormat="1" applyFont="1" applyFill="1" applyBorder="1" applyAlignment="1">
      <alignment horizontal="center" vertical="center" wrapText="1"/>
    </xf>
    <xf numFmtId="1" fontId="14" fillId="2" borderId="35" xfId="0" applyNumberFormat="1" applyFont="1" applyFill="1" applyBorder="1" applyAlignment="1">
      <alignment horizontal="center" vertical="center" wrapText="1"/>
    </xf>
    <xf numFmtId="3" fontId="13" fillId="2" borderId="34" xfId="38" applyNumberFormat="1" applyFont="1" applyFill="1" applyBorder="1" applyAlignment="1">
      <alignment horizontal="center" vertical="center" wrapText="1"/>
      <protection/>
    </xf>
    <xf numFmtId="3" fontId="13" fillId="2" borderId="15" xfId="38" applyNumberFormat="1" applyFont="1" applyFill="1" applyBorder="1" applyAlignment="1">
      <alignment horizontal="center" vertical="center" wrapText="1"/>
      <protection/>
    </xf>
    <xf numFmtId="3" fontId="13" fillId="2" borderId="35" xfId="38" applyNumberFormat="1" applyFont="1" applyFill="1" applyBorder="1" applyAlignment="1">
      <alignment horizontal="center" vertical="center" wrapText="1"/>
      <protection/>
    </xf>
    <xf numFmtId="0" fontId="10" fillId="0" borderId="9" xfId="38" applyFont="1" applyBorder="1" applyAlignment="1">
      <alignment horizontal="center" vertical="center" wrapText="1"/>
      <protection/>
    </xf>
    <xf numFmtId="0" fontId="10" fillId="0" borderId="14" xfId="38" applyFont="1" applyBorder="1" applyAlignment="1">
      <alignment horizontal="center" vertical="center" wrapText="1"/>
      <protection/>
    </xf>
    <xf numFmtId="0" fontId="10" fillId="0" borderId="26" xfId="38" applyFont="1" applyBorder="1" applyAlignment="1">
      <alignment horizontal="center" vertical="center" wrapText="1"/>
      <protection/>
    </xf>
    <xf numFmtId="1" fontId="10" fillId="2" borderId="2"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3" fontId="14" fillId="2" borderId="9" xfId="0" applyNumberFormat="1" applyFont="1" applyFill="1" applyBorder="1" applyAlignment="1">
      <alignment horizontal="center" vertical="center" wrapText="1"/>
    </xf>
    <xf numFmtId="3" fontId="14" fillId="2" borderId="14" xfId="0" applyNumberFormat="1" applyFont="1" applyFill="1" applyBorder="1" applyAlignment="1">
      <alignment horizontal="center" vertical="center" wrapText="1"/>
    </xf>
    <xf numFmtId="3" fontId="14" fillId="2" borderId="26" xfId="0" applyNumberFormat="1" applyFont="1" applyFill="1" applyBorder="1" applyAlignment="1">
      <alignment horizontal="center" vertical="center" wrapText="1"/>
    </xf>
    <xf numFmtId="0" fontId="13" fillId="0" borderId="59" xfId="38" applyFont="1" applyFill="1" applyBorder="1" applyAlignment="1">
      <alignment horizontal="center" vertical="center" wrapText="1"/>
      <protection/>
    </xf>
    <xf numFmtId="168" fontId="13" fillId="3" borderId="7" xfId="38" applyNumberFormat="1" applyFont="1" applyFill="1" applyBorder="1" applyAlignment="1">
      <alignment horizontal="left" vertical="center" wrapText="1"/>
      <protection/>
    </xf>
    <xf numFmtId="0" fontId="14" fillId="3" borderId="7" xfId="0" applyFont="1" applyFill="1" applyBorder="1"/>
    <xf numFmtId="0" fontId="14" fillId="3" borderId="36" xfId="0" applyFont="1" applyFill="1" applyBorder="1"/>
    <xf numFmtId="168" fontId="13" fillId="3" borderId="1" xfId="38" applyNumberFormat="1" applyFont="1" applyFill="1" applyBorder="1" applyAlignment="1">
      <alignment horizontal="left" vertical="center" wrapText="1"/>
      <protection/>
    </xf>
    <xf numFmtId="0" fontId="14" fillId="3" borderId="1" xfId="0" applyFont="1" applyFill="1" applyBorder="1"/>
    <xf numFmtId="0" fontId="14" fillId="3" borderId="11" xfId="0" applyFont="1" applyFill="1" applyBorder="1"/>
    <xf numFmtId="0" fontId="11" fillId="0" borderId="0" xfId="38" applyFont="1" applyAlignment="1">
      <alignment horizontal="right"/>
      <protection/>
    </xf>
    <xf numFmtId="0" fontId="10" fillId="0" borderId="48" xfId="38" applyFont="1" applyBorder="1" applyAlignment="1">
      <alignment horizontal="center"/>
      <protection/>
    </xf>
    <xf numFmtId="0" fontId="10" fillId="0" borderId="56" xfId="38" applyFont="1" applyBorder="1" applyAlignment="1">
      <alignment horizontal="center"/>
      <protection/>
    </xf>
    <xf numFmtId="0" fontId="10" fillId="0" borderId="60" xfId="38" applyFont="1" applyBorder="1" applyAlignment="1">
      <alignment horizontal="center"/>
      <protection/>
    </xf>
    <xf numFmtId="0" fontId="10" fillId="0" borderId="30" xfId="38" applyFont="1" applyBorder="1" applyAlignment="1">
      <alignment horizontal="center"/>
      <protection/>
    </xf>
    <xf numFmtId="0" fontId="10" fillId="0" borderId="0" xfId="38" applyFont="1" applyBorder="1" applyAlignment="1">
      <alignment horizontal="center"/>
      <protection/>
    </xf>
    <xf numFmtId="0" fontId="10" fillId="0" borderId="12" xfId="38" applyFont="1" applyBorder="1" applyAlignment="1">
      <alignment horizontal="center"/>
      <protection/>
    </xf>
    <xf numFmtId="0" fontId="17" fillId="3" borderId="6" xfId="38" applyFont="1" applyFill="1" applyBorder="1" applyAlignment="1">
      <alignment horizontal="center" vertical="center" wrapText="1"/>
      <protection/>
    </xf>
    <xf numFmtId="0" fontId="17" fillId="3" borderId="43" xfId="38" applyFont="1" applyFill="1" applyBorder="1" applyAlignment="1">
      <alignment horizontal="center" vertical="center" wrapText="1"/>
      <protection/>
    </xf>
    <xf numFmtId="0" fontId="17" fillId="3" borderId="44" xfId="38" applyFont="1" applyFill="1" applyBorder="1" applyAlignment="1">
      <alignment horizontal="center" vertical="center" wrapText="1"/>
      <protection/>
    </xf>
    <xf numFmtId="0" fontId="17" fillId="3" borderId="7" xfId="38" applyFont="1" applyFill="1" applyBorder="1" applyAlignment="1">
      <alignment horizontal="center" vertical="center" wrapText="1"/>
      <protection/>
    </xf>
    <xf numFmtId="0" fontId="17" fillId="3" borderId="3" xfId="38" applyFont="1" applyFill="1" applyBorder="1" applyAlignment="1">
      <alignment horizontal="center" vertical="center" wrapText="1"/>
      <protection/>
    </xf>
    <xf numFmtId="0" fontId="17" fillId="3" borderId="40" xfId="38" applyFont="1" applyFill="1" applyBorder="1" applyAlignment="1">
      <alignment horizontal="center" vertical="center" wrapText="1"/>
      <protection/>
    </xf>
    <xf numFmtId="0" fontId="11" fillId="3" borderId="59" xfId="38" applyFont="1" applyFill="1" applyBorder="1" applyAlignment="1">
      <alignment horizontal="center" vertical="center" wrapText="1"/>
      <protection/>
    </xf>
    <xf numFmtId="0" fontId="11" fillId="3" borderId="51" xfId="38" applyFont="1" applyFill="1" applyBorder="1" applyAlignment="1">
      <alignment horizontal="center" vertical="center" wrapText="1"/>
      <protection/>
    </xf>
    <xf numFmtId="0" fontId="11" fillId="3" borderId="50" xfId="38" applyFont="1" applyFill="1" applyBorder="1" applyAlignment="1">
      <alignment horizontal="center" vertical="center" wrapText="1"/>
      <protection/>
    </xf>
    <xf numFmtId="0" fontId="11" fillId="3" borderId="48" xfId="38" applyFont="1" applyFill="1" applyBorder="1" applyAlignment="1">
      <alignment horizontal="center" vertical="center" wrapText="1"/>
      <protection/>
    </xf>
    <xf numFmtId="0" fontId="11" fillId="3" borderId="30" xfId="38" applyFont="1" applyFill="1" applyBorder="1" applyAlignment="1">
      <alignment horizontal="center" vertical="center" wrapText="1"/>
      <protection/>
    </xf>
    <xf numFmtId="0" fontId="11" fillId="3" borderId="61" xfId="38" applyFont="1" applyFill="1" applyBorder="1" applyAlignment="1">
      <alignment horizontal="center" vertical="center" wrapText="1"/>
      <protection/>
    </xf>
    <xf numFmtId="0" fontId="11" fillId="3" borderId="62" xfId="38" applyFont="1" applyFill="1" applyBorder="1" applyAlignment="1">
      <alignment horizontal="center" vertical="center" wrapText="1"/>
      <protection/>
    </xf>
    <xf numFmtId="0" fontId="11" fillId="3" borderId="63" xfId="38" applyFont="1" applyFill="1" applyBorder="1" applyAlignment="1">
      <alignment horizontal="center" vertical="center" wrapText="1"/>
      <protection/>
    </xf>
    <xf numFmtId="0" fontId="11" fillId="3" borderId="2" xfId="38" applyFont="1" applyFill="1" applyBorder="1" applyAlignment="1">
      <alignment horizontal="center" vertical="center" wrapText="1"/>
      <protection/>
    </xf>
    <xf numFmtId="0" fontId="11" fillId="3" borderId="17" xfId="38" applyFont="1" applyFill="1" applyBorder="1" applyAlignment="1">
      <alignment horizontal="center" vertical="center" wrapText="1"/>
      <protection/>
    </xf>
    <xf numFmtId="0" fontId="13" fillId="0" borderId="9" xfId="38" applyFont="1" applyFill="1" applyBorder="1" applyAlignment="1">
      <alignment horizontal="center" vertical="center" wrapText="1"/>
      <protection/>
    </xf>
    <xf numFmtId="0" fontId="13" fillId="0" borderId="14" xfId="38" applyFont="1" applyFill="1" applyBorder="1" applyAlignment="1">
      <alignment horizontal="center" vertical="center" wrapText="1"/>
      <protection/>
    </xf>
    <xf numFmtId="0" fontId="13" fillId="0" borderId="26" xfId="38" applyFont="1" applyFill="1" applyBorder="1" applyAlignment="1">
      <alignment horizontal="center" vertical="center" wrapText="1"/>
      <protection/>
    </xf>
    <xf numFmtId="0" fontId="11" fillId="3" borderId="56" xfId="38" applyFont="1" applyFill="1" applyBorder="1" applyAlignment="1">
      <alignment horizontal="center" vertical="center" wrapText="1"/>
      <protection/>
    </xf>
    <xf numFmtId="0" fontId="11" fillId="3" borderId="46" xfId="38" applyFont="1" applyFill="1" applyBorder="1" applyAlignment="1">
      <alignment horizontal="center" vertical="center" wrapText="1"/>
      <protection/>
    </xf>
    <xf numFmtId="0" fontId="11" fillId="3" borderId="24" xfId="38" applyFont="1" applyFill="1" applyBorder="1" applyAlignment="1">
      <alignment horizontal="center" vertical="center" wrapText="1"/>
      <protection/>
    </xf>
    <xf numFmtId="0" fontId="13" fillId="0" borderId="30" xfId="38" applyFont="1" applyFill="1" applyBorder="1" applyAlignment="1">
      <alignment horizontal="justify" vertical="center" wrapText="1"/>
      <protection/>
    </xf>
    <xf numFmtId="0" fontId="13" fillId="0" borderId="50" xfId="38" applyFont="1" applyFill="1" applyBorder="1" applyAlignment="1">
      <alignment horizontal="justify" vertical="center" wrapText="1"/>
      <protection/>
    </xf>
    <xf numFmtId="0" fontId="13" fillId="0" borderId="51" xfId="38" applyFont="1" applyFill="1" applyBorder="1" applyAlignment="1">
      <alignment horizontal="justify" vertical="center" wrapText="1"/>
      <protection/>
    </xf>
    <xf numFmtId="0" fontId="13" fillId="0" borderId="48" xfId="38" applyFont="1" applyFill="1" applyBorder="1" applyAlignment="1">
      <alignment horizontal="center" vertical="center" wrapText="1"/>
      <protection/>
    </xf>
    <xf numFmtId="0" fontId="13" fillId="0" borderId="30" xfId="38" applyFont="1" applyFill="1" applyBorder="1" applyAlignment="1">
      <alignment horizontal="center" vertical="center" wrapText="1"/>
      <protection/>
    </xf>
    <xf numFmtId="0" fontId="13" fillId="0" borderId="2" xfId="38" applyFont="1" applyFill="1" applyBorder="1" applyAlignment="1">
      <alignment horizontal="center" vertical="center" wrapText="1"/>
      <protection/>
    </xf>
    <xf numFmtId="0" fontId="13" fillId="0" borderId="1" xfId="38" applyFont="1" applyFill="1" applyBorder="1" applyAlignment="1">
      <alignment horizontal="center" vertical="center" wrapText="1"/>
      <protection/>
    </xf>
    <xf numFmtId="0" fontId="13" fillId="0" borderId="11" xfId="38" applyFont="1" applyFill="1" applyBorder="1" applyAlignment="1">
      <alignment horizontal="center" vertical="center" wrapText="1"/>
      <protection/>
    </xf>
    <xf numFmtId="1" fontId="14" fillId="2" borderId="9"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1" fontId="14" fillId="2" borderId="26" xfId="0" applyNumberFormat="1" applyFont="1" applyFill="1" applyBorder="1" applyAlignment="1">
      <alignment horizontal="center" vertical="center" wrapText="1"/>
    </xf>
    <xf numFmtId="0" fontId="17" fillId="3" borderId="4" xfId="38" applyFont="1" applyFill="1" applyBorder="1" applyAlignment="1">
      <alignment horizontal="center" vertical="center" wrapText="1"/>
      <protection/>
    </xf>
    <xf numFmtId="0" fontId="17" fillId="3" borderId="64" xfId="38" applyFont="1" applyFill="1" applyBorder="1" applyAlignment="1">
      <alignment horizontal="center" vertical="center" wrapText="1"/>
      <protection/>
    </xf>
    <xf numFmtId="0" fontId="17" fillId="3" borderId="21" xfId="38" applyFont="1" applyFill="1" applyBorder="1" applyAlignment="1">
      <alignment horizontal="center" vertical="center" wrapText="1"/>
      <protection/>
    </xf>
    <xf numFmtId="0" fontId="17" fillId="3" borderId="65" xfId="38" applyFont="1" applyFill="1" applyBorder="1" applyAlignment="1">
      <alignment horizontal="center" vertical="center" wrapText="1"/>
      <protection/>
    </xf>
    <xf numFmtId="0" fontId="17" fillId="3" borderId="66" xfId="38" applyFont="1" applyFill="1" applyBorder="1" applyAlignment="1">
      <alignment horizontal="center" vertical="center" wrapText="1"/>
      <protection/>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xf>
    <xf numFmtId="0" fontId="10" fillId="2" borderId="17" xfId="35" applyFont="1" applyFill="1" applyBorder="1" applyAlignment="1">
      <alignment horizontal="justify" vertical="center" wrapText="1"/>
      <protection/>
    </xf>
    <xf numFmtId="0" fontId="10" fillId="2" borderId="20" xfId="35" applyFont="1" applyFill="1" applyBorder="1" applyAlignment="1">
      <alignment horizontal="justify" vertical="center" wrapText="1"/>
      <protection/>
    </xf>
    <xf numFmtId="0" fontId="10" fillId="2" borderId="1" xfId="35" applyFont="1" applyFill="1" applyBorder="1" applyAlignment="1">
      <alignment horizontal="justify" vertical="center" wrapText="1"/>
      <protection/>
    </xf>
    <xf numFmtId="0" fontId="14" fillId="2" borderId="15" xfId="35" applyFont="1" applyFill="1" applyBorder="1" applyAlignment="1">
      <alignment horizontal="justify" vertical="center" wrapText="1"/>
      <protection/>
    </xf>
    <xf numFmtId="43" fontId="10" fillId="10" borderId="2" xfId="38" applyNumberFormat="1" applyFont="1" applyFill="1" applyBorder="1" applyAlignment="1">
      <alignment horizontal="center" vertical="center"/>
      <protection/>
    </xf>
    <xf numFmtId="176" fontId="10" fillId="10" borderId="2" xfId="38" applyNumberFormat="1" applyFont="1" applyFill="1" applyBorder="1" applyAlignment="1">
      <alignment horizontal="center" vertical="center"/>
      <protection/>
    </xf>
    <xf numFmtId="169" fontId="11" fillId="10" borderId="2" xfId="29" applyNumberFormat="1" applyFont="1" applyFill="1" applyBorder="1" applyAlignment="1">
      <alignment horizontal="center" vertical="center"/>
    </xf>
    <xf numFmtId="169" fontId="13" fillId="0" borderId="11" xfId="38" applyNumberFormat="1" applyFont="1" applyFill="1" applyBorder="1" applyAlignment="1">
      <alignment vertical="center" wrapText="1"/>
      <protection/>
    </xf>
    <xf numFmtId="169" fontId="10" fillId="0" borderId="1" xfId="24" applyNumberFormat="1" applyFont="1" applyFill="1" applyBorder="1" applyAlignment="1">
      <alignment/>
    </xf>
    <xf numFmtId="1" fontId="13" fillId="2" borderId="2" xfId="44" applyNumberFormat="1" applyFont="1" applyFill="1" applyBorder="1" applyAlignment="1">
      <alignment horizontal="center" vertical="center" wrapText="1"/>
    </xf>
    <xf numFmtId="3" fontId="13" fillId="0" borderId="2" xfId="38" applyNumberFormat="1" applyFont="1" applyFill="1" applyBorder="1" applyAlignment="1">
      <alignment horizontal="center" vertical="center" wrapText="1"/>
      <protection/>
    </xf>
    <xf numFmtId="3" fontId="13" fillId="0" borderId="11" xfId="38" applyNumberFormat="1" applyFont="1" applyFill="1" applyBorder="1" applyAlignment="1">
      <alignment horizontal="center" vertical="center" wrapText="1"/>
      <protection/>
    </xf>
    <xf numFmtId="3" fontId="13" fillId="0" borderId="1" xfId="38" applyNumberFormat="1" applyFont="1" applyFill="1" applyBorder="1" applyAlignment="1">
      <alignment horizontal="center" vertical="center" wrapText="1"/>
      <protection/>
    </xf>
    <xf numFmtId="169" fontId="10" fillId="0" borderId="0" xfId="38" applyNumberFormat="1" applyFont="1" applyBorder="1">
      <alignment/>
      <protection/>
    </xf>
    <xf numFmtId="1" fontId="10" fillId="0" borderId="0" xfId="38" applyNumberFormat="1" applyFont="1" applyBorder="1">
      <alignment/>
      <protection/>
    </xf>
    <xf numFmtId="3" fontId="13" fillId="0" borderId="1" xfId="38" applyNumberFormat="1" applyFont="1" applyFill="1" applyBorder="1" applyAlignment="1">
      <alignment horizontal="center" vertical="center" wrapText="1"/>
      <protection/>
    </xf>
    <xf numFmtId="169" fontId="13" fillId="0" borderId="1" xfId="29" applyNumberFormat="1" applyFont="1" applyFill="1" applyBorder="1" applyAlignment="1">
      <alignment horizontal="center" vertical="center" wrapText="1"/>
    </xf>
    <xf numFmtId="10" fontId="10" fillId="0" borderId="0" xfId="38" applyNumberFormat="1" applyFont="1" applyBorder="1">
      <alignment/>
      <protection/>
    </xf>
    <xf numFmtId="9" fontId="10" fillId="0" borderId="0" xfId="38" applyNumberFormat="1" applyFont="1" applyBorder="1">
      <alignment/>
      <protection/>
    </xf>
    <xf numFmtId="177" fontId="10" fillId="0" borderId="0" xfId="38" applyNumberFormat="1" applyFont="1" applyBorder="1">
      <alignment/>
      <protection/>
    </xf>
    <xf numFmtId="4" fontId="10" fillId="0" borderId="0" xfId="29" applyNumberFormat="1" applyFont="1" applyBorder="1"/>
    <xf numFmtId="3" fontId="13" fillId="0" borderId="26" xfId="38" applyNumberFormat="1" applyFont="1" applyFill="1" applyBorder="1" applyAlignment="1">
      <alignment horizontal="center" vertical="center" wrapText="1"/>
      <protection/>
    </xf>
    <xf numFmtId="3" fontId="13" fillId="0" borderId="14" xfId="38" applyNumberFormat="1" applyFont="1" applyFill="1" applyBorder="1" applyAlignment="1">
      <alignment horizontal="center" vertical="center" wrapText="1"/>
      <protection/>
    </xf>
    <xf numFmtId="3" fontId="13" fillId="0" borderId="17" xfId="38" applyNumberFormat="1" applyFont="1" applyFill="1" applyBorder="1" applyAlignment="1">
      <alignment horizontal="center" vertical="center" wrapText="1"/>
      <protection/>
    </xf>
    <xf numFmtId="9" fontId="13" fillId="2" borderId="2" xfId="44" applyFont="1" applyFill="1" applyBorder="1" applyAlignment="1">
      <alignment horizontal="center" vertical="center" wrapText="1"/>
    </xf>
    <xf numFmtId="9" fontId="13" fillId="0" borderId="2" xfId="44" applyFont="1" applyFill="1" applyBorder="1" applyAlignment="1">
      <alignment horizontal="center" vertical="center" wrapText="1"/>
    </xf>
    <xf numFmtId="9" fontId="10" fillId="0" borderId="2" xfId="44" applyFont="1" applyFill="1" applyBorder="1" applyAlignment="1">
      <alignment horizontal="center" vertical="center" wrapText="1"/>
    </xf>
    <xf numFmtId="17" fontId="17" fillId="3" borderId="65" xfId="38" applyNumberFormat="1" applyFont="1" applyFill="1" applyBorder="1" applyAlignment="1">
      <alignment horizontal="center" vertical="center" wrapText="1"/>
      <protection/>
    </xf>
    <xf numFmtId="0" fontId="11" fillId="0" borderId="56" xfId="38" applyFont="1" applyBorder="1" applyAlignment="1">
      <alignment horizontal="right"/>
      <protection/>
    </xf>
    <xf numFmtId="177" fontId="14" fillId="2" borderId="34" xfId="29" applyNumberFormat="1" applyFont="1" applyFill="1" applyBorder="1" applyAlignment="1">
      <alignment horizontal="center" vertical="center" wrapText="1"/>
    </xf>
    <xf numFmtId="177" fontId="14" fillId="2" borderId="15" xfId="29" applyNumberFormat="1" applyFont="1" applyFill="1" applyBorder="1" applyAlignment="1">
      <alignment horizontal="center" vertical="center" wrapText="1"/>
    </xf>
    <xf numFmtId="177" fontId="14" fillId="2" borderId="35" xfId="29" applyNumberFormat="1" applyFont="1" applyFill="1" applyBorder="1" applyAlignment="1">
      <alignment horizontal="center" vertical="center" wrapText="1"/>
    </xf>
  </cellXfs>
  <cellStyles count="31">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Normal_573_2009_ Actualizado 22_12_2009" xfId="43"/>
    <cellStyle name="Porcentaje 2" xfId="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238125</xdr:rowOff>
    </xdr:from>
    <xdr:to>
      <xdr:col>3</xdr:col>
      <xdr:colOff>1076325</xdr:colOff>
      <xdr:row>4</xdr:row>
      <xdr:rowOff>504825</xdr:rowOff>
    </xdr:to>
    <xdr:pic>
      <xdr:nvPicPr>
        <xdr:cNvPr id="15579" name="Picture 110"/>
        <xdr:cNvPicPr preferRelativeResize="1">
          <a:picLocks noChangeAspect="1"/>
        </xdr:cNvPicPr>
      </xdr:nvPicPr>
      <xdr:blipFill>
        <a:blip r:embed="rId1"/>
        <a:stretch>
          <a:fillRect/>
        </a:stretch>
      </xdr:blipFill>
      <xdr:spPr bwMode="auto">
        <a:xfrm>
          <a:off x="2009775" y="504825"/>
          <a:ext cx="1638300" cy="1724025"/>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333375</xdr:rowOff>
    </xdr:from>
    <xdr:to>
      <xdr:col>3</xdr:col>
      <xdr:colOff>342900</xdr:colOff>
      <xdr:row>3</xdr:row>
      <xdr:rowOff>866775</xdr:rowOff>
    </xdr:to>
    <xdr:pic>
      <xdr:nvPicPr>
        <xdr:cNvPr id="9967" name="Imagen 2"/>
        <xdr:cNvPicPr preferRelativeResize="1">
          <a:picLocks noChangeAspect="1"/>
        </xdr:cNvPicPr>
      </xdr:nvPicPr>
      <xdr:blipFill>
        <a:blip r:embed="rId1"/>
        <a:stretch>
          <a:fillRect/>
        </a:stretch>
      </xdr:blipFill>
      <xdr:spPr bwMode="auto">
        <a:xfrm>
          <a:off x="2038350" y="333375"/>
          <a:ext cx="1666875" cy="17621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276225</xdr:rowOff>
    </xdr:from>
    <xdr:to>
      <xdr:col>1</xdr:col>
      <xdr:colOff>666750</xdr:colOff>
      <xdr:row>3</xdr:row>
      <xdr:rowOff>57150</xdr:rowOff>
    </xdr:to>
    <xdr:pic>
      <xdr:nvPicPr>
        <xdr:cNvPr id="10971" name="Imagen 2"/>
        <xdr:cNvPicPr preferRelativeResize="1">
          <a:picLocks noChangeAspect="1"/>
        </xdr:cNvPicPr>
      </xdr:nvPicPr>
      <xdr:blipFill>
        <a:blip r:embed="rId1"/>
        <a:stretch>
          <a:fillRect/>
        </a:stretch>
      </xdr:blipFill>
      <xdr:spPr bwMode="auto">
        <a:xfrm>
          <a:off x="190500" y="276225"/>
          <a:ext cx="1085850" cy="9334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114300</xdr:rowOff>
    </xdr:from>
    <xdr:to>
      <xdr:col>2</xdr:col>
      <xdr:colOff>819150</xdr:colOff>
      <xdr:row>3</xdr:row>
      <xdr:rowOff>152400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5775" y="114300"/>
          <a:ext cx="2009775"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1.SDA\AppData\Local\Temp\Territorializaci&#243;n1100_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vmlDrawing" Target="../drawings/vmlDrawing5.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JD17"/>
  <sheetViews>
    <sheetView tabSelected="1" view="pageBreakPreview" zoomScale="60" workbookViewId="0" topLeftCell="A1">
      <selection activeCell="A2" sqref="A2:F5"/>
    </sheetView>
  </sheetViews>
  <sheetFormatPr defaultColWidth="11.421875" defaultRowHeight="15"/>
  <cols>
    <col min="1" max="1" width="8.8515625" style="185" customWidth="1"/>
    <col min="2" max="2" width="20.8515625" style="185" customWidth="1"/>
    <col min="3" max="3" width="8.8515625" style="185" customWidth="1"/>
    <col min="4" max="4" width="27.140625" style="185" customWidth="1"/>
    <col min="5" max="5" width="9.421875" style="185" customWidth="1"/>
    <col min="6" max="6" width="17.00390625" style="185" customWidth="1"/>
    <col min="7" max="7" width="18.00390625" style="185" bestFit="1" customWidth="1"/>
    <col min="8" max="8" width="17.140625" style="185" customWidth="1"/>
    <col min="9" max="9" width="16.140625" style="189" customWidth="1"/>
    <col min="10" max="10" width="8.28125" style="189" customWidth="1"/>
    <col min="11" max="11" width="7.8515625" style="189" customWidth="1"/>
    <col min="12" max="12" width="9.28125" style="189" customWidth="1"/>
    <col min="13" max="13" width="7.8515625" style="189" customWidth="1"/>
    <col min="14" max="14" width="17.8515625" style="189" customWidth="1"/>
    <col min="15" max="15" width="7.57421875" style="189" customWidth="1"/>
    <col min="16" max="16" width="7.7109375" style="189" customWidth="1"/>
    <col min="17" max="17" width="9.57421875" style="189" customWidth="1"/>
    <col min="18" max="18" width="7.7109375" style="189" customWidth="1"/>
    <col min="19" max="19" width="15.57421875" style="189" customWidth="1"/>
    <col min="20" max="21" width="7.57421875" style="189" customWidth="1"/>
    <col min="22" max="22" width="8.57421875" style="189" customWidth="1"/>
    <col min="23" max="23" width="7.57421875" style="189" customWidth="1"/>
    <col min="24" max="24" width="15.57421875" style="189" customWidth="1"/>
    <col min="25" max="25" width="7.57421875" style="189" customWidth="1"/>
    <col min="26" max="28" width="8.140625" style="189" customWidth="1"/>
    <col min="29" max="29" width="15.57421875" style="189" customWidth="1"/>
    <col min="30" max="30" width="7.57421875" style="189" customWidth="1"/>
    <col min="31" max="33" width="10.421875" style="189" customWidth="1"/>
    <col min="34" max="34" width="15.57421875" style="189" customWidth="1"/>
    <col min="35" max="35" width="12.8515625" style="185" customWidth="1"/>
    <col min="36" max="36" width="16.57421875" style="185" customWidth="1"/>
    <col min="37" max="37" width="12.8515625" style="185" customWidth="1"/>
    <col min="38" max="38" width="14.28125" style="185" customWidth="1"/>
    <col min="39" max="39" width="22.57421875" style="185" customWidth="1"/>
    <col min="40" max="40" width="20.421875" style="185" bestFit="1" customWidth="1"/>
    <col min="41" max="41" width="89.7109375" style="185" customWidth="1"/>
    <col min="42" max="42" width="18.57421875" style="185" customWidth="1"/>
    <col min="43" max="43" width="21.421875" style="185" customWidth="1"/>
    <col min="44" max="44" width="102.00390625" style="185" customWidth="1"/>
    <col min="45" max="45" width="86.7109375" style="185" customWidth="1"/>
    <col min="46" max="16384" width="11.421875" style="185" customWidth="1"/>
  </cols>
  <sheetData>
    <row r="1" spans="1:45" ht="21" customHeight="1" thickBot="1">
      <c r="A1" s="183"/>
      <c r="B1" s="183"/>
      <c r="C1" s="183"/>
      <c r="D1" s="183"/>
      <c r="E1" s="183"/>
      <c r="F1" s="183"/>
      <c r="G1" s="183"/>
      <c r="H1" s="183"/>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3"/>
      <c r="AJ1" s="183"/>
      <c r="AK1" s="183"/>
      <c r="AL1" s="183"/>
      <c r="AM1" s="183"/>
      <c r="AN1" s="183"/>
      <c r="AO1" s="183"/>
      <c r="AP1" s="183"/>
      <c r="AQ1" s="183"/>
      <c r="AR1" s="183"/>
      <c r="AS1" s="183"/>
    </row>
    <row r="2" spans="1:45" ht="38.25" customHeight="1">
      <c r="A2" s="245"/>
      <c r="B2" s="245"/>
      <c r="C2" s="245"/>
      <c r="D2" s="245"/>
      <c r="E2" s="245"/>
      <c r="F2" s="245"/>
      <c r="G2" s="221" t="s">
        <v>0</v>
      </c>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47"/>
    </row>
    <row r="3" spans="1:45" ht="28.5" customHeight="1">
      <c r="A3" s="245"/>
      <c r="B3" s="245"/>
      <c r="C3" s="245"/>
      <c r="D3" s="245"/>
      <c r="E3" s="245"/>
      <c r="F3" s="245"/>
      <c r="G3" s="248" t="s">
        <v>124</v>
      </c>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9"/>
    </row>
    <row r="4" spans="1:45" ht="48" customHeight="1">
      <c r="A4" s="245"/>
      <c r="B4" s="245"/>
      <c r="C4" s="245"/>
      <c r="D4" s="245"/>
      <c r="E4" s="245"/>
      <c r="F4" s="245"/>
      <c r="G4" s="227" t="s">
        <v>1</v>
      </c>
      <c r="H4" s="227"/>
      <c r="I4" s="227"/>
      <c r="J4" s="227"/>
      <c r="K4" s="227"/>
      <c r="L4" s="227"/>
      <c r="M4" s="227"/>
      <c r="N4" s="227"/>
      <c r="O4" s="227"/>
      <c r="P4" s="227"/>
      <c r="Q4" s="227"/>
      <c r="R4" s="227" t="s">
        <v>125</v>
      </c>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8"/>
    </row>
    <row r="5" spans="1:45" ht="75.75" customHeight="1">
      <c r="A5" s="246"/>
      <c r="B5" s="246"/>
      <c r="C5" s="246"/>
      <c r="D5" s="246"/>
      <c r="E5" s="246"/>
      <c r="F5" s="246"/>
      <c r="G5" s="230" t="s">
        <v>2</v>
      </c>
      <c r="H5" s="230"/>
      <c r="I5" s="230"/>
      <c r="J5" s="230"/>
      <c r="K5" s="230"/>
      <c r="L5" s="230"/>
      <c r="M5" s="230"/>
      <c r="N5" s="230"/>
      <c r="O5" s="230"/>
      <c r="P5" s="230"/>
      <c r="Q5" s="230"/>
      <c r="R5" s="235" t="s">
        <v>129</v>
      </c>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6"/>
    </row>
    <row r="6" spans="1:45" ht="15">
      <c r="A6" s="11"/>
      <c r="B6" s="11"/>
      <c r="C6" s="11"/>
      <c r="D6" s="11"/>
      <c r="E6" s="11"/>
      <c r="F6" s="11"/>
      <c r="G6" s="11"/>
      <c r="H6" s="11"/>
      <c r="I6" s="12"/>
      <c r="J6" s="12"/>
      <c r="K6" s="12"/>
      <c r="L6" s="12"/>
      <c r="M6" s="12"/>
      <c r="N6" s="12"/>
      <c r="O6" s="12"/>
      <c r="P6" s="12"/>
      <c r="Q6" s="12"/>
      <c r="R6" s="12"/>
      <c r="S6" s="12"/>
      <c r="T6" s="12"/>
      <c r="U6" s="12"/>
      <c r="V6" s="12"/>
      <c r="W6" s="12"/>
      <c r="X6" s="12"/>
      <c r="Y6" s="12"/>
      <c r="Z6" s="12"/>
      <c r="AA6" s="12"/>
      <c r="AB6" s="12"/>
      <c r="AC6" s="12"/>
      <c r="AD6" s="12"/>
      <c r="AE6" s="12"/>
      <c r="AF6" s="12"/>
      <c r="AG6" s="12"/>
      <c r="AH6" s="12"/>
      <c r="AI6" s="11"/>
      <c r="AJ6" s="11"/>
      <c r="AK6" s="11"/>
      <c r="AL6" s="11"/>
      <c r="AM6" s="11"/>
      <c r="AN6" s="11"/>
      <c r="AO6" s="11"/>
      <c r="AP6" s="11"/>
      <c r="AQ6" s="11"/>
      <c r="AR6" s="11"/>
      <c r="AS6" s="13"/>
    </row>
    <row r="7" spans="1:45" ht="50.25" customHeight="1">
      <c r="A7" s="231"/>
      <c r="B7" s="231"/>
      <c r="C7" s="231"/>
      <c r="D7" s="231"/>
      <c r="E7" s="231"/>
      <c r="F7" s="231"/>
      <c r="G7" s="231"/>
      <c r="H7" s="231"/>
      <c r="I7" s="231"/>
      <c r="J7" s="231"/>
      <c r="K7" s="231"/>
      <c r="L7" s="231"/>
      <c r="M7" s="231"/>
      <c r="N7" s="231"/>
      <c r="O7" s="231"/>
      <c r="P7" s="231"/>
      <c r="Q7" s="231"/>
      <c r="R7" s="222" t="s">
        <v>126</v>
      </c>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3"/>
    </row>
    <row r="8" spans="1:45" ht="50.25" customHeight="1">
      <c r="A8" s="230"/>
      <c r="B8" s="230"/>
      <c r="C8" s="230"/>
      <c r="D8" s="230"/>
      <c r="E8" s="230"/>
      <c r="F8" s="230"/>
      <c r="G8" s="230"/>
      <c r="H8" s="230"/>
      <c r="I8" s="230"/>
      <c r="J8" s="230"/>
      <c r="K8" s="230"/>
      <c r="L8" s="230"/>
      <c r="M8" s="230"/>
      <c r="N8" s="230"/>
      <c r="O8" s="230"/>
      <c r="P8" s="230"/>
      <c r="Q8" s="230"/>
      <c r="R8" s="250" t="s">
        <v>127</v>
      </c>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1"/>
    </row>
    <row r="9" spans="1:45" ht="36" customHeight="1" thickBot="1">
      <c r="A9" s="14"/>
      <c r="B9" s="14"/>
      <c r="C9" s="14"/>
      <c r="D9" s="1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1"/>
      <c r="AJ9" s="11"/>
      <c r="AK9" s="11"/>
      <c r="AL9" s="11"/>
      <c r="AM9" s="11"/>
      <c r="AN9" s="11"/>
      <c r="AO9" s="11"/>
      <c r="AP9" s="11"/>
      <c r="AQ9" s="11"/>
      <c r="AR9" s="11"/>
      <c r="AS9" s="13"/>
    </row>
    <row r="10" spans="1:45" s="1" customFormat="1" ht="70.5" customHeight="1">
      <c r="A10" s="242" t="s">
        <v>203</v>
      </c>
      <c r="B10" s="221"/>
      <c r="C10" s="221" t="s">
        <v>103</v>
      </c>
      <c r="D10" s="221"/>
      <c r="E10" s="231" t="s">
        <v>105</v>
      </c>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t="s">
        <v>113</v>
      </c>
      <c r="AN10" s="231" t="s">
        <v>114</v>
      </c>
      <c r="AO10" s="224" t="s">
        <v>115</v>
      </c>
      <c r="AP10" s="224" t="s">
        <v>116</v>
      </c>
      <c r="AQ10" s="224" t="s">
        <v>117</v>
      </c>
      <c r="AR10" s="224" t="s">
        <v>118</v>
      </c>
      <c r="AS10" s="237" t="s">
        <v>119</v>
      </c>
    </row>
    <row r="11" spans="1:45" s="2" customFormat="1" ht="45.75" customHeight="1">
      <c r="A11" s="243" t="s">
        <v>102</v>
      </c>
      <c r="B11" s="227" t="s">
        <v>202</v>
      </c>
      <c r="C11" s="227" t="s">
        <v>86</v>
      </c>
      <c r="D11" s="227" t="s">
        <v>104</v>
      </c>
      <c r="E11" s="227" t="s">
        <v>106</v>
      </c>
      <c r="F11" s="227" t="s">
        <v>107</v>
      </c>
      <c r="G11" s="227" t="s">
        <v>108</v>
      </c>
      <c r="H11" s="227" t="s">
        <v>109</v>
      </c>
      <c r="I11" s="227" t="s">
        <v>110</v>
      </c>
      <c r="J11" s="232" t="s">
        <v>111</v>
      </c>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4"/>
      <c r="AI11" s="229" t="s">
        <v>112</v>
      </c>
      <c r="AJ11" s="229"/>
      <c r="AK11" s="229"/>
      <c r="AL11" s="229"/>
      <c r="AM11" s="227"/>
      <c r="AN11" s="227"/>
      <c r="AO11" s="225"/>
      <c r="AP11" s="225"/>
      <c r="AQ11" s="225"/>
      <c r="AR11" s="225"/>
      <c r="AS11" s="238"/>
    </row>
    <row r="12" spans="1:45" s="2" customFormat="1" ht="51" customHeight="1">
      <c r="A12" s="243"/>
      <c r="B12" s="227"/>
      <c r="C12" s="227"/>
      <c r="D12" s="227"/>
      <c r="E12" s="227"/>
      <c r="F12" s="227"/>
      <c r="G12" s="227"/>
      <c r="H12" s="227"/>
      <c r="I12" s="227"/>
      <c r="J12" s="232">
        <v>2016</v>
      </c>
      <c r="K12" s="233"/>
      <c r="L12" s="233"/>
      <c r="M12" s="233"/>
      <c r="N12" s="234"/>
      <c r="O12" s="229">
        <v>2017</v>
      </c>
      <c r="P12" s="229"/>
      <c r="Q12" s="229"/>
      <c r="R12" s="229"/>
      <c r="S12" s="229"/>
      <c r="T12" s="229">
        <v>2018</v>
      </c>
      <c r="U12" s="229"/>
      <c r="V12" s="229"/>
      <c r="W12" s="229"/>
      <c r="X12" s="229"/>
      <c r="Y12" s="229">
        <v>2019</v>
      </c>
      <c r="Z12" s="229"/>
      <c r="AA12" s="229"/>
      <c r="AB12" s="229"/>
      <c r="AC12" s="229"/>
      <c r="AD12" s="229">
        <v>2020</v>
      </c>
      <c r="AE12" s="229"/>
      <c r="AF12" s="229"/>
      <c r="AG12" s="229"/>
      <c r="AH12" s="229"/>
      <c r="AI12" s="227" t="s">
        <v>3</v>
      </c>
      <c r="AJ12" s="227" t="s">
        <v>4</v>
      </c>
      <c r="AK12" s="227" t="s">
        <v>5</v>
      </c>
      <c r="AL12" s="227" t="s">
        <v>6</v>
      </c>
      <c r="AM12" s="227"/>
      <c r="AN12" s="227"/>
      <c r="AO12" s="225"/>
      <c r="AP12" s="225"/>
      <c r="AQ12" s="225"/>
      <c r="AR12" s="225"/>
      <c r="AS12" s="238"/>
    </row>
    <row r="13" spans="1:45" s="2" customFormat="1" ht="54" customHeight="1">
      <c r="A13" s="244"/>
      <c r="B13" s="230"/>
      <c r="C13" s="230"/>
      <c r="D13" s="230"/>
      <c r="E13" s="230"/>
      <c r="F13" s="230"/>
      <c r="G13" s="230"/>
      <c r="H13" s="230"/>
      <c r="I13" s="230"/>
      <c r="J13" s="182" t="s">
        <v>3</v>
      </c>
      <c r="K13" s="182" t="s">
        <v>4</v>
      </c>
      <c r="L13" s="182" t="s">
        <v>5</v>
      </c>
      <c r="M13" s="182" t="s">
        <v>6</v>
      </c>
      <c r="N13" s="182" t="s">
        <v>30</v>
      </c>
      <c r="O13" s="182" t="s">
        <v>3</v>
      </c>
      <c r="P13" s="182" t="s">
        <v>4</v>
      </c>
      <c r="Q13" s="182" t="s">
        <v>5</v>
      </c>
      <c r="R13" s="182" t="s">
        <v>6</v>
      </c>
      <c r="S13" s="182" t="s">
        <v>30</v>
      </c>
      <c r="T13" s="182" t="s">
        <v>3</v>
      </c>
      <c r="U13" s="182" t="s">
        <v>4</v>
      </c>
      <c r="V13" s="182" t="s">
        <v>5</v>
      </c>
      <c r="W13" s="182" t="s">
        <v>6</v>
      </c>
      <c r="X13" s="182" t="s">
        <v>30</v>
      </c>
      <c r="Y13" s="182" t="s">
        <v>3</v>
      </c>
      <c r="Z13" s="182" t="s">
        <v>4</v>
      </c>
      <c r="AA13" s="182" t="s">
        <v>5</v>
      </c>
      <c r="AB13" s="182" t="s">
        <v>6</v>
      </c>
      <c r="AC13" s="182" t="s">
        <v>30</v>
      </c>
      <c r="AD13" s="182" t="s">
        <v>3</v>
      </c>
      <c r="AE13" s="182" t="s">
        <v>4</v>
      </c>
      <c r="AF13" s="182" t="s">
        <v>5</v>
      </c>
      <c r="AG13" s="182" t="s">
        <v>6</v>
      </c>
      <c r="AH13" s="182" t="s">
        <v>30</v>
      </c>
      <c r="AI13" s="230"/>
      <c r="AJ13" s="230"/>
      <c r="AK13" s="230"/>
      <c r="AL13" s="230"/>
      <c r="AM13" s="230"/>
      <c r="AN13" s="230"/>
      <c r="AO13" s="226"/>
      <c r="AP13" s="226"/>
      <c r="AQ13" s="226"/>
      <c r="AR13" s="226"/>
      <c r="AS13" s="239"/>
    </row>
    <row r="14" spans="1:45" s="2" customFormat="1" ht="409.5">
      <c r="A14" s="220"/>
      <c r="B14" s="202" t="s">
        <v>128</v>
      </c>
      <c r="C14" s="201"/>
      <c r="D14" s="202" t="s">
        <v>204</v>
      </c>
      <c r="E14" s="201"/>
      <c r="F14" s="203" t="s">
        <v>207</v>
      </c>
      <c r="G14" s="201" t="s">
        <v>208</v>
      </c>
      <c r="H14" s="201" t="s">
        <v>196</v>
      </c>
      <c r="I14" s="201">
        <v>4</v>
      </c>
      <c r="J14" s="201" t="s">
        <v>211</v>
      </c>
      <c r="K14" s="204" t="s">
        <v>211</v>
      </c>
      <c r="L14" s="204">
        <v>4</v>
      </c>
      <c r="M14" s="204">
        <v>4</v>
      </c>
      <c r="N14" s="201">
        <v>4</v>
      </c>
      <c r="O14" s="201">
        <v>4</v>
      </c>
      <c r="P14" s="201"/>
      <c r="Q14" s="201"/>
      <c r="R14" s="201"/>
      <c r="S14" s="201"/>
      <c r="T14" s="201">
        <v>4</v>
      </c>
      <c r="U14" s="201"/>
      <c r="V14" s="201"/>
      <c r="W14" s="201"/>
      <c r="X14" s="201"/>
      <c r="Y14" s="201">
        <v>4</v>
      </c>
      <c r="Z14" s="201"/>
      <c r="AA14" s="201"/>
      <c r="AB14" s="201"/>
      <c r="AC14" s="201"/>
      <c r="AD14" s="201">
        <v>4</v>
      </c>
      <c r="AE14" s="201"/>
      <c r="AF14" s="201"/>
      <c r="AG14" s="201"/>
      <c r="AH14" s="201"/>
      <c r="AI14" s="205" t="s">
        <v>211</v>
      </c>
      <c r="AJ14" s="205" t="s">
        <v>211</v>
      </c>
      <c r="AK14" s="201">
        <v>4</v>
      </c>
      <c r="AL14" s="201">
        <v>4</v>
      </c>
      <c r="AM14" s="200">
        <f>+N14/L14</f>
        <v>1</v>
      </c>
      <c r="AN14" s="200">
        <f>N14/(M14+T14+Y14+O14+AD14)</f>
        <v>0.2</v>
      </c>
      <c r="AO14" s="211" t="s">
        <v>306</v>
      </c>
      <c r="AP14" s="205" t="s">
        <v>211</v>
      </c>
      <c r="AQ14" s="205" t="s">
        <v>211</v>
      </c>
      <c r="AR14" s="211" t="s">
        <v>305</v>
      </c>
      <c r="AS14" s="211" t="s">
        <v>303</v>
      </c>
    </row>
    <row r="15" spans="1:45" s="186" customFormat="1" ht="356.25">
      <c r="A15" s="510">
        <v>185</v>
      </c>
      <c r="B15" s="511" t="s">
        <v>205</v>
      </c>
      <c r="C15" s="510">
        <v>70</v>
      </c>
      <c r="D15" s="511" t="s">
        <v>197</v>
      </c>
      <c r="E15" s="510">
        <v>390</v>
      </c>
      <c r="F15" s="512" t="s">
        <v>199</v>
      </c>
      <c r="G15" s="201" t="s">
        <v>209</v>
      </c>
      <c r="H15" s="201" t="s">
        <v>314</v>
      </c>
      <c r="I15" s="206">
        <v>1</v>
      </c>
      <c r="J15" s="206" t="s">
        <v>211</v>
      </c>
      <c r="K15" s="206" t="s">
        <v>211</v>
      </c>
      <c r="L15" s="206">
        <v>0.02</v>
      </c>
      <c r="M15" s="206">
        <v>0.04</v>
      </c>
      <c r="N15" s="206">
        <v>0.04</v>
      </c>
      <c r="O15" s="206">
        <v>0.28</v>
      </c>
      <c r="P15" s="206"/>
      <c r="Q15" s="206"/>
      <c r="R15" s="206"/>
      <c r="S15" s="206"/>
      <c r="T15" s="206">
        <v>0.28</v>
      </c>
      <c r="U15" s="206"/>
      <c r="V15" s="206"/>
      <c r="W15" s="206"/>
      <c r="X15" s="206"/>
      <c r="Y15" s="206">
        <v>0.3</v>
      </c>
      <c r="Z15" s="206"/>
      <c r="AA15" s="206"/>
      <c r="AB15" s="206"/>
      <c r="AC15" s="206"/>
      <c r="AD15" s="206">
        <v>0.1</v>
      </c>
      <c r="AE15" s="206"/>
      <c r="AF15" s="206"/>
      <c r="AG15" s="206"/>
      <c r="AH15" s="206"/>
      <c r="AI15" s="205" t="s">
        <v>211</v>
      </c>
      <c r="AJ15" s="205" t="s">
        <v>211</v>
      </c>
      <c r="AK15" s="206">
        <v>0.02</v>
      </c>
      <c r="AL15" s="206">
        <v>0.04</v>
      </c>
      <c r="AM15" s="200">
        <f>N15/M15</f>
        <v>1</v>
      </c>
      <c r="AN15" s="200">
        <f aca="true" t="shared" si="0" ref="AN15:AN16">N15/(M15+T15+Y15+O15+AD15)</f>
        <v>0.04</v>
      </c>
      <c r="AO15" s="211" t="s">
        <v>312</v>
      </c>
      <c r="AP15" s="205" t="s">
        <v>211</v>
      </c>
      <c r="AQ15" s="205" t="s">
        <v>211</v>
      </c>
      <c r="AR15" s="211" t="s">
        <v>308</v>
      </c>
      <c r="AS15" s="211" t="s">
        <v>309</v>
      </c>
    </row>
    <row r="16" spans="1:15136" s="186" customFormat="1" ht="409.5">
      <c r="A16" s="510">
        <v>185</v>
      </c>
      <c r="B16" s="511" t="s">
        <v>205</v>
      </c>
      <c r="C16" s="510">
        <v>71</v>
      </c>
      <c r="D16" s="511" t="s">
        <v>198</v>
      </c>
      <c r="E16" s="513">
        <v>391</v>
      </c>
      <c r="F16" s="511" t="s">
        <v>200</v>
      </c>
      <c r="G16" s="201" t="s">
        <v>209</v>
      </c>
      <c r="H16" s="201" t="s">
        <v>210</v>
      </c>
      <c r="I16" s="207">
        <v>0.9</v>
      </c>
      <c r="J16" s="208" t="s">
        <v>211</v>
      </c>
      <c r="K16" s="209" t="s">
        <v>211</v>
      </c>
      <c r="L16" s="210">
        <v>0.05</v>
      </c>
      <c r="M16" s="210">
        <v>0.1</v>
      </c>
      <c r="N16" s="210">
        <v>0.1</v>
      </c>
      <c r="O16" s="208">
        <v>0.25</v>
      </c>
      <c r="P16" s="209"/>
      <c r="Q16" s="209"/>
      <c r="R16" s="210"/>
      <c r="S16" s="208"/>
      <c r="T16" s="208">
        <v>0.5</v>
      </c>
      <c r="U16" s="209"/>
      <c r="V16" s="209"/>
      <c r="W16" s="210"/>
      <c r="X16" s="208"/>
      <c r="Y16" s="208">
        <v>0.75</v>
      </c>
      <c r="Z16" s="208"/>
      <c r="AA16" s="208"/>
      <c r="AB16" s="208"/>
      <c r="AC16" s="208"/>
      <c r="AD16" s="208">
        <v>0.9</v>
      </c>
      <c r="AE16" s="208"/>
      <c r="AF16" s="208"/>
      <c r="AG16" s="208"/>
      <c r="AH16" s="208"/>
      <c r="AI16" s="209" t="s">
        <v>211</v>
      </c>
      <c r="AJ16" s="209" t="s">
        <v>211</v>
      </c>
      <c r="AK16" s="206">
        <v>0.05</v>
      </c>
      <c r="AL16" s="206">
        <v>0.1</v>
      </c>
      <c r="AM16" s="200">
        <f>N16/M16</f>
        <v>1</v>
      </c>
      <c r="AN16" s="200">
        <f t="shared" si="0"/>
        <v>0.04</v>
      </c>
      <c r="AO16" s="211" t="s">
        <v>310</v>
      </c>
      <c r="AP16" s="205" t="s">
        <v>211</v>
      </c>
      <c r="AQ16" s="205" t="s">
        <v>211</v>
      </c>
      <c r="AR16" s="211" t="s">
        <v>313</v>
      </c>
      <c r="AS16" s="211" t="s">
        <v>311</v>
      </c>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1"/>
      <c r="BT16" s="121"/>
      <c r="BU16" s="118"/>
      <c r="BV16" s="118"/>
      <c r="BW16" s="118"/>
      <c r="BX16" s="118"/>
      <c r="BY16" s="118"/>
      <c r="BZ16" s="118"/>
      <c r="CA16" s="119"/>
      <c r="CB16" s="119"/>
      <c r="CC16" s="187"/>
      <c r="CD16" s="188"/>
      <c r="CE16" s="188"/>
      <c r="CF16" s="187"/>
      <c r="CG16" s="187"/>
      <c r="CH16" s="122"/>
      <c r="CI16" s="123"/>
      <c r="CJ16" s="122"/>
      <c r="CK16" s="123"/>
      <c r="CL16" s="124"/>
      <c r="CM16" s="123"/>
      <c r="CN16" s="122"/>
      <c r="CO16" s="122"/>
      <c r="CP16" s="117"/>
      <c r="CQ16" s="125"/>
      <c r="CR16" s="118"/>
      <c r="CS16" s="118"/>
      <c r="CT16" s="125"/>
      <c r="CU16" s="121"/>
      <c r="CV16" s="121"/>
      <c r="CW16" s="118"/>
      <c r="CX16" s="118"/>
      <c r="CY16" s="125"/>
      <c r="CZ16" s="121"/>
      <c r="DA16" s="121"/>
      <c r="DB16" s="118"/>
      <c r="DC16" s="118"/>
      <c r="DD16" s="125"/>
      <c r="DE16" s="121"/>
      <c r="DF16" s="121"/>
      <c r="DG16" s="118"/>
      <c r="DH16" s="118"/>
      <c r="DI16" s="125"/>
      <c r="DJ16" s="121"/>
      <c r="DK16" s="121"/>
      <c r="DL16" s="118"/>
      <c r="DM16" s="118"/>
      <c r="DN16" s="118"/>
      <c r="DO16" s="118"/>
      <c r="DP16" s="118"/>
      <c r="DQ16" s="118"/>
      <c r="DR16" s="119"/>
      <c r="DS16" s="119"/>
      <c r="DT16" s="187"/>
      <c r="DU16" s="188"/>
      <c r="DV16" s="188"/>
      <c r="DW16" s="187"/>
      <c r="DX16" s="187"/>
      <c r="DY16" s="122"/>
      <c r="DZ16" s="123"/>
      <c r="EA16" s="122"/>
      <c r="EB16" s="123"/>
      <c r="EC16" s="124"/>
      <c r="ED16" s="123"/>
      <c r="EE16" s="122"/>
      <c r="EF16" s="122"/>
      <c r="EG16" s="117"/>
      <c r="EH16" s="125"/>
      <c r="EI16" s="118"/>
      <c r="EJ16" s="118"/>
      <c r="EK16" s="125"/>
      <c r="EL16" s="121"/>
      <c r="EM16" s="121"/>
      <c r="EN16" s="118"/>
      <c r="EO16" s="118"/>
      <c r="EP16" s="125"/>
      <c r="EQ16" s="121"/>
      <c r="ER16" s="121"/>
      <c r="ES16" s="118"/>
      <c r="ET16" s="118"/>
      <c r="EU16" s="125"/>
      <c r="EV16" s="121"/>
      <c r="EW16" s="121"/>
      <c r="EX16" s="118"/>
      <c r="EY16" s="118"/>
      <c r="EZ16" s="125"/>
      <c r="FA16" s="121"/>
      <c r="FB16" s="121"/>
      <c r="FC16" s="118"/>
      <c r="FD16" s="118"/>
      <c r="FE16" s="118"/>
      <c r="FF16" s="118"/>
      <c r="FG16" s="118"/>
      <c r="FH16" s="118"/>
      <c r="FI16" s="119"/>
      <c r="FJ16" s="119"/>
      <c r="FK16" s="187"/>
      <c r="FL16" s="188"/>
      <c r="FM16" s="188"/>
      <c r="FN16" s="187"/>
      <c r="FO16" s="187"/>
      <c r="FP16" s="122"/>
      <c r="FQ16" s="123"/>
      <c r="FR16" s="122"/>
      <c r="FS16" s="123"/>
      <c r="FT16" s="124"/>
      <c r="FU16" s="123"/>
      <c r="FV16" s="122"/>
      <c r="FW16" s="122"/>
      <c r="FX16" s="117"/>
      <c r="FY16" s="125"/>
      <c r="FZ16" s="118"/>
      <c r="GA16" s="118"/>
      <c r="GB16" s="125"/>
      <c r="GC16" s="121"/>
      <c r="GD16" s="121"/>
      <c r="GE16" s="118"/>
      <c r="GF16" s="118"/>
      <c r="GG16" s="125"/>
      <c r="GH16" s="121"/>
      <c r="GI16" s="121"/>
      <c r="GJ16" s="118"/>
      <c r="GK16" s="118"/>
      <c r="GL16" s="125"/>
      <c r="GM16" s="121"/>
      <c r="GN16" s="121"/>
      <c r="GO16" s="118"/>
      <c r="GP16" s="118"/>
      <c r="GQ16" s="125"/>
      <c r="GR16" s="121"/>
      <c r="GS16" s="121"/>
      <c r="GT16" s="118"/>
      <c r="GU16" s="118"/>
      <c r="GV16" s="118"/>
      <c r="GW16" s="118"/>
      <c r="GX16" s="118"/>
      <c r="GY16" s="118"/>
      <c r="GZ16" s="119"/>
      <c r="HA16" s="119"/>
      <c r="HB16" s="187"/>
      <c r="HC16" s="188"/>
      <c r="HD16" s="188"/>
      <c r="HE16" s="187"/>
      <c r="HF16" s="187"/>
      <c r="HG16" s="122"/>
      <c r="HH16" s="123"/>
      <c r="HI16" s="122"/>
      <c r="HJ16" s="123"/>
      <c r="HK16" s="124"/>
      <c r="HL16" s="123"/>
      <c r="HM16" s="122"/>
      <c r="HN16" s="122"/>
      <c r="HO16" s="117"/>
      <c r="HP16" s="125"/>
      <c r="HQ16" s="118"/>
      <c r="HR16" s="118"/>
      <c r="HS16" s="125"/>
      <c r="HT16" s="121"/>
      <c r="HU16" s="121"/>
      <c r="HV16" s="118"/>
      <c r="HW16" s="118"/>
      <c r="HX16" s="125"/>
      <c r="HY16" s="121"/>
      <c r="HZ16" s="121"/>
      <c r="IA16" s="118"/>
      <c r="IB16" s="118"/>
      <c r="IC16" s="125"/>
      <c r="ID16" s="121"/>
      <c r="IE16" s="121"/>
      <c r="IF16" s="118"/>
      <c r="IG16" s="118"/>
      <c r="IH16" s="125"/>
      <c r="II16" s="121"/>
      <c r="IJ16" s="121"/>
      <c r="IK16" s="118"/>
      <c r="IL16" s="118"/>
      <c r="IM16" s="118"/>
      <c r="IN16" s="118"/>
      <c r="IO16" s="118"/>
      <c r="IP16" s="118"/>
      <c r="IQ16" s="119"/>
      <c r="IR16" s="119"/>
      <c r="IS16" s="187"/>
      <c r="IT16" s="188"/>
      <c r="IU16" s="188"/>
      <c r="IV16" s="187"/>
      <c r="IW16" s="187"/>
      <c r="IX16" s="122"/>
      <c r="IY16" s="123"/>
      <c r="IZ16" s="122"/>
      <c r="JA16" s="123"/>
      <c r="JB16" s="124"/>
      <c r="JC16" s="123"/>
      <c r="JD16" s="122"/>
      <c r="JE16" s="122"/>
      <c r="JF16" s="117"/>
      <c r="JG16" s="125"/>
      <c r="JH16" s="118"/>
      <c r="JI16" s="118"/>
      <c r="JJ16" s="125"/>
      <c r="JK16" s="121"/>
      <c r="JL16" s="121"/>
      <c r="JM16" s="118"/>
      <c r="JN16" s="118"/>
      <c r="JO16" s="125"/>
      <c r="JP16" s="121"/>
      <c r="JQ16" s="121"/>
      <c r="JR16" s="118"/>
      <c r="JS16" s="118"/>
      <c r="JT16" s="125"/>
      <c r="JU16" s="121"/>
      <c r="JV16" s="121"/>
      <c r="JW16" s="118"/>
      <c r="JX16" s="118"/>
      <c r="JY16" s="125"/>
      <c r="JZ16" s="121"/>
      <c r="KA16" s="121"/>
      <c r="KB16" s="118"/>
      <c r="KC16" s="118"/>
      <c r="KD16" s="118"/>
      <c r="KE16" s="118"/>
      <c r="KF16" s="118"/>
      <c r="KG16" s="118"/>
      <c r="KH16" s="119"/>
      <c r="KI16" s="119"/>
      <c r="KJ16" s="187"/>
      <c r="KK16" s="188"/>
      <c r="KL16" s="188"/>
      <c r="KM16" s="187"/>
      <c r="KN16" s="187"/>
      <c r="KO16" s="122"/>
      <c r="KP16" s="123"/>
      <c r="KQ16" s="122"/>
      <c r="KR16" s="123"/>
      <c r="KS16" s="124"/>
      <c r="KT16" s="123"/>
      <c r="KU16" s="122"/>
      <c r="KV16" s="122"/>
      <c r="KW16" s="117"/>
      <c r="KX16" s="125"/>
      <c r="KY16" s="118"/>
      <c r="KZ16" s="118"/>
      <c r="LA16" s="125"/>
      <c r="LB16" s="121"/>
      <c r="LC16" s="121"/>
      <c r="LD16" s="118"/>
      <c r="LE16" s="118"/>
      <c r="LF16" s="125"/>
      <c r="LG16" s="121"/>
      <c r="LH16" s="121"/>
      <c r="LI16" s="118"/>
      <c r="LJ16" s="118"/>
      <c r="LK16" s="125"/>
      <c r="LL16" s="121"/>
      <c r="LM16" s="121"/>
      <c r="LN16" s="118"/>
      <c r="LO16" s="118"/>
      <c r="LP16" s="125"/>
      <c r="LQ16" s="121"/>
      <c r="LR16" s="121"/>
      <c r="LS16" s="118"/>
      <c r="LT16" s="118"/>
      <c r="LU16" s="118"/>
      <c r="LV16" s="118"/>
      <c r="LW16" s="118"/>
      <c r="LX16" s="118"/>
      <c r="LY16" s="119"/>
      <c r="LZ16" s="119"/>
      <c r="MA16" s="187"/>
      <c r="MB16" s="188"/>
      <c r="MC16" s="188"/>
      <c r="MD16" s="187"/>
      <c r="ME16" s="187"/>
      <c r="MF16" s="122"/>
      <c r="MG16" s="123"/>
      <c r="MH16" s="122"/>
      <c r="MI16" s="123"/>
      <c r="MJ16" s="124"/>
      <c r="MK16" s="123"/>
      <c r="ML16" s="122"/>
      <c r="MM16" s="122"/>
      <c r="MN16" s="117"/>
      <c r="MO16" s="125"/>
      <c r="MP16" s="118"/>
      <c r="MQ16" s="118"/>
      <c r="MR16" s="125"/>
      <c r="MS16" s="121"/>
      <c r="MT16" s="121"/>
      <c r="MU16" s="118"/>
      <c r="MV16" s="118"/>
      <c r="MW16" s="125"/>
      <c r="MX16" s="121"/>
      <c r="MY16" s="121"/>
      <c r="MZ16" s="118"/>
      <c r="NA16" s="118"/>
      <c r="NB16" s="125"/>
      <c r="NC16" s="121"/>
      <c r="ND16" s="121"/>
      <c r="NE16" s="118"/>
      <c r="NF16" s="118"/>
      <c r="NG16" s="125"/>
      <c r="NH16" s="121"/>
      <c r="NI16" s="121"/>
      <c r="NJ16" s="118"/>
      <c r="NK16" s="118"/>
      <c r="NL16" s="118"/>
      <c r="NM16" s="118"/>
      <c r="NN16" s="118"/>
      <c r="NO16" s="118"/>
      <c r="NP16" s="119"/>
      <c r="NQ16" s="119"/>
      <c r="NR16" s="187"/>
      <c r="NS16" s="188"/>
      <c r="NT16" s="188"/>
      <c r="NU16" s="187"/>
      <c r="NV16" s="187"/>
      <c r="NW16" s="122"/>
      <c r="NX16" s="123"/>
      <c r="NY16" s="122"/>
      <c r="NZ16" s="123"/>
      <c r="OA16" s="124"/>
      <c r="OB16" s="123"/>
      <c r="OC16" s="122"/>
      <c r="OD16" s="122"/>
      <c r="OE16" s="117"/>
      <c r="OF16" s="125"/>
      <c r="OG16" s="118"/>
      <c r="OH16" s="118"/>
      <c r="OI16" s="125"/>
      <c r="OJ16" s="121"/>
      <c r="OK16" s="121"/>
      <c r="OL16" s="118"/>
      <c r="OM16" s="118"/>
      <c r="ON16" s="125"/>
      <c r="OO16" s="121"/>
      <c r="OP16" s="121"/>
      <c r="OQ16" s="118"/>
      <c r="OR16" s="118"/>
      <c r="OS16" s="125"/>
      <c r="OT16" s="121"/>
      <c r="OU16" s="121"/>
      <c r="OV16" s="118"/>
      <c r="OW16" s="118"/>
      <c r="OX16" s="125"/>
      <c r="OY16" s="121"/>
      <c r="OZ16" s="121"/>
      <c r="PA16" s="118"/>
      <c r="PB16" s="118"/>
      <c r="PC16" s="118"/>
      <c r="PD16" s="118"/>
      <c r="PE16" s="118"/>
      <c r="PF16" s="118"/>
      <c r="PG16" s="119"/>
      <c r="PH16" s="119"/>
      <c r="PI16" s="187"/>
      <c r="PJ16" s="188"/>
      <c r="PK16" s="188"/>
      <c r="PL16" s="187"/>
      <c r="PM16" s="187"/>
      <c r="PN16" s="122"/>
      <c r="PO16" s="123"/>
      <c r="PP16" s="122"/>
      <c r="PQ16" s="123"/>
      <c r="PR16" s="124"/>
      <c r="PS16" s="123"/>
      <c r="PT16" s="122"/>
      <c r="PU16" s="122"/>
      <c r="PV16" s="117"/>
      <c r="PW16" s="125"/>
      <c r="PX16" s="118"/>
      <c r="PY16" s="118"/>
      <c r="PZ16" s="125"/>
      <c r="QA16" s="121"/>
      <c r="QB16" s="121"/>
      <c r="QC16" s="118"/>
      <c r="QD16" s="118"/>
      <c r="QE16" s="125"/>
      <c r="QF16" s="121"/>
      <c r="QG16" s="121"/>
      <c r="QH16" s="118"/>
      <c r="QI16" s="118"/>
      <c r="QJ16" s="125"/>
      <c r="QK16" s="121"/>
      <c r="QL16" s="121"/>
      <c r="QM16" s="118"/>
      <c r="QN16" s="118"/>
      <c r="QO16" s="125"/>
      <c r="QP16" s="121"/>
      <c r="QQ16" s="121"/>
      <c r="QR16" s="118"/>
      <c r="QS16" s="118"/>
      <c r="QT16" s="118"/>
      <c r="QU16" s="118"/>
      <c r="QV16" s="118"/>
      <c r="QW16" s="118"/>
      <c r="QX16" s="119"/>
      <c r="QY16" s="119"/>
      <c r="QZ16" s="187"/>
      <c r="RA16" s="188"/>
      <c r="RB16" s="188"/>
      <c r="RC16" s="187"/>
      <c r="RD16" s="187"/>
      <c r="RE16" s="122"/>
      <c r="RF16" s="123"/>
      <c r="RG16" s="122"/>
      <c r="RH16" s="123"/>
      <c r="RI16" s="124"/>
      <c r="RJ16" s="123"/>
      <c r="RK16" s="122"/>
      <c r="RL16" s="122"/>
      <c r="RM16" s="117"/>
      <c r="RN16" s="125"/>
      <c r="RO16" s="118"/>
      <c r="RP16" s="118"/>
      <c r="RQ16" s="125"/>
      <c r="RR16" s="121"/>
      <c r="RS16" s="121"/>
      <c r="RT16" s="118"/>
      <c r="RU16" s="118"/>
      <c r="RV16" s="125"/>
      <c r="RW16" s="121"/>
      <c r="RX16" s="121"/>
      <c r="RY16" s="118"/>
      <c r="RZ16" s="118"/>
      <c r="SA16" s="125"/>
      <c r="SB16" s="121"/>
      <c r="SC16" s="121"/>
      <c r="SD16" s="118"/>
      <c r="SE16" s="118"/>
      <c r="SF16" s="125"/>
      <c r="SG16" s="121"/>
      <c r="SH16" s="121"/>
      <c r="SI16" s="118"/>
      <c r="SJ16" s="118"/>
      <c r="SK16" s="118"/>
      <c r="SL16" s="118"/>
      <c r="SM16" s="118"/>
      <c r="SN16" s="118"/>
      <c r="SO16" s="119"/>
      <c r="SP16" s="119"/>
      <c r="SQ16" s="187"/>
      <c r="SR16" s="188"/>
      <c r="SS16" s="188"/>
      <c r="ST16" s="187"/>
      <c r="SU16" s="187"/>
      <c r="SV16" s="122"/>
      <c r="SW16" s="123"/>
      <c r="SX16" s="122"/>
      <c r="SY16" s="123"/>
      <c r="SZ16" s="124"/>
      <c r="TA16" s="123"/>
      <c r="TB16" s="122"/>
      <c r="TC16" s="122"/>
      <c r="TD16" s="117"/>
      <c r="TE16" s="125"/>
      <c r="TF16" s="118"/>
      <c r="TG16" s="118"/>
      <c r="TH16" s="125"/>
      <c r="TI16" s="121"/>
      <c r="TJ16" s="121"/>
      <c r="TK16" s="118"/>
      <c r="TL16" s="118"/>
      <c r="TM16" s="125"/>
      <c r="TN16" s="121"/>
      <c r="TO16" s="121"/>
      <c r="TP16" s="118"/>
      <c r="TQ16" s="118"/>
      <c r="TR16" s="125"/>
      <c r="TS16" s="121"/>
      <c r="TT16" s="121"/>
      <c r="TU16" s="118"/>
      <c r="TV16" s="118"/>
      <c r="TW16" s="125"/>
      <c r="TX16" s="121"/>
      <c r="TY16" s="121"/>
      <c r="TZ16" s="118"/>
      <c r="UA16" s="118"/>
      <c r="UB16" s="118"/>
      <c r="UC16" s="118"/>
      <c r="UD16" s="118"/>
      <c r="UE16" s="118"/>
      <c r="UF16" s="119"/>
      <c r="UG16" s="119"/>
      <c r="UH16" s="187"/>
      <c r="UI16" s="188"/>
      <c r="UJ16" s="188"/>
      <c r="UK16" s="187"/>
      <c r="UL16" s="187"/>
      <c r="UM16" s="122"/>
      <c r="UN16" s="123"/>
      <c r="UO16" s="122"/>
      <c r="UP16" s="123"/>
      <c r="UQ16" s="124"/>
      <c r="UR16" s="123"/>
      <c r="US16" s="122"/>
      <c r="UT16" s="122"/>
      <c r="UU16" s="117"/>
      <c r="UV16" s="125"/>
      <c r="UW16" s="118"/>
      <c r="UX16" s="118"/>
      <c r="UY16" s="125"/>
      <c r="UZ16" s="121"/>
      <c r="VA16" s="121"/>
      <c r="VB16" s="118"/>
      <c r="VC16" s="118"/>
      <c r="VD16" s="125"/>
      <c r="VE16" s="121"/>
      <c r="VF16" s="121"/>
      <c r="VG16" s="118"/>
      <c r="VH16" s="118"/>
      <c r="VI16" s="125"/>
      <c r="VJ16" s="121"/>
      <c r="VK16" s="121"/>
      <c r="VL16" s="118"/>
      <c r="VM16" s="118"/>
      <c r="VN16" s="125"/>
      <c r="VO16" s="121"/>
      <c r="VP16" s="121"/>
      <c r="VQ16" s="118"/>
      <c r="VR16" s="118"/>
      <c r="VS16" s="118"/>
      <c r="VT16" s="118"/>
      <c r="VU16" s="118"/>
      <c r="VV16" s="118"/>
      <c r="VW16" s="119"/>
      <c r="VX16" s="119"/>
      <c r="VY16" s="187"/>
      <c r="VZ16" s="188"/>
      <c r="WA16" s="188"/>
      <c r="WB16" s="187"/>
      <c r="WC16" s="187"/>
      <c r="WD16" s="122"/>
      <c r="WE16" s="123"/>
      <c r="WF16" s="122"/>
      <c r="WG16" s="123"/>
      <c r="WH16" s="124"/>
      <c r="WI16" s="123"/>
      <c r="WJ16" s="122"/>
      <c r="WK16" s="122"/>
      <c r="WL16" s="117"/>
      <c r="WM16" s="125"/>
      <c r="WN16" s="118"/>
      <c r="WO16" s="118"/>
      <c r="WP16" s="125"/>
      <c r="WQ16" s="121"/>
      <c r="WR16" s="121"/>
      <c r="WS16" s="118"/>
      <c r="WT16" s="118"/>
      <c r="WU16" s="125"/>
      <c r="WV16" s="121"/>
      <c r="WW16" s="121"/>
      <c r="WX16" s="118"/>
      <c r="WY16" s="118"/>
      <c r="WZ16" s="125"/>
      <c r="XA16" s="121"/>
      <c r="XB16" s="121"/>
      <c r="XC16" s="118"/>
      <c r="XD16" s="118"/>
      <c r="XE16" s="125"/>
      <c r="XF16" s="121"/>
      <c r="XG16" s="121"/>
      <c r="XH16" s="118"/>
      <c r="XI16" s="118"/>
      <c r="XJ16" s="118"/>
      <c r="XK16" s="118"/>
      <c r="XL16" s="118"/>
      <c r="XM16" s="118"/>
      <c r="XN16" s="119"/>
      <c r="XO16" s="119"/>
      <c r="XP16" s="187"/>
      <c r="XQ16" s="188"/>
      <c r="XR16" s="188"/>
      <c r="XS16" s="187"/>
      <c r="XT16" s="187"/>
      <c r="XU16" s="122"/>
      <c r="XV16" s="123"/>
      <c r="XW16" s="122"/>
      <c r="XX16" s="123"/>
      <c r="XY16" s="124"/>
      <c r="XZ16" s="123"/>
      <c r="YA16" s="122"/>
      <c r="YB16" s="122"/>
      <c r="YC16" s="117"/>
      <c r="YD16" s="125"/>
      <c r="YE16" s="118"/>
      <c r="YF16" s="118"/>
      <c r="YG16" s="125"/>
      <c r="YH16" s="121"/>
      <c r="YI16" s="121"/>
      <c r="YJ16" s="118"/>
      <c r="YK16" s="118"/>
      <c r="YL16" s="125"/>
      <c r="YM16" s="121"/>
      <c r="YN16" s="121"/>
      <c r="YO16" s="118"/>
      <c r="YP16" s="118"/>
      <c r="YQ16" s="125"/>
      <c r="YR16" s="121"/>
      <c r="YS16" s="121"/>
      <c r="YT16" s="118"/>
      <c r="YU16" s="118"/>
      <c r="YV16" s="125"/>
      <c r="YW16" s="121"/>
      <c r="YX16" s="121"/>
      <c r="YY16" s="118"/>
      <c r="YZ16" s="118"/>
      <c r="ZA16" s="118"/>
      <c r="ZB16" s="118"/>
      <c r="ZC16" s="118"/>
      <c r="ZD16" s="118"/>
      <c r="ZE16" s="119"/>
      <c r="ZF16" s="119"/>
      <c r="ZG16" s="187"/>
      <c r="ZH16" s="188"/>
      <c r="ZI16" s="188"/>
      <c r="ZJ16" s="187"/>
      <c r="ZK16" s="187"/>
      <c r="ZL16" s="122"/>
      <c r="ZM16" s="123"/>
      <c r="ZN16" s="122"/>
      <c r="ZO16" s="123"/>
      <c r="ZP16" s="124"/>
      <c r="ZQ16" s="123"/>
      <c r="ZR16" s="122"/>
      <c r="ZS16" s="122"/>
      <c r="ZT16" s="117"/>
      <c r="ZU16" s="125"/>
      <c r="ZV16" s="118"/>
      <c r="ZW16" s="118"/>
      <c r="ZX16" s="125"/>
      <c r="ZY16" s="121"/>
      <c r="ZZ16" s="121"/>
      <c r="AAA16" s="118"/>
      <c r="AAB16" s="118"/>
      <c r="AAC16" s="125"/>
      <c r="AAD16" s="121"/>
      <c r="AAE16" s="121"/>
      <c r="AAF16" s="118"/>
      <c r="AAG16" s="118"/>
      <c r="AAH16" s="125"/>
      <c r="AAI16" s="121"/>
      <c r="AAJ16" s="121"/>
      <c r="AAK16" s="118"/>
      <c r="AAL16" s="118"/>
      <c r="AAM16" s="125"/>
      <c r="AAN16" s="121"/>
      <c r="AAO16" s="121"/>
      <c r="AAP16" s="118"/>
      <c r="AAQ16" s="118"/>
      <c r="AAR16" s="118"/>
      <c r="AAS16" s="118"/>
      <c r="AAT16" s="118"/>
      <c r="AAU16" s="118"/>
      <c r="AAV16" s="119"/>
      <c r="AAW16" s="119"/>
      <c r="AAX16" s="187"/>
      <c r="AAY16" s="188"/>
      <c r="AAZ16" s="188"/>
      <c r="ABA16" s="187"/>
      <c r="ABB16" s="187"/>
      <c r="ABC16" s="122"/>
      <c r="ABD16" s="123"/>
      <c r="ABE16" s="122"/>
      <c r="ABF16" s="123"/>
      <c r="ABG16" s="124"/>
      <c r="ABH16" s="123"/>
      <c r="ABI16" s="122"/>
      <c r="ABJ16" s="122"/>
      <c r="ABK16" s="117"/>
      <c r="ABL16" s="125"/>
      <c r="ABM16" s="118"/>
      <c r="ABN16" s="118"/>
      <c r="ABO16" s="125"/>
      <c r="ABP16" s="121"/>
      <c r="ABQ16" s="121"/>
      <c r="ABR16" s="118"/>
      <c r="ABS16" s="118"/>
      <c r="ABT16" s="125"/>
      <c r="ABU16" s="121"/>
      <c r="ABV16" s="121"/>
      <c r="ABW16" s="118"/>
      <c r="ABX16" s="118"/>
      <c r="ABY16" s="125"/>
      <c r="ABZ16" s="121"/>
      <c r="ACA16" s="121"/>
      <c r="ACB16" s="118"/>
      <c r="ACC16" s="118"/>
      <c r="ACD16" s="125"/>
      <c r="ACE16" s="121"/>
      <c r="ACF16" s="121"/>
      <c r="ACG16" s="118"/>
      <c r="ACH16" s="118"/>
      <c r="ACI16" s="118"/>
      <c r="ACJ16" s="118"/>
      <c r="ACK16" s="118"/>
      <c r="ACL16" s="118"/>
      <c r="ACM16" s="119"/>
      <c r="ACN16" s="119"/>
      <c r="ACO16" s="187"/>
      <c r="ACP16" s="188"/>
      <c r="ACQ16" s="188"/>
      <c r="ACR16" s="187"/>
      <c r="ACS16" s="187"/>
      <c r="ACT16" s="122"/>
      <c r="ACU16" s="123"/>
      <c r="ACV16" s="122"/>
      <c r="ACW16" s="123"/>
      <c r="ACX16" s="124"/>
      <c r="ACY16" s="123"/>
      <c r="ACZ16" s="122"/>
      <c r="ADA16" s="122"/>
      <c r="ADB16" s="117"/>
      <c r="ADC16" s="125"/>
      <c r="ADD16" s="118"/>
      <c r="ADE16" s="118"/>
      <c r="ADF16" s="125"/>
      <c r="ADG16" s="121"/>
      <c r="ADH16" s="121"/>
      <c r="ADI16" s="118"/>
      <c r="ADJ16" s="118"/>
      <c r="ADK16" s="125"/>
      <c r="ADL16" s="121"/>
      <c r="ADM16" s="121"/>
      <c r="ADN16" s="118"/>
      <c r="ADO16" s="118"/>
      <c r="ADP16" s="125"/>
      <c r="ADQ16" s="121"/>
      <c r="ADR16" s="121"/>
      <c r="ADS16" s="118"/>
      <c r="ADT16" s="118"/>
      <c r="ADU16" s="125"/>
      <c r="ADV16" s="121"/>
      <c r="ADW16" s="121"/>
      <c r="ADX16" s="118"/>
      <c r="ADY16" s="118"/>
      <c r="ADZ16" s="118"/>
      <c r="AEA16" s="118"/>
      <c r="AEB16" s="118"/>
      <c r="AEC16" s="118"/>
      <c r="AED16" s="119"/>
      <c r="AEE16" s="119"/>
      <c r="AEF16" s="187"/>
      <c r="AEG16" s="188"/>
      <c r="AEH16" s="188"/>
      <c r="AEI16" s="187"/>
      <c r="AEJ16" s="187"/>
      <c r="AEK16" s="122"/>
      <c r="AEL16" s="123"/>
      <c r="AEM16" s="122"/>
      <c r="AEN16" s="123"/>
      <c r="AEO16" s="124"/>
      <c r="AEP16" s="123"/>
      <c r="AEQ16" s="122"/>
      <c r="AER16" s="122"/>
      <c r="AES16" s="117"/>
      <c r="AET16" s="125"/>
      <c r="AEU16" s="118"/>
      <c r="AEV16" s="118"/>
      <c r="AEW16" s="125"/>
      <c r="AEX16" s="121"/>
      <c r="AEY16" s="121"/>
      <c r="AEZ16" s="118"/>
      <c r="AFA16" s="118"/>
      <c r="AFB16" s="125"/>
      <c r="AFC16" s="121"/>
      <c r="AFD16" s="121"/>
      <c r="AFE16" s="118"/>
      <c r="AFF16" s="118"/>
      <c r="AFG16" s="125"/>
      <c r="AFH16" s="121"/>
      <c r="AFI16" s="121"/>
      <c r="AFJ16" s="118"/>
      <c r="AFK16" s="118"/>
      <c r="AFL16" s="125"/>
      <c r="AFM16" s="121"/>
      <c r="AFN16" s="121"/>
      <c r="AFO16" s="118"/>
      <c r="AFP16" s="118"/>
      <c r="AFQ16" s="118"/>
      <c r="AFR16" s="118"/>
      <c r="AFS16" s="118"/>
      <c r="AFT16" s="118"/>
      <c r="AFU16" s="119"/>
      <c r="AFV16" s="119"/>
      <c r="AFW16" s="187"/>
      <c r="AFX16" s="188"/>
      <c r="AFY16" s="188"/>
      <c r="AFZ16" s="187"/>
      <c r="AGA16" s="187"/>
      <c r="AGB16" s="122"/>
      <c r="AGC16" s="123"/>
      <c r="AGD16" s="122"/>
      <c r="AGE16" s="123"/>
      <c r="AGF16" s="124"/>
      <c r="AGG16" s="123"/>
      <c r="AGH16" s="122"/>
      <c r="AGI16" s="122"/>
      <c r="AGJ16" s="117"/>
      <c r="AGK16" s="125"/>
      <c r="AGL16" s="118"/>
      <c r="AGM16" s="118"/>
      <c r="AGN16" s="125"/>
      <c r="AGO16" s="121"/>
      <c r="AGP16" s="121"/>
      <c r="AGQ16" s="118"/>
      <c r="AGR16" s="118"/>
      <c r="AGS16" s="125"/>
      <c r="AGT16" s="121"/>
      <c r="AGU16" s="121"/>
      <c r="AGV16" s="118"/>
      <c r="AGW16" s="118"/>
      <c r="AGX16" s="125"/>
      <c r="AGY16" s="121"/>
      <c r="AGZ16" s="121"/>
      <c r="AHA16" s="118"/>
      <c r="AHB16" s="118"/>
      <c r="AHC16" s="125"/>
      <c r="AHD16" s="121"/>
      <c r="AHE16" s="121"/>
      <c r="AHF16" s="118"/>
      <c r="AHG16" s="118"/>
      <c r="AHH16" s="118"/>
      <c r="AHI16" s="118"/>
      <c r="AHJ16" s="118"/>
      <c r="AHK16" s="118"/>
      <c r="AHL16" s="119"/>
      <c r="AHM16" s="119"/>
      <c r="AHN16" s="187"/>
      <c r="AHO16" s="188"/>
      <c r="AHP16" s="188"/>
      <c r="AHQ16" s="187"/>
      <c r="AHR16" s="187"/>
      <c r="AHS16" s="122"/>
      <c r="AHT16" s="123"/>
      <c r="AHU16" s="122"/>
      <c r="AHV16" s="123"/>
      <c r="AHW16" s="124"/>
      <c r="AHX16" s="123"/>
      <c r="AHY16" s="122"/>
      <c r="AHZ16" s="122"/>
      <c r="AIA16" s="117"/>
      <c r="AIB16" s="125"/>
      <c r="AIC16" s="118"/>
      <c r="AID16" s="118"/>
      <c r="AIE16" s="125"/>
      <c r="AIF16" s="121"/>
      <c r="AIG16" s="121"/>
      <c r="AIH16" s="118"/>
      <c r="AII16" s="118"/>
      <c r="AIJ16" s="125"/>
      <c r="AIK16" s="121"/>
      <c r="AIL16" s="121"/>
      <c r="AIM16" s="118"/>
      <c r="AIN16" s="118"/>
      <c r="AIO16" s="125"/>
      <c r="AIP16" s="121"/>
      <c r="AIQ16" s="121"/>
      <c r="AIR16" s="118"/>
      <c r="AIS16" s="118"/>
      <c r="AIT16" s="125"/>
      <c r="AIU16" s="121"/>
      <c r="AIV16" s="121"/>
      <c r="AIW16" s="118"/>
      <c r="AIX16" s="118"/>
      <c r="AIY16" s="118"/>
      <c r="AIZ16" s="118"/>
      <c r="AJA16" s="118"/>
      <c r="AJB16" s="118"/>
      <c r="AJC16" s="119"/>
      <c r="AJD16" s="119"/>
      <c r="AJE16" s="187"/>
      <c r="AJF16" s="188"/>
      <c r="AJG16" s="188"/>
      <c r="AJH16" s="187"/>
      <c r="AJI16" s="187"/>
      <c r="AJJ16" s="122"/>
      <c r="AJK16" s="123"/>
      <c r="AJL16" s="122"/>
      <c r="AJM16" s="123"/>
      <c r="AJN16" s="124"/>
      <c r="AJO16" s="123"/>
      <c r="AJP16" s="122"/>
      <c r="AJQ16" s="122"/>
      <c r="AJR16" s="117"/>
      <c r="AJS16" s="125"/>
      <c r="AJT16" s="118"/>
      <c r="AJU16" s="118"/>
      <c r="AJV16" s="125"/>
      <c r="AJW16" s="121"/>
      <c r="AJX16" s="121"/>
      <c r="AJY16" s="118"/>
      <c r="AJZ16" s="118"/>
      <c r="AKA16" s="125"/>
      <c r="AKB16" s="121"/>
      <c r="AKC16" s="121"/>
      <c r="AKD16" s="118"/>
      <c r="AKE16" s="118"/>
      <c r="AKF16" s="125"/>
      <c r="AKG16" s="121"/>
      <c r="AKH16" s="121"/>
      <c r="AKI16" s="118"/>
      <c r="AKJ16" s="118"/>
      <c r="AKK16" s="125"/>
      <c r="AKL16" s="121"/>
      <c r="AKM16" s="121"/>
      <c r="AKN16" s="118"/>
      <c r="AKO16" s="118"/>
      <c r="AKP16" s="118"/>
      <c r="AKQ16" s="118"/>
      <c r="AKR16" s="118"/>
      <c r="AKS16" s="118"/>
      <c r="AKT16" s="119"/>
      <c r="AKU16" s="119"/>
      <c r="AKV16" s="187"/>
      <c r="AKW16" s="188"/>
      <c r="AKX16" s="188"/>
      <c r="AKY16" s="187"/>
      <c r="AKZ16" s="187"/>
      <c r="ALA16" s="122"/>
      <c r="ALB16" s="123"/>
      <c r="ALC16" s="122"/>
      <c r="ALD16" s="123"/>
      <c r="ALE16" s="124"/>
      <c r="ALF16" s="123"/>
      <c r="ALG16" s="122"/>
      <c r="ALH16" s="122"/>
      <c r="ALI16" s="117"/>
      <c r="ALJ16" s="125"/>
      <c r="ALK16" s="118"/>
      <c r="ALL16" s="118"/>
      <c r="ALM16" s="125"/>
      <c r="ALN16" s="121"/>
      <c r="ALO16" s="121"/>
      <c r="ALP16" s="118"/>
      <c r="ALQ16" s="118"/>
      <c r="ALR16" s="125"/>
      <c r="ALS16" s="121"/>
      <c r="ALT16" s="121"/>
      <c r="ALU16" s="118"/>
      <c r="ALV16" s="118"/>
      <c r="ALW16" s="125"/>
      <c r="ALX16" s="121"/>
      <c r="ALY16" s="121"/>
      <c r="ALZ16" s="118"/>
      <c r="AMA16" s="118"/>
      <c r="AMB16" s="125"/>
      <c r="AMC16" s="121"/>
      <c r="AMD16" s="121"/>
      <c r="AME16" s="118"/>
      <c r="AMF16" s="118"/>
      <c r="AMG16" s="118"/>
      <c r="AMH16" s="118"/>
      <c r="AMI16" s="118"/>
      <c r="AMJ16" s="118"/>
      <c r="AMK16" s="119"/>
      <c r="AML16" s="119"/>
      <c r="AMM16" s="187"/>
      <c r="AMN16" s="188"/>
      <c r="AMO16" s="188"/>
      <c r="AMP16" s="187"/>
      <c r="AMQ16" s="187"/>
      <c r="AMR16" s="122"/>
      <c r="AMS16" s="123"/>
      <c r="AMT16" s="122"/>
      <c r="AMU16" s="123"/>
      <c r="AMV16" s="124"/>
      <c r="AMW16" s="123"/>
      <c r="AMX16" s="122"/>
      <c r="AMY16" s="122"/>
      <c r="AMZ16" s="117"/>
      <c r="ANA16" s="125"/>
      <c r="ANB16" s="118"/>
      <c r="ANC16" s="118"/>
      <c r="AND16" s="125"/>
      <c r="ANE16" s="121"/>
      <c r="ANF16" s="121"/>
      <c r="ANG16" s="118"/>
      <c r="ANH16" s="118"/>
      <c r="ANI16" s="125"/>
      <c r="ANJ16" s="121"/>
      <c r="ANK16" s="121"/>
      <c r="ANL16" s="118"/>
      <c r="ANM16" s="118"/>
      <c r="ANN16" s="125"/>
      <c r="ANO16" s="121"/>
      <c r="ANP16" s="121"/>
      <c r="ANQ16" s="118"/>
      <c r="ANR16" s="118"/>
      <c r="ANS16" s="125"/>
      <c r="ANT16" s="121"/>
      <c r="ANU16" s="121"/>
      <c r="ANV16" s="118"/>
      <c r="ANW16" s="118"/>
      <c r="ANX16" s="118"/>
      <c r="ANY16" s="118"/>
      <c r="ANZ16" s="118"/>
      <c r="AOA16" s="118"/>
      <c r="AOB16" s="119"/>
      <c r="AOC16" s="119"/>
      <c r="AOD16" s="187"/>
      <c r="AOE16" s="188"/>
      <c r="AOF16" s="188"/>
      <c r="AOG16" s="187"/>
      <c r="AOH16" s="187"/>
      <c r="AOI16" s="122"/>
      <c r="AOJ16" s="123"/>
      <c r="AOK16" s="122"/>
      <c r="AOL16" s="123"/>
      <c r="AOM16" s="124"/>
      <c r="AON16" s="123"/>
      <c r="AOO16" s="122"/>
      <c r="AOP16" s="122"/>
      <c r="AOQ16" s="117"/>
      <c r="AOR16" s="125"/>
      <c r="AOS16" s="118"/>
      <c r="AOT16" s="118"/>
      <c r="AOU16" s="125"/>
      <c r="AOV16" s="121"/>
      <c r="AOW16" s="121"/>
      <c r="AOX16" s="118"/>
      <c r="AOY16" s="118"/>
      <c r="AOZ16" s="125"/>
      <c r="APA16" s="121"/>
      <c r="APB16" s="121"/>
      <c r="APC16" s="118"/>
      <c r="APD16" s="118"/>
      <c r="APE16" s="125"/>
      <c r="APF16" s="121"/>
      <c r="APG16" s="121"/>
      <c r="APH16" s="118"/>
      <c r="API16" s="118"/>
      <c r="APJ16" s="125"/>
      <c r="APK16" s="121"/>
      <c r="APL16" s="121"/>
      <c r="APM16" s="118"/>
      <c r="APN16" s="118"/>
      <c r="APO16" s="118"/>
      <c r="APP16" s="118"/>
      <c r="APQ16" s="118"/>
      <c r="APR16" s="118"/>
      <c r="APS16" s="119"/>
      <c r="APT16" s="119"/>
      <c r="APU16" s="187"/>
      <c r="APV16" s="188"/>
      <c r="APW16" s="188"/>
      <c r="APX16" s="187"/>
      <c r="APY16" s="187"/>
      <c r="APZ16" s="122"/>
      <c r="AQA16" s="123"/>
      <c r="AQB16" s="122"/>
      <c r="AQC16" s="123"/>
      <c r="AQD16" s="124"/>
      <c r="AQE16" s="123"/>
      <c r="AQF16" s="122"/>
      <c r="AQG16" s="122"/>
      <c r="AQH16" s="117"/>
      <c r="AQI16" s="125"/>
      <c r="AQJ16" s="118"/>
      <c r="AQK16" s="118"/>
      <c r="AQL16" s="125"/>
      <c r="AQM16" s="121"/>
      <c r="AQN16" s="121"/>
      <c r="AQO16" s="118"/>
      <c r="AQP16" s="118"/>
      <c r="AQQ16" s="125"/>
      <c r="AQR16" s="121"/>
      <c r="AQS16" s="121"/>
      <c r="AQT16" s="118"/>
      <c r="AQU16" s="118"/>
      <c r="AQV16" s="125"/>
      <c r="AQW16" s="121"/>
      <c r="AQX16" s="121"/>
      <c r="AQY16" s="118"/>
      <c r="AQZ16" s="118"/>
      <c r="ARA16" s="125"/>
      <c r="ARB16" s="121"/>
      <c r="ARC16" s="121"/>
      <c r="ARD16" s="118"/>
      <c r="ARE16" s="118"/>
      <c r="ARF16" s="118"/>
      <c r="ARG16" s="118"/>
      <c r="ARH16" s="118"/>
      <c r="ARI16" s="118"/>
      <c r="ARJ16" s="119"/>
      <c r="ARK16" s="119"/>
      <c r="ARL16" s="187"/>
      <c r="ARM16" s="188"/>
      <c r="ARN16" s="188"/>
      <c r="ARO16" s="187"/>
      <c r="ARP16" s="187"/>
      <c r="ARQ16" s="122"/>
      <c r="ARR16" s="123"/>
      <c r="ARS16" s="122"/>
      <c r="ART16" s="123"/>
      <c r="ARU16" s="124"/>
      <c r="ARV16" s="123"/>
      <c r="ARW16" s="122"/>
      <c r="ARX16" s="122"/>
      <c r="ARY16" s="117"/>
      <c r="ARZ16" s="125"/>
      <c r="ASA16" s="118"/>
      <c r="ASB16" s="118"/>
      <c r="ASC16" s="125"/>
      <c r="ASD16" s="121"/>
      <c r="ASE16" s="121"/>
      <c r="ASF16" s="118"/>
      <c r="ASG16" s="118"/>
      <c r="ASH16" s="125"/>
      <c r="ASI16" s="121"/>
      <c r="ASJ16" s="121"/>
      <c r="ASK16" s="118"/>
      <c r="ASL16" s="118"/>
      <c r="ASM16" s="125"/>
      <c r="ASN16" s="121"/>
      <c r="ASO16" s="121"/>
      <c r="ASP16" s="118"/>
      <c r="ASQ16" s="118"/>
      <c r="ASR16" s="125"/>
      <c r="ASS16" s="121"/>
      <c r="AST16" s="121"/>
      <c r="ASU16" s="118"/>
      <c r="ASV16" s="118"/>
      <c r="ASW16" s="118"/>
      <c r="ASX16" s="118"/>
      <c r="ASY16" s="118"/>
      <c r="ASZ16" s="118"/>
      <c r="ATA16" s="119"/>
      <c r="ATB16" s="119"/>
      <c r="ATC16" s="187"/>
      <c r="ATD16" s="188"/>
      <c r="ATE16" s="188"/>
      <c r="ATF16" s="187"/>
      <c r="ATG16" s="187"/>
      <c r="ATH16" s="122"/>
      <c r="ATI16" s="123"/>
      <c r="ATJ16" s="122"/>
      <c r="ATK16" s="123"/>
      <c r="ATL16" s="124"/>
      <c r="ATM16" s="123"/>
      <c r="ATN16" s="122"/>
      <c r="ATO16" s="122"/>
      <c r="ATP16" s="117"/>
      <c r="ATQ16" s="125"/>
      <c r="ATR16" s="118"/>
      <c r="ATS16" s="118"/>
      <c r="ATT16" s="125"/>
      <c r="ATU16" s="121"/>
      <c r="ATV16" s="121"/>
      <c r="ATW16" s="118"/>
      <c r="ATX16" s="118"/>
      <c r="ATY16" s="125"/>
      <c r="ATZ16" s="121"/>
      <c r="AUA16" s="121"/>
      <c r="AUB16" s="118"/>
      <c r="AUC16" s="118"/>
      <c r="AUD16" s="125"/>
      <c r="AUE16" s="121"/>
      <c r="AUF16" s="121"/>
      <c r="AUG16" s="118"/>
      <c r="AUH16" s="118"/>
      <c r="AUI16" s="125"/>
      <c r="AUJ16" s="121"/>
      <c r="AUK16" s="121"/>
      <c r="AUL16" s="118"/>
      <c r="AUM16" s="118"/>
      <c r="AUN16" s="118"/>
      <c r="AUO16" s="118"/>
      <c r="AUP16" s="118"/>
      <c r="AUQ16" s="118"/>
      <c r="AUR16" s="119"/>
      <c r="AUS16" s="119"/>
      <c r="AUT16" s="187"/>
      <c r="AUU16" s="188"/>
      <c r="AUV16" s="188"/>
      <c r="AUW16" s="187"/>
      <c r="AUX16" s="187"/>
      <c r="AUY16" s="122"/>
      <c r="AUZ16" s="123"/>
      <c r="AVA16" s="122"/>
      <c r="AVB16" s="123"/>
      <c r="AVC16" s="124"/>
      <c r="AVD16" s="123"/>
      <c r="AVE16" s="122"/>
      <c r="AVF16" s="122"/>
      <c r="AVG16" s="117"/>
      <c r="AVH16" s="125"/>
      <c r="AVI16" s="118"/>
      <c r="AVJ16" s="118"/>
      <c r="AVK16" s="125"/>
      <c r="AVL16" s="121"/>
      <c r="AVM16" s="121"/>
      <c r="AVN16" s="118"/>
      <c r="AVO16" s="118"/>
      <c r="AVP16" s="125"/>
      <c r="AVQ16" s="121"/>
      <c r="AVR16" s="121"/>
      <c r="AVS16" s="118"/>
      <c r="AVT16" s="118"/>
      <c r="AVU16" s="125"/>
      <c r="AVV16" s="121"/>
      <c r="AVW16" s="121"/>
      <c r="AVX16" s="118"/>
      <c r="AVY16" s="118"/>
      <c r="AVZ16" s="125"/>
      <c r="AWA16" s="121"/>
      <c r="AWB16" s="121"/>
      <c r="AWC16" s="118"/>
      <c r="AWD16" s="118"/>
      <c r="AWE16" s="118"/>
      <c r="AWF16" s="118"/>
      <c r="AWG16" s="118"/>
      <c r="AWH16" s="118"/>
      <c r="AWI16" s="119"/>
      <c r="AWJ16" s="119"/>
      <c r="AWK16" s="187"/>
      <c r="AWL16" s="188"/>
      <c r="AWM16" s="188"/>
      <c r="AWN16" s="187"/>
      <c r="AWO16" s="187"/>
      <c r="AWP16" s="122"/>
      <c r="AWQ16" s="123"/>
      <c r="AWR16" s="122"/>
      <c r="AWS16" s="123"/>
      <c r="AWT16" s="124"/>
      <c r="AWU16" s="123"/>
      <c r="AWV16" s="122"/>
      <c r="AWW16" s="122"/>
      <c r="AWX16" s="117"/>
      <c r="AWY16" s="125"/>
      <c r="AWZ16" s="118"/>
      <c r="AXA16" s="118"/>
      <c r="AXB16" s="125"/>
      <c r="AXC16" s="121"/>
      <c r="AXD16" s="121"/>
      <c r="AXE16" s="118"/>
      <c r="AXF16" s="118"/>
      <c r="AXG16" s="125"/>
      <c r="AXH16" s="121"/>
      <c r="AXI16" s="121"/>
      <c r="AXJ16" s="118"/>
      <c r="AXK16" s="118"/>
      <c r="AXL16" s="125"/>
      <c r="AXM16" s="121"/>
      <c r="AXN16" s="121"/>
      <c r="AXO16" s="118"/>
      <c r="AXP16" s="118"/>
      <c r="AXQ16" s="125"/>
      <c r="AXR16" s="121"/>
      <c r="AXS16" s="121"/>
      <c r="AXT16" s="118"/>
      <c r="AXU16" s="118"/>
      <c r="AXV16" s="118"/>
      <c r="AXW16" s="118"/>
      <c r="AXX16" s="118"/>
      <c r="AXY16" s="118"/>
      <c r="AXZ16" s="119"/>
      <c r="AYA16" s="119"/>
      <c r="AYB16" s="187"/>
      <c r="AYC16" s="188"/>
      <c r="AYD16" s="188"/>
      <c r="AYE16" s="187"/>
      <c r="AYF16" s="187"/>
      <c r="AYG16" s="122"/>
      <c r="AYH16" s="123"/>
      <c r="AYI16" s="122"/>
      <c r="AYJ16" s="123"/>
      <c r="AYK16" s="124"/>
      <c r="AYL16" s="123"/>
      <c r="AYM16" s="122"/>
      <c r="AYN16" s="122"/>
      <c r="AYO16" s="117"/>
      <c r="AYP16" s="125"/>
      <c r="AYQ16" s="118"/>
      <c r="AYR16" s="118"/>
      <c r="AYS16" s="125"/>
      <c r="AYT16" s="121"/>
      <c r="AYU16" s="121"/>
      <c r="AYV16" s="118"/>
      <c r="AYW16" s="118"/>
      <c r="AYX16" s="125"/>
      <c r="AYY16" s="121"/>
      <c r="AYZ16" s="121"/>
      <c r="AZA16" s="118"/>
      <c r="AZB16" s="118"/>
      <c r="AZC16" s="125"/>
      <c r="AZD16" s="121"/>
      <c r="AZE16" s="121"/>
      <c r="AZF16" s="118"/>
      <c r="AZG16" s="118"/>
      <c r="AZH16" s="125"/>
      <c r="AZI16" s="121"/>
      <c r="AZJ16" s="121"/>
      <c r="AZK16" s="118"/>
      <c r="AZL16" s="118"/>
      <c r="AZM16" s="118"/>
      <c r="AZN16" s="118"/>
      <c r="AZO16" s="118"/>
      <c r="AZP16" s="118"/>
      <c r="AZQ16" s="119"/>
      <c r="AZR16" s="119"/>
      <c r="AZS16" s="187"/>
      <c r="AZT16" s="188"/>
      <c r="AZU16" s="188"/>
      <c r="AZV16" s="187"/>
      <c r="AZW16" s="187"/>
      <c r="AZX16" s="122"/>
      <c r="AZY16" s="123"/>
      <c r="AZZ16" s="122"/>
      <c r="BAA16" s="123"/>
      <c r="BAB16" s="124"/>
      <c r="BAC16" s="123"/>
      <c r="BAD16" s="122"/>
      <c r="BAE16" s="122"/>
      <c r="BAF16" s="117"/>
      <c r="BAG16" s="125"/>
      <c r="BAH16" s="118"/>
      <c r="BAI16" s="118"/>
      <c r="BAJ16" s="125"/>
      <c r="BAK16" s="121"/>
      <c r="BAL16" s="121"/>
      <c r="BAM16" s="118"/>
      <c r="BAN16" s="118"/>
      <c r="BAO16" s="125"/>
      <c r="BAP16" s="121"/>
      <c r="BAQ16" s="121"/>
      <c r="BAR16" s="118"/>
      <c r="BAS16" s="118"/>
      <c r="BAT16" s="125"/>
      <c r="BAU16" s="121"/>
      <c r="BAV16" s="121"/>
      <c r="BAW16" s="118"/>
      <c r="BAX16" s="118"/>
      <c r="BAY16" s="125"/>
      <c r="BAZ16" s="121"/>
      <c r="BBA16" s="121"/>
      <c r="BBB16" s="118"/>
      <c r="BBC16" s="118"/>
      <c r="BBD16" s="118"/>
      <c r="BBE16" s="118"/>
      <c r="BBF16" s="118"/>
      <c r="BBG16" s="118"/>
      <c r="BBH16" s="119"/>
      <c r="BBI16" s="119"/>
      <c r="BBJ16" s="187"/>
      <c r="BBK16" s="188"/>
      <c r="BBL16" s="188"/>
      <c r="BBM16" s="187"/>
      <c r="BBN16" s="187"/>
      <c r="BBO16" s="122"/>
      <c r="BBP16" s="123"/>
      <c r="BBQ16" s="122"/>
      <c r="BBR16" s="123"/>
      <c r="BBS16" s="124"/>
      <c r="BBT16" s="123"/>
      <c r="BBU16" s="122"/>
      <c r="BBV16" s="122"/>
      <c r="BBW16" s="117"/>
      <c r="BBX16" s="125"/>
      <c r="BBY16" s="118"/>
      <c r="BBZ16" s="118"/>
      <c r="BCA16" s="125"/>
      <c r="BCB16" s="121"/>
      <c r="BCC16" s="121"/>
      <c r="BCD16" s="118"/>
      <c r="BCE16" s="118"/>
      <c r="BCF16" s="125"/>
      <c r="BCG16" s="121"/>
      <c r="BCH16" s="121"/>
      <c r="BCI16" s="118"/>
      <c r="BCJ16" s="118"/>
      <c r="BCK16" s="125"/>
      <c r="BCL16" s="121"/>
      <c r="BCM16" s="121"/>
      <c r="BCN16" s="118"/>
      <c r="BCO16" s="118"/>
      <c r="BCP16" s="125"/>
      <c r="BCQ16" s="121"/>
      <c r="BCR16" s="121"/>
      <c r="BCS16" s="118"/>
      <c r="BCT16" s="118"/>
      <c r="BCU16" s="118"/>
      <c r="BCV16" s="118"/>
      <c r="BCW16" s="118"/>
      <c r="BCX16" s="118"/>
      <c r="BCY16" s="119"/>
      <c r="BCZ16" s="119"/>
      <c r="BDA16" s="187"/>
      <c r="BDB16" s="188"/>
      <c r="BDC16" s="188"/>
      <c r="BDD16" s="187"/>
      <c r="BDE16" s="187"/>
      <c r="BDF16" s="122"/>
      <c r="BDG16" s="123"/>
      <c r="BDH16" s="122"/>
      <c r="BDI16" s="123"/>
      <c r="BDJ16" s="124"/>
      <c r="BDK16" s="123"/>
      <c r="BDL16" s="122"/>
      <c r="BDM16" s="122"/>
      <c r="BDN16" s="117"/>
      <c r="BDO16" s="125"/>
      <c r="BDP16" s="118"/>
      <c r="BDQ16" s="118"/>
      <c r="BDR16" s="125"/>
      <c r="BDS16" s="121"/>
      <c r="BDT16" s="121"/>
      <c r="BDU16" s="118"/>
      <c r="BDV16" s="118"/>
      <c r="BDW16" s="125"/>
      <c r="BDX16" s="121"/>
      <c r="BDY16" s="121"/>
      <c r="BDZ16" s="118"/>
      <c r="BEA16" s="118"/>
      <c r="BEB16" s="125"/>
      <c r="BEC16" s="121"/>
      <c r="BED16" s="121"/>
      <c r="BEE16" s="118"/>
      <c r="BEF16" s="118"/>
      <c r="BEG16" s="125"/>
      <c r="BEH16" s="121"/>
      <c r="BEI16" s="121"/>
      <c r="BEJ16" s="118"/>
      <c r="BEK16" s="118"/>
      <c r="BEL16" s="118"/>
      <c r="BEM16" s="118"/>
      <c r="BEN16" s="118"/>
      <c r="BEO16" s="118"/>
      <c r="BEP16" s="119"/>
      <c r="BEQ16" s="119"/>
      <c r="BER16" s="187"/>
      <c r="BES16" s="188"/>
      <c r="BET16" s="188"/>
      <c r="BEU16" s="187"/>
      <c r="BEV16" s="187"/>
      <c r="BEW16" s="122"/>
      <c r="BEX16" s="123"/>
      <c r="BEY16" s="122"/>
      <c r="BEZ16" s="123"/>
      <c r="BFA16" s="124"/>
      <c r="BFB16" s="123"/>
      <c r="BFC16" s="122"/>
      <c r="BFD16" s="122"/>
      <c r="BFE16" s="117"/>
      <c r="BFF16" s="125"/>
      <c r="BFG16" s="118"/>
      <c r="BFH16" s="118"/>
      <c r="BFI16" s="125"/>
      <c r="BFJ16" s="121"/>
      <c r="BFK16" s="121"/>
      <c r="BFL16" s="118"/>
      <c r="BFM16" s="118"/>
      <c r="BFN16" s="125"/>
      <c r="BFO16" s="121"/>
      <c r="BFP16" s="121"/>
      <c r="BFQ16" s="118"/>
      <c r="BFR16" s="118"/>
      <c r="BFS16" s="125"/>
      <c r="BFT16" s="121"/>
      <c r="BFU16" s="121"/>
      <c r="BFV16" s="118"/>
      <c r="BFW16" s="118"/>
      <c r="BFX16" s="125"/>
      <c r="BFY16" s="121"/>
      <c r="BFZ16" s="121"/>
      <c r="BGA16" s="118"/>
      <c r="BGB16" s="118"/>
      <c r="BGC16" s="118"/>
      <c r="BGD16" s="118"/>
      <c r="BGE16" s="118"/>
      <c r="BGF16" s="118"/>
      <c r="BGG16" s="119"/>
      <c r="BGH16" s="119"/>
      <c r="BGI16" s="187"/>
      <c r="BGJ16" s="188"/>
      <c r="BGK16" s="188"/>
      <c r="BGL16" s="187"/>
      <c r="BGM16" s="187"/>
      <c r="BGN16" s="122"/>
      <c r="BGO16" s="123"/>
      <c r="BGP16" s="122"/>
      <c r="BGQ16" s="123"/>
      <c r="BGR16" s="124"/>
      <c r="BGS16" s="123"/>
      <c r="BGT16" s="122"/>
      <c r="BGU16" s="122"/>
      <c r="BGV16" s="117"/>
      <c r="BGW16" s="125"/>
      <c r="BGX16" s="118"/>
      <c r="BGY16" s="118"/>
      <c r="BGZ16" s="125"/>
      <c r="BHA16" s="121"/>
      <c r="BHB16" s="121"/>
      <c r="BHC16" s="118"/>
      <c r="BHD16" s="118"/>
      <c r="BHE16" s="125"/>
      <c r="BHF16" s="121"/>
      <c r="BHG16" s="121"/>
      <c r="BHH16" s="118"/>
      <c r="BHI16" s="118"/>
      <c r="BHJ16" s="125"/>
      <c r="BHK16" s="121"/>
      <c r="BHL16" s="121"/>
      <c r="BHM16" s="118"/>
      <c r="BHN16" s="118"/>
      <c r="BHO16" s="125"/>
      <c r="BHP16" s="121"/>
      <c r="BHQ16" s="121"/>
      <c r="BHR16" s="118"/>
      <c r="BHS16" s="118"/>
      <c r="BHT16" s="118"/>
      <c r="BHU16" s="118"/>
      <c r="BHV16" s="118"/>
      <c r="BHW16" s="118"/>
      <c r="BHX16" s="119"/>
      <c r="BHY16" s="119"/>
      <c r="BHZ16" s="187"/>
      <c r="BIA16" s="188"/>
      <c r="BIB16" s="188"/>
      <c r="BIC16" s="187"/>
      <c r="BID16" s="187"/>
      <c r="BIE16" s="122"/>
      <c r="BIF16" s="123"/>
      <c r="BIG16" s="122"/>
      <c r="BIH16" s="123"/>
      <c r="BII16" s="124"/>
      <c r="BIJ16" s="123"/>
      <c r="BIK16" s="122"/>
      <c r="BIL16" s="122"/>
      <c r="BIM16" s="117"/>
      <c r="BIN16" s="125"/>
      <c r="BIO16" s="118"/>
      <c r="BIP16" s="118"/>
      <c r="BIQ16" s="125"/>
      <c r="BIR16" s="121"/>
      <c r="BIS16" s="121"/>
      <c r="BIT16" s="118"/>
      <c r="BIU16" s="118"/>
      <c r="BIV16" s="125"/>
      <c r="BIW16" s="121"/>
      <c r="BIX16" s="121"/>
      <c r="BIY16" s="118"/>
      <c r="BIZ16" s="118"/>
      <c r="BJA16" s="125"/>
      <c r="BJB16" s="121"/>
      <c r="BJC16" s="121"/>
      <c r="BJD16" s="118"/>
      <c r="BJE16" s="118"/>
      <c r="BJF16" s="125"/>
      <c r="BJG16" s="121"/>
      <c r="BJH16" s="121"/>
      <c r="BJI16" s="118"/>
      <c r="BJJ16" s="118"/>
      <c r="BJK16" s="118"/>
      <c r="BJL16" s="118"/>
      <c r="BJM16" s="118"/>
      <c r="BJN16" s="118"/>
      <c r="BJO16" s="119"/>
      <c r="BJP16" s="119"/>
      <c r="BJQ16" s="187"/>
      <c r="BJR16" s="188"/>
      <c r="BJS16" s="188"/>
      <c r="BJT16" s="187"/>
      <c r="BJU16" s="187"/>
      <c r="BJV16" s="122"/>
      <c r="BJW16" s="123"/>
      <c r="BJX16" s="122"/>
      <c r="BJY16" s="123"/>
      <c r="BJZ16" s="124"/>
      <c r="BKA16" s="123"/>
      <c r="BKB16" s="122"/>
      <c r="BKC16" s="122"/>
      <c r="BKD16" s="117"/>
      <c r="BKE16" s="125"/>
      <c r="BKF16" s="118"/>
      <c r="BKG16" s="118"/>
      <c r="BKH16" s="125"/>
      <c r="BKI16" s="121"/>
      <c r="BKJ16" s="121"/>
      <c r="BKK16" s="118"/>
      <c r="BKL16" s="118"/>
      <c r="BKM16" s="125"/>
      <c r="BKN16" s="121"/>
      <c r="BKO16" s="121"/>
      <c r="BKP16" s="118"/>
      <c r="BKQ16" s="118"/>
      <c r="BKR16" s="125"/>
      <c r="BKS16" s="121"/>
      <c r="BKT16" s="121"/>
      <c r="BKU16" s="118"/>
      <c r="BKV16" s="118"/>
      <c r="BKW16" s="125"/>
      <c r="BKX16" s="121"/>
      <c r="BKY16" s="121"/>
      <c r="BKZ16" s="118"/>
      <c r="BLA16" s="118"/>
      <c r="BLB16" s="118"/>
      <c r="BLC16" s="118"/>
      <c r="BLD16" s="118"/>
      <c r="BLE16" s="118"/>
      <c r="BLF16" s="119"/>
      <c r="BLG16" s="119"/>
      <c r="BLH16" s="187"/>
      <c r="BLI16" s="188"/>
      <c r="BLJ16" s="188"/>
      <c r="BLK16" s="187"/>
      <c r="BLL16" s="187"/>
      <c r="BLM16" s="122"/>
      <c r="BLN16" s="123"/>
      <c r="BLO16" s="122"/>
      <c r="BLP16" s="123"/>
      <c r="BLQ16" s="124"/>
      <c r="BLR16" s="123"/>
      <c r="BLS16" s="122"/>
      <c r="BLT16" s="122"/>
      <c r="BLU16" s="117"/>
      <c r="BLV16" s="125"/>
      <c r="BLW16" s="118"/>
      <c r="BLX16" s="118"/>
      <c r="BLY16" s="125"/>
      <c r="BLZ16" s="121"/>
      <c r="BMA16" s="121"/>
      <c r="BMB16" s="118"/>
      <c r="BMC16" s="118"/>
      <c r="BMD16" s="125"/>
      <c r="BME16" s="121"/>
      <c r="BMF16" s="121"/>
      <c r="BMG16" s="118"/>
      <c r="BMH16" s="118"/>
      <c r="BMI16" s="125"/>
      <c r="BMJ16" s="121"/>
      <c r="BMK16" s="121"/>
      <c r="BML16" s="118"/>
      <c r="BMM16" s="118"/>
      <c r="BMN16" s="125"/>
      <c r="BMO16" s="121"/>
      <c r="BMP16" s="121"/>
      <c r="BMQ16" s="118"/>
      <c r="BMR16" s="118"/>
      <c r="BMS16" s="118"/>
      <c r="BMT16" s="118"/>
      <c r="BMU16" s="118"/>
      <c r="BMV16" s="118"/>
      <c r="BMW16" s="119"/>
      <c r="BMX16" s="119"/>
      <c r="BMY16" s="187"/>
      <c r="BMZ16" s="188"/>
      <c r="BNA16" s="188"/>
      <c r="BNB16" s="187"/>
      <c r="BNC16" s="187"/>
      <c r="BND16" s="122"/>
      <c r="BNE16" s="123"/>
      <c r="BNF16" s="122"/>
      <c r="BNG16" s="123"/>
      <c r="BNH16" s="124"/>
      <c r="BNI16" s="123"/>
      <c r="BNJ16" s="122"/>
      <c r="BNK16" s="122"/>
      <c r="BNL16" s="117"/>
      <c r="BNM16" s="125"/>
      <c r="BNN16" s="118"/>
      <c r="BNO16" s="118"/>
      <c r="BNP16" s="125"/>
      <c r="BNQ16" s="121"/>
      <c r="BNR16" s="121"/>
      <c r="BNS16" s="118"/>
      <c r="BNT16" s="118"/>
      <c r="BNU16" s="125"/>
      <c r="BNV16" s="121"/>
      <c r="BNW16" s="121"/>
      <c r="BNX16" s="118"/>
      <c r="BNY16" s="118"/>
      <c r="BNZ16" s="125"/>
      <c r="BOA16" s="121"/>
      <c r="BOB16" s="121"/>
      <c r="BOC16" s="118"/>
      <c r="BOD16" s="118"/>
      <c r="BOE16" s="125"/>
      <c r="BOF16" s="121"/>
      <c r="BOG16" s="121"/>
      <c r="BOH16" s="118"/>
      <c r="BOI16" s="118"/>
      <c r="BOJ16" s="118"/>
      <c r="BOK16" s="118"/>
      <c r="BOL16" s="118"/>
      <c r="BOM16" s="118"/>
      <c r="BON16" s="119"/>
      <c r="BOO16" s="119"/>
      <c r="BOP16" s="187"/>
      <c r="BOQ16" s="188"/>
      <c r="BOR16" s="188"/>
      <c r="BOS16" s="187"/>
      <c r="BOT16" s="187"/>
      <c r="BOU16" s="122"/>
      <c r="BOV16" s="123"/>
      <c r="BOW16" s="122"/>
      <c r="BOX16" s="123"/>
      <c r="BOY16" s="124"/>
      <c r="BOZ16" s="123"/>
      <c r="BPA16" s="122"/>
      <c r="BPB16" s="122"/>
      <c r="BPC16" s="117"/>
      <c r="BPD16" s="125"/>
      <c r="BPE16" s="118"/>
      <c r="BPF16" s="118"/>
      <c r="BPG16" s="125"/>
      <c r="BPH16" s="121"/>
      <c r="BPI16" s="121"/>
      <c r="BPJ16" s="118"/>
      <c r="BPK16" s="118"/>
      <c r="BPL16" s="125"/>
      <c r="BPM16" s="121"/>
      <c r="BPN16" s="121"/>
      <c r="BPO16" s="118"/>
      <c r="BPP16" s="118"/>
      <c r="BPQ16" s="125"/>
      <c r="BPR16" s="121"/>
      <c r="BPS16" s="121"/>
      <c r="BPT16" s="118"/>
      <c r="BPU16" s="118"/>
      <c r="BPV16" s="125"/>
      <c r="BPW16" s="121"/>
      <c r="BPX16" s="121"/>
      <c r="BPY16" s="118"/>
      <c r="BPZ16" s="118"/>
      <c r="BQA16" s="118"/>
      <c r="BQB16" s="118"/>
      <c r="BQC16" s="118"/>
      <c r="BQD16" s="118"/>
      <c r="BQE16" s="119"/>
      <c r="BQF16" s="119"/>
      <c r="BQG16" s="187"/>
      <c r="BQH16" s="188"/>
      <c r="BQI16" s="188"/>
      <c r="BQJ16" s="187"/>
      <c r="BQK16" s="187"/>
      <c r="BQL16" s="122"/>
      <c r="BQM16" s="123"/>
      <c r="BQN16" s="122"/>
      <c r="BQO16" s="123"/>
      <c r="BQP16" s="124"/>
      <c r="BQQ16" s="123"/>
      <c r="BQR16" s="122"/>
      <c r="BQS16" s="122"/>
      <c r="BQT16" s="117"/>
      <c r="BQU16" s="125"/>
      <c r="BQV16" s="118"/>
      <c r="BQW16" s="118"/>
      <c r="BQX16" s="125"/>
      <c r="BQY16" s="121"/>
      <c r="BQZ16" s="121"/>
      <c r="BRA16" s="118"/>
      <c r="BRB16" s="118"/>
      <c r="BRC16" s="125"/>
      <c r="BRD16" s="121"/>
      <c r="BRE16" s="121"/>
      <c r="BRF16" s="118"/>
      <c r="BRG16" s="118"/>
      <c r="BRH16" s="125"/>
      <c r="BRI16" s="121"/>
      <c r="BRJ16" s="121"/>
      <c r="BRK16" s="118"/>
      <c r="BRL16" s="118"/>
      <c r="BRM16" s="125"/>
      <c r="BRN16" s="121"/>
      <c r="BRO16" s="121"/>
      <c r="BRP16" s="118"/>
      <c r="BRQ16" s="118"/>
      <c r="BRR16" s="118"/>
      <c r="BRS16" s="118"/>
      <c r="BRT16" s="118"/>
      <c r="BRU16" s="118"/>
      <c r="BRV16" s="119"/>
      <c r="BRW16" s="119"/>
      <c r="BRX16" s="187"/>
      <c r="BRY16" s="188"/>
      <c r="BRZ16" s="188"/>
      <c r="BSA16" s="187"/>
      <c r="BSB16" s="187"/>
      <c r="BSC16" s="122"/>
      <c r="BSD16" s="123"/>
      <c r="BSE16" s="122"/>
      <c r="BSF16" s="123"/>
      <c r="BSG16" s="124"/>
      <c r="BSH16" s="123"/>
      <c r="BSI16" s="122"/>
      <c r="BSJ16" s="122"/>
      <c r="BSK16" s="117"/>
      <c r="BSL16" s="125"/>
      <c r="BSM16" s="118"/>
      <c r="BSN16" s="118"/>
      <c r="BSO16" s="125"/>
      <c r="BSP16" s="121"/>
      <c r="BSQ16" s="121"/>
      <c r="BSR16" s="118"/>
      <c r="BSS16" s="118"/>
      <c r="BST16" s="125"/>
      <c r="BSU16" s="121"/>
      <c r="BSV16" s="121"/>
      <c r="BSW16" s="118"/>
      <c r="BSX16" s="118"/>
      <c r="BSY16" s="125"/>
      <c r="BSZ16" s="121"/>
      <c r="BTA16" s="121"/>
      <c r="BTB16" s="118"/>
      <c r="BTC16" s="118"/>
      <c r="BTD16" s="125"/>
      <c r="BTE16" s="121"/>
      <c r="BTF16" s="121"/>
      <c r="BTG16" s="118"/>
      <c r="BTH16" s="118"/>
      <c r="BTI16" s="118"/>
      <c r="BTJ16" s="118"/>
      <c r="BTK16" s="118"/>
      <c r="BTL16" s="118"/>
      <c r="BTM16" s="119"/>
      <c r="BTN16" s="119"/>
      <c r="BTO16" s="187"/>
      <c r="BTP16" s="188"/>
      <c r="BTQ16" s="188"/>
      <c r="BTR16" s="187"/>
      <c r="BTS16" s="187"/>
      <c r="BTT16" s="122"/>
      <c r="BTU16" s="123"/>
      <c r="BTV16" s="122"/>
      <c r="BTW16" s="123"/>
      <c r="BTX16" s="124"/>
      <c r="BTY16" s="123"/>
      <c r="BTZ16" s="122"/>
      <c r="BUA16" s="122"/>
      <c r="BUB16" s="117"/>
      <c r="BUC16" s="125"/>
      <c r="BUD16" s="118"/>
      <c r="BUE16" s="118"/>
      <c r="BUF16" s="125"/>
      <c r="BUG16" s="121"/>
      <c r="BUH16" s="121"/>
      <c r="BUI16" s="118"/>
      <c r="BUJ16" s="118"/>
      <c r="BUK16" s="125"/>
      <c r="BUL16" s="121"/>
      <c r="BUM16" s="121"/>
      <c r="BUN16" s="118"/>
      <c r="BUO16" s="118"/>
      <c r="BUP16" s="125"/>
      <c r="BUQ16" s="121"/>
      <c r="BUR16" s="121"/>
      <c r="BUS16" s="118"/>
      <c r="BUT16" s="118"/>
      <c r="BUU16" s="125"/>
      <c r="BUV16" s="121"/>
      <c r="BUW16" s="121"/>
      <c r="BUX16" s="118"/>
      <c r="BUY16" s="118"/>
      <c r="BUZ16" s="118"/>
      <c r="BVA16" s="118"/>
      <c r="BVB16" s="118"/>
      <c r="BVC16" s="118"/>
      <c r="BVD16" s="119"/>
      <c r="BVE16" s="119"/>
      <c r="BVF16" s="187"/>
      <c r="BVG16" s="188"/>
      <c r="BVH16" s="188"/>
      <c r="BVI16" s="187"/>
      <c r="BVJ16" s="187"/>
      <c r="BVK16" s="122"/>
      <c r="BVL16" s="123"/>
      <c r="BVM16" s="122"/>
      <c r="BVN16" s="123"/>
      <c r="BVO16" s="124"/>
      <c r="BVP16" s="123"/>
      <c r="BVQ16" s="122"/>
      <c r="BVR16" s="122"/>
      <c r="BVS16" s="117"/>
      <c r="BVT16" s="125"/>
      <c r="BVU16" s="118"/>
      <c r="BVV16" s="118"/>
      <c r="BVW16" s="125"/>
      <c r="BVX16" s="121"/>
      <c r="BVY16" s="121"/>
      <c r="BVZ16" s="118"/>
      <c r="BWA16" s="118"/>
      <c r="BWB16" s="125"/>
      <c r="BWC16" s="121"/>
      <c r="BWD16" s="121"/>
      <c r="BWE16" s="118"/>
      <c r="BWF16" s="118"/>
      <c r="BWG16" s="125"/>
      <c r="BWH16" s="121"/>
      <c r="BWI16" s="121"/>
      <c r="BWJ16" s="118"/>
      <c r="BWK16" s="118"/>
      <c r="BWL16" s="125"/>
      <c r="BWM16" s="121"/>
      <c r="BWN16" s="121"/>
      <c r="BWO16" s="118"/>
      <c r="BWP16" s="118"/>
      <c r="BWQ16" s="118"/>
      <c r="BWR16" s="118"/>
      <c r="BWS16" s="118"/>
      <c r="BWT16" s="118"/>
      <c r="BWU16" s="119"/>
      <c r="BWV16" s="119"/>
      <c r="BWW16" s="187"/>
      <c r="BWX16" s="188"/>
      <c r="BWY16" s="188"/>
      <c r="BWZ16" s="187"/>
      <c r="BXA16" s="187"/>
      <c r="BXB16" s="122"/>
      <c r="BXC16" s="123"/>
      <c r="BXD16" s="122"/>
      <c r="BXE16" s="123"/>
      <c r="BXF16" s="124"/>
      <c r="BXG16" s="123"/>
      <c r="BXH16" s="122"/>
      <c r="BXI16" s="122"/>
      <c r="BXJ16" s="117"/>
      <c r="BXK16" s="125"/>
      <c r="BXL16" s="118"/>
      <c r="BXM16" s="118"/>
      <c r="BXN16" s="125"/>
      <c r="BXO16" s="121"/>
      <c r="BXP16" s="121"/>
      <c r="BXQ16" s="118"/>
      <c r="BXR16" s="118"/>
      <c r="BXS16" s="125"/>
      <c r="BXT16" s="121"/>
      <c r="BXU16" s="121"/>
      <c r="BXV16" s="118"/>
      <c r="BXW16" s="118"/>
      <c r="BXX16" s="125"/>
      <c r="BXY16" s="121"/>
      <c r="BXZ16" s="121"/>
      <c r="BYA16" s="118"/>
      <c r="BYB16" s="118"/>
      <c r="BYC16" s="125"/>
      <c r="BYD16" s="121"/>
      <c r="BYE16" s="121"/>
      <c r="BYF16" s="118"/>
      <c r="BYG16" s="118"/>
      <c r="BYH16" s="118"/>
      <c r="BYI16" s="118"/>
      <c r="BYJ16" s="118"/>
      <c r="BYK16" s="118"/>
      <c r="BYL16" s="119"/>
      <c r="BYM16" s="119"/>
      <c r="BYN16" s="187"/>
      <c r="BYO16" s="188"/>
      <c r="BYP16" s="188"/>
      <c r="BYQ16" s="187"/>
      <c r="BYR16" s="187"/>
      <c r="BYS16" s="122"/>
      <c r="BYT16" s="123"/>
      <c r="BYU16" s="122"/>
      <c r="BYV16" s="123"/>
      <c r="BYW16" s="124"/>
      <c r="BYX16" s="123"/>
      <c r="BYY16" s="122"/>
      <c r="BYZ16" s="122"/>
      <c r="BZA16" s="117"/>
      <c r="BZB16" s="125"/>
      <c r="BZC16" s="118"/>
      <c r="BZD16" s="118"/>
      <c r="BZE16" s="125"/>
      <c r="BZF16" s="121"/>
      <c r="BZG16" s="121"/>
      <c r="BZH16" s="118"/>
      <c r="BZI16" s="118"/>
      <c r="BZJ16" s="125"/>
      <c r="BZK16" s="121"/>
      <c r="BZL16" s="121"/>
      <c r="BZM16" s="118"/>
      <c r="BZN16" s="118"/>
      <c r="BZO16" s="125"/>
      <c r="BZP16" s="121"/>
      <c r="BZQ16" s="121"/>
      <c r="BZR16" s="118"/>
      <c r="BZS16" s="118"/>
      <c r="BZT16" s="125"/>
      <c r="BZU16" s="121"/>
      <c r="BZV16" s="121"/>
      <c r="BZW16" s="118"/>
      <c r="BZX16" s="118"/>
      <c r="BZY16" s="118"/>
      <c r="BZZ16" s="118"/>
      <c r="CAA16" s="118"/>
      <c r="CAB16" s="118"/>
      <c r="CAC16" s="119"/>
      <c r="CAD16" s="119"/>
      <c r="CAE16" s="187"/>
      <c r="CAF16" s="188"/>
      <c r="CAG16" s="188"/>
      <c r="CAH16" s="187"/>
      <c r="CAI16" s="187"/>
      <c r="CAJ16" s="122"/>
      <c r="CAK16" s="123"/>
      <c r="CAL16" s="122"/>
      <c r="CAM16" s="123"/>
      <c r="CAN16" s="124"/>
      <c r="CAO16" s="123"/>
      <c r="CAP16" s="122"/>
      <c r="CAQ16" s="122"/>
      <c r="CAR16" s="117"/>
      <c r="CAS16" s="125"/>
      <c r="CAT16" s="118"/>
      <c r="CAU16" s="118"/>
      <c r="CAV16" s="125"/>
      <c r="CAW16" s="121"/>
      <c r="CAX16" s="121"/>
      <c r="CAY16" s="118"/>
      <c r="CAZ16" s="118"/>
      <c r="CBA16" s="125"/>
      <c r="CBB16" s="121"/>
      <c r="CBC16" s="121"/>
      <c r="CBD16" s="118"/>
      <c r="CBE16" s="118"/>
      <c r="CBF16" s="125"/>
      <c r="CBG16" s="121"/>
      <c r="CBH16" s="121"/>
      <c r="CBI16" s="118"/>
      <c r="CBJ16" s="118"/>
      <c r="CBK16" s="125"/>
      <c r="CBL16" s="121"/>
      <c r="CBM16" s="121"/>
      <c r="CBN16" s="118"/>
      <c r="CBO16" s="118"/>
      <c r="CBP16" s="118"/>
      <c r="CBQ16" s="118"/>
      <c r="CBR16" s="118"/>
      <c r="CBS16" s="118"/>
      <c r="CBT16" s="119"/>
      <c r="CBU16" s="119"/>
      <c r="CBV16" s="187"/>
      <c r="CBW16" s="188"/>
      <c r="CBX16" s="188"/>
      <c r="CBY16" s="187"/>
      <c r="CBZ16" s="187"/>
      <c r="CCA16" s="122"/>
      <c r="CCB16" s="123"/>
      <c r="CCC16" s="122"/>
      <c r="CCD16" s="123"/>
      <c r="CCE16" s="124"/>
      <c r="CCF16" s="123"/>
      <c r="CCG16" s="122"/>
      <c r="CCH16" s="122"/>
      <c r="CCI16" s="117"/>
      <c r="CCJ16" s="125"/>
      <c r="CCK16" s="118"/>
      <c r="CCL16" s="118"/>
      <c r="CCM16" s="125"/>
      <c r="CCN16" s="121"/>
      <c r="CCO16" s="121"/>
      <c r="CCP16" s="118"/>
      <c r="CCQ16" s="118"/>
      <c r="CCR16" s="125"/>
      <c r="CCS16" s="121"/>
      <c r="CCT16" s="121"/>
      <c r="CCU16" s="118"/>
      <c r="CCV16" s="118"/>
      <c r="CCW16" s="125"/>
      <c r="CCX16" s="121"/>
      <c r="CCY16" s="121"/>
      <c r="CCZ16" s="118"/>
      <c r="CDA16" s="118"/>
      <c r="CDB16" s="125"/>
      <c r="CDC16" s="121"/>
      <c r="CDD16" s="121"/>
      <c r="CDE16" s="118"/>
      <c r="CDF16" s="118"/>
      <c r="CDG16" s="118"/>
      <c r="CDH16" s="118"/>
      <c r="CDI16" s="118"/>
      <c r="CDJ16" s="118"/>
      <c r="CDK16" s="119"/>
      <c r="CDL16" s="119"/>
      <c r="CDM16" s="187"/>
      <c r="CDN16" s="188"/>
      <c r="CDO16" s="188"/>
      <c r="CDP16" s="187"/>
      <c r="CDQ16" s="187"/>
      <c r="CDR16" s="122"/>
      <c r="CDS16" s="123"/>
      <c r="CDT16" s="122"/>
      <c r="CDU16" s="123"/>
      <c r="CDV16" s="124"/>
      <c r="CDW16" s="123"/>
      <c r="CDX16" s="122"/>
      <c r="CDY16" s="122"/>
      <c r="CDZ16" s="117"/>
      <c r="CEA16" s="125"/>
      <c r="CEB16" s="118"/>
      <c r="CEC16" s="118"/>
      <c r="CED16" s="125"/>
      <c r="CEE16" s="121"/>
      <c r="CEF16" s="121"/>
      <c r="CEG16" s="118"/>
      <c r="CEH16" s="118"/>
      <c r="CEI16" s="125"/>
      <c r="CEJ16" s="121"/>
      <c r="CEK16" s="121"/>
      <c r="CEL16" s="118"/>
      <c r="CEM16" s="118"/>
      <c r="CEN16" s="125"/>
      <c r="CEO16" s="121"/>
      <c r="CEP16" s="121"/>
      <c r="CEQ16" s="118"/>
      <c r="CER16" s="118"/>
      <c r="CES16" s="125"/>
      <c r="CET16" s="121"/>
      <c r="CEU16" s="121"/>
      <c r="CEV16" s="118"/>
      <c r="CEW16" s="118"/>
      <c r="CEX16" s="118"/>
      <c r="CEY16" s="118"/>
      <c r="CEZ16" s="118"/>
      <c r="CFA16" s="118"/>
      <c r="CFB16" s="119"/>
      <c r="CFC16" s="119"/>
      <c r="CFD16" s="187"/>
      <c r="CFE16" s="188"/>
      <c r="CFF16" s="188"/>
      <c r="CFG16" s="187"/>
      <c r="CFH16" s="187"/>
      <c r="CFI16" s="122"/>
      <c r="CFJ16" s="123"/>
      <c r="CFK16" s="122"/>
      <c r="CFL16" s="123"/>
      <c r="CFM16" s="124"/>
      <c r="CFN16" s="123"/>
      <c r="CFO16" s="122"/>
      <c r="CFP16" s="122"/>
      <c r="CFQ16" s="117"/>
      <c r="CFR16" s="125"/>
      <c r="CFS16" s="118"/>
      <c r="CFT16" s="118"/>
      <c r="CFU16" s="125"/>
      <c r="CFV16" s="121"/>
      <c r="CFW16" s="121"/>
      <c r="CFX16" s="118"/>
      <c r="CFY16" s="118"/>
      <c r="CFZ16" s="125"/>
      <c r="CGA16" s="121"/>
      <c r="CGB16" s="121"/>
      <c r="CGC16" s="118"/>
      <c r="CGD16" s="118"/>
      <c r="CGE16" s="125"/>
      <c r="CGF16" s="121"/>
      <c r="CGG16" s="121"/>
      <c r="CGH16" s="118"/>
      <c r="CGI16" s="118"/>
      <c r="CGJ16" s="125"/>
      <c r="CGK16" s="121"/>
      <c r="CGL16" s="121"/>
      <c r="CGM16" s="118"/>
      <c r="CGN16" s="118"/>
      <c r="CGO16" s="118"/>
      <c r="CGP16" s="118"/>
      <c r="CGQ16" s="118"/>
      <c r="CGR16" s="118"/>
      <c r="CGS16" s="119"/>
      <c r="CGT16" s="119"/>
      <c r="CGU16" s="187"/>
      <c r="CGV16" s="188"/>
      <c r="CGW16" s="188"/>
      <c r="CGX16" s="187"/>
      <c r="CGY16" s="187"/>
      <c r="CGZ16" s="122"/>
      <c r="CHA16" s="123"/>
      <c r="CHB16" s="122"/>
      <c r="CHC16" s="123"/>
      <c r="CHD16" s="124"/>
      <c r="CHE16" s="123"/>
      <c r="CHF16" s="122"/>
      <c r="CHG16" s="122"/>
      <c r="CHH16" s="117"/>
      <c r="CHI16" s="125"/>
      <c r="CHJ16" s="118"/>
      <c r="CHK16" s="118"/>
      <c r="CHL16" s="125"/>
      <c r="CHM16" s="121"/>
      <c r="CHN16" s="121"/>
      <c r="CHO16" s="118"/>
      <c r="CHP16" s="118"/>
      <c r="CHQ16" s="125"/>
      <c r="CHR16" s="121"/>
      <c r="CHS16" s="121"/>
      <c r="CHT16" s="118"/>
      <c r="CHU16" s="118"/>
      <c r="CHV16" s="125"/>
      <c r="CHW16" s="121"/>
      <c r="CHX16" s="121"/>
      <c r="CHY16" s="118"/>
      <c r="CHZ16" s="118"/>
      <c r="CIA16" s="125"/>
      <c r="CIB16" s="121"/>
      <c r="CIC16" s="121"/>
      <c r="CID16" s="118"/>
      <c r="CIE16" s="118"/>
      <c r="CIF16" s="118"/>
      <c r="CIG16" s="118"/>
      <c r="CIH16" s="118"/>
      <c r="CII16" s="118"/>
      <c r="CIJ16" s="119"/>
      <c r="CIK16" s="119"/>
      <c r="CIL16" s="187"/>
      <c r="CIM16" s="188"/>
      <c r="CIN16" s="188"/>
      <c r="CIO16" s="187"/>
      <c r="CIP16" s="187"/>
      <c r="CIQ16" s="122"/>
      <c r="CIR16" s="123"/>
      <c r="CIS16" s="122"/>
      <c r="CIT16" s="123"/>
      <c r="CIU16" s="124"/>
      <c r="CIV16" s="123"/>
      <c r="CIW16" s="122"/>
      <c r="CIX16" s="122"/>
      <c r="CIY16" s="117"/>
      <c r="CIZ16" s="125"/>
      <c r="CJA16" s="118"/>
      <c r="CJB16" s="118"/>
      <c r="CJC16" s="125"/>
      <c r="CJD16" s="121"/>
      <c r="CJE16" s="121"/>
      <c r="CJF16" s="118"/>
      <c r="CJG16" s="118"/>
      <c r="CJH16" s="125"/>
      <c r="CJI16" s="121"/>
      <c r="CJJ16" s="121"/>
      <c r="CJK16" s="118"/>
      <c r="CJL16" s="118"/>
      <c r="CJM16" s="125"/>
      <c r="CJN16" s="121"/>
      <c r="CJO16" s="121"/>
      <c r="CJP16" s="118"/>
      <c r="CJQ16" s="118"/>
      <c r="CJR16" s="125"/>
      <c r="CJS16" s="121"/>
      <c r="CJT16" s="121"/>
      <c r="CJU16" s="118"/>
      <c r="CJV16" s="118"/>
      <c r="CJW16" s="118"/>
      <c r="CJX16" s="118"/>
      <c r="CJY16" s="118"/>
      <c r="CJZ16" s="118"/>
      <c r="CKA16" s="119"/>
      <c r="CKB16" s="119"/>
      <c r="CKC16" s="187"/>
      <c r="CKD16" s="188"/>
      <c r="CKE16" s="188"/>
      <c r="CKF16" s="187"/>
      <c r="CKG16" s="187"/>
      <c r="CKH16" s="122"/>
      <c r="CKI16" s="123"/>
      <c r="CKJ16" s="122"/>
      <c r="CKK16" s="123"/>
      <c r="CKL16" s="124"/>
      <c r="CKM16" s="123"/>
      <c r="CKN16" s="122"/>
      <c r="CKO16" s="122"/>
      <c r="CKP16" s="117"/>
      <c r="CKQ16" s="125"/>
      <c r="CKR16" s="118"/>
      <c r="CKS16" s="118"/>
      <c r="CKT16" s="125"/>
      <c r="CKU16" s="121"/>
      <c r="CKV16" s="121"/>
      <c r="CKW16" s="118"/>
      <c r="CKX16" s="118"/>
      <c r="CKY16" s="125"/>
      <c r="CKZ16" s="121"/>
      <c r="CLA16" s="121"/>
      <c r="CLB16" s="118"/>
      <c r="CLC16" s="118"/>
      <c r="CLD16" s="125"/>
      <c r="CLE16" s="121"/>
      <c r="CLF16" s="121"/>
      <c r="CLG16" s="118"/>
      <c r="CLH16" s="118"/>
      <c r="CLI16" s="125"/>
      <c r="CLJ16" s="121"/>
      <c r="CLK16" s="121"/>
      <c r="CLL16" s="118"/>
      <c r="CLM16" s="118"/>
      <c r="CLN16" s="118"/>
      <c r="CLO16" s="118"/>
      <c r="CLP16" s="118"/>
      <c r="CLQ16" s="118"/>
      <c r="CLR16" s="119"/>
      <c r="CLS16" s="119"/>
      <c r="CLT16" s="187"/>
      <c r="CLU16" s="188"/>
      <c r="CLV16" s="188"/>
      <c r="CLW16" s="187"/>
      <c r="CLX16" s="187"/>
      <c r="CLY16" s="122"/>
      <c r="CLZ16" s="123"/>
      <c r="CMA16" s="122"/>
      <c r="CMB16" s="123"/>
      <c r="CMC16" s="124"/>
      <c r="CMD16" s="123"/>
      <c r="CME16" s="122"/>
      <c r="CMF16" s="122"/>
      <c r="CMG16" s="117"/>
      <c r="CMH16" s="125"/>
      <c r="CMI16" s="118"/>
      <c r="CMJ16" s="118"/>
      <c r="CMK16" s="125"/>
      <c r="CML16" s="121"/>
      <c r="CMM16" s="121"/>
      <c r="CMN16" s="118"/>
      <c r="CMO16" s="118"/>
      <c r="CMP16" s="125"/>
      <c r="CMQ16" s="121"/>
      <c r="CMR16" s="121"/>
      <c r="CMS16" s="118"/>
      <c r="CMT16" s="118"/>
      <c r="CMU16" s="125"/>
      <c r="CMV16" s="121"/>
      <c r="CMW16" s="121"/>
      <c r="CMX16" s="118"/>
      <c r="CMY16" s="118"/>
      <c r="CMZ16" s="125"/>
      <c r="CNA16" s="121"/>
      <c r="CNB16" s="121"/>
      <c r="CNC16" s="118"/>
      <c r="CND16" s="118"/>
      <c r="CNE16" s="118"/>
      <c r="CNF16" s="118"/>
      <c r="CNG16" s="118"/>
      <c r="CNH16" s="118"/>
      <c r="CNI16" s="119"/>
      <c r="CNJ16" s="119"/>
      <c r="CNK16" s="187"/>
      <c r="CNL16" s="188"/>
      <c r="CNM16" s="188"/>
      <c r="CNN16" s="187"/>
      <c r="CNO16" s="187"/>
      <c r="CNP16" s="122"/>
      <c r="CNQ16" s="123"/>
      <c r="CNR16" s="122"/>
      <c r="CNS16" s="123"/>
      <c r="CNT16" s="124"/>
      <c r="CNU16" s="123"/>
      <c r="CNV16" s="122"/>
      <c r="CNW16" s="122"/>
      <c r="CNX16" s="117"/>
      <c r="CNY16" s="125"/>
      <c r="CNZ16" s="118"/>
      <c r="COA16" s="118"/>
      <c r="COB16" s="125"/>
      <c r="COC16" s="121"/>
      <c r="COD16" s="121"/>
      <c r="COE16" s="118"/>
      <c r="COF16" s="118"/>
      <c r="COG16" s="125"/>
      <c r="COH16" s="121"/>
      <c r="COI16" s="121"/>
      <c r="COJ16" s="118"/>
      <c r="COK16" s="118"/>
      <c r="COL16" s="125"/>
      <c r="COM16" s="121"/>
      <c r="CON16" s="121"/>
      <c r="COO16" s="118"/>
      <c r="COP16" s="118"/>
      <c r="COQ16" s="125"/>
      <c r="COR16" s="121"/>
      <c r="COS16" s="121"/>
      <c r="COT16" s="118"/>
      <c r="COU16" s="118"/>
      <c r="COV16" s="118"/>
      <c r="COW16" s="118"/>
      <c r="COX16" s="118"/>
      <c r="COY16" s="118"/>
      <c r="COZ16" s="119"/>
      <c r="CPA16" s="119"/>
      <c r="CPB16" s="187"/>
      <c r="CPC16" s="188"/>
      <c r="CPD16" s="188"/>
      <c r="CPE16" s="187"/>
      <c r="CPF16" s="187"/>
      <c r="CPG16" s="122"/>
      <c r="CPH16" s="123"/>
      <c r="CPI16" s="122"/>
      <c r="CPJ16" s="123"/>
      <c r="CPK16" s="124"/>
      <c r="CPL16" s="123"/>
      <c r="CPM16" s="122"/>
      <c r="CPN16" s="122"/>
      <c r="CPO16" s="117"/>
      <c r="CPP16" s="125"/>
      <c r="CPQ16" s="118"/>
      <c r="CPR16" s="118"/>
      <c r="CPS16" s="125"/>
      <c r="CPT16" s="121"/>
      <c r="CPU16" s="121"/>
      <c r="CPV16" s="118"/>
      <c r="CPW16" s="118"/>
      <c r="CPX16" s="125"/>
      <c r="CPY16" s="121"/>
      <c r="CPZ16" s="121"/>
      <c r="CQA16" s="118"/>
      <c r="CQB16" s="118"/>
      <c r="CQC16" s="125"/>
      <c r="CQD16" s="121"/>
      <c r="CQE16" s="121"/>
      <c r="CQF16" s="118"/>
      <c r="CQG16" s="118"/>
      <c r="CQH16" s="125"/>
      <c r="CQI16" s="121"/>
      <c r="CQJ16" s="121"/>
      <c r="CQK16" s="118"/>
      <c r="CQL16" s="118"/>
      <c r="CQM16" s="118"/>
      <c r="CQN16" s="118"/>
      <c r="CQO16" s="118"/>
      <c r="CQP16" s="118"/>
      <c r="CQQ16" s="119"/>
      <c r="CQR16" s="119"/>
      <c r="CQS16" s="187"/>
      <c r="CQT16" s="188"/>
      <c r="CQU16" s="188"/>
      <c r="CQV16" s="187"/>
      <c r="CQW16" s="187"/>
      <c r="CQX16" s="122"/>
      <c r="CQY16" s="123"/>
      <c r="CQZ16" s="122"/>
      <c r="CRA16" s="123"/>
      <c r="CRB16" s="124"/>
      <c r="CRC16" s="123"/>
      <c r="CRD16" s="122"/>
      <c r="CRE16" s="122"/>
      <c r="CRF16" s="117"/>
      <c r="CRG16" s="125"/>
      <c r="CRH16" s="118"/>
      <c r="CRI16" s="118"/>
      <c r="CRJ16" s="125"/>
      <c r="CRK16" s="121"/>
      <c r="CRL16" s="121"/>
      <c r="CRM16" s="118"/>
      <c r="CRN16" s="118"/>
      <c r="CRO16" s="125"/>
      <c r="CRP16" s="121"/>
      <c r="CRQ16" s="121"/>
      <c r="CRR16" s="118"/>
      <c r="CRS16" s="118"/>
      <c r="CRT16" s="125"/>
      <c r="CRU16" s="121"/>
      <c r="CRV16" s="121"/>
      <c r="CRW16" s="118"/>
      <c r="CRX16" s="118"/>
      <c r="CRY16" s="125"/>
      <c r="CRZ16" s="121"/>
      <c r="CSA16" s="121"/>
      <c r="CSB16" s="118"/>
      <c r="CSC16" s="118"/>
      <c r="CSD16" s="118"/>
      <c r="CSE16" s="118"/>
      <c r="CSF16" s="118"/>
      <c r="CSG16" s="118"/>
      <c r="CSH16" s="119"/>
      <c r="CSI16" s="119"/>
      <c r="CSJ16" s="187"/>
      <c r="CSK16" s="188"/>
      <c r="CSL16" s="188"/>
      <c r="CSM16" s="187"/>
      <c r="CSN16" s="187"/>
      <c r="CSO16" s="122"/>
      <c r="CSP16" s="123"/>
      <c r="CSQ16" s="122"/>
      <c r="CSR16" s="123"/>
      <c r="CSS16" s="124"/>
      <c r="CST16" s="123"/>
      <c r="CSU16" s="122"/>
      <c r="CSV16" s="122"/>
      <c r="CSW16" s="117"/>
      <c r="CSX16" s="125"/>
      <c r="CSY16" s="118"/>
      <c r="CSZ16" s="118"/>
      <c r="CTA16" s="125"/>
      <c r="CTB16" s="121"/>
      <c r="CTC16" s="121"/>
      <c r="CTD16" s="118"/>
      <c r="CTE16" s="118"/>
      <c r="CTF16" s="125"/>
      <c r="CTG16" s="121"/>
      <c r="CTH16" s="121"/>
      <c r="CTI16" s="118"/>
      <c r="CTJ16" s="118"/>
      <c r="CTK16" s="125"/>
      <c r="CTL16" s="121"/>
      <c r="CTM16" s="121"/>
      <c r="CTN16" s="118"/>
      <c r="CTO16" s="118"/>
      <c r="CTP16" s="125"/>
      <c r="CTQ16" s="121"/>
      <c r="CTR16" s="121"/>
      <c r="CTS16" s="118"/>
      <c r="CTT16" s="118"/>
      <c r="CTU16" s="118"/>
      <c r="CTV16" s="118"/>
      <c r="CTW16" s="118"/>
      <c r="CTX16" s="118"/>
      <c r="CTY16" s="119"/>
      <c r="CTZ16" s="119"/>
      <c r="CUA16" s="187"/>
      <c r="CUB16" s="188"/>
      <c r="CUC16" s="188"/>
      <c r="CUD16" s="187"/>
      <c r="CUE16" s="187"/>
      <c r="CUF16" s="122"/>
      <c r="CUG16" s="123"/>
      <c r="CUH16" s="122"/>
      <c r="CUI16" s="123"/>
      <c r="CUJ16" s="124"/>
      <c r="CUK16" s="123"/>
      <c r="CUL16" s="122"/>
      <c r="CUM16" s="122"/>
      <c r="CUN16" s="117"/>
      <c r="CUO16" s="125"/>
      <c r="CUP16" s="118"/>
      <c r="CUQ16" s="118"/>
      <c r="CUR16" s="125"/>
      <c r="CUS16" s="121"/>
      <c r="CUT16" s="121"/>
      <c r="CUU16" s="118"/>
      <c r="CUV16" s="118"/>
      <c r="CUW16" s="125"/>
      <c r="CUX16" s="121"/>
      <c r="CUY16" s="121"/>
      <c r="CUZ16" s="118"/>
      <c r="CVA16" s="118"/>
      <c r="CVB16" s="125"/>
      <c r="CVC16" s="121"/>
      <c r="CVD16" s="121"/>
      <c r="CVE16" s="118"/>
      <c r="CVF16" s="118"/>
      <c r="CVG16" s="125"/>
      <c r="CVH16" s="121"/>
      <c r="CVI16" s="121"/>
      <c r="CVJ16" s="118"/>
      <c r="CVK16" s="118"/>
      <c r="CVL16" s="118"/>
      <c r="CVM16" s="118"/>
      <c r="CVN16" s="118"/>
      <c r="CVO16" s="118"/>
      <c r="CVP16" s="119"/>
      <c r="CVQ16" s="119"/>
      <c r="CVR16" s="187"/>
      <c r="CVS16" s="188"/>
      <c r="CVT16" s="188"/>
      <c r="CVU16" s="187"/>
      <c r="CVV16" s="187"/>
      <c r="CVW16" s="122"/>
      <c r="CVX16" s="123"/>
      <c r="CVY16" s="122"/>
      <c r="CVZ16" s="123"/>
      <c r="CWA16" s="124"/>
      <c r="CWB16" s="123"/>
      <c r="CWC16" s="122"/>
      <c r="CWD16" s="122"/>
      <c r="CWE16" s="117"/>
      <c r="CWF16" s="125"/>
      <c r="CWG16" s="118"/>
      <c r="CWH16" s="118"/>
      <c r="CWI16" s="125"/>
      <c r="CWJ16" s="121"/>
      <c r="CWK16" s="121"/>
      <c r="CWL16" s="118"/>
      <c r="CWM16" s="118"/>
      <c r="CWN16" s="125"/>
      <c r="CWO16" s="121"/>
      <c r="CWP16" s="121"/>
      <c r="CWQ16" s="118"/>
      <c r="CWR16" s="118"/>
      <c r="CWS16" s="125"/>
      <c r="CWT16" s="121"/>
      <c r="CWU16" s="121"/>
      <c r="CWV16" s="118"/>
      <c r="CWW16" s="118"/>
      <c r="CWX16" s="125"/>
      <c r="CWY16" s="121"/>
      <c r="CWZ16" s="121"/>
      <c r="CXA16" s="118"/>
      <c r="CXB16" s="118"/>
      <c r="CXC16" s="118"/>
      <c r="CXD16" s="118"/>
      <c r="CXE16" s="118"/>
      <c r="CXF16" s="118"/>
      <c r="CXG16" s="119"/>
      <c r="CXH16" s="119"/>
      <c r="CXI16" s="187"/>
      <c r="CXJ16" s="188"/>
      <c r="CXK16" s="188"/>
      <c r="CXL16" s="187"/>
      <c r="CXM16" s="187"/>
      <c r="CXN16" s="122"/>
      <c r="CXO16" s="123"/>
      <c r="CXP16" s="122"/>
      <c r="CXQ16" s="123"/>
      <c r="CXR16" s="124"/>
      <c r="CXS16" s="123"/>
      <c r="CXT16" s="122"/>
      <c r="CXU16" s="122"/>
      <c r="CXV16" s="117"/>
      <c r="CXW16" s="125"/>
      <c r="CXX16" s="118"/>
      <c r="CXY16" s="118"/>
      <c r="CXZ16" s="125"/>
      <c r="CYA16" s="121"/>
      <c r="CYB16" s="121"/>
      <c r="CYC16" s="118"/>
      <c r="CYD16" s="118"/>
      <c r="CYE16" s="125"/>
      <c r="CYF16" s="121"/>
      <c r="CYG16" s="121"/>
      <c r="CYH16" s="118"/>
      <c r="CYI16" s="118"/>
      <c r="CYJ16" s="125"/>
      <c r="CYK16" s="121"/>
      <c r="CYL16" s="121"/>
      <c r="CYM16" s="118"/>
      <c r="CYN16" s="118"/>
      <c r="CYO16" s="125"/>
      <c r="CYP16" s="121"/>
      <c r="CYQ16" s="121"/>
      <c r="CYR16" s="118"/>
      <c r="CYS16" s="118"/>
      <c r="CYT16" s="118"/>
      <c r="CYU16" s="118"/>
      <c r="CYV16" s="118"/>
      <c r="CYW16" s="118"/>
      <c r="CYX16" s="119"/>
      <c r="CYY16" s="119"/>
      <c r="CYZ16" s="187"/>
      <c r="CZA16" s="188"/>
      <c r="CZB16" s="188"/>
      <c r="CZC16" s="187"/>
      <c r="CZD16" s="187"/>
      <c r="CZE16" s="122"/>
      <c r="CZF16" s="123"/>
      <c r="CZG16" s="122"/>
      <c r="CZH16" s="123"/>
      <c r="CZI16" s="124"/>
      <c r="CZJ16" s="123"/>
      <c r="CZK16" s="122"/>
      <c r="CZL16" s="122"/>
      <c r="CZM16" s="117"/>
      <c r="CZN16" s="125"/>
      <c r="CZO16" s="118"/>
      <c r="CZP16" s="118"/>
      <c r="CZQ16" s="125"/>
      <c r="CZR16" s="121"/>
      <c r="CZS16" s="121"/>
      <c r="CZT16" s="118"/>
      <c r="CZU16" s="118"/>
      <c r="CZV16" s="125"/>
      <c r="CZW16" s="121"/>
      <c r="CZX16" s="121"/>
      <c r="CZY16" s="118"/>
      <c r="CZZ16" s="118"/>
      <c r="DAA16" s="125"/>
      <c r="DAB16" s="121"/>
      <c r="DAC16" s="121"/>
      <c r="DAD16" s="118"/>
      <c r="DAE16" s="118"/>
      <c r="DAF16" s="125"/>
      <c r="DAG16" s="121"/>
      <c r="DAH16" s="121"/>
      <c r="DAI16" s="118"/>
      <c r="DAJ16" s="118"/>
      <c r="DAK16" s="118"/>
      <c r="DAL16" s="118"/>
      <c r="DAM16" s="118"/>
      <c r="DAN16" s="118"/>
      <c r="DAO16" s="119"/>
      <c r="DAP16" s="119"/>
      <c r="DAQ16" s="187"/>
      <c r="DAR16" s="188"/>
      <c r="DAS16" s="188"/>
      <c r="DAT16" s="187"/>
      <c r="DAU16" s="187"/>
      <c r="DAV16" s="122"/>
      <c r="DAW16" s="123"/>
      <c r="DAX16" s="122"/>
      <c r="DAY16" s="123"/>
      <c r="DAZ16" s="124"/>
      <c r="DBA16" s="123"/>
      <c r="DBB16" s="122"/>
      <c r="DBC16" s="122"/>
      <c r="DBD16" s="117"/>
      <c r="DBE16" s="125"/>
      <c r="DBF16" s="118"/>
      <c r="DBG16" s="118"/>
      <c r="DBH16" s="125"/>
      <c r="DBI16" s="121"/>
      <c r="DBJ16" s="121"/>
      <c r="DBK16" s="118"/>
      <c r="DBL16" s="118"/>
      <c r="DBM16" s="125"/>
      <c r="DBN16" s="121"/>
      <c r="DBO16" s="121"/>
      <c r="DBP16" s="118"/>
      <c r="DBQ16" s="118"/>
      <c r="DBR16" s="125"/>
      <c r="DBS16" s="121"/>
      <c r="DBT16" s="121"/>
      <c r="DBU16" s="118"/>
      <c r="DBV16" s="118"/>
      <c r="DBW16" s="125"/>
      <c r="DBX16" s="121"/>
      <c r="DBY16" s="121"/>
      <c r="DBZ16" s="118"/>
      <c r="DCA16" s="118"/>
      <c r="DCB16" s="118"/>
      <c r="DCC16" s="118"/>
      <c r="DCD16" s="118"/>
      <c r="DCE16" s="118"/>
      <c r="DCF16" s="119"/>
      <c r="DCG16" s="119"/>
      <c r="DCH16" s="187"/>
      <c r="DCI16" s="188"/>
      <c r="DCJ16" s="188"/>
      <c r="DCK16" s="187"/>
      <c r="DCL16" s="187"/>
      <c r="DCM16" s="122"/>
      <c r="DCN16" s="123"/>
      <c r="DCO16" s="122"/>
      <c r="DCP16" s="123"/>
      <c r="DCQ16" s="124"/>
      <c r="DCR16" s="123"/>
      <c r="DCS16" s="122"/>
      <c r="DCT16" s="122"/>
      <c r="DCU16" s="117"/>
      <c r="DCV16" s="125"/>
      <c r="DCW16" s="118"/>
      <c r="DCX16" s="118"/>
      <c r="DCY16" s="125"/>
      <c r="DCZ16" s="121"/>
      <c r="DDA16" s="121"/>
      <c r="DDB16" s="118"/>
      <c r="DDC16" s="118"/>
      <c r="DDD16" s="125"/>
      <c r="DDE16" s="121"/>
      <c r="DDF16" s="121"/>
      <c r="DDG16" s="118"/>
      <c r="DDH16" s="118"/>
      <c r="DDI16" s="125"/>
      <c r="DDJ16" s="121"/>
      <c r="DDK16" s="121"/>
      <c r="DDL16" s="118"/>
      <c r="DDM16" s="118"/>
      <c r="DDN16" s="125"/>
      <c r="DDO16" s="121"/>
      <c r="DDP16" s="121"/>
      <c r="DDQ16" s="118"/>
      <c r="DDR16" s="118"/>
      <c r="DDS16" s="118"/>
      <c r="DDT16" s="118"/>
      <c r="DDU16" s="118"/>
      <c r="DDV16" s="118"/>
      <c r="DDW16" s="119"/>
      <c r="DDX16" s="119"/>
      <c r="DDY16" s="187"/>
      <c r="DDZ16" s="188"/>
      <c r="DEA16" s="188"/>
      <c r="DEB16" s="187"/>
      <c r="DEC16" s="187"/>
      <c r="DED16" s="122"/>
      <c r="DEE16" s="123"/>
      <c r="DEF16" s="122"/>
      <c r="DEG16" s="123"/>
      <c r="DEH16" s="124"/>
      <c r="DEI16" s="123"/>
      <c r="DEJ16" s="122"/>
      <c r="DEK16" s="122"/>
      <c r="DEL16" s="117"/>
      <c r="DEM16" s="125"/>
      <c r="DEN16" s="118"/>
      <c r="DEO16" s="118"/>
      <c r="DEP16" s="125"/>
      <c r="DEQ16" s="121"/>
      <c r="DER16" s="121"/>
      <c r="DES16" s="118"/>
      <c r="DET16" s="118"/>
      <c r="DEU16" s="125"/>
      <c r="DEV16" s="121"/>
      <c r="DEW16" s="121"/>
      <c r="DEX16" s="118"/>
      <c r="DEY16" s="118"/>
      <c r="DEZ16" s="125"/>
      <c r="DFA16" s="121"/>
      <c r="DFB16" s="121"/>
      <c r="DFC16" s="118"/>
      <c r="DFD16" s="118"/>
      <c r="DFE16" s="125"/>
      <c r="DFF16" s="121"/>
      <c r="DFG16" s="121"/>
      <c r="DFH16" s="118"/>
      <c r="DFI16" s="118"/>
      <c r="DFJ16" s="118"/>
      <c r="DFK16" s="118"/>
      <c r="DFL16" s="118"/>
      <c r="DFM16" s="118"/>
      <c r="DFN16" s="119"/>
      <c r="DFO16" s="119"/>
      <c r="DFP16" s="187"/>
      <c r="DFQ16" s="188"/>
      <c r="DFR16" s="188"/>
      <c r="DFS16" s="187"/>
      <c r="DFT16" s="187"/>
      <c r="DFU16" s="122"/>
      <c r="DFV16" s="123"/>
      <c r="DFW16" s="122"/>
      <c r="DFX16" s="123"/>
      <c r="DFY16" s="124"/>
      <c r="DFZ16" s="123"/>
      <c r="DGA16" s="122"/>
      <c r="DGB16" s="122"/>
      <c r="DGC16" s="117"/>
      <c r="DGD16" s="125"/>
      <c r="DGE16" s="118"/>
      <c r="DGF16" s="118"/>
      <c r="DGG16" s="125"/>
      <c r="DGH16" s="121"/>
      <c r="DGI16" s="121"/>
      <c r="DGJ16" s="118"/>
      <c r="DGK16" s="118"/>
      <c r="DGL16" s="125"/>
      <c r="DGM16" s="121"/>
      <c r="DGN16" s="121"/>
      <c r="DGO16" s="118"/>
      <c r="DGP16" s="118"/>
      <c r="DGQ16" s="125"/>
      <c r="DGR16" s="121"/>
      <c r="DGS16" s="121"/>
      <c r="DGT16" s="118"/>
      <c r="DGU16" s="118"/>
      <c r="DGV16" s="125"/>
      <c r="DGW16" s="121"/>
      <c r="DGX16" s="121"/>
      <c r="DGY16" s="118"/>
      <c r="DGZ16" s="118"/>
      <c r="DHA16" s="118"/>
      <c r="DHB16" s="118"/>
      <c r="DHC16" s="118"/>
      <c r="DHD16" s="118"/>
      <c r="DHE16" s="119"/>
      <c r="DHF16" s="119"/>
      <c r="DHG16" s="187"/>
      <c r="DHH16" s="188"/>
      <c r="DHI16" s="188"/>
      <c r="DHJ16" s="187"/>
      <c r="DHK16" s="187"/>
      <c r="DHL16" s="122"/>
      <c r="DHM16" s="123"/>
      <c r="DHN16" s="122"/>
      <c r="DHO16" s="123"/>
      <c r="DHP16" s="124"/>
      <c r="DHQ16" s="123"/>
      <c r="DHR16" s="122"/>
      <c r="DHS16" s="122"/>
      <c r="DHT16" s="117"/>
      <c r="DHU16" s="125"/>
      <c r="DHV16" s="118"/>
      <c r="DHW16" s="118"/>
      <c r="DHX16" s="125"/>
      <c r="DHY16" s="121"/>
      <c r="DHZ16" s="121"/>
      <c r="DIA16" s="118"/>
      <c r="DIB16" s="118"/>
      <c r="DIC16" s="125"/>
      <c r="DID16" s="121"/>
      <c r="DIE16" s="121"/>
      <c r="DIF16" s="118"/>
      <c r="DIG16" s="118"/>
      <c r="DIH16" s="125"/>
      <c r="DII16" s="121"/>
      <c r="DIJ16" s="121"/>
      <c r="DIK16" s="118"/>
      <c r="DIL16" s="118"/>
      <c r="DIM16" s="125"/>
      <c r="DIN16" s="121"/>
      <c r="DIO16" s="121"/>
      <c r="DIP16" s="118"/>
      <c r="DIQ16" s="118"/>
      <c r="DIR16" s="118"/>
      <c r="DIS16" s="118"/>
      <c r="DIT16" s="118"/>
      <c r="DIU16" s="118"/>
      <c r="DIV16" s="119"/>
      <c r="DIW16" s="119"/>
      <c r="DIX16" s="187"/>
      <c r="DIY16" s="188"/>
      <c r="DIZ16" s="188"/>
      <c r="DJA16" s="187"/>
      <c r="DJB16" s="187"/>
      <c r="DJC16" s="122"/>
      <c r="DJD16" s="123"/>
      <c r="DJE16" s="122"/>
      <c r="DJF16" s="123"/>
      <c r="DJG16" s="124"/>
      <c r="DJH16" s="123"/>
      <c r="DJI16" s="122"/>
      <c r="DJJ16" s="122"/>
      <c r="DJK16" s="117"/>
      <c r="DJL16" s="125"/>
      <c r="DJM16" s="118"/>
      <c r="DJN16" s="118"/>
      <c r="DJO16" s="125"/>
      <c r="DJP16" s="121"/>
      <c r="DJQ16" s="121"/>
      <c r="DJR16" s="118"/>
      <c r="DJS16" s="118"/>
      <c r="DJT16" s="125"/>
      <c r="DJU16" s="121"/>
      <c r="DJV16" s="121"/>
      <c r="DJW16" s="118"/>
      <c r="DJX16" s="118"/>
      <c r="DJY16" s="125"/>
      <c r="DJZ16" s="121"/>
      <c r="DKA16" s="121"/>
      <c r="DKB16" s="118"/>
      <c r="DKC16" s="118"/>
      <c r="DKD16" s="125"/>
      <c r="DKE16" s="121"/>
      <c r="DKF16" s="121"/>
      <c r="DKG16" s="118"/>
      <c r="DKH16" s="118"/>
      <c r="DKI16" s="118"/>
      <c r="DKJ16" s="118"/>
      <c r="DKK16" s="118"/>
      <c r="DKL16" s="118"/>
      <c r="DKM16" s="119"/>
      <c r="DKN16" s="119"/>
      <c r="DKO16" s="187"/>
      <c r="DKP16" s="188"/>
      <c r="DKQ16" s="188"/>
      <c r="DKR16" s="187"/>
      <c r="DKS16" s="187"/>
      <c r="DKT16" s="122"/>
      <c r="DKU16" s="123"/>
      <c r="DKV16" s="122"/>
      <c r="DKW16" s="123"/>
      <c r="DKX16" s="124"/>
      <c r="DKY16" s="123"/>
      <c r="DKZ16" s="122"/>
      <c r="DLA16" s="122"/>
      <c r="DLB16" s="117"/>
      <c r="DLC16" s="125"/>
      <c r="DLD16" s="118"/>
      <c r="DLE16" s="118"/>
      <c r="DLF16" s="125"/>
      <c r="DLG16" s="121"/>
      <c r="DLH16" s="121"/>
      <c r="DLI16" s="118"/>
      <c r="DLJ16" s="118"/>
      <c r="DLK16" s="125"/>
      <c r="DLL16" s="121"/>
      <c r="DLM16" s="121"/>
      <c r="DLN16" s="118"/>
      <c r="DLO16" s="118"/>
      <c r="DLP16" s="125"/>
      <c r="DLQ16" s="121"/>
      <c r="DLR16" s="121"/>
      <c r="DLS16" s="118"/>
      <c r="DLT16" s="118"/>
      <c r="DLU16" s="125"/>
      <c r="DLV16" s="121"/>
      <c r="DLW16" s="121"/>
      <c r="DLX16" s="118"/>
      <c r="DLY16" s="118"/>
      <c r="DLZ16" s="118"/>
      <c r="DMA16" s="118"/>
      <c r="DMB16" s="118"/>
      <c r="DMC16" s="118"/>
      <c r="DMD16" s="119"/>
      <c r="DME16" s="119"/>
      <c r="DMF16" s="187"/>
      <c r="DMG16" s="188"/>
      <c r="DMH16" s="188"/>
      <c r="DMI16" s="187"/>
      <c r="DMJ16" s="187"/>
      <c r="DMK16" s="122"/>
      <c r="DML16" s="123"/>
      <c r="DMM16" s="122"/>
      <c r="DMN16" s="123"/>
      <c r="DMO16" s="124"/>
      <c r="DMP16" s="123"/>
      <c r="DMQ16" s="122"/>
      <c r="DMR16" s="122"/>
      <c r="DMS16" s="117"/>
      <c r="DMT16" s="125"/>
      <c r="DMU16" s="118"/>
      <c r="DMV16" s="118"/>
      <c r="DMW16" s="125"/>
      <c r="DMX16" s="121"/>
      <c r="DMY16" s="121"/>
      <c r="DMZ16" s="118"/>
      <c r="DNA16" s="118"/>
      <c r="DNB16" s="125"/>
      <c r="DNC16" s="121"/>
      <c r="DND16" s="121"/>
      <c r="DNE16" s="118"/>
      <c r="DNF16" s="118"/>
      <c r="DNG16" s="125"/>
      <c r="DNH16" s="121"/>
      <c r="DNI16" s="121"/>
      <c r="DNJ16" s="118"/>
      <c r="DNK16" s="118"/>
      <c r="DNL16" s="125"/>
      <c r="DNM16" s="121"/>
      <c r="DNN16" s="121"/>
      <c r="DNO16" s="118"/>
      <c r="DNP16" s="118"/>
      <c r="DNQ16" s="118"/>
      <c r="DNR16" s="118"/>
      <c r="DNS16" s="118"/>
      <c r="DNT16" s="118"/>
      <c r="DNU16" s="119"/>
      <c r="DNV16" s="119"/>
      <c r="DNW16" s="187"/>
      <c r="DNX16" s="188"/>
      <c r="DNY16" s="188"/>
      <c r="DNZ16" s="187"/>
      <c r="DOA16" s="187"/>
      <c r="DOB16" s="122"/>
      <c r="DOC16" s="123"/>
      <c r="DOD16" s="122"/>
      <c r="DOE16" s="123"/>
      <c r="DOF16" s="124"/>
      <c r="DOG16" s="123"/>
      <c r="DOH16" s="122"/>
      <c r="DOI16" s="122"/>
      <c r="DOJ16" s="117"/>
      <c r="DOK16" s="125"/>
      <c r="DOL16" s="118"/>
      <c r="DOM16" s="118"/>
      <c r="DON16" s="125"/>
      <c r="DOO16" s="121"/>
      <c r="DOP16" s="121"/>
      <c r="DOQ16" s="118"/>
      <c r="DOR16" s="118"/>
      <c r="DOS16" s="125"/>
      <c r="DOT16" s="121"/>
      <c r="DOU16" s="121"/>
      <c r="DOV16" s="118"/>
      <c r="DOW16" s="118"/>
      <c r="DOX16" s="125"/>
      <c r="DOY16" s="121"/>
      <c r="DOZ16" s="121"/>
      <c r="DPA16" s="118"/>
      <c r="DPB16" s="118"/>
      <c r="DPC16" s="125"/>
      <c r="DPD16" s="121"/>
      <c r="DPE16" s="121"/>
      <c r="DPF16" s="118"/>
      <c r="DPG16" s="118"/>
      <c r="DPH16" s="118"/>
      <c r="DPI16" s="118"/>
      <c r="DPJ16" s="118"/>
      <c r="DPK16" s="118"/>
      <c r="DPL16" s="119"/>
      <c r="DPM16" s="119"/>
      <c r="DPN16" s="187"/>
      <c r="DPO16" s="188"/>
      <c r="DPP16" s="188"/>
      <c r="DPQ16" s="187"/>
      <c r="DPR16" s="187"/>
      <c r="DPS16" s="122"/>
      <c r="DPT16" s="123"/>
      <c r="DPU16" s="122"/>
      <c r="DPV16" s="123"/>
      <c r="DPW16" s="124"/>
      <c r="DPX16" s="123"/>
      <c r="DPY16" s="122"/>
      <c r="DPZ16" s="122"/>
      <c r="DQA16" s="117"/>
      <c r="DQB16" s="125"/>
      <c r="DQC16" s="118"/>
      <c r="DQD16" s="118"/>
      <c r="DQE16" s="125"/>
      <c r="DQF16" s="121"/>
      <c r="DQG16" s="121"/>
      <c r="DQH16" s="118"/>
      <c r="DQI16" s="118"/>
      <c r="DQJ16" s="125"/>
      <c r="DQK16" s="121"/>
      <c r="DQL16" s="121"/>
      <c r="DQM16" s="118"/>
      <c r="DQN16" s="118"/>
      <c r="DQO16" s="125"/>
      <c r="DQP16" s="121"/>
      <c r="DQQ16" s="121"/>
      <c r="DQR16" s="118"/>
      <c r="DQS16" s="118"/>
      <c r="DQT16" s="125"/>
      <c r="DQU16" s="121"/>
      <c r="DQV16" s="121"/>
      <c r="DQW16" s="118"/>
      <c r="DQX16" s="118"/>
      <c r="DQY16" s="118"/>
      <c r="DQZ16" s="118"/>
      <c r="DRA16" s="118"/>
      <c r="DRB16" s="118"/>
      <c r="DRC16" s="119"/>
      <c r="DRD16" s="119"/>
      <c r="DRE16" s="187"/>
      <c r="DRF16" s="188"/>
      <c r="DRG16" s="188"/>
      <c r="DRH16" s="187"/>
      <c r="DRI16" s="187"/>
      <c r="DRJ16" s="122"/>
      <c r="DRK16" s="123"/>
      <c r="DRL16" s="122"/>
      <c r="DRM16" s="123"/>
      <c r="DRN16" s="124"/>
      <c r="DRO16" s="123"/>
      <c r="DRP16" s="122"/>
      <c r="DRQ16" s="122"/>
      <c r="DRR16" s="117"/>
      <c r="DRS16" s="125"/>
      <c r="DRT16" s="118"/>
      <c r="DRU16" s="118"/>
      <c r="DRV16" s="125"/>
      <c r="DRW16" s="121"/>
      <c r="DRX16" s="121"/>
      <c r="DRY16" s="118"/>
      <c r="DRZ16" s="118"/>
      <c r="DSA16" s="125"/>
      <c r="DSB16" s="121"/>
      <c r="DSC16" s="121"/>
      <c r="DSD16" s="118"/>
      <c r="DSE16" s="118"/>
      <c r="DSF16" s="125"/>
      <c r="DSG16" s="121"/>
      <c r="DSH16" s="121"/>
      <c r="DSI16" s="118"/>
      <c r="DSJ16" s="118"/>
      <c r="DSK16" s="125"/>
      <c r="DSL16" s="121"/>
      <c r="DSM16" s="121"/>
      <c r="DSN16" s="118"/>
      <c r="DSO16" s="118"/>
      <c r="DSP16" s="118"/>
      <c r="DSQ16" s="118"/>
      <c r="DSR16" s="118"/>
      <c r="DSS16" s="118"/>
      <c r="DST16" s="119"/>
      <c r="DSU16" s="119"/>
      <c r="DSV16" s="187"/>
      <c r="DSW16" s="188"/>
      <c r="DSX16" s="188"/>
      <c r="DSY16" s="187"/>
      <c r="DSZ16" s="187"/>
      <c r="DTA16" s="122"/>
      <c r="DTB16" s="123"/>
      <c r="DTC16" s="122"/>
      <c r="DTD16" s="123"/>
      <c r="DTE16" s="124"/>
      <c r="DTF16" s="123"/>
      <c r="DTG16" s="122"/>
      <c r="DTH16" s="122"/>
      <c r="DTI16" s="117"/>
      <c r="DTJ16" s="125"/>
      <c r="DTK16" s="118"/>
      <c r="DTL16" s="118"/>
      <c r="DTM16" s="125"/>
      <c r="DTN16" s="121"/>
      <c r="DTO16" s="121"/>
      <c r="DTP16" s="118"/>
      <c r="DTQ16" s="118"/>
      <c r="DTR16" s="125"/>
      <c r="DTS16" s="121"/>
      <c r="DTT16" s="121"/>
      <c r="DTU16" s="118"/>
      <c r="DTV16" s="118"/>
      <c r="DTW16" s="125"/>
      <c r="DTX16" s="121"/>
      <c r="DTY16" s="121"/>
      <c r="DTZ16" s="118"/>
      <c r="DUA16" s="118"/>
      <c r="DUB16" s="125"/>
      <c r="DUC16" s="121"/>
      <c r="DUD16" s="121"/>
      <c r="DUE16" s="118"/>
      <c r="DUF16" s="118"/>
      <c r="DUG16" s="118"/>
      <c r="DUH16" s="118"/>
      <c r="DUI16" s="118"/>
      <c r="DUJ16" s="118"/>
      <c r="DUK16" s="119"/>
      <c r="DUL16" s="119"/>
      <c r="DUM16" s="187"/>
      <c r="DUN16" s="188"/>
      <c r="DUO16" s="188"/>
      <c r="DUP16" s="187"/>
      <c r="DUQ16" s="187"/>
      <c r="DUR16" s="122"/>
      <c r="DUS16" s="123"/>
      <c r="DUT16" s="122"/>
      <c r="DUU16" s="123"/>
      <c r="DUV16" s="124"/>
      <c r="DUW16" s="123"/>
      <c r="DUX16" s="122"/>
      <c r="DUY16" s="122"/>
      <c r="DUZ16" s="117"/>
      <c r="DVA16" s="125"/>
      <c r="DVB16" s="118"/>
      <c r="DVC16" s="118"/>
      <c r="DVD16" s="125"/>
      <c r="DVE16" s="121"/>
      <c r="DVF16" s="121"/>
      <c r="DVG16" s="118"/>
      <c r="DVH16" s="118"/>
      <c r="DVI16" s="125"/>
      <c r="DVJ16" s="121"/>
      <c r="DVK16" s="121"/>
      <c r="DVL16" s="118"/>
      <c r="DVM16" s="118"/>
      <c r="DVN16" s="125"/>
      <c r="DVO16" s="121"/>
      <c r="DVP16" s="121"/>
      <c r="DVQ16" s="118"/>
      <c r="DVR16" s="118"/>
      <c r="DVS16" s="125"/>
      <c r="DVT16" s="121"/>
      <c r="DVU16" s="121"/>
      <c r="DVV16" s="118"/>
      <c r="DVW16" s="118"/>
      <c r="DVX16" s="118"/>
      <c r="DVY16" s="118"/>
      <c r="DVZ16" s="118"/>
      <c r="DWA16" s="118"/>
      <c r="DWB16" s="119"/>
      <c r="DWC16" s="119"/>
      <c r="DWD16" s="187"/>
      <c r="DWE16" s="188"/>
      <c r="DWF16" s="188"/>
      <c r="DWG16" s="187"/>
      <c r="DWH16" s="187"/>
      <c r="DWI16" s="122"/>
      <c r="DWJ16" s="123"/>
      <c r="DWK16" s="122"/>
      <c r="DWL16" s="123"/>
      <c r="DWM16" s="124"/>
      <c r="DWN16" s="123"/>
      <c r="DWO16" s="122"/>
      <c r="DWP16" s="122"/>
      <c r="DWQ16" s="117"/>
      <c r="DWR16" s="125"/>
      <c r="DWS16" s="118"/>
      <c r="DWT16" s="118"/>
      <c r="DWU16" s="125"/>
      <c r="DWV16" s="121"/>
      <c r="DWW16" s="121"/>
      <c r="DWX16" s="118"/>
      <c r="DWY16" s="118"/>
      <c r="DWZ16" s="125"/>
      <c r="DXA16" s="121"/>
      <c r="DXB16" s="121"/>
      <c r="DXC16" s="118"/>
      <c r="DXD16" s="118"/>
      <c r="DXE16" s="125"/>
      <c r="DXF16" s="121"/>
      <c r="DXG16" s="121"/>
      <c r="DXH16" s="118"/>
      <c r="DXI16" s="118"/>
      <c r="DXJ16" s="125"/>
      <c r="DXK16" s="121"/>
      <c r="DXL16" s="121"/>
      <c r="DXM16" s="118"/>
      <c r="DXN16" s="118"/>
      <c r="DXO16" s="118"/>
      <c r="DXP16" s="118"/>
      <c r="DXQ16" s="118"/>
      <c r="DXR16" s="118"/>
      <c r="DXS16" s="119"/>
      <c r="DXT16" s="119"/>
      <c r="DXU16" s="187"/>
      <c r="DXV16" s="188"/>
      <c r="DXW16" s="188"/>
      <c r="DXX16" s="187"/>
      <c r="DXY16" s="187"/>
      <c r="DXZ16" s="122"/>
      <c r="DYA16" s="123"/>
      <c r="DYB16" s="122"/>
      <c r="DYC16" s="123"/>
      <c r="DYD16" s="124"/>
      <c r="DYE16" s="123"/>
      <c r="DYF16" s="122"/>
      <c r="DYG16" s="122"/>
      <c r="DYH16" s="117"/>
      <c r="DYI16" s="125"/>
      <c r="DYJ16" s="118"/>
      <c r="DYK16" s="118"/>
      <c r="DYL16" s="125"/>
      <c r="DYM16" s="121"/>
      <c r="DYN16" s="121"/>
      <c r="DYO16" s="118"/>
      <c r="DYP16" s="118"/>
      <c r="DYQ16" s="125"/>
      <c r="DYR16" s="121"/>
      <c r="DYS16" s="121"/>
      <c r="DYT16" s="118"/>
      <c r="DYU16" s="118"/>
      <c r="DYV16" s="125"/>
      <c r="DYW16" s="121"/>
      <c r="DYX16" s="121"/>
      <c r="DYY16" s="118"/>
      <c r="DYZ16" s="118"/>
      <c r="DZA16" s="125"/>
      <c r="DZB16" s="121"/>
      <c r="DZC16" s="121"/>
      <c r="DZD16" s="118"/>
      <c r="DZE16" s="118"/>
      <c r="DZF16" s="118"/>
      <c r="DZG16" s="118"/>
      <c r="DZH16" s="118"/>
      <c r="DZI16" s="118"/>
      <c r="DZJ16" s="119"/>
      <c r="DZK16" s="119"/>
      <c r="DZL16" s="187"/>
      <c r="DZM16" s="188"/>
      <c r="DZN16" s="188"/>
      <c r="DZO16" s="187"/>
      <c r="DZP16" s="187"/>
      <c r="DZQ16" s="122"/>
      <c r="DZR16" s="123"/>
      <c r="DZS16" s="122"/>
      <c r="DZT16" s="123"/>
      <c r="DZU16" s="124"/>
      <c r="DZV16" s="123"/>
      <c r="DZW16" s="122"/>
      <c r="DZX16" s="122"/>
      <c r="DZY16" s="117"/>
      <c r="DZZ16" s="125"/>
      <c r="EAA16" s="118"/>
      <c r="EAB16" s="118"/>
      <c r="EAC16" s="125"/>
      <c r="EAD16" s="121"/>
      <c r="EAE16" s="121"/>
      <c r="EAF16" s="118"/>
      <c r="EAG16" s="118"/>
      <c r="EAH16" s="125"/>
      <c r="EAI16" s="121"/>
      <c r="EAJ16" s="121"/>
      <c r="EAK16" s="118"/>
      <c r="EAL16" s="118"/>
      <c r="EAM16" s="125"/>
      <c r="EAN16" s="121"/>
      <c r="EAO16" s="121"/>
      <c r="EAP16" s="118"/>
      <c r="EAQ16" s="118"/>
      <c r="EAR16" s="125"/>
      <c r="EAS16" s="121"/>
      <c r="EAT16" s="121"/>
      <c r="EAU16" s="118"/>
      <c r="EAV16" s="118"/>
      <c r="EAW16" s="118"/>
      <c r="EAX16" s="118"/>
      <c r="EAY16" s="118"/>
      <c r="EAZ16" s="118"/>
      <c r="EBA16" s="119"/>
      <c r="EBB16" s="119"/>
      <c r="EBC16" s="187"/>
      <c r="EBD16" s="188"/>
      <c r="EBE16" s="188"/>
      <c r="EBF16" s="187"/>
      <c r="EBG16" s="187"/>
      <c r="EBH16" s="122"/>
      <c r="EBI16" s="123"/>
      <c r="EBJ16" s="122"/>
      <c r="EBK16" s="123"/>
      <c r="EBL16" s="124"/>
      <c r="EBM16" s="123"/>
      <c r="EBN16" s="122"/>
      <c r="EBO16" s="122"/>
      <c r="EBP16" s="117"/>
      <c r="EBQ16" s="125"/>
      <c r="EBR16" s="118"/>
      <c r="EBS16" s="118"/>
      <c r="EBT16" s="125"/>
      <c r="EBU16" s="121"/>
      <c r="EBV16" s="121"/>
      <c r="EBW16" s="118"/>
      <c r="EBX16" s="118"/>
      <c r="EBY16" s="125"/>
      <c r="EBZ16" s="121"/>
      <c r="ECA16" s="121"/>
      <c r="ECB16" s="118"/>
      <c r="ECC16" s="118"/>
      <c r="ECD16" s="125"/>
      <c r="ECE16" s="121"/>
      <c r="ECF16" s="121"/>
      <c r="ECG16" s="118"/>
      <c r="ECH16" s="118"/>
      <c r="ECI16" s="125"/>
      <c r="ECJ16" s="121"/>
      <c r="ECK16" s="121"/>
      <c r="ECL16" s="118"/>
      <c r="ECM16" s="118"/>
      <c r="ECN16" s="118"/>
      <c r="ECO16" s="118"/>
      <c r="ECP16" s="118"/>
      <c r="ECQ16" s="118"/>
      <c r="ECR16" s="119"/>
      <c r="ECS16" s="119"/>
      <c r="ECT16" s="187"/>
      <c r="ECU16" s="188"/>
      <c r="ECV16" s="188"/>
      <c r="ECW16" s="187"/>
      <c r="ECX16" s="187"/>
      <c r="ECY16" s="122"/>
      <c r="ECZ16" s="123"/>
      <c r="EDA16" s="122"/>
      <c r="EDB16" s="123"/>
      <c r="EDC16" s="124"/>
      <c r="EDD16" s="123"/>
      <c r="EDE16" s="122"/>
      <c r="EDF16" s="122"/>
      <c r="EDG16" s="117"/>
      <c r="EDH16" s="125"/>
      <c r="EDI16" s="118"/>
      <c r="EDJ16" s="118"/>
      <c r="EDK16" s="125"/>
      <c r="EDL16" s="121"/>
      <c r="EDM16" s="121"/>
      <c r="EDN16" s="118"/>
      <c r="EDO16" s="118"/>
      <c r="EDP16" s="125"/>
      <c r="EDQ16" s="121"/>
      <c r="EDR16" s="121"/>
      <c r="EDS16" s="118"/>
      <c r="EDT16" s="118"/>
      <c r="EDU16" s="125"/>
      <c r="EDV16" s="121"/>
      <c r="EDW16" s="121"/>
      <c r="EDX16" s="118"/>
      <c r="EDY16" s="118"/>
      <c r="EDZ16" s="125"/>
      <c r="EEA16" s="121"/>
      <c r="EEB16" s="121"/>
      <c r="EEC16" s="118"/>
      <c r="EED16" s="118"/>
      <c r="EEE16" s="118"/>
      <c r="EEF16" s="118"/>
      <c r="EEG16" s="118"/>
      <c r="EEH16" s="118"/>
      <c r="EEI16" s="119"/>
      <c r="EEJ16" s="119"/>
      <c r="EEK16" s="187"/>
      <c r="EEL16" s="188"/>
      <c r="EEM16" s="188"/>
      <c r="EEN16" s="187"/>
      <c r="EEO16" s="187"/>
      <c r="EEP16" s="122"/>
      <c r="EEQ16" s="123"/>
      <c r="EER16" s="122"/>
      <c r="EES16" s="123"/>
      <c r="EET16" s="124"/>
      <c r="EEU16" s="123"/>
      <c r="EEV16" s="122"/>
      <c r="EEW16" s="122"/>
      <c r="EEX16" s="117"/>
      <c r="EEY16" s="125"/>
      <c r="EEZ16" s="118"/>
      <c r="EFA16" s="118"/>
      <c r="EFB16" s="125"/>
      <c r="EFC16" s="121"/>
      <c r="EFD16" s="121"/>
      <c r="EFE16" s="118"/>
      <c r="EFF16" s="118"/>
      <c r="EFG16" s="125"/>
      <c r="EFH16" s="121"/>
      <c r="EFI16" s="121"/>
      <c r="EFJ16" s="118"/>
      <c r="EFK16" s="118"/>
      <c r="EFL16" s="125"/>
      <c r="EFM16" s="121"/>
      <c r="EFN16" s="121"/>
      <c r="EFO16" s="118"/>
      <c r="EFP16" s="118"/>
      <c r="EFQ16" s="125"/>
      <c r="EFR16" s="121"/>
      <c r="EFS16" s="121"/>
      <c r="EFT16" s="118"/>
      <c r="EFU16" s="118"/>
      <c r="EFV16" s="118"/>
      <c r="EFW16" s="118"/>
      <c r="EFX16" s="118"/>
      <c r="EFY16" s="118"/>
      <c r="EFZ16" s="119"/>
      <c r="EGA16" s="119"/>
      <c r="EGB16" s="187"/>
      <c r="EGC16" s="188"/>
      <c r="EGD16" s="188"/>
      <c r="EGE16" s="187"/>
      <c r="EGF16" s="187"/>
      <c r="EGG16" s="122"/>
      <c r="EGH16" s="123"/>
      <c r="EGI16" s="122"/>
      <c r="EGJ16" s="123"/>
      <c r="EGK16" s="124"/>
      <c r="EGL16" s="123"/>
      <c r="EGM16" s="122"/>
      <c r="EGN16" s="122"/>
      <c r="EGO16" s="117"/>
      <c r="EGP16" s="125"/>
      <c r="EGQ16" s="118"/>
      <c r="EGR16" s="118"/>
      <c r="EGS16" s="125"/>
      <c r="EGT16" s="121"/>
      <c r="EGU16" s="121"/>
      <c r="EGV16" s="118"/>
      <c r="EGW16" s="118"/>
      <c r="EGX16" s="125"/>
      <c r="EGY16" s="121"/>
      <c r="EGZ16" s="121"/>
      <c r="EHA16" s="118"/>
      <c r="EHB16" s="118"/>
      <c r="EHC16" s="125"/>
      <c r="EHD16" s="121"/>
      <c r="EHE16" s="121"/>
      <c r="EHF16" s="118"/>
      <c r="EHG16" s="118"/>
      <c r="EHH16" s="125"/>
      <c r="EHI16" s="121"/>
      <c r="EHJ16" s="121"/>
      <c r="EHK16" s="118"/>
      <c r="EHL16" s="118"/>
      <c r="EHM16" s="118"/>
      <c r="EHN16" s="118"/>
      <c r="EHO16" s="118"/>
      <c r="EHP16" s="118"/>
      <c r="EHQ16" s="119"/>
      <c r="EHR16" s="119"/>
      <c r="EHS16" s="187"/>
      <c r="EHT16" s="188"/>
      <c r="EHU16" s="188"/>
      <c r="EHV16" s="187"/>
      <c r="EHW16" s="187"/>
      <c r="EHX16" s="122"/>
      <c r="EHY16" s="123"/>
      <c r="EHZ16" s="122"/>
      <c r="EIA16" s="123"/>
      <c r="EIB16" s="124"/>
      <c r="EIC16" s="123"/>
      <c r="EID16" s="122"/>
      <c r="EIE16" s="122"/>
      <c r="EIF16" s="117"/>
      <c r="EIG16" s="125"/>
      <c r="EIH16" s="118"/>
      <c r="EII16" s="118"/>
      <c r="EIJ16" s="125"/>
      <c r="EIK16" s="121"/>
      <c r="EIL16" s="121"/>
      <c r="EIM16" s="118"/>
      <c r="EIN16" s="118"/>
      <c r="EIO16" s="125"/>
      <c r="EIP16" s="121"/>
      <c r="EIQ16" s="121"/>
      <c r="EIR16" s="118"/>
      <c r="EIS16" s="118"/>
      <c r="EIT16" s="125"/>
      <c r="EIU16" s="121"/>
      <c r="EIV16" s="121"/>
      <c r="EIW16" s="118"/>
      <c r="EIX16" s="118"/>
      <c r="EIY16" s="125"/>
      <c r="EIZ16" s="121"/>
      <c r="EJA16" s="121"/>
      <c r="EJB16" s="118"/>
      <c r="EJC16" s="118"/>
      <c r="EJD16" s="118"/>
      <c r="EJE16" s="118"/>
      <c r="EJF16" s="118"/>
      <c r="EJG16" s="118"/>
      <c r="EJH16" s="119"/>
      <c r="EJI16" s="119"/>
      <c r="EJJ16" s="187"/>
      <c r="EJK16" s="188"/>
      <c r="EJL16" s="188"/>
      <c r="EJM16" s="187"/>
      <c r="EJN16" s="187"/>
      <c r="EJO16" s="122"/>
      <c r="EJP16" s="123"/>
      <c r="EJQ16" s="122"/>
      <c r="EJR16" s="123"/>
      <c r="EJS16" s="124"/>
      <c r="EJT16" s="123"/>
      <c r="EJU16" s="122"/>
      <c r="EJV16" s="122"/>
      <c r="EJW16" s="117"/>
      <c r="EJX16" s="125"/>
      <c r="EJY16" s="118"/>
      <c r="EJZ16" s="118"/>
      <c r="EKA16" s="125"/>
      <c r="EKB16" s="121"/>
      <c r="EKC16" s="121"/>
      <c r="EKD16" s="118"/>
      <c r="EKE16" s="118"/>
      <c r="EKF16" s="125"/>
      <c r="EKG16" s="121"/>
      <c r="EKH16" s="121"/>
      <c r="EKI16" s="118"/>
      <c r="EKJ16" s="118"/>
      <c r="EKK16" s="125"/>
      <c r="EKL16" s="121"/>
      <c r="EKM16" s="121"/>
      <c r="EKN16" s="118"/>
      <c r="EKO16" s="118"/>
      <c r="EKP16" s="125"/>
      <c r="EKQ16" s="121"/>
      <c r="EKR16" s="121"/>
      <c r="EKS16" s="118"/>
      <c r="EKT16" s="118"/>
      <c r="EKU16" s="118"/>
      <c r="EKV16" s="118"/>
      <c r="EKW16" s="118"/>
      <c r="EKX16" s="118"/>
      <c r="EKY16" s="119"/>
      <c r="EKZ16" s="119"/>
      <c r="ELA16" s="187"/>
      <c r="ELB16" s="188"/>
      <c r="ELC16" s="188"/>
      <c r="ELD16" s="187"/>
      <c r="ELE16" s="187"/>
      <c r="ELF16" s="122"/>
      <c r="ELG16" s="123"/>
      <c r="ELH16" s="122"/>
      <c r="ELI16" s="123"/>
      <c r="ELJ16" s="124"/>
      <c r="ELK16" s="123"/>
      <c r="ELL16" s="122"/>
      <c r="ELM16" s="122"/>
      <c r="ELN16" s="117"/>
      <c r="ELO16" s="125"/>
      <c r="ELP16" s="118"/>
      <c r="ELQ16" s="118"/>
      <c r="ELR16" s="125"/>
      <c r="ELS16" s="121"/>
      <c r="ELT16" s="121"/>
      <c r="ELU16" s="118"/>
      <c r="ELV16" s="118"/>
      <c r="ELW16" s="125"/>
      <c r="ELX16" s="121"/>
      <c r="ELY16" s="121"/>
      <c r="ELZ16" s="118"/>
      <c r="EMA16" s="118"/>
      <c r="EMB16" s="125"/>
      <c r="EMC16" s="121"/>
      <c r="EMD16" s="121"/>
      <c r="EME16" s="118"/>
      <c r="EMF16" s="118"/>
      <c r="EMG16" s="125"/>
      <c r="EMH16" s="121"/>
      <c r="EMI16" s="121"/>
      <c r="EMJ16" s="118"/>
      <c r="EMK16" s="118"/>
      <c r="EML16" s="118"/>
      <c r="EMM16" s="118"/>
      <c r="EMN16" s="118"/>
      <c r="EMO16" s="118"/>
      <c r="EMP16" s="119"/>
      <c r="EMQ16" s="119"/>
      <c r="EMR16" s="187"/>
      <c r="EMS16" s="188"/>
      <c r="EMT16" s="188"/>
      <c r="EMU16" s="187"/>
      <c r="EMV16" s="187"/>
      <c r="EMW16" s="122"/>
      <c r="EMX16" s="123"/>
      <c r="EMY16" s="122"/>
      <c r="EMZ16" s="123"/>
      <c r="ENA16" s="124"/>
      <c r="ENB16" s="123"/>
      <c r="ENC16" s="122"/>
      <c r="END16" s="122"/>
      <c r="ENE16" s="117"/>
      <c r="ENF16" s="125"/>
      <c r="ENG16" s="118"/>
      <c r="ENH16" s="118"/>
      <c r="ENI16" s="125"/>
      <c r="ENJ16" s="121"/>
      <c r="ENK16" s="121"/>
      <c r="ENL16" s="118"/>
      <c r="ENM16" s="118"/>
      <c r="ENN16" s="125"/>
      <c r="ENO16" s="121"/>
      <c r="ENP16" s="121"/>
      <c r="ENQ16" s="118"/>
      <c r="ENR16" s="118"/>
      <c r="ENS16" s="125"/>
      <c r="ENT16" s="121"/>
      <c r="ENU16" s="121"/>
      <c r="ENV16" s="118"/>
      <c r="ENW16" s="118"/>
      <c r="ENX16" s="125"/>
      <c r="ENY16" s="121"/>
      <c r="ENZ16" s="121"/>
      <c r="EOA16" s="118"/>
      <c r="EOB16" s="118"/>
      <c r="EOC16" s="118"/>
      <c r="EOD16" s="118"/>
      <c r="EOE16" s="118"/>
      <c r="EOF16" s="118"/>
      <c r="EOG16" s="119"/>
      <c r="EOH16" s="119"/>
      <c r="EOI16" s="187"/>
      <c r="EOJ16" s="188"/>
      <c r="EOK16" s="188"/>
      <c r="EOL16" s="187"/>
      <c r="EOM16" s="187"/>
      <c r="EON16" s="122"/>
      <c r="EOO16" s="123"/>
      <c r="EOP16" s="122"/>
      <c r="EOQ16" s="123"/>
      <c r="EOR16" s="124"/>
      <c r="EOS16" s="123"/>
      <c r="EOT16" s="122"/>
      <c r="EOU16" s="122"/>
      <c r="EOV16" s="117"/>
      <c r="EOW16" s="125"/>
      <c r="EOX16" s="118"/>
      <c r="EOY16" s="118"/>
      <c r="EOZ16" s="125"/>
      <c r="EPA16" s="121"/>
      <c r="EPB16" s="121"/>
      <c r="EPC16" s="118"/>
      <c r="EPD16" s="118"/>
      <c r="EPE16" s="125"/>
      <c r="EPF16" s="121"/>
      <c r="EPG16" s="121"/>
      <c r="EPH16" s="118"/>
      <c r="EPI16" s="118"/>
      <c r="EPJ16" s="125"/>
      <c r="EPK16" s="121"/>
      <c r="EPL16" s="121"/>
      <c r="EPM16" s="118"/>
      <c r="EPN16" s="118"/>
      <c r="EPO16" s="125"/>
      <c r="EPP16" s="121"/>
      <c r="EPQ16" s="121"/>
      <c r="EPR16" s="118"/>
      <c r="EPS16" s="118"/>
      <c r="EPT16" s="118"/>
      <c r="EPU16" s="118"/>
      <c r="EPV16" s="118"/>
      <c r="EPW16" s="118"/>
      <c r="EPX16" s="119"/>
      <c r="EPY16" s="119"/>
      <c r="EPZ16" s="187"/>
      <c r="EQA16" s="188"/>
      <c r="EQB16" s="188"/>
      <c r="EQC16" s="187"/>
      <c r="EQD16" s="187"/>
      <c r="EQE16" s="122"/>
      <c r="EQF16" s="123"/>
      <c r="EQG16" s="122"/>
      <c r="EQH16" s="123"/>
      <c r="EQI16" s="124"/>
      <c r="EQJ16" s="123"/>
      <c r="EQK16" s="122"/>
      <c r="EQL16" s="122"/>
      <c r="EQM16" s="117"/>
      <c r="EQN16" s="125"/>
      <c r="EQO16" s="118"/>
      <c r="EQP16" s="118"/>
      <c r="EQQ16" s="125"/>
      <c r="EQR16" s="121"/>
      <c r="EQS16" s="121"/>
      <c r="EQT16" s="118"/>
      <c r="EQU16" s="118"/>
      <c r="EQV16" s="125"/>
      <c r="EQW16" s="121"/>
      <c r="EQX16" s="121"/>
      <c r="EQY16" s="118"/>
      <c r="EQZ16" s="118"/>
      <c r="ERA16" s="125"/>
      <c r="ERB16" s="121"/>
      <c r="ERC16" s="121"/>
      <c r="ERD16" s="118"/>
      <c r="ERE16" s="118"/>
      <c r="ERF16" s="125"/>
      <c r="ERG16" s="121"/>
      <c r="ERH16" s="121"/>
      <c r="ERI16" s="118"/>
      <c r="ERJ16" s="118"/>
      <c r="ERK16" s="118"/>
      <c r="ERL16" s="118"/>
      <c r="ERM16" s="118"/>
      <c r="ERN16" s="118"/>
      <c r="ERO16" s="119"/>
      <c r="ERP16" s="119"/>
      <c r="ERQ16" s="187"/>
      <c r="ERR16" s="188"/>
      <c r="ERS16" s="188"/>
      <c r="ERT16" s="187"/>
      <c r="ERU16" s="187"/>
      <c r="ERV16" s="122"/>
      <c r="ERW16" s="123"/>
      <c r="ERX16" s="122"/>
      <c r="ERY16" s="123"/>
      <c r="ERZ16" s="124"/>
      <c r="ESA16" s="123"/>
      <c r="ESB16" s="122"/>
      <c r="ESC16" s="122"/>
      <c r="ESD16" s="117"/>
      <c r="ESE16" s="125"/>
      <c r="ESF16" s="118"/>
      <c r="ESG16" s="118"/>
      <c r="ESH16" s="125"/>
      <c r="ESI16" s="121"/>
      <c r="ESJ16" s="121"/>
      <c r="ESK16" s="118"/>
      <c r="ESL16" s="118"/>
      <c r="ESM16" s="125"/>
      <c r="ESN16" s="121"/>
      <c r="ESO16" s="121"/>
      <c r="ESP16" s="118"/>
      <c r="ESQ16" s="118"/>
      <c r="ESR16" s="125"/>
      <c r="ESS16" s="121"/>
      <c r="EST16" s="121"/>
      <c r="ESU16" s="118"/>
      <c r="ESV16" s="118"/>
      <c r="ESW16" s="125"/>
      <c r="ESX16" s="121"/>
      <c r="ESY16" s="121"/>
      <c r="ESZ16" s="118"/>
      <c r="ETA16" s="118"/>
      <c r="ETB16" s="118"/>
      <c r="ETC16" s="118"/>
      <c r="ETD16" s="118"/>
      <c r="ETE16" s="118"/>
      <c r="ETF16" s="119"/>
      <c r="ETG16" s="119"/>
      <c r="ETH16" s="187"/>
      <c r="ETI16" s="188"/>
      <c r="ETJ16" s="188"/>
      <c r="ETK16" s="187"/>
      <c r="ETL16" s="187"/>
      <c r="ETM16" s="122"/>
      <c r="ETN16" s="123"/>
      <c r="ETO16" s="122"/>
      <c r="ETP16" s="123"/>
      <c r="ETQ16" s="124"/>
      <c r="ETR16" s="123"/>
      <c r="ETS16" s="122"/>
      <c r="ETT16" s="122"/>
      <c r="ETU16" s="117"/>
      <c r="ETV16" s="125"/>
      <c r="ETW16" s="118"/>
      <c r="ETX16" s="118"/>
      <c r="ETY16" s="125"/>
      <c r="ETZ16" s="121"/>
      <c r="EUA16" s="121"/>
      <c r="EUB16" s="118"/>
      <c r="EUC16" s="118"/>
      <c r="EUD16" s="125"/>
      <c r="EUE16" s="121"/>
      <c r="EUF16" s="121"/>
      <c r="EUG16" s="118"/>
      <c r="EUH16" s="118"/>
      <c r="EUI16" s="125"/>
      <c r="EUJ16" s="121"/>
      <c r="EUK16" s="121"/>
      <c r="EUL16" s="118"/>
      <c r="EUM16" s="118"/>
      <c r="EUN16" s="125"/>
      <c r="EUO16" s="121"/>
      <c r="EUP16" s="121"/>
      <c r="EUQ16" s="118"/>
      <c r="EUR16" s="118"/>
      <c r="EUS16" s="118"/>
      <c r="EUT16" s="118"/>
      <c r="EUU16" s="118"/>
      <c r="EUV16" s="118"/>
      <c r="EUW16" s="119"/>
      <c r="EUX16" s="119"/>
      <c r="EUY16" s="187"/>
      <c r="EUZ16" s="188"/>
      <c r="EVA16" s="188"/>
      <c r="EVB16" s="187"/>
      <c r="EVC16" s="187"/>
      <c r="EVD16" s="122"/>
      <c r="EVE16" s="123"/>
      <c r="EVF16" s="122"/>
      <c r="EVG16" s="123"/>
      <c r="EVH16" s="124"/>
      <c r="EVI16" s="123"/>
      <c r="EVJ16" s="122"/>
      <c r="EVK16" s="122"/>
      <c r="EVL16" s="117"/>
      <c r="EVM16" s="125"/>
      <c r="EVN16" s="118"/>
      <c r="EVO16" s="118"/>
      <c r="EVP16" s="125"/>
      <c r="EVQ16" s="121"/>
      <c r="EVR16" s="121"/>
      <c r="EVS16" s="118"/>
      <c r="EVT16" s="118"/>
      <c r="EVU16" s="125"/>
      <c r="EVV16" s="121"/>
      <c r="EVW16" s="121"/>
      <c r="EVX16" s="118"/>
      <c r="EVY16" s="118"/>
      <c r="EVZ16" s="125"/>
      <c r="EWA16" s="121"/>
      <c r="EWB16" s="121"/>
      <c r="EWC16" s="118"/>
      <c r="EWD16" s="118"/>
      <c r="EWE16" s="125"/>
      <c r="EWF16" s="121"/>
      <c r="EWG16" s="121"/>
      <c r="EWH16" s="118"/>
      <c r="EWI16" s="118"/>
      <c r="EWJ16" s="118"/>
      <c r="EWK16" s="118"/>
      <c r="EWL16" s="118"/>
      <c r="EWM16" s="118"/>
      <c r="EWN16" s="119"/>
      <c r="EWO16" s="119"/>
      <c r="EWP16" s="187"/>
      <c r="EWQ16" s="188"/>
      <c r="EWR16" s="188"/>
      <c r="EWS16" s="187"/>
      <c r="EWT16" s="187"/>
      <c r="EWU16" s="122"/>
      <c r="EWV16" s="123"/>
      <c r="EWW16" s="122"/>
      <c r="EWX16" s="123"/>
      <c r="EWY16" s="124"/>
      <c r="EWZ16" s="123"/>
      <c r="EXA16" s="122"/>
      <c r="EXB16" s="122"/>
      <c r="EXC16" s="117"/>
      <c r="EXD16" s="125"/>
      <c r="EXE16" s="118"/>
      <c r="EXF16" s="118"/>
      <c r="EXG16" s="125"/>
      <c r="EXH16" s="121"/>
      <c r="EXI16" s="121"/>
      <c r="EXJ16" s="118"/>
      <c r="EXK16" s="118"/>
      <c r="EXL16" s="125"/>
      <c r="EXM16" s="121"/>
      <c r="EXN16" s="121"/>
      <c r="EXO16" s="118"/>
      <c r="EXP16" s="118"/>
      <c r="EXQ16" s="125"/>
      <c r="EXR16" s="121"/>
      <c r="EXS16" s="121"/>
      <c r="EXT16" s="118"/>
      <c r="EXU16" s="118"/>
      <c r="EXV16" s="125"/>
      <c r="EXW16" s="121"/>
      <c r="EXX16" s="121"/>
      <c r="EXY16" s="118"/>
      <c r="EXZ16" s="118"/>
      <c r="EYA16" s="118"/>
      <c r="EYB16" s="118"/>
      <c r="EYC16" s="118"/>
      <c r="EYD16" s="118"/>
      <c r="EYE16" s="119"/>
      <c r="EYF16" s="119"/>
      <c r="EYG16" s="187"/>
      <c r="EYH16" s="188"/>
      <c r="EYI16" s="188"/>
      <c r="EYJ16" s="187"/>
      <c r="EYK16" s="187"/>
      <c r="EYL16" s="122"/>
      <c r="EYM16" s="123"/>
      <c r="EYN16" s="122"/>
      <c r="EYO16" s="123"/>
      <c r="EYP16" s="124"/>
      <c r="EYQ16" s="123"/>
      <c r="EYR16" s="122"/>
      <c r="EYS16" s="122"/>
      <c r="EYT16" s="117"/>
      <c r="EYU16" s="125"/>
      <c r="EYV16" s="118"/>
      <c r="EYW16" s="118"/>
      <c r="EYX16" s="125"/>
      <c r="EYY16" s="121"/>
      <c r="EYZ16" s="121"/>
      <c r="EZA16" s="118"/>
      <c r="EZB16" s="118"/>
      <c r="EZC16" s="125"/>
      <c r="EZD16" s="121"/>
      <c r="EZE16" s="121"/>
      <c r="EZF16" s="118"/>
      <c r="EZG16" s="118"/>
      <c r="EZH16" s="125"/>
      <c r="EZI16" s="121"/>
      <c r="EZJ16" s="121"/>
      <c r="EZK16" s="118"/>
      <c r="EZL16" s="118"/>
      <c r="EZM16" s="125"/>
      <c r="EZN16" s="121"/>
      <c r="EZO16" s="121"/>
      <c r="EZP16" s="118"/>
      <c r="EZQ16" s="118"/>
      <c r="EZR16" s="118"/>
      <c r="EZS16" s="118"/>
      <c r="EZT16" s="118"/>
      <c r="EZU16" s="118"/>
      <c r="EZV16" s="119"/>
      <c r="EZW16" s="119"/>
      <c r="EZX16" s="187"/>
      <c r="EZY16" s="188"/>
      <c r="EZZ16" s="188"/>
      <c r="FAA16" s="187"/>
      <c r="FAB16" s="187"/>
      <c r="FAC16" s="122"/>
      <c r="FAD16" s="123"/>
      <c r="FAE16" s="122"/>
      <c r="FAF16" s="123"/>
      <c r="FAG16" s="124"/>
      <c r="FAH16" s="123"/>
      <c r="FAI16" s="122"/>
      <c r="FAJ16" s="122"/>
      <c r="FAK16" s="117"/>
      <c r="FAL16" s="125"/>
      <c r="FAM16" s="118"/>
      <c r="FAN16" s="118"/>
      <c r="FAO16" s="125"/>
      <c r="FAP16" s="121"/>
      <c r="FAQ16" s="121"/>
      <c r="FAR16" s="118"/>
      <c r="FAS16" s="118"/>
      <c r="FAT16" s="125"/>
      <c r="FAU16" s="121"/>
      <c r="FAV16" s="121"/>
      <c r="FAW16" s="118"/>
      <c r="FAX16" s="118"/>
      <c r="FAY16" s="125"/>
      <c r="FAZ16" s="121"/>
      <c r="FBA16" s="121"/>
      <c r="FBB16" s="118"/>
      <c r="FBC16" s="118"/>
      <c r="FBD16" s="125"/>
      <c r="FBE16" s="121"/>
      <c r="FBF16" s="121"/>
      <c r="FBG16" s="118"/>
      <c r="FBH16" s="118"/>
      <c r="FBI16" s="118"/>
      <c r="FBJ16" s="118"/>
      <c r="FBK16" s="118"/>
      <c r="FBL16" s="118"/>
      <c r="FBM16" s="119"/>
      <c r="FBN16" s="119"/>
      <c r="FBO16" s="187"/>
      <c r="FBP16" s="188"/>
      <c r="FBQ16" s="188"/>
      <c r="FBR16" s="187"/>
      <c r="FBS16" s="187"/>
      <c r="FBT16" s="122"/>
      <c r="FBU16" s="123"/>
      <c r="FBV16" s="122"/>
      <c r="FBW16" s="123"/>
      <c r="FBX16" s="124"/>
      <c r="FBY16" s="123"/>
      <c r="FBZ16" s="122"/>
      <c r="FCA16" s="122"/>
      <c r="FCB16" s="117"/>
      <c r="FCC16" s="125"/>
      <c r="FCD16" s="118"/>
      <c r="FCE16" s="118"/>
      <c r="FCF16" s="125"/>
      <c r="FCG16" s="121"/>
      <c r="FCH16" s="121"/>
      <c r="FCI16" s="118"/>
      <c r="FCJ16" s="118"/>
      <c r="FCK16" s="125"/>
      <c r="FCL16" s="121"/>
      <c r="FCM16" s="121"/>
      <c r="FCN16" s="118"/>
      <c r="FCO16" s="118"/>
      <c r="FCP16" s="125"/>
      <c r="FCQ16" s="121"/>
      <c r="FCR16" s="121"/>
      <c r="FCS16" s="118"/>
      <c r="FCT16" s="118"/>
      <c r="FCU16" s="125"/>
      <c r="FCV16" s="121"/>
      <c r="FCW16" s="121"/>
      <c r="FCX16" s="118"/>
      <c r="FCY16" s="118"/>
      <c r="FCZ16" s="118"/>
      <c r="FDA16" s="118"/>
      <c r="FDB16" s="118"/>
      <c r="FDC16" s="118"/>
      <c r="FDD16" s="119"/>
      <c r="FDE16" s="119"/>
      <c r="FDF16" s="187"/>
      <c r="FDG16" s="188"/>
      <c r="FDH16" s="188"/>
      <c r="FDI16" s="187"/>
      <c r="FDJ16" s="187"/>
      <c r="FDK16" s="122"/>
      <c r="FDL16" s="123"/>
      <c r="FDM16" s="122"/>
      <c r="FDN16" s="123"/>
      <c r="FDO16" s="124"/>
      <c r="FDP16" s="123"/>
      <c r="FDQ16" s="122"/>
      <c r="FDR16" s="122"/>
      <c r="FDS16" s="117"/>
      <c r="FDT16" s="125"/>
      <c r="FDU16" s="118"/>
      <c r="FDV16" s="118"/>
      <c r="FDW16" s="125"/>
      <c r="FDX16" s="121"/>
      <c r="FDY16" s="121"/>
      <c r="FDZ16" s="118"/>
      <c r="FEA16" s="118"/>
      <c r="FEB16" s="125"/>
      <c r="FEC16" s="121"/>
      <c r="FED16" s="121"/>
      <c r="FEE16" s="118"/>
      <c r="FEF16" s="118"/>
      <c r="FEG16" s="125"/>
      <c r="FEH16" s="121"/>
      <c r="FEI16" s="121"/>
      <c r="FEJ16" s="118"/>
      <c r="FEK16" s="118"/>
      <c r="FEL16" s="125"/>
      <c r="FEM16" s="121"/>
      <c r="FEN16" s="121"/>
      <c r="FEO16" s="118"/>
      <c r="FEP16" s="118"/>
      <c r="FEQ16" s="118"/>
      <c r="FER16" s="118"/>
      <c r="FES16" s="118"/>
      <c r="FET16" s="118"/>
      <c r="FEU16" s="119"/>
      <c r="FEV16" s="119"/>
      <c r="FEW16" s="187"/>
      <c r="FEX16" s="188"/>
      <c r="FEY16" s="188"/>
      <c r="FEZ16" s="187"/>
      <c r="FFA16" s="187"/>
      <c r="FFB16" s="122"/>
      <c r="FFC16" s="123"/>
      <c r="FFD16" s="122"/>
      <c r="FFE16" s="123"/>
      <c r="FFF16" s="124"/>
      <c r="FFG16" s="123"/>
      <c r="FFH16" s="122"/>
      <c r="FFI16" s="122"/>
      <c r="FFJ16" s="117"/>
      <c r="FFK16" s="125"/>
      <c r="FFL16" s="118"/>
      <c r="FFM16" s="118"/>
      <c r="FFN16" s="125"/>
      <c r="FFO16" s="121"/>
      <c r="FFP16" s="121"/>
      <c r="FFQ16" s="118"/>
      <c r="FFR16" s="118"/>
      <c r="FFS16" s="125"/>
      <c r="FFT16" s="121"/>
      <c r="FFU16" s="121"/>
      <c r="FFV16" s="118"/>
      <c r="FFW16" s="118"/>
      <c r="FFX16" s="125"/>
      <c r="FFY16" s="121"/>
      <c r="FFZ16" s="121"/>
      <c r="FGA16" s="118"/>
      <c r="FGB16" s="118"/>
      <c r="FGC16" s="125"/>
      <c r="FGD16" s="121"/>
      <c r="FGE16" s="121"/>
      <c r="FGF16" s="118"/>
      <c r="FGG16" s="118"/>
      <c r="FGH16" s="118"/>
      <c r="FGI16" s="118"/>
      <c r="FGJ16" s="118"/>
      <c r="FGK16" s="118"/>
      <c r="FGL16" s="119"/>
      <c r="FGM16" s="119"/>
      <c r="FGN16" s="187"/>
      <c r="FGO16" s="188"/>
      <c r="FGP16" s="188"/>
      <c r="FGQ16" s="187"/>
      <c r="FGR16" s="187"/>
      <c r="FGS16" s="122"/>
      <c r="FGT16" s="123"/>
      <c r="FGU16" s="122"/>
      <c r="FGV16" s="123"/>
      <c r="FGW16" s="124"/>
      <c r="FGX16" s="123"/>
      <c r="FGY16" s="122"/>
      <c r="FGZ16" s="122"/>
      <c r="FHA16" s="117"/>
      <c r="FHB16" s="125"/>
      <c r="FHC16" s="118"/>
      <c r="FHD16" s="118"/>
      <c r="FHE16" s="125"/>
      <c r="FHF16" s="121"/>
      <c r="FHG16" s="121"/>
      <c r="FHH16" s="118"/>
      <c r="FHI16" s="118"/>
      <c r="FHJ16" s="125"/>
      <c r="FHK16" s="121"/>
      <c r="FHL16" s="121"/>
      <c r="FHM16" s="118"/>
      <c r="FHN16" s="118"/>
      <c r="FHO16" s="125"/>
      <c r="FHP16" s="121"/>
      <c r="FHQ16" s="121"/>
      <c r="FHR16" s="118"/>
      <c r="FHS16" s="118"/>
      <c r="FHT16" s="125"/>
      <c r="FHU16" s="121"/>
      <c r="FHV16" s="121"/>
      <c r="FHW16" s="118"/>
      <c r="FHX16" s="118"/>
      <c r="FHY16" s="118"/>
      <c r="FHZ16" s="118"/>
      <c r="FIA16" s="118"/>
      <c r="FIB16" s="118"/>
      <c r="FIC16" s="119"/>
      <c r="FID16" s="119"/>
      <c r="FIE16" s="187"/>
      <c r="FIF16" s="188"/>
      <c r="FIG16" s="188"/>
      <c r="FIH16" s="187"/>
      <c r="FII16" s="187"/>
      <c r="FIJ16" s="122"/>
      <c r="FIK16" s="123"/>
      <c r="FIL16" s="122"/>
      <c r="FIM16" s="123"/>
      <c r="FIN16" s="124"/>
      <c r="FIO16" s="123"/>
      <c r="FIP16" s="122"/>
      <c r="FIQ16" s="122"/>
      <c r="FIR16" s="117"/>
      <c r="FIS16" s="125"/>
      <c r="FIT16" s="118"/>
      <c r="FIU16" s="118"/>
      <c r="FIV16" s="125"/>
      <c r="FIW16" s="121"/>
      <c r="FIX16" s="121"/>
      <c r="FIY16" s="118"/>
      <c r="FIZ16" s="118"/>
      <c r="FJA16" s="125"/>
      <c r="FJB16" s="121"/>
      <c r="FJC16" s="121"/>
      <c r="FJD16" s="118"/>
      <c r="FJE16" s="118"/>
      <c r="FJF16" s="125"/>
      <c r="FJG16" s="121"/>
      <c r="FJH16" s="121"/>
      <c r="FJI16" s="118"/>
      <c r="FJJ16" s="118"/>
      <c r="FJK16" s="125"/>
      <c r="FJL16" s="121"/>
      <c r="FJM16" s="121"/>
      <c r="FJN16" s="118"/>
      <c r="FJO16" s="118"/>
      <c r="FJP16" s="118"/>
      <c r="FJQ16" s="118"/>
      <c r="FJR16" s="118"/>
      <c r="FJS16" s="118"/>
      <c r="FJT16" s="119"/>
      <c r="FJU16" s="119"/>
      <c r="FJV16" s="187"/>
      <c r="FJW16" s="188"/>
      <c r="FJX16" s="188"/>
      <c r="FJY16" s="187"/>
      <c r="FJZ16" s="187"/>
      <c r="FKA16" s="122"/>
      <c r="FKB16" s="123"/>
      <c r="FKC16" s="122"/>
      <c r="FKD16" s="123"/>
      <c r="FKE16" s="124"/>
      <c r="FKF16" s="123"/>
      <c r="FKG16" s="122"/>
      <c r="FKH16" s="122"/>
      <c r="FKI16" s="117"/>
      <c r="FKJ16" s="125"/>
      <c r="FKK16" s="118"/>
      <c r="FKL16" s="118"/>
      <c r="FKM16" s="125"/>
      <c r="FKN16" s="121"/>
      <c r="FKO16" s="121"/>
      <c r="FKP16" s="118"/>
      <c r="FKQ16" s="118"/>
      <c r="FKR16" s="125"/>
      <c r="FKS16" s="121"/>
      <c r="FKT16" s="121"/>
      <c r="FKU16" s="118"/>
      <c r="FKV16" s="118"/>
      <c r="FKW16" s="125"/>
      <c r="FKX16" s="121"/>
      <c r="FKY16" s="121"/>
      <c r="FKZ16" s="118"/>
      <c r="FLA16" s="118"/>
      <c r="FLB16" s="125"/>
      <c r="FLC16" s="121"/>
      <c r="FLD16" s="121"/>
      <c r="FLE16" s="118"/>
      <c r="FLF16" s="118"/>
      <c r="FLG16" s="118"/>
      <c r="FLH16" s="118"/>
      <c r="FLI16" s="118"/>
      <c r="FLJ16" s="118"/>
      <c r="FLK16" s="119"/>
      <c r="FLL16" s="119"/>
      <c r="FLM16" s="187"/>
      <c r="FLN16" s="188"/>
      <c r="FLO16" s="188"/>
      <c r="FLP16" s="187"/>
      <c r="FLQ16" s="187"/>
      <c r="FLR16" s="122"/>
      <c r="FLS16" s="123"/>
      <c r="FLT16" s="122"/>
      <c r="FLU16" s="123"/>
      <c r="FLV16" s="124"/>
      <c r="FLW16" s="123"/>
      <c r="FLX16" s="122"/>
      <c r="FLY16" s="122"/>
      <c r="FLZ16" s="117"/>
      <c r="FMA16" s="125"/>
      <c r="FMB16" s="118"/>
      <c r="FMC16" s="118"/>
      <c r="FMD16" s="125"/>
      <c r="FME16" s="121"/>
      <c r="FMF16" s="121"/>
      <c r="FMG16" s="118"/>
      <c r="FMH16" s="118"/>
      <c r="FMI16" s="125"/>
      <c r="FMJ16" s="121"/>
      <c r="FMK16" s="121"/>
      <c r="FML16" s="118"/>
      <c r="FMM16" s="118"/>
      <c r="FMN16" s="125"/>
      <c r="FMO16" s="121"/>
      <c r="FMP16" s="121"/>
      <c r="FMQ16" s="118"/>
      <c r="FMR16" s="118"/>
      <c r="FMS16" s="125"/>
      <c r="FMT16" s="121"/>
      <c r="FMU16" s="121"/>
      <c r="FMV16" s="118"/>
      <c r="FMW16" s="118"/>
      <c r="FMX16" s="118"/>
      <c r="FMY16" s="118"/>
      <c r="FMZ16" s="118"/>
      <c r="FNA16" s="118"/>
      <c r="FNB16" s="119"/>
      <c r="FNC16" s="119"/>
      <c r="FND16" s="187"/>
      <c r="FNE16" s="188"/>
      <c r="FNF16" s="188"/>
      <c r="FNG16" s="187"/>
      <c r="FNH16" s="187"/>
      <c r="FNI16" s="122"/>
      <c r="FNJ16" s="123"/>
      <c r="FNK16" s="122"/>
      <c r="FNL16" s="123"/>
      <c r="FNM16" s="124"/>
      <c r="FNN16" s="123"/>
      <c r="FNO16" s="122"/>
      <c r="FNP16" s="122"/>
      <c r="FNQ16" s="117"/>
      <c r="FNR16" s="125"/>
      <c r="FNS16" s="118"/>
      <c r="FNT16" s="118"/>
      <c r="FNU16" s="125"/>
      <c r="FNV16" s="121"/>
      <c r="FNW16" s="121"/>
      <c r="FNX16" s="118"/>
      <c r="FNY16" s="118"/>
      <c r="FNZ16" s="125"/>
      <c r="FOA16" s="121"/>
      <c r="FOB16" s="121"/>
      <c r="FOC16" s="118"/>
      <c r="FOD16" s="118"/>
      <c r="FOE16" s="125"/>
      <c r="FOF16" s="121"/>
      <c r="FOG16" s="121"/>
      <c r="FOH16" s="118"/>
      <c r="FOI16" s="118"/>
      <c r="FOJ16" s="125"/>
      <c r="FOK16" s="121"/>
      <c r="FOL16" s="121"/>
      <c r="FOM16" s="118"/>
      <c r="FON16" s="118"/>
      <c r="FOO16" s="118"/>
      <c r="FOP16" s="118"/>
      <c r="FOQ16" s="118"/>
      <c r="FOR16" s="118"/>
      <c r="FOS16" s="119"/>
      <c r="FOT16" s="119"/>
      <c r="FOU16" s="187"/>
      <c r="FOV16" s="188"/>
      <c r="FOW16" s="188"/>
      <c r="FOX16" s="187"/>
      <c r="FOY16" s="187"/>
      <c r="FOZ16" s="122"/>
      <c r="FPA16" s="123"/>
      <c r="FPB16" s="122"/>
      <c r="FPC16" s="123"/>
      <c r="FPD16" s="124"/>
      <c r="FPE16" s="123"/>
      <c r="FPF16" s="122"/>
      <c r="FPG16" s="122"/>
      <c r="FPH16" s="117"/>
      <c r="FPI16" s="125"/>
      <c r="FPJ16" s="118"/>
      <c r="FPK16" s="118"/>
      <c r="FPL16" s="125"/>
      <c r="FPM16" s="121"/>
      <c r="FPN16" s="121"/>
      <c r="FPO16" s="118"/>
      <c r="FPP16" s="118"/>
      <c r="FPQ16" s="125"/>
      <c r="FPR16" s="121"/>
      <c r="FPS16" s="121"/>
      <c r="FPT16" s="118"/>
      <c r="FPU16" s="118"/>
      <c r="FPV16" s="125"/>
      <c r="FPW16" s="121"/>
      <c r="FPX16" s="121"/>
      <c r="FPY16" s="118"/>
      <c r="FPZ16" s="118"/>
      <c r="FQA16" s="125"/>
      <c r="FQB16" s="121"/>
      <c r="FQC16" s="121"/>
      <c r="FQD16" s="118"/>
      <c r="FQE16" s="118"/>
      <c r="FQF16" s="118"/>
      <c r="FQG16" s="118"/>
      <c r="FQH16" s="118"/>
      <c r="FQI16" s="118"/>
      <c r="FQJ16" s="119"/>
      <c r="FQK16" s="119"/>
      <c r="FQL16" s="187"/>
      <c r="FQM16" s="188"/>
      <c r="FQN16" s="188"/>
      <c r="FQO16" s="187"/>
      <c r="FQP16" s="187"/>
      <c r="FQQ16" s="122"/>
      <c r="FQR16" s="123"/>
      <c r="FQS16" s="122"/>
      <c r="FQT16" s="123"/>
      <c r="FQU16" s="124"/>
      <c r="FQV16" s="123"/>
      <c r="FQW16" s="122"/>
      <c r="FQX16" s="122"/>
      <c r="FQY16" s="117"/>
      <c r="FQZ16" s="125"/>
      <c r="FRA16" s="118"/>
      <c r="FRB16" s="118"/>
      <c r="FRC16" s="125"/>
      <c r="FRD16" s="121"/>
      <c r="FRE16" s="121"/>
      <c r="FRF16" s="118"/>
      <c r="FRG16" s="118"/>
      <c r="FRH16" s="125"/>
      <c r="FRI16" s="121"/>
      <c r="FRJ16" s="121"/>
      <c r="FRK16" s="118"/>
      <c r="FRL16" s="118"/>
      <c r="FRM16" s="125"/>
      <c r="FRN16" s="121"/>
      <c r="FRO16" s="121"/>
      <c r="FRP16" s="118"/>
      <c r="FRQ16" s="118"/>
      <c r="FRR16" s="125"/>
      <c r="FRS16" s="121"/>
      <c r="FRT16" s="121"/>
      <c r="FRU16" s="118"/>
      <c r="FRV16" s="118"/>
      <c r="FRW16" s="118"/>
      <c r="FRX16" s="118"/>
      <c r="FRY16" s="118"/>
      <c r="FRZ16" s="118"/>
      <c r="FSA16" s="119"/>
      <c r="FSB16" s="119"/>
      <c r="FSC16" s="187"/>
      <c r="FSD16" s="188"/>
      <c r="FSE16" s="188"/>
      <c r="FSF16" s="187"/>
      <c r="FSG16" s="187"/>
      <c r="FSH16" s="122"/>
      <c r="FSI16" s="123"/>
      <c r="FSJ16" s="122"/>
      <c r="FSK16" s="123"/>
      <c r="FSL16" s="124"/>
      <c r="FSM16" s="123"/>
      <c r="FSN16" s="122"/>
      <c r="FSO16" s="122"/>
      <c r="FSP16" s="117"/>
      <c r="FSQ16" s="125"/>
      <c r="FSR16" s="118"/>
      <c r="FSS16" s="118"/>
      <c r="FST16" s="125"/>
      <c r="FSU16" s="121"/>
      <c r="FSV16" s="121"/>
      <c r="FSW16" s="118"/>
      <c r="FSX16" s="118"/>
      <c r="FSY16" s="125"/>
      <c r="FSZ16" s="121"/>
      <c r="FTA16" s="121"/>
      <c r="FTB16" s="118"/>
      <c r="FTC16" s="118"/>
      <c r="FTD16" s="125"/>
      <c r="FTE16" s="121"/>
      <c r="FTF16" s="121"/>
      <c r="FTG16" s="118"/>
      <c r="FTH16" s="118"/>
      <c r="FTI16" s="125"/>
      <c r="FTJ16" s="121"/>
      <c r="FTK16" s="121"/>
      <c r="FTL16" s="118"/>
      <c r="FTM16" s="118"/>
      <c r="FTN16" s="118"/>
      <c r="FTO16" s="118"/>
      <c r="FTP16" s="118"/>
      <c r="FTQ16" s="118"/>
      <c r="FTR16" s="119"/>
      <c r="FTS16" s="119"/>
      <c r="FTT16" s="187"/>
      <c r="FTU16" s="188"/>
      <c r="FTV16" s="188"/>
      <c r="FTW16" s="187"/>
      <c r="FTX16" s="187"/>
      <c r="FTY16" s="122"/>
      <c r="FTZ16" s="123"/>
      <c r="FUA16" s="122"/>
      <c r="FUB16" s="123"/>
      <c r="FUC16" s="124"/>
      <c r="FUD16" s="123"/>
      <c r="FUE16" s="122"/>
      <c r="FUF16" s="122"/>
      <c r="FUG16" s="117"/>
      <c r="FUH16" s="125"/>
      <c r="FUI16" s="118"/>
      <c r="FUJ16" s="118"/>
      <c r="FUK16" s="125"/>
      <c r="FUL16" s="121"/>
      <c r="FUM16" s="121"/>
      <c r="FUN16" s="118"/>
      <c r="FUO16" s="118"/>
      <c r="FUP16" s="125"/>
      <c r="FUQ16" s="121"/>
      <c r="FUR16" s="121"/>
      <c r="FUS16" s="118"/>
      <c r="FUT16" s="118"/>
      <c r="FUU16" s="125"/>
      <c r="FUV16" s="121"/>
      <c r="FUW16" s="121"/>
      <c r="FUX16" s="118"/>
      <c r="FUY16" s="118"/>
      <c r="FUZ16" s="125"/>
      <c r="FVA16" s="121"/>
      <c r="FVB16" s="121"/>
      <c r="FVC16" s="118"/>
      <c r="FVD16" s="118"/>
      <c r="FVE16" s="118"/>
      <c r="FVF16" s="118"/>
      <c r="FVG16" s="118"/>
      <c r="FVH16" s="118"/>
      <c r="FVI16" s="119"/>
      <c r="FVJ16" s="119"/>
      <c r="FVK16" s="187"/>
      <c r="FVL16" s="188"/>
      <c r="FVM16" s="188"/>
      <c r="FVN16" s="187"/>
      <c r="FVO16" s="187"/>
      <c r="FVP16" s="122"/>
      <c r="FVQ16" s="123"/>
      <c r="FVR16" s="122"/>
      <c r="FVS16" s="123"/>
      <c r="FVT16" s="124"/>
      <c r="FVU16" s="123"/>
      <c r="FVV16" s="122"/>
      <c r="FVW16" s="122"/>
      <c r="FVX16" s="117"/>
      <c r="FVY16" s="125"/>
      <c r="FVZ16" s="118"/>
      <c r="FWA16" s="118"/>
      <c r="FWB16" s="125"/>
      <c r="FWC16" s="121"/>
      <c r="FWD16" s="121"/>
      <c r="FWE16" s="118"/>
      <c r="FWF16" s="118"/>
      <c r="FWG16" s="125"/>
      <c r="FWH16" s="121"/>
      <c r="FWI16" s="121"/>
      <c r="FWJ16" s="118"/>
      <c r="FWK16" s="118"/>
      <c r="FWL16" s="125"/>
      <c r="FWM16" s="121"/>
      <c r="FWN16" s="121"/>
      <c r="FWO16" s="118"/>
      <c r="FWP16" s="118"/>
      <c r="FWQ16" s="125"/>
      <c r="FWR16" s="121"/>
      <c r="FWS16" s="121"/>
      <c r="FWT16" s="118"/>
      <c r="FWU16" s="118"/>
      <c r="FWV16" s="118"/>
      <c r="FWW16" s="118"/>
      <c r="FWX16" s="118"/>
      <c r="FWY16" s="118"/>
      <c r="FWZ16" s="119"/>
      <c r="FXA16" s="119"/>
      <c r="FXB16" s="187"/>
      <c r="FXC16" s="188"/>
      <c r="FXD16" s="188"/>
      <c r="FXE16" s="187"/>
      <c r="FXF16" s="187"/>
      <c r="FXG16" s="122"/>
      <c r="FXH16" s="123"/>
      <c r="FXI16" s="122"/>
      <c r="FXJ16" s="123"/>
      <c r="FXK16" s="124"/>
      <c r="FXL16" s="123"/>
      <c r="FXM16" s="122"/>
      <c r="FXN16" s="122"/>
      <c r="FXO16" s="117"/>
      <c r="FXP16" s="125"/>
      <c r="FXQ16" s="118"/>
      <c r="FXR16" s="118"/>
      <c r="FXS16" s="125"/>
      <c r="FXT16" s="121"/>
      <c r="FXU16" s="121"/>
      <c r="FXV16" s="118"/>
      <c r="FXW16" s="118"/>
      <c r="FXX16" s="125"/>
      <c r="FXY16" s="121"/>
      <c r="FXZ16" s="121"/>
      <c r="FYA16" s="118"/>
      <c r="FYB16" s="118"/>
      <c r="FYC16" s="125"/>
      <c r="FYD16" s="121"/>
      <c r="FYE16" s="121"/>
      <c r="FYF16" s="118"/>
      <c r="FYG16" s="118"/>
      <c r="FYH16" s="125"/>
      <c r="FYI16" s="121"/>
      <c r="FYJ16" s="121"/>
      <c r="FYK16" s="118"/>
      <c r="FYL16" s="118"/>
      <c r="FYM16" s="118"/>
      <c r="FYN16" s="118"/>
      <c r="FYO16" s="118"/>
      <c r="FYP16" s="118"/>
      <c r="FYQ16" s="119"/>
      <c r="FYR16" s="119"/>
      <c r="FYS16" s="187"/>
      <c r="FYT16" s="188"/>
      <c r="FYU16" s="188"/>
      <c r="FYV16" s="187"/>
      <c r="FYW16" s="187"/>
      <c r="FYX16" s="122"/>
      <c r="FYY16" s="123"/>
      <c r="FYZ16" s="122"/>
      <c r="FZA16" s="123"/>
      <c r="FZB16" s="124"/>
      <c r="FZC16" s="123"/>
      <c r="FZD16" s="122"/>
      <c r="FZE16" s="122"/>
      <c r="FZF16" s="117"/>
      <c r="FZG16" s="125"/>
      <c r="FZH16" s="118"/>
      <c r="FZI16" s="118"/>
      <c r="FZJ16" s="125"/>
      <c r="FZK16" s="121"/>
      <c r="FZL16" s="121"/>
      <c r="FZM16" s="118"/>
      <c r="FZN16" s="118"/>
      <c r="FZO16" s="125"/>
      <c r="FZP16" s="121"/>
      <c r="FZQ16" s="121"/>
      <c r="FZR16" s="118"/>
      <c r="FZS16" s="118"/>
      <c r="FZT16" s="125"/>
      <c r="FZU16" s="121"/>
      <c r="FZV16" s="121"/>
      <c r="FZW16" s="118"/>
      <c r="FZX16" s="118"/>
      <c r="FZY16" s="125"/>
      <c r="FZZ16" s="121"/>
      <c r="GAA16" s="121"/>
      <c r="GAB16" s="118"/>
      <c r="GAC16" s="118"/>
      <c r="GAD16" s="118"/>
      <c r="GAE16" s="118"/>
      <c r="GAF16" s="118"/>
      <c r="GAG16" s="118"/>
      <c r="GAH16" s="119"/>
      <c r="GAI16" s="119"/>
      <c r="GAJ16" s="187"/>
      <c r="GAK16" s="188"/>
      <c r="GAL16" s="188"/>
      <c r="GAM16" s="187"/>
      <c r="GAN16" s="187"/>
      <c r="GAO16" s="122"/>
      <c r="GAP16" s="123"/>
      <c r="GAQ16" s="122"/>
      <c r="GAR16" s="123"/>
      <c r="GAS16" s="124"/>
      <c r="GAT16" s="123"/>
      <c r="GAU16" s="122"/>
      <c r="GAV16" s="122"/>
      <c r="GAW16" s="117"/>
      <c r="GAX16" s="125"/>
      <c r="GAY16" s="118"/>
      <c r="GAZ16" s="118"/>
      <c r="GBA16" s="125"/>
      <c r="GBB16" s="121"/>
      <c r="GBC16" s="121"/>
      <c r="GBD16" s="118"/>
      <c r="GBE16" s="118"/>
      <c r="GBF16" s="125"/>
      <c r="GBG16" s="121"/>
      <c r="GBH16" s="121"/>
      <c r="GBI16" s="118"/>
      <c r="GBJ16" s="118"/>
      <c r="GBK16" s="125"/>
      <c r="GBL16" s="121"/>
      <c r="GBM16" s="121"/>
      <c r="GBN16" s="118"/>
      <c r="GBO16" s="118"/>
      <c r="GBP16" s="125"/>
      <c r="GBQ16" s="121"/>
      <c r="GBR16" s="121"/>
      <c r="GBS16" s="118"/>
      <c r="GBT16" s="118"/>
      <c r="GBU16" s="118"/>
      <c r="GBV16" s="118"/>
      <c r="GBW16" s="118"/>
      <c r="GBX16" s="118"/>
      <c r="GBY16" s="119"/>
      <c r="GBZ16" s="119"/>
      <c r="GCA16" s="187"/>
      <c r="GCB16" s="188"/>
      <c r="GCC16" s="188"/>
      <c r="GCD16" s="187"/>
      <c r="GCE16" s="187"/>
      <c r="GCF16" s="122"/>
      <c r="GCG16" s="123"/>
      <c r="GCH16" s="122"/>
      <c r="GCI16" s="123"/>
      <c r="GCJ16" s="124"/>
      <c r="GCK16" s="123"/>
      <c r="GCL16" s="122"/>
      <c r="GCM16" s="122"/>
      <c r="GCN16" s="117"/>
      <c r="GCO16" s="125"/>
      <c r="GCP16" s="118"/>
      <c r="GCQ16" s="118"/>
      <c r="GCR16" s="125"/>
      <c r="GCS16" s="121"/>
      <c r="GCT16" s="121"/>
      <c r="GCU16" s="118"/>
      <c r="GCV16" s="118"/>
      <c r="GCW16" s="125"/>
      <c r="GCX16" s="121"/>
      <c r="GCY16" s="121"/>
      <c r="GCZ16" s="118"/>
      <c r="GDA16" s="118"/>
      <c r="GDB16" s="125"/>
      <c r="GDC16" s="121"/>
      <c r="GDD16" s="121"/>
      <c r="GDE16" s="118"/>
      <c r="GDF16" s="118"/>
      <c r="GDG16" s="125"/>
      <c r="GDH16" s="121"/>
      <c r="GDI16" s="121"/>
      <c r="GDJ16" s="118"/>
      <c r="GDK16" s="118"/>
      <c r="GDL16" s="118"/>
      <c r="GDM16" s="118"/>
      <c r="GDN16" s="118"/>
      <c r="GDO16" s="118"/>
      <c r="GDP16" s="119"/>
      <c r="GDQ16" s="119"/>
      <c r="GDR16" s="187"/>
      <c r="GDS16" s="188"/>
      <c r="GDT16" s="188"/>
      <c r="GDU16" s="187"/>
      <c r="GDV16" s="187"/>
      <c r="GDW16" s="122"/>
      <c r="GDX16" s="123"/>
      <c r="GDY16" s="122"/>
      <c r="GDZ16" s="123"/>
      <c r="GEA16" s="124"/>
      <c r="GEB16" s="123"/>
      <c r="GEC16" s="122"/>
      <c r="GED16" s="122"/>
      <c r="GEE16" s="117"/>
      <c r="GEF16" s="125"/>
      <c r="GEG16" s="118"/>
      <c r="GEH16" s="118"/>
      <c r="GEI16" s="125"/>
      <c r="GEJ16" s="121"/>
      <c r="GEK16" s="121"/>
      <c r="GEL16" s="118"/>
      <c r="GEM16" s="118"/>
      <c r="GEN16" s="125"/>
      <c r="GEO16" s="121"/>
      <c r="GEP16" s="121"/>
      <c r="GEQ16" s="118"/>
      <c r="GER16" s="118"/>
      <c r="GES16" s="125"/>
      <c r="GET16" s="121"/>
      <c r="GEU16" s="121"/>
      <c r="GEV16" s="118"/>
      <c r="GEW16" s="118"/>
      <c r="GEX16" s="125"/>
      <c r="GEY16" s="121"/>
      <c r="GEZ16" s="121"/>
      <c r="GFA16" s="118"/>
      <c r="GFB16" s="118"/>
      <c r="GFC16" s="118"/>
      <c r="GFD16" s="118"/>
      <c r="GFE16" s="118"/>
      <c r="GFF16" s="118"/>
      <c r="GFG16" s="119"/>
      <c r="GFH16" s="119"/>
      <c r="GFI16" s="187"/>
      <c r="GFJ16" s="188"/>
      <c r="GFK16" s="188"/>
      <c r="GFL16" s="187"/>
      <c r="GFM16" s="187"/>
      <c r="GFN16" s="122"/>
      <c r="GFO16" s="123"/>
      <c r="GFP16" s="122"/>
      <c r="GFQ16" s="123"/>
      <c r="GFR16" s="124"/>
      <c r="GFS16" s="123"/>
      <c r="GFT16" s="122"/>
      <c r="GFU16" s="122"/>
      <c r="GFV16" s="117"/>
      <c r="GFW16" s="125"/>
      <c r="GFX16" s="118"/>
      <c r="GFY16" s="118"/>
      <c r="GFZ16" s="125"/>
      <c r="GGA16" s="121"/>
      <c r="GGB16" s="121"/>
      <c r="GGC16" s="118"/>
      <c r="GGD16" s="118"/>
      <c r="GGE16" s="125"/>
      <c r="GGF16" s="121"/>
      <c r="GGG16" s="121"/>
      <c r="GGH16" s="118"/>
      <c r="GGI16" s="118"/>
      <c r="GGJ16" s="125"/>
      <c r="GGK16" s="121"/>
      <c r="GGL16" s="121"/>
      <c r="GGM16" s="118"/>
      <c r="GGN16" s="118"/>
      <c r="GGO16" s="125"/>
      <c r="GGP16" s="121"/>
      <c r="GGQ16" s="121"/>
      <c r="GGR16" s="118"/>
      <c r="GGS16" s="118"/>
      <c r="GGT16" s="118"/>
      <c r="GGU16" s="118"/>
      <c r="GGV16" s="118"/>
      <c r="GGW16" s="118"/>
      <c r="GGX16" s="119"/>
      <c r="GGY16" s="119"/>
      <c r="GGZ16" s="187"/>
      <c r="GHA16" s="188"/>
      <c r="GHB16" s="188"/>
      <c r="GHC16" s="187"/>
      <c r="GHD16" s="187"/>
      <c r="GHE16" s="122"/>
      <c r="GHF16" s="123"/>
      <c r="GHG16" s="122"/>
      <c r="GHH16" s="123"/>
      <c r="GHI16" s="124"/>
      <c r="GHJ16" s="123"/>
      <c r="GHK16" s="122"/>
      <c r="GHL16" s="122"/>
      <c r="GHM16" s="117"/>
      <c r="GHN16" s="125"/>
      <c r="GHO16" s="118"/>
      <c r="GHP16" s="118"/>
      <c r="GHQ16" s="125"/>
      <c r="GHR16" s="121"/>
      <c r="GHS16" s="121"/>
      <c r="GHT16" s="118"/>
      <c r="GHU16" s="118"/>
      <c r="GHV16" s="125"/>
      <c r="GHW16" s="121"/>
      <c r="GHX16" s="121"/>
      <c r="GHY16" s="118"/>
      <c r="GHZ16" s="118"/>
      <c r="GIA16" s="125"/>
      <c r="GIB16" s="121"/>
      <c r="GIC16" s="121"/>
      <c r="GID16" s="118"/>
      <c r="GIE16" s="118"/>
      <c r="GIF16" s="125"/>
      <c r="GIG16" s="121"/>
      <c r="GIH16" s="121"/>
      <c r="GII16" s="118"/>
      <c r="GIJ16" s="118"/>
      <c r="GIK16" s="118"/>
      <c r="GIL16" s="118"/>
      <c r="GIM16" s="118"/>
      <c r="GIN16" s="118"/>
      <c r="GIO16" s="119"/>
      <c r="GIP16" s="119"/>
      <c r="GIQ16" s="187"/>
      <c r="GIR16" s="188"/>
      <c r="GIS16" s="188"/>
      <c r="GIT16" s="187"/>
      <c r="GIU16" s="187"/>
      <c r="GIV16" s="122"/>
      <c r="GIW16" s="123"/>
      <c r="GIX16" s="122"/>
      <c r="GIY16" s="123"/>
      <c r="GIZ16" s="124"/>
      <c r="GJA16" s="123"/>
      <c r="GJB16" s="122"/>
      <c r="GJC16" s="122"/>
      <c r="GJD16" s="117"/>
      <c r="GJE16" s="125"/>
      <c r="GJF16" s="118"/>
      <c r="GJG16" s="118"/>
      <c r="GJH16" s="125"/>
      <c r="GJI16" s="121"/>
      <c r="GJJ16" s="121"/>
      <c r="GJK16" s="118"/>
      <c r="GJL16" s="118"/>
      <c r="GJM16" s="125"/>
      <c r="GJN16" s="121"/>
      <c r="GJO16" s="121"/>
      <c r="GJP16" s="118"/>
      <c r="GJQ16" s="118"/>
      <c r="GJR16" s="125"/>
      <c r="GJS16" s="121"/>
      <c r="GJT16" s="121"/>
      <c r="GJU16" s="118"/>
      <c r="GJV16" s="118"/>
      <c r="GJW16" s="125"/>
      <c r="GJX16" s="121"/>
      <c r="GJY16" s="121"/>
      <c r="GJZ16" s="118"/>
      <c r="GKA16" s="118"/>
      <c r="GKB16" s="118"/>
      <c r="GKC16" s="118"/>
      <c r="GKD16" s="118"/>
      <c r="GKE16" s="118"/>
      <c r="GKF16" s="119"/>
      <c r="GKG16" s="119"/>
      <c r="GKH16" s="187"/>
      <c r="GKI16" s="188"/>
      <c r="GKJ16" s="188"/>
      <c r="GKK16" s="187"/>
      <c r="GKL16" s="187"/>
      <c r="GKM16" s="122"/>
      <c r="GKN16" s="123"/>
      <c r="GKO16" s="122"/>
      <c r="GKP16" s="123"/>
      <c r="GKQ16" s="124"/>
      <c r="GKR16" s="123"/>
      <c r="GKS16" s="122"/>
      <c r="GKT16" s="122"/>
      <c r="GKU16" s="117"/>
      <c r="GKV16" s="125"/>
      <c r="GKW16" s="118"/>
      <c r="GKX16" s="118"/>
      <c r="GKY16" s="125"/>
      <c r="GKZ16" s="121"/>
      <c r="GLA16" s="121"/>
      <c r="GLB16" s="118"/>
      <c r="GLC16" s="118"/>
      <c r="GLD16" s="125"/>
      <c r="GLE16" s="121"/>
      <c r="GLF16" s="121"/>
      <c r="GLG16" s="118"/>
      <c r="GLH16" s="118"/>
      <c r="GLI16" s="125"/>
      <c r="GLJ16" s="121"/>
      <c r="GLK16" s="121"/>
      <c r="GLL16" s="118"/>
      <c r="GLM16" s="118"/>
      <c r="GLN16" s="125"/>
      <c r="GLO16" s="121"/>
      <c r="GLP16" s="121"/>
      <c r="GLQ16" s="118"/>
      <c r="GLR16" s="118"/>
      <c r="GLS16" s="118"/>
      <c r="GLT16" s="118"/>
      <c r="GLU16" s="118"/>
      <c r="GLV16" s="118"/>
      <c r="GLW16" s="119"/>
      <c r="GLX16" s="119"/>
      <c r="GLY16" s="187"/>
      <c r="GLZ16" s="188"/>
      <c r="GMA16" s="188"/>
      <c r="GMB16" s="187"/>
      <c r="GMC16" s="187"/>
      <c r="GMD16" s="122"/>
      <c r="GME16" s="123"/>
      <c r="GMF16" s="122"/>
      <c r="GMG16" s="123"/>
      <c r="GMH16" s="124"/>
      <c r="GMI16" s="123"/>
      <c r="GMJ16" s="122"/>
      <c r="GMK16" s="122"/>
      <c r="GML16" s="117"/>
      <c r="GMM16" s="125"/>
      <c r="GMN16" s="118"/>
      <c r="GMO16" s="118"/>
      <c r="GMP16" s="125"/>
      <c r="GMQ16" s="121"/>
      <c r="GMR16" s="121"/>
      <c r="GMS16" s="118"/>
      <c r="GMT16" s="118"/>
      <c r="GMU16" s="125"/>
      <c r="GMV16" s="121"/>
      <c r="GMW16" s="121"/>
      <c r="GMX16" s="118"/>
      <c r="GMY16" s="118"/>
      <c r="GMZ16" s="125"/>
      <c r="GNA16" s="121"/>
      <c r="GNB16" s="121"/>
      <c r="GNC16" s="118"/>
      <c r="GND16" s="118"/>
      <c r="GNE16" s="125"/>
      <c r="GNF16" s="121"/>
      <c r="GNG16" s="121"/>
      <c r="GNH16" s="118"/>
      <c r="GNI16" s="118"/>
      <c r="GNJ16" s="118"/>
      <c r="GNK16" s="118"/>
      <c r="GNL16" s="118"/>
      <c r="GNM16" s="118"/>
      <c r="GNN16" s="119"/>
      <c r="GNO16" s="119"/>
      <c r="GNP16" s="187"/>
      <c r="GNQ16" s="188"/>
      <c r="GNR16" s="188"/>
      <c r="GNS16" s="187"/>
      <c r="GNT16" s="187"/>
      <c r="GNU16" s="122"/>
      <c r="GNV16" s="123"/>
      <c r="GNW16" s="122"/>
      <c r="GNX16" s="123"/>
      <c r="GNY16" s="124"/>
      <c r="GNZ16" s="123"/>
      <c r="GOA16" s="122"/>
      <c r="GOB16" s="122"/>
      <c r="GOC16" s="117"/>
      <c r="GOD16" s="125"/>
      <c r="GOE16" s="118"/>
      <c r="GOF16" s="118"/>
      <c r="GOG16" s="125"/>
      <c r="GOH16" s="121"/>
      <c r="GOI16" s="121"/>
      <c r="GOJ16" s="118"/>
      <c r="GOK16" s="118"/>
      <c r="GOL16" s="125"/>
      <c r="GOM16" s="121"/>
      <c r="GON16" s="121"/>
      <c r="GOO16" s="118"/>
      <c r="GOP16" s="118"/>
      <c r="GOQ16" s="125"/>
      <c r="GOR16" s="121"/>
      <c r="GOS16" s="121"/>
      <c r="GOT16" s="118"/>
      <c r="GOU16" s="118"/>
      <c r="GOV16" s="125"/>
      <c r="GOW16" s="121"/>
      <c r="GOX16" s="121"/>
      <c r="GOY16" s="118"/>
      <c r="GOZ16" s="118"/>
      <c r="GPA16" s="118"/>
      <c r="GPB16" s="118"/>
      <c r="GPC16" s="118"/>
      <c r="GPD16" s="118"/>
      <c r="GPE16" s="119"/>
      <c r="GPF16" s="119"/>
      <c r="GPG16" s="187"/>
      <c r="GPH16" s="188"/>
      <c r="GPI16" s="188"/>
      <c r="GPJ16" s="187"/>
      <c r="GPK16" s="187"/>
      <c r="GPL16" s="122"/>
      <c r="GPM16" s="123"/>
      <c r="GPN16" s="122"/>
      <c r="GPO16" s="123"/>
      <c r="GPP16" s="124"/>
      <c r="GPQ16" s="123"/>
      <c r="GPR16" s="122"/>
      <c r="GPS16" s="122"/>
      <c r="GPT16" s="117"/>
      <c r="GPU16" s="125"/>
      <c r="GPV16" s="118"/>
      <c r="GPW16" s="118"/>
      <c r="GPX16" s="125"/>
      <c r="GPY16" s="121"/>
      <c r="GPZ16" s="121"/>
      <c r="GQA16" s="118"/>
      <c r="GQB16" s="118"/>
      <c r="GQC16" s="125"/>
      <c r="GQD16" s="121"/>
      <c r="GQE16" s="121"/>
      <c r="GQF16" s="118"/>
      <c r="GQG16" s="118"/>
      <c r="GQH16" s="125"/>
      <c r="GQI16" s="121"/>
      <c r="GQJ16" s="121"/>
      <c r="GQK16" s="118"/>
      <c r="GQL16" s="118"/>
      <c r="GQM16" s="125"/>
      <c r="GQN16" s="121"/>
      <c r="GQO16" s="121"/>
      <c r="GQP16" s="118"/>
      <c r="GQQ16" s="118"/>
      <c r="GQR16" s="118"/>
      <c r="GQS16" s="118"/>
      <c r="GQT16" s="118"/>
      <c r="GQU16" s="118"/>
      <c r="GQV16" s="119"/>
      <c r="GQW16" s="119"/>
      <c r="GQX16" s="187"/>
      <c r="GQY16" s="188"/>
      <c r="GQZ16" s="188"/>
      <c r="GRA16" s="187"/>
      <c r="GRB16" s="187"/>
      <c r="GRC16" s="122"/>
      <c r="GRD16" s="123"/>
      <c r="GRE16" s="122"/>
      <c r="GRF16" s="123"/>
      <c r="GRG16" s="124"/>
      <c r="GRH16" s="123"/>
      <c r="GRI16" s="122"/>
      <c r="GRJ16" s="122"/>
      <c r="GRK16" s="117"/>
      <c r="GRL16" s="125"/>
      <c r="GRM16" s="118"/>
      <c r="GRN16" s="118"/>
      <c r="GRO16" s="125"/>
      <c r="GRP16" s="121"/>
      <c r="GRQ16" s="121"/>
      <c r="GRR16" s="118"/>
      <c r="GRS16" s="118"/>
      <c r="GRT16" s="125"/>
      <c r="GRU16" s="121"/>
      <c r="GRV16" s="121"/>
      <c r="GRW16" s="118"/>
      <c r="GRX16" s="118"/>
      <c r="GRY16" s="125"/>
      <c r="GRZ16" s="121"/>
      <c r="GSA16" s="121"/>
      <c r="GSB16" s="118"/>
      <c r="GSC16" s="118"/>
      <c r="GSD16" s="125"/>
      <c r="GSE16" s="121"/>
      <c r="GSF16" s="121"/>
      <c r="GSG16" s="118"/>
      <c r="GSH16" s="118"/>
      <c r="GSI16" s="118"/>
      <c r="GSJ16" s="118"/>
      <c r="GSK16" s="118"/>
      <c r="GSL16" s="118"/>
      <c r="GSM16" s="119"/>
      <c r="GSN16" s="119"/>
      <c r="GSO16" s="187"/>
      <c r="GSP16" s="188"/>
      <c r="GSQ16" s="188"/>
      <c r="GSR16" s="187"/>
      <c r="GSS16" s="187"/>
      <c r="GST16" s="122"/>
      <c r="GSU16" s="123"/>
      <c r="GSV16" s="122"/>
      <c r="GSW16" s="123"/>
      <c r="GSX16" s="124"/>
      <c r="GSY16" s="123"/>
      <c r="GSZ16" s="122"/>
      <c r="GTA16" s="122"/>
      <c r="GTB16" s="117"/>
      <c r="GTC16" s="125"/>
      <c r="GTD16" s="118"/>
      <c r="GTE16" s="118"/>
      <c r="GTF16" s="125"/>
      <c r="GTG16" s="121"/>
      <c r="GTH16" s="121"/>
      <c r="GTI16" s="118"/>
      <c r="GTJ16" s="118"/>
      <c r="GTK16" s="125"/>
      <c r="GTL16" s="121"/>
      <c r="GTM16" s="121"/>
      <c r="GTN16" s="118"/>
      <c r="GTO16" s="118"/>
      <c r="GTP16" s="125"/>
      <c r="GTQ16" s="121"/>
      <c r="GTR16" s="121"/>
      <c r="GTS16" s="118"/>
      <c r="GTT16" s="118"/>
      <c r="GTU16" s="125"/>
      <c r="GTV16" s="121"/>
      <c r="GTW16" s="121"/>
      <c r="GTX16" s="118"/>
      <c r="GTY16" s="118"/>
      <c r="GTZ16" s="118"/>
      <c r="GUA16" s="118"/>
      <c r="GUB16" s="118"/>
      <c r="GUC16" s="118"/>
      <c r="GUD16" s="119"/>
      <c r="GUE16" s="119"/>
      <c r="GUF16" s="187"/>
      <c r="GUG16" s="188"/>
      <c r="GUH16" s="188"/>
      <c r="GUI16" s="187"/>
      <c r="GUJ16" s="187"/>
      <c r="GUK16" s="122"/>
      <c r="GUL16" s="123"/>
      <c r="GUM16" s="122"/>
      <c r="GUN16" s="123"/>
      <c r="GUO16" s="124"/>
      <c r="GUP16" s="123"/>
      <c r="GUQ16" s="122"/>
      <c r="GUR16" s="122"/>
      <c r="GUS16" s="117"/>
      <c r="GUT16" s="125"/>
      <c r="GUU16" s="118"/>
      <c r="GUV16" s="118"/>
      <c r="GUW16" s="125"/>
      <c r="GUX16" s="121"/>
      <c r="GUY16" s="121"/>
      <c r="GUZ16" s="118"/>
      <c r="GVA16" s="118"/>
      <c r="GVB16" s="125"/>
      <c r="GVC16" s="121"/>
      <c r="GVD16" s="121"/>
      <c r="GVE16" s="118"/>
      <c r="GVF16" s="118"/>
      <c r="GVG16" s="125"/>
      <c r="GVH16" s="121"/>
      <c r="GVI16" s="121"/>
      <c r="GVJ16" s="118"/>
      <c r="GVK16" s="118"/>
      <c r="GVL16" s="125"/>
      <c r="GVM16" s="121"/>
      <c r="GVN16" s="121"/>
      <c r="GVO16" s="118"/>
      <c r="GVP16" s="118"/>
      <c r="GVQ16" s="118"/>
      <c r="GVR16" s="118"/>
      <c r="GVS16" s="118"/>
      <c r="GVT16" s="118"/>
      <c r="GVU16" s="119"/>
      <c r="GVV16" s="119"/>
      <c r="GVW16" s="187"/>
      <c r="GVX16" s="188"/>
      <c r="GVY16" s="188"/>
      <c r="GVZ16" s="187"/>
      <c r="GWA16" s="187"/>
      <c r="GWB16" s="122"/>
      <c r="GWC16" s="123"/>
      <c r="GWD16" s="122"/>
      <c r="GWE16" s="123"/>
      <c r="GWF16" s="124"/>
      <c r="GWG16" s="123"/>
      <c r="GWH16" s="122"/>
      <c r="GWI16" s="122"/>
      <c r="GWJ16" s="117"/>
      <c r="GWK16" s="125"/>
      <c r="GWL16" s="118"/>
      <c r="GWM16" s="118"/>
      <c r="GWN16" s="125"/>
      <c r="GWO16" s="121"/>
      <c r="GWP16" s="121"/>
      <c r="GWQ16" s="118"/>
      <c r="GWR16" s="118"/>
      <c r="GWS16" s="125"/>
      <c r="GWT16" s="121"/>
      <c r="GWU16" s="121"/>
      <c r="GWV16" s="118"/>
      <c r="GWW16" s="118"/>
      <c r="GWX16" s="125"/>
      <c r="GWY16" s="121"/>
      <c r="GWZ16" s="121"/>
      <c r="GXA16" s="118"/>
      <c r="GXB16" s="118"/>
      <c r="GXC16" s="125"/>
      <c r="GXD16" s="121"/>
      <c r="GXE16" s="121"/>
      <c r="GXF16" s="118"/>
      <c r="GXG16" s="118"/>
      <c r="GXH16" s="118"/>
      <c r="GXI16" s="118"/>
      <c r="GXJ16" s="118"/>
      <c r="GXK16" s="118"/>
      <c r="GXL16" s="119"/>
      <c r="GXM16" s="119"/>
      <c r="GXN16" s="187"/>
      <c r="GXO16" s="188"/>
      <c r="GXP16" s="188"/>
      <c r="GXQ16" s="187"/>
      <c r="GXR16" s="187"/>
      <c r="GXS16" s="122"/>
      <c r="GXT16" s="123"/>
      <c r="GXU16" s="122"/>
      <c r="GXV16" s="123"/>
      <c r="GXW16" s="124"/>
      <c r="GXX16" s="123"/>
      <c r="GXY16" s="122"/>
      <c r="GXZ16" s="122"/>
      <c r="GYA16" s="117"/>
      <c r="GYB16" s="125"/>
      <c r="GYC16" s="118"/>
      <c r="GYD16" s="118"/>
      <c r="GYE16" s="125"/>
      <c r="GYF16" s="121"/>
      <c r="GYG16" s="121"/>
      <c r="GYH16" s="118"/>
      <c r="GYI16" s="118"/>
      <c r="GYJ16" s="125"/>
      <c r="GYK16" s="121"/>
      <c r="GYL16" s="121"/>
      <c r="GYM16" s="118"/>
      <c r="GYN16" s="118"/>
      <c r="GYO16" s="125"/>
      <c r="GYP16" s="121"/>
      <c r="GYQ16" s="121"/>
      <c r="GYR16" s="118"/>
      <c r="GYS16" s="118"/>
      <c r="GYT16" s="125"/>
      <c r="GYU16" s="121"/>
      <c r="GYV16" s="121"/>
      <c r="GYW16" s="118"/>
      <c r="GYX16" s="118"/>
      <c r="GYY16" s="118"/>
      <c r="GYZ16" s="118"/>
      <c r="GZA16" s="118"/>
      <c r="GZB16" s="118"/>
      <c r="GZC16" s="119"/>
      <c r="GZD16" s="119"/>
      <c r="GZE16" s="187"/>
      <c r="GZF16" s="188"/>
      <c r="GZG16" s="188"/>
      <c r="GZH16" s="187"/>
      <c r="GZI16" s="187"/>
      <c r="GZJ16" s="122"/>
      <c r="GZK16" s="123"/>
      <c r="GZL16" s="122"/>
      <c r="GZM16" s="123"/>
      <c r="GZN16" s="124"/>
      <c r="GZO16" s="123"/>
      <c r="GZP16" s="122"/>
      <c r="GZQ16" s="122"/>
      <c r="GZR16" s="117"/>
      <c r="GZS16" s="125"/>
      <c r="GZT16" s="118"/>
      <c r="GZU16" s="118"/>
      <c r="GZV16" s="125"/>
      <c r="GZW16" s="121"/>
      <c r="GZX16" s="121"/>
      <c r="GZY16" s="118"/>
      <c r="GZZ16" s="118"/>
      <c r="HAA16" s="125"/>
      <c r="HAB16" s="121"/>
      <c r="HAC16" s="121"/>
      <c r="HAD16" s="118"/>
      <c r="HAE16" s="118"/>
      <c r="HAF16" s="125"/>
      <c r="HAG16" s="121"/>
      <c r="HAH16" s="121"/>
      <c r="HAI16" s="118"/>
      <c r="HAJ16" s="118"/>
      <c r="HAK16" s="125"/>
      <c r="HAL16" s="121"/>
      <c r="HAM16" s="121"/>
      <c r="HAN16" s="118"/>
      <c r="HAO16" s="118"/>
      <c r="HAP16" s="118"/>
      <c r="HAQ16" s="118"/>
      <c r="HAR16" s="118"/>
      <c r="HAS16" s="118"/>
      <c r="HAT16" s="119"/>
      <c r="HAU16" s="119"/>
      <c r="HAV16" s="187"/>
      <c r="HAW16" s="188"/>
      <c r="HAX16" s="188"/>
      <c r="HAY16" s="187"/>
      <c r="HAZ16" s="187"/>
      <c r="HBA16" s="122"/>
      <c r="HBB16" s="123"/>
      <c r="HBC16" s="122"/>
      <c r="HBD16" s="123"/>
      <c r="HBE16" s="124"/>
      <c r="HBF16" s="123"/>
      <c r="HBG16" s="122"/>
      <c r="HBH16" s="122"/>
      <c r="HBI16" s="117"/>
      <c r="HBJ16" s="125"/>
      <c r="HBK16" s="118"/>
      <c r="HBL16" s="118"/>
      <c r="HBM16" s="125"/>
      <c r="HBN16" s="121"/>
      <c r="HBO16" s="121"/>
      <c r="HBP16" s="118"/>
      <c r="HBQ16" s="118"/>
      <c r="HBR16" s="125"/>
      <c r="HBS16" s="121"/>
      <c r="HBT16" s="121"/>
      <c r="HBU16" s="118"/>
      <c r="HBV16" s="118"/>
      <c r="HBW16" s="125"/>
      <c r="HBX16" s="121"/>
      <c r="HBY16" s="121"/>
      <c r="HBZ16" s="118"/>
      <c r="HCA16" s="118"/>
      <c r="HCB16" s="125"/>
      <c r="HCC16" s="121"/>
      <c r="HCD16" s="121"/>
      <c r="HCE16" s="118"/>
      <c r="HCF16" s="118"/>
      <c r="HCG16" s="118"/>
      <c r="HCH16" s="118"/>
      <c r="HCI16" s="118"/>
      <c r="HCJ16" s="118"/>
      <c r="HCK16" s="119"/>
      <c r="HCL16" s="119"/>
      <c r="HCM16" s="187"/>
      <c r="HCN16" s="188"/>
      <c r="HCO16" s="188"/>
      <c r="HCP16" s="187"/>
      <c r="HCQ16" s="187"/>
      <c r="HCR16" s="122"/>
      <c r="HCS16" s="123"/>
      <c r="HCT16" s="122"/>
      <c r="HCU16" s="123"/>
      <c r="HCV16" s="124"/>
      <c r="HCW16" s="123"/>
      <c r="HCX16" s="122"/>
      <c r="HCY16" s="122"/>
      <c r="HCZ16" s="117"/>
      <c r="HDA16" s="125"/>
      <c r="HDB16" s="118"/>
      <c r="HDC16" s="118"/>
      <c r="HDD16" s="125"/>
      <c r="HDE16" s="121"/>
      <c r="HDF16" s="121"/>
      <c r="HDG16" s="118"/>
      <c r="HDH16" s="118"/>
      <c r="HDI16" s="125"/>
      <c r="HDJ16" s="121"/>
      <c r="HDK16" s="121"/>
      <c r="HDL16" s="118"/>
      <c r="HDM16" s="118"/>
      <c r="HDN16" s="125"/>
      <c r="HDO16" s="121"/>
      <c r="HDP16" s="121"/>
      <c r="HDQ16" s="118"/>
      <c r="HDR16" s="118"/>
      <c r="HDS16" s="125"/>
      <c r="HDT16" s="121"/>
      <c r="HDU16" s="121"/>
      <c r="HDV16" s="118"/>
      <c r="HDW16" s="118"/>
      <c r="HDX16" s="118"/>
      <c r="HDY16" s="118"/>
      <c r="HDZ16" s="118"/>
      <c r="HEA16" s="118"/>
      <c r="HEB16" s="119"/>
      <c r="HEC16" s="119"/>
      <c r="HED16" s="187"/>
      <c r="HEE16" s="188"/>
      <c r="HEF16" s="188"/>
      <c r="HEG16" s="187"/>
      <c r="HEH16" s="187"/>
      <c r="HEI16" s="122"/>
      <c r="HEJ16" s="123"/>
      <c r="HEK16" s="122"/>
      <c r="HEL16" s="123"/>
      <c r="HEM16" s="124"/>
      <c r="HEN16" s="123"/>
      <c r="HEO16" s="122"/>
      <c r="HEP16" s="122"/>
      <c r="HEQ16" s="117"/>
      <c r="HER16" s="125"/>
      <c r="HES16" s="118"/>
      <c r="HET16" s="118"/>
      <c r="HEU16" s="125"/>
      <c r="HEV16" s="121"/>
      <c r="HEW16" s="121"/>
      <c r="HEX16" s="118"/>
      <c r="HEY16" s="118"/>
      <c r="HEZ16" s="125"/>
      <c r="HFA16" s="121"/>
      <c r="HFB16" s="121"/>
      <c r="HFC16" s="118"/>
      <c r="HFD16" s="118"/>
      <c r="HFE16" s="125"/>
      <c r="HFF16" s="121"/>
      <c r="HFG16" s="121"/>
      <c r="HFH16" s="118"/>
      <c r="HFI16" s="118"/>
      <c r="HFJ16" s="125"/>
      <c r="HFK16" s="121"/>
      <c r="HFL16" s="121"/>
      <c r="HFM16" s="118"/>
      <c r="HFN16" s="118"/>
      <c r="HFO16" s="118"/>
      <c r="HFP16" s="118"/>
      <c r="HFQ16" s="118"/>
      <c r="HFR16" s="118"/>
      <c r="HFS16" s="119"/>
      <c r="HFT16" s="119"/>
      <c r="HFU16" s="187"/>
      <c r="HFV16" s="188"/>
      <c r="HFW16" s="188"/>
      <c r="HFX16" s="187"/>
      <c r="HFY16" s="187"/>
      <c r="HFZ16" s="122"/>
      <c r="HGA16" s="123"/>
      <c r="HGB16" s="122"/>
      <c r="HGC16" s="123"/>
      <c r="HGD16" s="124"/>
      <c r="HGE16" s="123"/>
      <c r="HGF16" s="122"/>
      <c r="HGG16" s="122"/>
      <c r="HGH16" s="117"/>
      <c r="HGI16" s="125"/>
      <c r="HGJ16" s="118"/>
      <c r="HGK16" s="118"/>
      <c r="HGL16" s="125"/>
      <c r="HGM16" s="121"/>
      <c r="HGN16" s="121"/>
      <c r="HGO16" s="118"/>
      <c r="HGP16" s="118"/>
      <c r="HGQ16" s="125"/>
      <c r="HGR16" s="121"/>
      <c r="HGS16" s="121"/>
      <c r="HGT16" s="118"/>
      <c r="HGU16" s="118"/>
      <c r="HGV16" s="125"/>
      <c r="HGW16" s="121"/>
      <c r="HGX16" s="121"/>
      <c r="HGY16" s="118"/>
      <c r="HGZ16" s="118"/>
      <c r="HHA16" s="125"/>
      <c r="HHB16" s="121"/>
      <c r="HHC16" s="121"/>
      <c r="HHD16" s="118"/>
      <c r="HHE16" s="118"/>
      <c r="HHF16" s="118"/>
      <c r="HHG16" s="118"/>
      <c r="HHH16" s="118"/>
      <c r="HHI16" s="118"/>
      <c r="HHJ16" s="119"/>
      <c r="HHK16" s="119"/>
      <c r="HHL16" s="187"/>
      <c r="HHM16" s="188"/>
      <c r="HHN16" s="188"/>
      <c r="HHO16" s="187"/>
      <c r="HHP16" s="187"/>
      <c r="HHQ16" s="122"/>
      <c r="HHR16" s="123"/>
      <c r="HHS16" s="122"/>
      <c r="HHT16" s="123"/>
      <c r="HHU16" s="124"/>
      <c r="HHV16" s="123"/>
      <c r="HHW16" s="122"/>
      <c r="HHX16" s="122"/>
      <c r="HHY16" s="117"/>
      <c r="HHZ16" s="125"/>
      <c r="HIA16" s="118"/>
      <c r="HIB16" s="118"/>
      <c r="HIC16" s="125"/>
      <c r="HID16" s="121"/>
      <c r="HIE16" s="121"/>
      <c r="HIF16" s="118"/>
      <c r="HIG16" s="118"/>
      <c r="HIH16" s="125"/>
      <c r="HII16" s="121"/>
      <c r="HIJ16" s="121"/>
      <c r="HIK16" s="118"/>
      <c r="HIL16" s="118"/>
      <c r="HIM16" s="125"/>
      <c r="HIN16" s="121"/>
      <c r="HIO16" s="121"/>
      <c r="HIP16" s="118"/>
      <c r="HIQ16" s="118"/>
      <c r="HIR16" s="125"/>
      <c r="HIS16" s="121"/>
      <c r="HIT16" s="121"/>
      <c r="HIU16" s="118"/>
      <c r="HIV16" s="118"/>
      <c r="HIW16" s="118"/>
      <c r="HIX16" s="118"/>
      <c r="HIY16" s="118"/>
      <c r="HIZ16" s="118"/>
      <c r="HJA16" s="119"/>
      <c r="HJB16" s="119"/>
      <c r="HJC16" s="187"/>
      <c r="HJD16" s="188"/>
      <c r="HJE16" s="188"/>
      <c r="HJF16" s="187"/>
      <c r="HJG16" s="187"/>
      <c r="HJH16" s="122"/>
      <c r="HJI16" s="123"/>
      <c r="HJJ16" s="122"/>
      <c r="HJK16" s="123"/>
      <c r="HJL16" s="124"/>
      <c r="HJM16" s="123"/>
      <c r="HJN16" s="122"/>
      <c r="HJO16" s="122"/>
      <c r="HJP16" s="117"/>
      <c r="HJQ16" s="125"/>
      <c r="HJR16" s="118"/>
      <c r="HJS16" s="118"/>
      <c r="HJT16" s="125"/>
      <c r="HJU16" s="121"/>
      <c r="HJV16" s="121"/>
      <c r="HJW16" s="118"/>
      <c r="HJX16" s="118"/>
      <c r="HJY16" s="125"/>
      <c r="HJZ16" s="121"/>
      <c r="HKA16" s="121"/>
      <c r="HKB16" s="118"/>
      <c r="HKC16" s="118"/>
      <c r="HKD16" s="125"/>
      <c r="HKE16" s="121"/>
      <c r="HKF16" s="121"/>
      <c r="HKG16" s="118"/>
      <c r="HKH16" s="118"/>
      <c r="HKI16" s="125"/>
      <c r="HKJ16" s="121"/>
      <c r="HKK16" s="121"/>
      <c r="HKL16" s="118"/>
      <c r="HKM16" s="118"/>
      <c r="HKN16" s="118"/>
      <c r="HKO16" s="118"/>
      <c r="HKP16" s="118"/>
      <c r="HKQ16" s="118"/>
      <c r="HKR16" s="119"/>
      <c r="HKS16" s="119"/>
      <c r="HKT16" s="187"/>
      <c r="HKU16" s="188"/>
      <c r="HKV16" s="188"/>
      <c r="HKW16" s="187"/>
      <c r="HKX16" s="187"/>
      <c r="HKY16" s="122"/>
      <c r="HKZ16" s="123"/>
      <c r="HLA16" s="122"/>
      <c r="HLB16" s="123"/>
      <c r="HLC16" s="124"/>
      <c r="HLD16" s="123"/>
      <c r="HLE16" s="122"/>
      <c r="HLF16" s="122"/>
      <c r="HLG16" s="117"/>
      <c r="HLH16" s="125"/>
      <c r="HLI16" s="118"/>
      <c r="HLJ16" s="118"/>
      <c r="HLK16" s="125"/>
      <c r="HLL16" s="121"/>
      <c r="HLM16" s="121"/>
      <c r="HLN16" s="118"/>
      <c r="HLO16" s="118"/>
      <c r="HLP16" s="125"/>
      <c r="HLQ16" s="121"/>
      <c r="HLR16" s="121"/>
      <c r="HLS16" s="118"/>
      <c r="HLT16" s="118"/>
      <c r="HLU16" s="125"/>
      <c r="HLV16" s="121"/>
      <c r="HLW16" s="121"/>
      <c r="HLX16" s="118"/>
      <c r="HLY16" s="118"/>
      <c r="HLZ16" s="125"/>
      <c r="HMA16" s="121"/>
      <c r="HMB16" s="121"/>
      <c r="HMC16" s="118"/>
      <c r="HMD16" s="118"/>
      <c r="HME16" s="118"/>
      <c r="HMF16" s="118"/>
      <c r="HMG16" s="118"/>
      <c r="HMH16" s="118"/>
      <c r="HMI16" s="119"/>
      <c r="HMJ16" s="119"/>
      <c r="HMK16" s="187"/>
      <c r="HML16" s="188"/>
      <c r="HMM16" s="188"/>
      <c r="HMN16" s="187"/>
      <c r="HMO16" s="187"/>
      <c r="HMP16" s="122"/>
      <c r="HMQ16" s="123"/>
      <c r="HMR16" s="122"/>
      <c r="HMS16" s="123"/>
      <c r="HMT16" s="124"/>
      <c r="HMU16" s="123"/>
      <c r="HMV16" s="122"/>
      <c r="HMW16" s="122"/>
      <c r="HMX16" s="117"/>
      <c r="HMY16" s="125"/>
      <c r="HMZ16" s="118"/>
      <c r="HNA16" s="118"/>
      <c r="HNB16" s="125"/>
      <c r="HNC16" s="121"/>
      <c r="HND16" s="121"/>
      <c r="HNE16" s="118"/>
      <c r="HNF16" s="118"/>
      <c r="HNG16" s="125"/>
      <c r="HNH16" s="121"/>
      <c r="HNI16" s="121"/>
      <c r="HNJ16" s="118"/>
      <c r="HNK16" s="118"/>
      <c r="HNL16" s="125"/>
      <c r="HNM16" s="121"/>
      <c r="HNN16" s="121"/>
      <c r="HNO16" s="118"/>
      <c r="HNP16" s="118"/>
      <c r="HNQ16" s="125"/>
      <c r="HNR16" s="121"/>
      <c r="HNS16" s="121"/>
      <c r="HNT16" s="118"/>
      <c r="HNU16" s="118"/>
      <c r="HNV16" s="118"/>
      <c r="HNW16" s="118"/>
      <c r="HNX16" s="118"/>
      <c r="HNY16" s="118"/>
      <c r="HNZ16" s="119"/>
      <c r="HOA16" s="119"/>
      <c r="HOB16" s="187"/>
      <c r="HOC16" s="188"/>
      <c r="HOD16" s="188"/>
      <c r="HOE16" s="187"/>
      <c r="HOF16" s="187"/>
      <c r="HOG16" s="122"/>
      <c r="HOH16" s="123"/>
      <c r="HOI16" s="122"/>
      <c r="HOJ16" s="123"/>
      <c r="HOK16" s="124"/>
      <c r="HOL16" s="123"/>
      <c r="HOM16" s="122"/>
      <c r="HON16" s="122"/>
      <c r="HOO16" s="117"/>
      <c r="HOP16" s="125"/>
      <c r="HOQ16" s="118"/>
      <c r="HOR16" s="118"/>
      <c r="HOS16" s="125"/>
      <c r="HOT16" s="121"/>
      <c r="HOU16" s="121"/>
      <c r="HOV16" s="118"/>
      <c r="HOW16" s="118"/>
      <c r="HOX16" s="125"/>
      <c r="HOY16" s="121"/>
      <c r="HOZ16" s="121"/>
      <c r="HPA16" s="118"/>
      <c r="HPB16" s="118"/>
      <c r="HPC16" s="125"/>
      <c r="HPD16" s="121"/>
      <c r="HPE16" s="121"/>
      <c r="HPF16" s="118"/>
      <c r="HPG16" s="118"/>
      <c r="HPH16" s="125"/>
      <c r="HPI16" s="121"/>
      <c r="HPJ16" s="121"/>
      <c r="HPK16" s="118"/>
      <c r="HPL16" s="118"/>
      <c r="HPM16" s="118"/>
      <c r="HPN16" s="118"/>
      <c r="HPO16" s="118"/>
      <c r="HPP16" s="118"/>
      <c r="HPQ16" s="119"/>
      <c r="HPR16" s="119"/>
      <c r="HPS16" s="187"/>
      <c r="HPT16" s="188"/>
      <c r="HPU16" s="188"/>
      <c r="HPV16" s="187"/>
      <c r="HPW16" s="187"/>
      <c r="HPX16" s="122"/>
      <c r="HPY16" s="123"/>
      <c r="HPZ16" s="122"/>
      <c r="HQA16" s="123"/>
      <c r="HQB16" s="124"/>
      <c r="HQC16" s="123"/>
      <c r="HQD16" s="122"/>
      <c r="HQE16" s="122"/>
      <c r="HQF16" s="117"/>
      <c r="HQG16" s="125"/>
      <c r="HQH16" s="118"/>
      <c r="HQI16" s="118"/>
      <c r="HQJ16" s="125"/>
      <c r="HQK16" s="121"/>
      <c r="HQL16" s="121"/>
      <c r="HQM16" s="118"/>
      <c r="HQN16" s="118"/>
      <c r="HQO16" s="125"/>
      <c r="HQP16" s="121"/>
      <c r="HQQ16" s="121"/>
      <c r="HQR16" s="118"/>
      <c r="HQS16" s="118"/>
      <c r="HQT16" s="125"/>
      <c r="HQU16" s="121"/>
      <c r="HQV16" s="121"/>
      <c r="HQW16" s="118"/>
      <c r="HQX16" s="118"/>
      <c r="HQY16" s="125"/>
      <c r="HQZ16" s="121"/>
      <c r="HRA16" s="121"/>
      <c r="HRB16" s="118"/>
      <c r="HRC16" s="118"/>
      <c r="HRD16" s="118"/>
      <c r="HRE16" s="118"/>
      <c r="HRF16" s="118"/>
      <c r="HRG16" s="118"/>
      <c r="HRH16" s="119"/>
      <c r="HRI16" s="119"/>
      <c r="HRJ16" s="187"/>
      <c r="HRK16" s="188"/>
      <c r="HRL16" s="188"/>
      <c r="HRM16" s="187"/>
      <c r="HRN16" s="187"/>
      <c r="HRO16" s="122"/>
      <c r="HRP16" s="123"/>
      <c r="HRQ16" s="122"/>
      <c r="HRR16" s="123"/>
      <c r="HRS16" s="124"/>
      <c r="HRT16" s="123"/>
      <c r="HRU16" s="122"/>
      <c r="HRV16" s="122"/>
      <c r="HRW16" s="117"/>
      <c r="HRX16" s="125"/>
      <c r="HRY16" s="118"/>
      <c r="HRZ16" s="118"/>
      <c r="HSA16" s="125"/>
      <c r="HSB16" s="121"/>
      <c r="HSC16" s="121"/>
      <c r="HSD16" s="118"/>
      <c r="HSE16" s="118"/>
      <c r="HSF16" s="125"/>
      <c r="HSG16" s="121"/>
      <c r="HSH16" s="121"/>
      <c r="HSI16" s="118"/>
      <c r="HSJ16" s="118"/>
      <c r="HSK16" s="125"/>
      <c r="HSL16" s="121"/>
      <c r="HSM16" s="121"/>
      <c r="HSN16" s="118"/>
      <c r="HSO16" s="118"/>
      <c r="HSP16" s="125"/>
      <c r="HSQ16" s="121"/>
      <c r="HSR16" s="121"/>
      <c r="HSS16" s="118"/>
      <c r="HST16" s="118"/>
      <c r="HSU16" s="118"/>
      <c r="HSV16" s="118"/>
      <c r="HSW16" s="118"/>
      <c r="HSX16" s="118"/>
      <c r="HSY16" s="119"/>
      <c r="HSZ16" s="119"/>
      <c r="HTA16" s="187"/>
      <c r="HTB16" s="188"/>
      <c r="HTC16" s="188"/>
      <c r="HTD16" s="187"/>
      <c r="HTE16" s="187"/>
      <c r="HTF16" s="122"/>
      <c r="HTG16" s="123"/>
      <c r="HTH16" s="122"/>
      <c r="HTI16" s="123"/>
      <c r="HTJ16" s="124"/>
      <c r="HTK16" s="123"/>
      <c r="HTL16" s="122"/>
      <c r="HTM16" s="122"/>
      <c r="HTN16" s="117"/>
      <c r="HTO16" s="125"/>
      <c r="HTP16" s="118"/>
      <c r="HTQ16" s="118"/>
      <c r="HTR16" s="125"/>
      <c r="HTS16" s="121"/>
      <c r="HTT16" s="121"/>
      <c r="HTU16" s="118"/>
      <c r="HTV16" s="118"/>
      <c r="HTW16" s="125"/>
      <c r="HTX16" s="121"/>
      <c r="HTY16" s="121"/>
      <c r="HTZ16" s="118"/>
      <c r="HUA16" s="118"/>
      <c r="HUB16" s="125"/>
      <c r="HUC16" s="121"/>
      <c r="HUD16" s="121"/>
      <c r="HUE16" s="118"/>
      <c r="HUF16" s="118"/>
      <c r="HUG16" s="125"/>
      <c r="HUH16" s="121"/>
      <c r="HUI16" s="121"/>
      <c r="HUJ16" s="118"/>
      <c r="HUK16" s="118"/>
      <c r="HUL16" s="118"/>
      <c r="HUM16" s="118"/>
      <c r="HUN16" s="118"/>
      <c r="HUO16" s="118"/>
      <c r="HUP16" s="119"/>
      <c r="HUQ16" s="119"/>
      <c r="HUR16" s="187"/>
      <c r="HUS16" s="188"/>
      <c r="HUT16" s="188"/>
      <c r="HUU16" s="187"/>
      <c r="HUV16" s="187"/>
      <c r="HUW16" s="122"/>
      <c r="HUX16" s="123"/>
      <c r="HUY16" s="122"/>
      <c r="HUZ16" s="123"/>
      <c r="HVA16" s="124"/>
      <c r="HVB16" s="123"/>
      <c r="HVC16" s="122"/>
      <c r="HVD16" s="122"/>
      <c r="HVE16" s="117"/>
      <c r="HVF16" s="125"/>
      <c r="HVG16" s="118"/>
      <c r="HVH16" s="118"/>
      <c r="HVI16" s="125"/>
      <c r="HVJ16" s="121"/>
      <c r="HVK16" s="121"/>
      <c r="HVL16" s="118"/>
      <c r="HVM16" s="118"/>
      <c r="HVN16" s="125"/>
      <c r="HVO16" s="121"/>
      <c r="HVP16" s="121"/>
      <c r="HVQ16" s="118"/>
      <c r="HVR16" s="118"/>
      <c r="HVS16" s="125"/>
      <c r="HVT16" s="121"/>
      <c r="HVU16" s="121"/>
      <c r="HVV16" s="118"/>
      <c r="HVW16" s="118"/>
      <c r="HVX16" s="125"/>
      <c r="HVY16" s="121"/>
      <c r="HVZ16" s="121"/>
      <c r="HWA16" s="118"/>
      <c r="HWB16" s="118"/>
      <c r="HWC16" s="118"/>
      <c r="HWD16" s="118"/>
      <c r="HWE16" s="118"/>
      <c r="HWF16" s="118"/>
      <c r="HWG16" s="119"/>
      <c r="HWH16" s="119"/>
      <c r="HWI16" s="187"/>
      <c r="HWJ16" s="188"/>
      <c r="HWK16" s="188"/>
      <c r="HWL16" s="187"/>
      <c r="HWM16" s="187"/>
      <c r="HWN16" s="122"/>
      <c r="HWO16" s="123"/>
      <c r="HWP16" s="122"/>
      <c r="HWQ16" s="123"/>
      <c r="HWR16" s="124"/>
      <c r="HWS16" s="123"/>
      <c r="HWT16" s="122"/>
      <c r="HWU16" s="122"/>
      <c r="HWV16" s="117"/>
      <c r="HWW16" s="125"/>
      <c r="HWX16" s="118"/>
      <c r="HWY16" s="118"/>
      <c r="HWZ16" s="125"/>
      <c r="HXA16" s="121"/>
      <c r="HXB16" s="121"/>
      <c r="HXC16" s="118"/>
      <c r="HXD16" s="118"/>
      <c r="HXE16" s="125"/>
      <c r="HXF16" s="121"/>
      <c r="HXG16" s="121"/>
      <c r="HXH16" s="118"/>
      <c r="HXI16" s="118"/>
      <c r="HXJ16" s="125"/>
      <c r="HXK16" s="121"/>
      <c r="HXL16" s="121"/>
      <c r="HXM16" s="118"/>
      <c r="HXN16" s="118"/>
      <c r="HXO16" s="125"/>
      <c r="HXP16" s="121"/>
      <c r="HXQ16" s="121"/>
      <c r="HXR16" s="118"/>
      <c r="HXS16" s="118"/>
      <c r="HXT16" s="118"/>
      <c r="HXU16" s="118"/>
      <c r="HXV16" s="118"/>
      <c r="HXW16" s="118"/>
      <c r="HXX16" s="119"/>
      <c r="HXY16" s="119"/>
      <c r="HXZ16" s="187"/>
      <c r="HYA16" s="188"/>
      <c r="HYB16" s="188"/>
      <c r="HYC16" s="187"/>
      <c r="HYD16" s="187"/>
      <c r="HYE16" s="122"/>
      <c r="HYF16" s="123"/>
      <c r="HYG16" s="122"/>
      <c r="HYH16" s="123"/>
      <c r="HYI16" s="124"/>
      <c r="HYJ16" s="123"/>
      <c r="HYK16" s="122"/>
      <c r="HYL16" s="122"/>
      <c r="HYM16" s="117"/>
      <c r="HYN16" s="125"/>
      <c r="HYO16" s="118"/>
      <c r="HYP16" s="118"/>
      <c r="HYQ16" s="125"/>
      <c r="HYR16" s="121"/>
      <c r="HYS16" s="121"/>
      <c r="HYT16" s="118"/>
      <c r="HYU16" s="118"/>
      <c r="HYV16" s="125"/>
      <c r="HYW16" s="121"/>
      <c r="HYX16" s="121"/>
      <c r="HYY16" s="118"/>
      <c r="HYZ16" s="118"/>
      <c r="HZA16" s="125"/>
      <c r="HZB16" s="121"/>
      <c r="HZC16" s="121"/>
      <c r="HZD16" s="118"/>
      <c r="HZE16" s="118"/>
      <c r="HZF16" s="125"/>
      <c r="HZG16" s="121"/>
      <c r="HZH16" s="121"/>
      <c r="HZI16" s="118"/>
      <c r="HZJ16" s="118"/>
      <c r="HZK16" s="118"/>
      <c r="HZL16" s="118"/>
      <c r="HZM16" s="118"/>
      <c r="HZN16" s="118"/>
      <c r="HZO16" s="119"/>
      <c r="HZP16" s="119"/>
      <c r="HZQ16" s="187"/>
      <c r="HZR16" s="188"/>
      <c r="HZS16" s="188"/>
      <c r="HZT16" s="187"/>
      <c r="HZU16" s="187"/>
      <c r="HZV16" s="122"/>
      <c r="HZW16" s="123"/>
      <c r="HZX16" s="122"/>
      <c r="HZY16" s="123"/>
      <c r="HZZ16" s="124"/>
      <c r="IAA16" s="123"/>
      <c r="IAB16" s="122"/>
      <c r="IAC16" s="122"/>
      <c r="IAD16" s="117"/>
      <c r="IAE16" s="125"/>
      <c r="IAF16" s="118"/>
      <c r="IAG16" s="118"/>
      <c r="IAH16" s="125"/>
      <c r="IAI16" s="121"/>
      <c r="IAJ16" s="121"/>
      <c r="IAK16" s="118"/>
      <c r="IAL16" s="118"/>
      <c r="IAM16" s="125"/>
      <c r="IAN16" s="121"/>
      <c r="IAO16" s="121"/>
      <c r="IAP16" s="118"/>
      <c r="IAQ16" s="118"/>
      <c r="IAR16" s="125"/>
      <c r="IAS16" s="121"/>
      <c r="IAT16" s="121"/>
      <c r="IAU16" s="118"/>
      <c r="IAV16" s="118"/>
      <c r="IAW16" s="125"/>
      <c r="IAX16" s="121"/>
      <c r="IAY16" s="121"/>
      <c r="IAZ16" s="118"/>
      <c r="IBA16" s="118"/>
      <c r="IBB16" s="118"/>
      <c r="IBC16" s="118"/>
      <c r="IBD16" s="118"/>
      <c r="IBE16" s="118"/>
      <c r="IBF16" s="119"/>
      <c r="IBG16" s="119"/>
      <c r="IBH16" s="187"/>
      <c r="IBI16" s="188"/>
      <c r="IBJ16" s="188"/>
      <c r="IBK16" s="187"/>
      <c r="IBL16" s="187"/>
      <c r="IBM16" s="122"/>
      <c r="IBN16" s="123"/>
      <c r="IBO16" s="122"/>
      <c r="IBP16" s="123"/>
      <c r="IBQ16" s="124"/>
      <c r="IBR16" s="123"/>
      <c r="IBS16" s="122"/>
      <c r="IBT16" s="122"/>
      <c r="IBU16" s="117"/>
      <c r="IBV16" s="125"/>
      <c r="IBW16" s="118"/>
      <c r="IBX16" s="118"/>
      <c r="IBY16" s="125"/>
      <c r="IBZ16" s="121"/>
      <c r="ICA16" s="121"/>
      <c r="ICB16" s="118"/>
      <c r="ICC16" s="118"/>
      <c r="ICD16" s="125"/>
      <c r="ICE16" s="121"/>
      <c r="ICF16" s="121"/>
      <c r="ICG16" s="118"/>
      <c r="ICH16" s="118"/>
      <c r="ICI16" s="125"/>
      <c r="ICJ16" s="121"/>
      <c r="ICK16" s="121"/>
      <c r="ICL16" s="118"/>
      <c r="ICM16" s="118"/>
      <c r="ICN16" s="125"/>
      <c r="ICO16" s="121"/>
      <c r="ICP16" s="121"/>
      <c r="ICQ16" s="118"/>
      <c r="ICR16" s="118"/>
      <c r="ICS16" s="118"/>
      <c r="ICT16" s="118"/>
      <c r="ICU16" s="118"/>
      <c r="ICV16" s="118"/>
      <c r="ICW16" s="119"/>
      <c r="ICX16" s="119"/>
      <c r="ICY16" s="187"/>
      <c r="ICZ16" s="188"/>
      <c r="IDA16" s="188"/>
      <c r="IDB16" s="187"/>
      <c r="IDC16" s="187"/>
      <c r="IDD16" s="122"/>
      <c r="IDE16" s="123"/>
      <c r="IDF16" s="122"/>
      <c r="IDG16" s="123"/>
      <c r="IDH16" s="124"/>
      <c r="IDI16" s="123"/>
      <c r="IDJ16" s="122"/>
      <c r="IDK16" s="122"/>
      <c r="IDL16" s="117"/>
      <c r="IDM16" s="125"/>
      <c r="IDN16" s="118"/>
      <c r="IDO16" s="118"/>
      <c r="IDP16" s="125"/>
      <c r="IDQ16" s="121"/>
      <c r="IDR16" s="121"/>
      <c r="IDS16" s="118"/>
      <c r="IDT16" s="118"/>
      <c r="IDU16" s="125"/>
      <c r="IDV16" s="121"/>
      <c r="IDW16" s="121"/>
      <c r="IDX16" s="118"/>
      <c r="IDY16" s="118"/>
      <c r="IDZ16" s="125"/>
      <c r="IEA16" s="121"/>
      <c r="IEB16" s="121"/>
      <c r="IEC16" s="118"/>
      <c r="IED16" s="118"/>
      <c r="IEE16" s="125"/>
      <c r="IEF16" s="121"/>
      <c r="IEG16" s="121"/>
      <c r="IEH16" s="118"/>
      <c r="IEI16" s="118"/>
      <c r="IEJ16" s="118"/>
      <c r="IEK16" s="118"/>
      <c r="IEL16" s="118"/>
      <c r="IEM16" s="118"/>
      <c r="IEN16" s="119"/>
      <c r="IEO16" s="119"/>
      <c r="IEP16" s="187"/>
      <c r="IEQ16" s="188"/>
      <c r="IER16" s="188"/>
      <c r="IES16" s="187"/>
      <c r="IET16" s="187"/>
      <c r="IEU16" s="122"/>
      <c r="IEV16" s="123"/>
      <c r="IEW16" s="122"/>
      <c r="IEX16" s="123"/>
      <c r="IEY16" s="124"/>
      <c r="IEZ16" s="123"/>
      <c r="IFA16" s="122"/>
      <c r="IFB16" s="122"/>
      <c r="IFC16" s="117"/>
      <c r="IFD16" s="125"/>
      <c r="IFE16" s="118"/>
      <c r="IFF16" s="118"/>
      <c r="IFG16" s="125"/>
      <c r="IFH16" s="121"/>
      <c r="IFI16" s="121"/>
      <c r="IFJ16" s="118"/>
      <c r="IFK16" s="118"/>
      <c r="IFL16" s="125"/>
      <c r="IFM16" s="121"/>
      <c r="IFN16" s="121"/>
      <c r="IFO16" s="118"/>
      <c r="IFP16" s="118"/>
      <c r="IFQ16" s="125"/>
      <c r="IFR16" s="121"/>
      <c r="IFS16" s="121"/>
      <c r="IFT16" s="118"/>
      <c r="IFU16" s="118"/>
      <c r="IFV16" s="125"/>
      <c r="IFW16" s="121"/>
      <c r="IFX16" s="121"/>
      <c r="IFY16" s="118"/>
      <c r="IFZ16" s="118"/>
      <c r="IGA16" s="118"/>
      <c r="IGB16" s="118"/>
      <c r="IGC16" s="118"/>
      <c r="IGD16" s="118"/>
      <c r="IGE16" s="119"/>
      <c r="IGF16" s="119"/>
      <c r="IGG16" s="187"/>
      <c r="IGH16" s="188"/>
      <c r="IGI16" s="188"/>
      <c r="IGJ16" s="187"/>
      <c r="IGK16" s="187"/>
      <c r="IGL16" s="122"/>
      <c r="IGM16" s="123"/>
      <c r="IGN16" s="122"/>
      <c r="IGO16" s="123"/>
      <c r="IGP16" s="124"/>
      <c r="IGQ16" s="123"/>
      <c r="IGR16" s="122"/>
      <c r="IGS16" s="122"/>
      <c r="IGT16" s="117"/>
      <c r="IGU16" s="125"/>
      <c r="IGV16" s="118"/>
      <c r="IGW16" s="118"/>
      <c r="IGX16" s="125"/>
      <c r="IGY16" s="121"/>
      <c r="IGZ16" s="121"/>
      <c r="IHA16" s="118"/>
      <c r="IHB16" s="118"/>
      <c r="IHC16" s="125"/>
      <c r="IHD16" s="121"/>
      <c r="IHE16" s="121"/>
      <c r="IHF16" s="118"/>
      <c r="IHG16" s="118"/>
      <c r="IHH16" s="125"/>
      <c r="IHI16" s="121"/>
      <c r="IHJ16" s="121"/>
      <c r="IHK16" s="118"/>
      <c r="IHL16" s="118"/>
      <c r="IHM16" s="125"/>
      <c r="IHN16" s="121"/>
      <c r="IHO16" s="121"/>
      <c r="IHP16" s="118"/>
      <c r="IHQ16" s="118"/>
      <c r="IHR16" s="118"/>
      <c r="IHS16" s="118"/>
      <c r="IHT16" s="118"/>
      <c r="IHU16" s="118"/>
      <c r="IHV16" s="119"/>
      <c r="IHW16" s="119"/>
      <c r="IHX16" s="187"/>
      <c r="IHY16" s="188"/>
      <c r="IHZ16" s="188"/>
      <c r="IIA16" s="187"/>
      <c r="IIB16" s="187"/>
      <c r="IIC16" s="122"/>
      <c r="IID16" s="123"/>
      <c r="IIE16" s="122"/>
      <c r="IIF16" s="123"/>
      <c r="IIG16" s="124"/>
      <c r="IIH16" s="123"/>
      <c r="III16" s="122"/>
      <c r="IIJ16" s="122"/>
      <c r="IIK16" s="117"/>
      <c r="IIL16" s="125"/>
      <c r="IIM16" s="118"/>
      <c r="IIN16" s="118"/>
      <c r="IIO16" s="125"/>
      <c r="IIP16" s="121"/>
      <c r="IIQ16" s="121"/>
      <c r="IIR16" s="118"/>
      <c r="IIS16" s="118"/>
      <c r="IIT16" s="125"/>
      <c r="IIU16" s="121"/>
      <c r="IIV16" s="121"/>
      <c r="IIW16" s="118"/>
      <c r="IIX16" s="118"/>
      <c r="IIY16" s="125"/>
      <c r="IIZ16" s="121"/>
      <c r="IJA16" s="121"/>
      <c r="IJB16" s="118"/>
      <c r="IJC16" s="118"/>
      <c r="IJD16" s="125"/>
      <c r="IJE16" s="121"/>
      <c r="IJF16" s="121"/>
      <c r="IJG16" s="118"/>
      <c r="IJH16" s="118"/>
      <c r="IJI16" s="118"/>
      <c r="IJJ16" s="118"/>
      <c r="IJK16" s="118"/>
      <c r="IJL16" s="118"/>
      <c r="IJM16" s="119"/>
      <c r="IJN16" s="119"/>
      <c r="IJO16" s="187"/>
      <c r="IJP16" s="188"/>
      <c r="IJQ16" s="188"/>
      <c r="IJR16" s="187"/>
      <c r="IJS16" s="187"/>
      <c r="IJT16" s="122"/>
      <c r="IJU16" s="123"/>
      <c r="IJV16" s="122"/>
      <c r="IJW16" s="123"/>
      <c r="IJX16" s="124"/>
      <c r="IJY16" s="123"/>
      <c r="IJZ16" s="122"/>
      <c r="IKA16" s="122"/>
      <c r="IKB16" s="117"/>
      <c r="IKC16" s="125"/>
      <c r="IKD16" s="118"/>
      <c r="IKE16" s="118"/>
      <c r="IKF16" s="125"/>
      <c r="IKG16" s="121"/>
      <c r="IKH16" s="121"/>
      <c r="IKI16" s="118"/>
      <c r="IKJ16" s="118"/>
      <c r="IKK16" s="125"/>
      <c r="IKL16" s="121"/>
      <c r="IKM16" s="121"/>
      <c r="IKN16" s="118"/>
      <c r="IKO16" s="118"/>
      <c r="IKP16" s="125"/>
      <c r="IKQ16" s="121"/>
      <c r="IKR16" s="121"/>
      <c r="IKS16" s="118"/>
      <c r="IKT16" s="118"/>
      <c r="IKU16" s="125"/>
      <c r="IKV16" s="121"/>
      <c r="IKW16" s="121"/>
      <c r="IKX16" s="118"/>
      <c r="IKY16" s="118"/>
      <c r="IKZ16" s="118"/>
      <c r="ILA16" s="118"/>
      <c r="ILB16" s="118"/>
      <c r="ILC16" s="118"/>
      <c r="ILD16" s="119"/>
      <c r="ILE16" s="119"/>
      <c r="ILF16" s="187"/>
      <c r="ILG16" s="188"/>
      <c r="ILH16" s="188"/>
      <c r="ILI16" s="187"/>
      <c r="ILJ16" s="187"/>
      <c r="ILK16" s="122"/>
      <c r="ILL16" s="123"/>
      <c r="ILM16" s="122"/>
      <c r="ILN16" s="123"/>
      <c r="ILO16" s="124"/>
      <c r="ILP16" s="123"/>
      <c r="ILQ16" s="122"/>
      <c r="ILR16" s="122"/>
      <c r="ILS16" s="117"/>
      <c r="ILT16" s="125"/>
      <c r="ILU16" s="118"/>
      <c r="ILV16" s="118"/>
      <c r="ILW16" s="125"/>
      <c r="ILX16" s="121"/>
      <c r="ILY16" s="121"/>
      <c r="ILZ16" s="118"/>
      <c r="IMA16" s="118"/>
      <c r="IMB16" s="125"/>
      <c r="IMC16" s="121"/>
      <c r="IMD16" s="121"/>
      <c r="IME16" s="118"/>
      <c r="IMF16" s="118"/>
      <c r="IMG16" s="125"/>
      <c r="IMH16" s="121"/>
      <c r="IMI16" s="121"/>
      <c r="IMJ16" s="118"/>
      <c r="IMK16" s="118"/>
      <c r="IML16" s="125"/>
      <c r="IMM16" s="121"/>
      <c r="IMN16" s="121"/>
      <c r="IMO16" s="118"/>
      <c r="IMP16" s="118"/>
      <c r="IMQ16" s="118"/>
      <c r="IMR16" s="118"/>
      <c r="IMS16" s="118"/>
      <c r="IMT16" s="118"/>
      <c r="IMU16" s="119"/>
      <c r="IMV16" s="119"/>
      <c r="IMW16" s="187"/>
      <c r="IMX16" s="188"/>
      <c r="IMY16" s="188"/>
      <c r="IMZ16" s="187"/>
      <c r="INA16" s="187"/>
      <c r="INB16" s="122"/>
      <c r="INC16" s="123"/>
      <c r="IND16" s="122"/>
      <c r="INE16" s="123"/>
      <c r="INF16" s="124"/>
      <c r="ING16" s="123"/>
      <c r="INH16" s="122"/>
      <c r="INI16" s="122"/>
      <c r="INJ16" s="117"/>
      <c r="INK16" s="125"/>
      <c r="INL16" s="118"/>
      <c r="INM16" s="118"/>
      <c r="INN16" s="125"/>
      <c r="INO16" s="121"/>
      <c r="INP16" s="121"/>
      <c r="INQ16" s="118"/>
      <c r="INR16" s="118"/>
      <c r="INS16" s="125"/>
      <c r="INT16" s="121"/>
      <c r="INU16" s="121"/>
      <c r="INV16" s="118"/>
      <c r="INW16" s="118"/>
      <c r="INX16" s="125"/>
      <c r="INY16" s="121"/>
      <c r="INZ16" s="121"/>
      <c r="IOA16" s="118"/>
      <c r="IOB16" s="118"/>
      <c r="IOC16" s="125"/>
      <c r="IOD16" s="121"/>
      <c r="IOE16" s="121"/>
      <c r="IOF16" s="118"/>
      <c r="IOG16" s="118"/>
      <c r="IOH16" s="118"/>
      <c r="IOI16" s="118"/>
      <c r="IOJ16" s="118"/>
      <c r="IOK16" s="118"/>
      <c r="IOL16" s="119"/>
      <c r="IOM16" s="119"/>
      <c r="ION16" s="187"/>
      <c r="IOO16" s="188"/>
      <c r="IOP16" s="188"/>
      <c r="IOQ16" s="187"/>
      <c r="IOR16" s="187"/>
      <c r="IOS16" s="122"/>
      <c r="IOT16" s="123"/>
      <c r="IOU16" s="122"/>
      <c r="IOV16" s="123"/>
      <c r="IOW16" s="124"/>
      <c r="IOX16" s="123"/>
      <c r="IOY16" s="122"/>
      <c r="IOZ16" s="122"/>
      <c r="IPA16" s="117"/>
      <c r="IPB16" s="125"/>
      <c r="IPC16" s="118"/>
      <c r="IPD16" s="118"/>
      <c r="IPE16" s="125"/>
      <c r="IPF16" s="121"/>
      <c r="IPG16" s="121"/>
      <c r="IPH16" s="118"/>
      <c r="IPI16" s="118"/>
      <c r="IPJ16" s="125"/>
      <c r="IPK16" s="121"/>
      <c r="IPL16" s="121"/>
      <c r="IPM16" s="118"/>
      <c r="IPN16" s="118"/>
      <c r="IPO16" s="125"/>
      <c r="IPP16" s="121"/>
      <c r="IPQ16" s="121"/>
      <c r="IPR16" s="118"/>
      <c r="IPS16" s="118"/>
      <c r="IPT16" s="125"/>
      <c r="IPU16" s="121"/>
      <c r="IPV16" s="121"/>
      <c r="IPW16" s="118"/>
      <c r="IPX16" s="118"/>
      <c r="IPY16" s="118"/>
      <c r="IPZ16" s="118"/>
      <c r="IQA16" s="118"/>
      <c r="IQB16" s="118"/>
      <c r="IQC16" s="119"/>
      <c r="IQD16" s="119"/>
      <c r="IQE16" s="187"/>
      <c r="IQF16" s="188"/>
      <c r="IQG16" s="188"/>
      <c r="IQH16" s="187"/>
      <c r="IQI16" s="187"/>
      <c r="IQJ16" s="122"/>
      <c r="IQK16" s="123"/>
      <c r="IQL16" s="122"/>
      <c r="IQM16" s="123"/>
      <c r="IQN16" s="124"/>
      <c r="IQO16" s="123"/>
      <c r="IQP16" s="122"/>
      <c r="IQQ16" s="122"/>
      <c r="IQR16" s="117"/>
      <c r="IQS16" s="125"/>
      <c r="IQT16" s="118"/>
      <c r="IQU16" s="118"/>
      <c r="IQV16" s="125"/>
      <c r="IQW16" s="121"/>
      <c r="IQX16" s="121"/>
      <c r="IQY16" s="118"/>
      <c r="IQZ16" s="118"/>
      <c r="IRA16" s="125"/>
      <c r="IRB16" s="121"/>
      <c r="IRC16" s="121"/>
      <c r="IRD16" s="118"/>
      <c r="IRE16" s="118"/>
      <c r="IRF16" s="125"/>
      <c r="IRG16" s="121"/>
      <c r="IRH16" s="121"/>
      <c r="IRI16" s="118"/>
      <c r="IRJ16" s="118"/>
      <c r="IRK16" s="125"/>
      <c r="IRL16" s="121"/>
      <c r="IRM16" s="121"/>
      <c r="IRN16" s="118"/>
      <c r="IRO16" s="118"/>
      <c r="IRP16" s="118"/>
      <c r="IRQ16" s="118"/>
      <c r="IRR16" s="118"/>
      <c r="IRS16" s="118"/>
      <c r="IRT16" s="119"/>
      <c r="IRU16" s="119"/>
      <c r="IRV16" s="187"/>
      <c r="IRW16" s="188"/>
      <c r="IRX16" s="188"/>
      <c r="IRY16" s="187"/>
      <c r="IRZ16" s="187"/>
      <c r="ISA16" s="122"/>
      <c r="ISB16" s="123"/>
      <c r="ISC16" s="122"/>
      <c r="ISD16" s="123"/>
      <c r="ISE16" s="124"/>
      <c r="ISF16" s="123"/>
      <c r="ISG16" s="122"/>
      <c r="ISH16" s="122"/>
      <c r="ISI16" s="117"/>
      <c r="ISJ16" s="125"/>
      <c r="ISK16" s="118"/>
      <c r="ISL16" s="118"/>
      <c r="ISM16" s="125"/>
      <c r="ISN16" s="121"/>
      <c r="ISO16" s="121"/>
      <c r="ISP16" s="118"/>
      <c r="ISQ16" s="118"/>
      <c r="ISR16" s="125"/>
      <c r="ISS16" s="121"/>
      <c r="IST16" s="121"/>
      <c r="ISU16" s="118"/>
      <c r="ISV16" s="118"/>
      <c r="ISW16" s="125"/>
      <c r="ISX16" s="121"/>
      <c r="ISY16" s="121"/>
      <c r="ISZ16" s="118"/>
      <c r="ITA16" s="118"/>
      <c r="ITB16" s="125"/>
      <c r="ITC16" s="121"/>
      <c r="ITD16" s="121"/>
      <c r="ITE16" s="118"/>
      <c r="ITF16" s="118"/>
      <c r="ITG16" s="118"/>
      <c r="ITH16" s="118"/>
      <c r="ITI16" s="118"/>
      <c r="ITJ16" s="118"/>
      <c r="ITK16" s="119"/>
      <c r="ITL16" s="119"/>
      <c r="ITM16" s="187"/>
      <c r="ITN16" s="188"/>
      <c r="ITO16" s="188"/>
      <c r="ITP16" s="187"/>
      <c r="ITQ16" s="187"/>
      <c r="ITR16" s="122"/>
      <c r="ITS16" s="123"/>
      <c r="ITT16" s="122"/>
      <c r="ITU16" s="123"/>
      <c r="ITV16" s="124"/>
      <c r="ITW16" s="123"/>
      <c r="ITX16" s="122"/>
      <c r="ITY16" s="122"/>
      <c r="ITZ16" s="117"/>
      <c r="IUA16" s="125"/>
      <c r="IUB16" s="118"/>
      <c r="IUC16" s="118"/>
      <c r="IUD16" s="125"/>
      <c r="IUE16" s="121"/>
      <c r="IUF16" s="121"/>
      <c r="IUG16" s="118"/>
      <c r="IUH16" s="118"/>
      <c r="IUI16" s="125"/>
      <c r="IUJ16" s="121"/>
      <c r="IUK16" s="121"/>
      <c r="IUL16" s="118"/>
      <c r="IUM16" s="118"/>
      <c r="IUN16" s="125"/>
      <c r="IUO16" s="121"/>
      <c r="IUP16" s="121"/>
      <c r="IUQ16" s="118"/>
      <c r="IUR16" s="118"/>
      <c r="IUS16" s="125"/>
      <c r="IUT16" s="121"/>
      <c r="IUU16" s="121"/>
      <c r="IUV16" s="118"/>
      <c r="IUW16" s="118"/>
      <c r="IUX16" s="118"/>
      <c r="IUY16" s="118"/>
      <c r="IUZ16" s="118"/>
      <c r="IVA16" s="118"/>
      <c r="IVB16" s="119"/>
      <c r="IVC16" s="119"/>
      <c r="IVD16" s="187"/>
      <c r="IVE16" s="188"/>
      <c r="IVF16" s="188"/>
      <c r="IVG16" s="187"/>
      <c r="IVH16" s="187"/>
      <c r="IVI16" s="122"/>
      <c r="IVJ16" s="123"/>
      <c r="IVK16" s="122"/>
      <c r="IVL16" s="123"/>
      <c r="IVM16" s="124"/>
      <c r="IVN16" s="123"/>
      <c r="IVO16" s="122"/>
      <c r="IVP16" s="122"/>
      <c r="IVQ16" s="117"/>
      <c r="IVR16" s="125"/>
      <c r="IVS16" s="118"/>
      <c r="IVT16" s="118"/>
      <c r="IVU16" s="125"/>
      <c r="IVV16" s="121"/>
      <c r="IVW16" s="121"/>
      <c r="IVX16" s="118"/>
      <c r="IVY16" s="118"/>
      <c r="IVZ16" s="125"/>
      <c r="IWA16" s="121"/>
      <c r="IWB16" s="121"/>
      <c r="IWC16" s="118"/>
      <c r="IWD16" s="118"/>
      <c r="IWE16" s="125"/>
      <c r="IWF16" s="121"/>
      <c r="IWG16" s="121"/>
      <c r="IWH16" s="118"/>
      <c r="IWI16" s="118"/>
      <c r="IWJ16" s="125"/>
      <c r="IWK16" s="121"/>
      <c r="IWL16" s="121"/>
      <c r="IWM16" s="118"/>
      <c r="IWN16" s="118"/>
      <c r="IWO16" s="118"/>
      <c r="IWP16" s="118"/>
      <c r="IWQ16" s="118"/>
      <c r="IWR16" s="118"/>
      <c r="IWS16" s="119"/>
      <c r="IWT16" s="119"/>
      <c r="IWU16" s="187"/>
      <c r="IWV16" s="188"/>
      <c r="IWW16" s="188"/>
      <c r="IWX16" s="187"/>
      <c r="IWY16" s="187"/>
      <c r="IWZ16" s="122"/>
      <c r="IXA16" s="123"/>
      <c r="IXB16" s="122"/>
      <c r="IXC16" s="123"/>
      <c r="IXD16" s="124"/>
      <c r="IXE16" s="123"/>
      <c r="IXF16" s="122"/>
      <c r="IXG16" s="122"/>
      <c r="IXH16" s="117"/>
      <c r="IXI16" s="125"/>
      <c r="IXJ16" s="118"/>
      <c r="IXK16" s="118"/>
      <c r="IXL16" s="125"/>
      <c r="IXM16" s="121"/>
      <c r="IXN16" s="121"/>
      <c r="IXO16" s="118"/>
      <c r="IXP16" s="118"/>
      <c r="IXQ16" s="125"/>
      <c r="IXR16" s="121"/>
      <c r="IXS16" s="121"/>
      <c r="IXT16" s="118"/>
      <c r="IXU16" s="118"/>
      <c r="IXV16" s="125"/>
      <c r="IXW16" s="121"/>
      <c r="IXX16" s="121"/>
      <c r="IXY16" s="118"/>
      <c r="IXZ16" s="118"/>
      <c r="IYA16" s="125"/>
      <c r="IYB16" s="121"/>
      <c r="IYC16" s="121"/>
      <c r="IYD16" s="118"/>
      <c r="IYE16" s="118"/>
      <c r="IYF16" s="118"/>
      <c r="IYG16" s="118"/>
      <c r="IYH16" s="118"/>
      <c r="IYI16" s="118"/>
      <c r="IYJ16" s="119"/>
      <c r="IYK16" s="119"/>
      <c r="IYL16" s="187"/>
      <c r="IYM16" s="188"/>
      <c r="IYN16" s="188"/>
      <c r="IYO16" s="187"/>
      <c r="IYP16" s="187"/>
      <c r="IYQ16" s="122"/>
      <c r="IYR16" s="123"/>
      <c r="IYS16" s="122"/>
      <c r="IYT16" s="123"/>
      <c r="IYU16" s="124"/>
      <c r="IYV16" s="123"/>
      <c r="IYW16" s="122"/>
      <c r="IYX16" s="122"/>
      <c r="IYY16" s="117"/>
      <c r="IYZ16" s="125"/>
      <c r="IZA16" s="118"/>
      <c r="IZB16" s="118"/>
      <c r="IZC16" s="125"/>
      <c r="IZD16" s="121"/>
      <c r="IZE16" s="121"/>
      <c r="IZF16" s="118"/>
      <c r="IZG16" s="118"/>
      <c r="IZH16" s="125"/>
      <c r="IZI16" s="121"/>
      <c r="IZJ16" s="121"/>
      <c r="IZK16" s="118"/>
      <c r="IZL16" s="118"/>
      <c r="IZM16" s="125"/>
      <c r="IZN16" s="121"/>
      <c r="IZO16" s="121"/>
      <c r="IZP16" s="118"/>
      <c r="IZQ16" s="118"/>
      <c r="IZR16" s="125"/>
      <c r="IZS16" s="121"/>
      <c r="IZT16" s="121"/>
      <c r="IZU16" s="118"/>
      <c r="IZV16" s="118"/>
      <c r="IZW16" s="118"/>
      <c r="IZX16" s="118"/>
      <c r="IZY16" s="118"/>
      <c r="IZZ16" s="118"/>
      <c r="JAA16" s="119"/>
      <c r="JAB16" s="119"/>
      <c r="JAC16" s="187"/>
      <c r="JAD16" s="188"/>
      <c r="JAE16" s="188"/>
      <c r="JAF16" s="187"/>
      <c r="JAG16" s="187"/>
      <c r="JAH16" s="122"/>
      <c r="JAI16" s="123"/>
      <c r="JAJ16" s="122"/>
      <c r="JAK16" s="123"/>
      <c r="JAL16" s="124"/>
      <c r="JAM16" s="123"/>
      <c r="JAN16" s="122"/>
      <c r="JAO16" s="122"/>
      <c r="JAP16" s="117"/>
      <c r="JAQ16" s="125"/>
      <c r="JAR16" s="118"/>
      <c r="JAS16" s="118"/>
      <c r="JAT16" s="125"/>
      <c r="JAU16" s="121"/>
      <c r="JAV16" s="121"/>
      <c r="JAW16" s="118"/>
      <c r="JAX16" s="118"/>
      <c r="JAY16" s="125"/>
      <c r="JAZ16" s="121"/>
      <c r="JBA16" s="121"/>
      <c r="JBB16" s="118"/>
      <c r="JBC16" s="118"/>
      <c r="JBD16" s="125"/>
      <c r="JBE16" s="121"/>
      <c r="JBF16" s="121"/>
      <c r="JBG16" s="118"/>
      <c r="JBH16" s="118"/>
      <c r="JBI16" s="125"/>
      <c r="JBJ16" s="121"/>
      <c r="JBK16" s="121"/>
      <c r="JBL16" s="118"/>
      <c r="JBM16" s="118"/>
      <c r="JBN16" s="118"/>
      <c r="JBO16" s="118"/>
      <c r="JBP16" s="118"/>
      <c r="JBQ16" s="118"/>
      <c r="JBR16" s="119"/>
      <c r="JBS16" s="119"/>
      <c r="JBT16" s="187"/>
      <c r="JBU16" s="188"/>
      <c r="JBV16" s="188"/>
      <c r="JBW16" s="187"/>
      <c r="JBX16" s="187"/>
      <c r="JBY16" s="122"/>
      <c r="JBZ16" s="123"/>
      <c r="JCA16" s="122"/>
      <c r="JCB16" s="123"/>
      <c r="JCC16" s="124"/>
      <c r="JCD16" s="123"/>
      <c r="JCE16" s="122"/>
      <c r="JCF16" s="122"/>
      <c r="JCG16" s="117"/>
      <c r="JCH16" s="125"/>
      <c r="JCI16" s="118"/>
      <c r="JCJ16" s="118"/>
      <c r="JCK16" s="125"/>
      <c r="JCL16" s="121"/>
      <c r="JCM16" s="121"/>
      <c r="JCN16" s="118"/>
      <c r="JCO16" s="118"/>
      <c r="JCP16" s="125"/>
      <c r="JCQ16" s="121"/>
      <c r="JCR16" s="121"/>
      <c r="JCS16" s="118"/>
      <c r="JCT16" s="118"/>
      <c r="JCU16" s="125"/>
      <c r="JCV16" s="121"/>
      <c r="JCW16" s="121"/>
      <c r="JCX16" s="118"/>
      <c r="JCY16" s="118"/>
      <c r="JCZ16" s="125"/>
      <c r="JDA16" s="121"/>
      <c r="JDB16" s="121"/>
      <c r="JDC16" s="118"/>
      <c r="JDD16" s="118"/>
      <c r="JDE16" s="118"/>
      <c r="JDF16" s="118"/>
      <c r="JDG16" s="118"/>
      <c r="JDH16" s="118"/>
      <c r="JDI16" s="119"/>
      <c r="JDJ16" s="119"/>
      <c r="JDK16" s="187"/>
      <c r="JDL16" s="188"/>
      <c r="JDM16" s="188"/>
      <c r="JDN16" s="187"/>
      <c r="JDO16" s="187"/>
      <c r="JDP16" s="122"/>
      <c r="JDQ16" s="123"/>
      <c r="JDR16" s="122"/>
      <c r="JDS16" s="123"/>
      <c r="JDT16" s="124"/>
      <c r="JDU16" s="123"/>
      <c r="JDV16" s="122"/>
      <c r="JDW16" s="122"/>
      <c r="JDX16" s="117"/>
      <c r="JDY16" s="125"/>
      <c r="JDZ16" s="118"/>
      <c r="JEA16" s="118"/>
      <c r="JEB16" s="125"/>
      <c r="JEC16" s="121"/>
      <c r="JED16" s="121"/>
      <c r="JEE16" s="118"/>
      <c r="JEF16" s="118"/>
      <c r="JEG16" s="125"/>
      <c r="JEH16" s="121"/>
      <c r="JEI16" s="121"/>
      <c r="JEJ16" s="118"/>
      <c r="JEK16" s="118"/>
      <c r="JEL16" s="125"/>
      <c r="JEM16" s="121"/>
      <c r="JEN16" s="121"/>
      <c r="JEO16" s="118"/>
      <c r="JEP16" s="118"/>
      <c r="JEQ16" s="125"/>
      <c r="JER16" s="121"/>
      <c r="JES16" s="121"/>
      <c r="JET16" s="118"/>
      <c r="JEU16" s="118"/>
      <c r="JEV16" s="118"/>
      <c r="JEW16" s="118"/>
      <c r="JEX16" s="118"/>
      <c r="JEY16" s="118"/>
      <c r="JEZ16" s="119"/>
      <c r="JFA16" s="119"/>
      <c r="JFB16" s="187"/>
      <c r="JFC16" s="188"/>
      <c r="JFD16" s="188"/>
      <c r="JFE16" s="187"/>
      <c r="JFF16" s="187"/>
      <c r="JFG16" s="122"/>
      <c r="JFH16" s="123"/>
      <c r="JFI16" s="122"/>
      <c r="JFJ16" s="123"/>
      <c r="JFK16" s="124"/>
      <c r="JFL16" s="123"/>
      <c r="JFM16" s="122"/>
      <c r="JFN16" s="122"/>
      <c r="JFO16" s="117"/>
      <c r="JFP16" s="125"/>
      <c r="JFQ16" s="118"/>
      <c r="JFR16" s="118"/>
      <c r="JFS16" s="125"/>
      <c r="JFT16" s="121"/>
      <c r="JFU16" s="121"/>
      <c r="JFV16" s="118"/>
      <c r="JFW16" s="118"/>
      <c r="JFX16" s="125"/>
      <c r="JFY16" s="121"/>
      <c r="JFZ16" s="121"/>
      <c r="JGA16" s="118"/>
      <c r="JGB16" s="118"/>
      <c r="JGC16" s="125"/>
      <c r="JGD16" s="121"/>
      <c r="JGE16" s="121"/>
      <c r="JGF16" s="118"/>
      <c r="JGG16" s="118"/>
      <c r="JGH16" s="125"/>
      <c r="JGI16" s="121"/>
      <c r="JGJ16" s="121"/>
      <c r="JGK16" s="118"/>
      <c r="JGL16" s="118"/>
      <c r="JGM16" s="118"/>
      <c r="JGN16" s="118"/>
      <c r="JGO16" s="118"/>
      <c r="JGP16" s="118"/>
      <c r="JGQ16" s="119"/>
      <c r="JGR16" s="119"/>
      <c r="JGS16" s="187"/>
      <c r="JGT16" s="188"/>
      <c r="JGU16" s="188"/>
      <c r="JGV16" s="187"/>
      <c r="JGW16" s="187"/>
      <c r="JGX16" s="122"/>
      <c r="JGY16" s="123"/>
      <c r="JGZ16" s="122"/>
      <c r="JHA16" s="123"/>
      <c r="JHB16" s="124"/>
      <c r="JHC16" s="123"/>
      <c r="JHD16" s="122"/>
      <c r="JHE16" s="122"/>
      <c r="JHF16" s="117"/>
      <c r="JHG16" s="125"/>
      <c r="JHH16" s="118"/>
      <c r="JHI16" s="118"/>
      <c r="JHJ16" s="125"/>
      <c r="JHK16" s="121"/>
      <c r="JHL16" s="121"/>
      <c r="JHM16" s="118"/>
      <c r="JHN16" s="118"/>
      <c r="JHO16" s="125"/>
      <c r="JHP16" s="121"/>
      <c r="JHQ16" s="121"/>
      <c r="JHR16" s="118"/>
      <c r="JHS16" s="118"/>
      <c r="JHT16" s="125"/>
      <c r="JHU16" s="121"/>
      <c r="JHV16" s="121"/>
      <c r="JHW16" s="118"/>
      <c r="JHX16" s="118"/>
      <c r="JHY16" s="125"/>
      <c r="JHZ16" s="121"/>
      <c r="JIA16" s="121"/>
      <c r="JIB16" s="118"/>
      <c r="JIC16" s="118"/>
      <c r="JID16" s="118"/>
      <c r="JIE16" s="118"/>
      <c r="JIF16" s="118"/>
      <c r="JIG16" s="118"/>
      <c r="JIH16" s="119"/>
      <c r="JII16" s="119"/>
      <c r="JIJ16" s="187"/>
      <c r="JIK16" s="188"/>
      <c r="JIL16" s="188"/>
      <c r="JIM16" s="187"/>
      <c r="JIN16" s="187"/>
      <c r="JIO16" s="122"/>
      <c r="JIP16" s="123"/>
      <c r="JIQ16" s="122"/>
      <c r="JIR16" s="123"/>
      <c r="JIS16" s="124"/>
      <c r="JIT16" s="123"/>
      <c r="JIU16" s="122"/>
      <c r="JIV16" s="122"/>
      <c r="JIW16" s="117"/>
      <c r="JIX16" s="125"/>
      <c r="JIY16" s="118"/>
      <c r="JIZ16" s="118"/>
      <c r="JJA16" s="125"/>
      <c r="JJB16" s="121"/>
      <c r="JJC16" s="121"/>
      <c r="JJD16" s="118"/>
      <c r="JJE16" s="118"/>
      <c r="JJF16" s="125"/>
      <c r="JJG16" s="121"/>
      <c r="JJH16" s="121"/>
      <c r="JJI16" s="118"/>
      <c r="JJJ16" s="118"/>
      <c r="JJK16" s="125"/>
      <c r="JJL16" s="121"/>
      <c r="JJM16" s="121"/>
      <c r="JJN16" s="118"/>
      <c r="JJO16" s="118"/>
      <c r="JJP16" s="125"/>
      <c r="JJQ16" s="121"/>
      <c r="JJR16" s="121"/>
      <c r="JJS16" s="118"/>
      <c r="JJT16" s="118"/>
      <c r="JJU16" s="118"/>
      <c r="JJV16" s="118"/>
      <c r="JJW16" s="118"/>
      <c r="JJX16" s="118"/>
      <c r="JJY16" s="119"/>
      <c r="JJZ16" s="119"/>
      <c r="JKA16" s="187"/>
      <c r="JKB16" s="188"/>
      <c r="JKC16" s="188"/>
      <c r="JKD16" s="187"/>
      <c r="JKE16" s="187"/>
      <c r="JKF16" s="122"/>
      <c r="JKG16" s="123"/>
      <c r="JKH16" s="122"/>
      <c r="JKI16" s="123"/>
      <c r="JKJ16" s="124"/>
      <c r="JKK16" s="123"/>
      <c r="JKL16" s="122"/>
      <c r="JKM16" s="122"/>
      <c r="JKN16" s="117"/>
      <c r="JKO16" s="125"/>
      <c r="JKP16" s="118"/>
      <c r="JKQ16" s="118"/>
      <c r="JKR16" s="125"/>
      <c r="JKS16" s="121"/>
      <c r="JKT16" s="121"/>
      <c r="JKU16" s="118"/>
      <c r="JKV16" s="118"/>
      <c r="JKW16" s="125"/>
      <c r="JKX16" s="121"/>
      <c r="JKY16" s="121"/>
      <c r="JKZ16" s="118"/>
      <c r="JLA16" s="118"/>
      <c r="JLB16" s="125"/>
      <c r="JLC16" s="121"/>
      <c r="JLD16" s="121"/>
      <c r="JLE16" s="118"/>
      <c r="JLF16" s="118"/>
      <c r="JLG16" s="125"/>
      <c r="JLH16" s="121"/>
      <c r="JLI16" s="121"/>
      <c r="JLJ16" s="118"/>
      <c r="JLK16" s="118"/>
      <c r="JLL16" s="118"/>
      <c r="JLM16" s="118"/>
      <c r="JLN16" s="118"/>
      <c r="JLO16" s="118"/>
      <c r="JLP16" s="119"/>
      <c r="JLQ16" s="119"/>
      <c r="JLR16" s="187"/>
      <c r="JLS16" s="188"/>
      <c r="JLT16" s="188"/>
      <c r="JLU16" s="187"/>
      <c r="JLV16" s="187"/>
      <c r="JLW16" s="122"/>
      <c r="JLX16" s="123"/>
      <c r="JLY16" s="122"/>
      <c r="JLZ16" s="123"/>
      <c r="JMA16" s="124"/>
      <c r="JMB16" s="123"/>
      <c r="JMC16" s="122"/>
      <c r="JMD16" s="122"/>
      <c r="JME16" s="117"/>
      <c r="JMF16" s="125"/>
      <c r="JMG16" s="118"/>
      <c r="JMH16" s="118"/>
      <c r="JMI16" s="125"/>
      <c r="JMJ16" s="121"/>
      <c r="JMK16" s="121"/>
      <c r="JML16" s="118"/>
      <c r="JMM16" s="118"/>
      <c r="JMN16" s="125"/>
      <c r="JMO16" s="121"/>
      <c r="JMP16" s="121"/>
      <c r="JMQ16" s="118"/>
      <c r="JMR16" s="118"/>
      <c r="JMS16" s="125"/>
      <c r="JMT16" s="121"/>
      <c r="JMU16" s="121"/>
      <c r="JMV16" s="118"/>
      <c r="JMW16" s="118"/>
      <c r="JMX16" s="125"/>
      <c r="JMY16" s="121"/>
      <c r="JMZ16" s="121"/>
      <c r="JNA16" s="118"/>
      <c r="JNB16" s="118"/>
      <c r="JNC16" s="118"/>
      <c r="JND16" s="118"/>
      <c r="JNE16" s="118"/>
      <c r="JNF16" s="118"/>
      <c r="JNG16" s="119"/>
      <c r="JNH16" s="119"/>
      <c r="JNI16" s="187"/>
      <c r="JNJ16" s="188"/>
      <c r="JNK16" s="188"/>
      <c r="JNL16" s="187"/>
      <c r="JNM16" s="187"/>
      <c r="JNN16" s="122"/>
      <c r="JNO16" s="123"/>
      <c r="JNP16" s="122"/>
      <c r="JNQ16" s="123"/>
      <c r="JNR16" s="124"/>
      <c r="JNS16" s="123"/>
      <c r="JNT16" s="122"/>
      <c r="JNU16" s="122"/>
      <c r="JNV16" s="117"/>
      <c r="JNW16" s="125"/>
      <c r="JNX16" s="118"/>
      <c r="JNY16" s="118"/>
      <c r="JNZ16" s="125"/>
      <c r="JOA16" s="121"/>
      <c r="JOB16" s="121"/>
      <c r="JOC16" s="118"/>
      <c r="JOD16" s="118"/>
      <c r="JOE16" s="125"/>
      <c r="JOF16" s="121"/>
      <c r="JOG16" s="121"/>
      <c r="JOH16" s="118"/>
      <c r="JOI16" s="118"/>
      <c r="JOJ16" s="125"/>
      <c r="JOK16" s="121"/>
      <c r="JOL16" s="121"/>
      <c r="JOM16" s="118"/>
      <c r="JON16" s="118"/>
      <c r="JOO16" s="125"/>
      <c r="JOP16" s="121"/>
      <c r="JOQ16" s="121"/>
      <c r="JOR16" s="118"/>
      <c r="JOS16" s="118"/>
      <c r="JOT16" s="118"/>
      <c r="JOU16" s="118"/>
      <c r="JOV16" s="118"/>
      <c r="JOW16" s="118"/>
      <c r="JOX16" s="119"/>
      <c r="JOY16" s="119"/>
      <c r="JOZ16" s="187"/>
      <c r="JPA16" s="188"/>
      <c r="JPB16" s="188"/>
      <c r="JPC16" s="187"/>
      <c r="JPD16" s="187"/>
      <c r="JPE16" s="122"/>
      <c r="JPF16" s="123"/>
      <c r="JPG16" s="122"/>
      <c r="JPH16" s="123"/>
      <c r="JPI16" s="124"/>
      <c r="JPJ16" s="123"/>
      <c r="JPK16" s="122"/>
      <c r="JPL16" s="122"/>
      <c r="JPM16" s="117"/>
      <c r="JPN16" s="125"/>
      <c r="JPO16" s="118"/>
      <c r="JPP16" s="118"/>
      <c r="JPQ16" s="125"/>
      <c r="JPR16" s="121"/>
      <c r="JPS16" s="121"/>
      <c r="JPT16" s="118"/>
      <c r="JPU16" s="118"/>
      <c r="JPV16" s="125"/>
      <c r="JPW16" s="121"/>
      <c r="JPX16" s="121"/>
      <c r="JPY16" s="118"/>
      <c r="JPZ16" s="118"/>
      <c r="JQA16" s="125"/>
      <c r="JQB16" s="121"/>
      <c r="JQC16" s="121"/>
      <c r="JQD16" s="118"/>
      <c r="JQE16" s="118"/>
      <c r="JQF16" s="125"/>
      <c r="JQG16" s="121"/>
      <c r="JQH16" s="121"/>
      <c r="JQI16" s="118"/>
      <c r="JQJ16" s="118"/>
      <c r="JQK16" s="118"/>
      <c r="JQL16" s="118"/>
      <c r="JQM16" s="118"/>
      <c r="JQN16" s="118"/>
      <c r="JQO16" s="119"/>
      <c r="JQP16" s="119"/>
      <c r="JQQ16" s="187"/>
      <c r="JQR16" s="188"/>
      <c r="JQS16" s="188"/>
      <c r="JQT16" s="187"/>
      <c r="JQU16" s="187"/>
      <c r="JQV16" s="122"/>
      <c r="JQW16" s="123"/>
      <c r="JQX16" s="122"/>
      <c r="JQY16" s="123"/>
      <c r="JQZ16" s="124"/>
      <c r="JRA16" s="123"/>
      <c r="JRB16" s="122"/>
      <c r="JRC16" s="122"/>
      <c r="JRD16" s="117"/>
      <c r="JRE16" s="125"/>
      <c r="JRF16" s="118"/>
      <c r="JRG16" s="118"/>
      <c r="JRH16" s="125"/>
      <c r="JRI16" s="121"/>
      <c r="JRJ16" s="121"/>
      <c r="JRK16" s="118"/>
      <c r="JRL16" s="118"/>
      <c r="JRM16" s="125"/>
      <c r="JRN16" s="121"/>
      <c r="JRO16" s="121"/>
      <c r="JRP16" s="118"/>
      <c r="JRQ16" s="118"/>
      <c r="JRR16" s="125"/>
      <c r="JRS16" s="121"/>
      <c r="JRT16" s="121"/>
      <c r="JRU16" s="118"/>
      <c r="JRV16" s="118"/>
      <c r="JRW16" s="125"/>
      <c r="JRX16" s="121"/>
      <c r="JRY16" s="121"/>
      <c r="JRZ16" s="118"/>
      <c r="JSA16" s="118"/>
      <c r="JSB16" s="118"/>
      <c r="JSC16" s="118"/>
      <c r="JSD16" s="118"/>
      <c r="JSE16" s="118"/>
      <c r="JSF16" s="119"/>
      <c r="JSG16" s="119"/>
      <c r="JSH16" s="187"/>
      <c r="JSI16" s="188"/>
      <c r="JSJ16" s="188"/>
      <c r="JSK16" s="187"/>
      <c r="JSL16" s="187"/>
      <c r="JSM16" s="122"/>
      <c r="JSN16" s="123"/>
      <c r="JSO16" s="122"/>
      <c r="JSP16" s="123"/>
      <c r="JSQ16" s="124"/>
      <c r="JSR16" s="123"/>
      <c r="JSS16" s="122"/>
      <c r="JST16" s="122"/>
      <c r="JSU16" s="117"/>
      <c r="JSV16" s="125"/>
      <c r="JSW16" s="118"/>
      <c r="JSX16" s="118"/>
      <c r="JSY16" s="125"/>
      <c r="JSZ16" s="121"/>
      <c r="JTA16" s="121"/>
      <c r="JTB16" s="118"/>
      <c r="JTC16" s="118"/>
      <c r="JTD16" s="125"/>
      <c r="JTE16" s="121"/>
      <c r="JTF16" s="121"/>
      <c r="JTG16" s="118"/>
      <c r="JTH16" s="118"/>
      <c r="JTI16" s="125"/>
      <c r="JTJ16" s="121"/>
      <c r="JTK16" s="121"/>
      <c r="JTL16" s="118"/>
      <c r="JTM16" s="118"/>
      <c r="JTN16" s="125"/>
      <c r="JTO16" s="121"/>
      <c r="JTP16" s="121"/>
      <c r="JTQ16" s="118"/>
      <c r="JTR16" s="118"/>
      <c r="JTS16" s="118"/>
      <c r="JTT16" s="118"/>
      <c r="JTU16" s="118"/>
      <c r="JTV16" s="118"/>
      <c r="JTW16" s="119"/>
      <c r="JTX16" s="119"/>
      <c r="JTY16" s="187"/>
      <c r="JTZ16" s="188"/>
      <c r="JUA16" s="188"/>
      <c r="JUB16" s="187"/>
      <c r="JUC16" s="187"/>
      <c r="JUD16" s="122"/>
      <c r="JUE16" s="123"/>
      <c r="JUF16" s="122"/>
      <c r="JUG16" s="123"/>
      <c r="JUH16" s="124"/>
      <c r="JUI16" s="123"/>
      <c r="JUJ16" s="122"/>
      <c r="JUK16" s="122"/>
      <c r="JUL16" s="117"/>
      <c r="JUM16" s="125"/>
      <c r="JUN16" s="118"/>
      <c r="JUO16" s="118"/>
      <c r="JUP16" s="125"/>
      <c r="JUQ16" s="121"/>
      <c r="JUR16" s="121"/>
      <c r="JUS16" s="118"/>
      <c r="JUT16" s="118"/>
      <c r="JUU16" s="125"/>
      <c r="JUV16" s="121"/>
      <c r="JUW16" s="121"/>
      <c r="JUX16" s="118"/>
      <c r="JUY16" s="118"/>
      <c r="JUZ16" s="125"/>
      <c r="JVA16" s="121"/>
      <c r="JVB16" s="121"/>
      <c r="JVC16" s="118"/>
      <c r="JVD16" s="118"/>
      <c r="JVE16" s="125"/>
      <c r="JVF16" s="121"/>
      <c r="JVG16" s="121"/>
      <c r="JVH16" s="118"/>
      <c r="JVI16" s="118"/>
      <c r="JVJ16" s="118"/>
      <c r="JVK16" s="118"/>
      <c r="JVL16" s="118"/>
      <c r="JVM16" s="118"/>
      <c r="JVN16" s="119"/>
      <c r="JVO16" s="119"/>
      <c r="JVP16" s="187"/>
      <c r="JVQ16" s="188"/>
      <c r="JVR16" s="188"/>
      <c r="JVS16" s="187"/>
      <c r="JVT16" s="187"/>
      <c r="JVU16" s="122"/>
      <c r="JVV16" s="123"/>
      <c r="JVW16" s="122"/>
      <c r="JVX16" s="123"/>
      <c r="JVY16" s="124"/>
      <c r="JVZ16" s="123"/>
      <c r="JWA16" s="122"/>
      <c r="JWB16" s="122"/>
      <c r="JWC16" s="117"/>
      <c r="JWD16" s="125"/>
      <c r="JWE16" s="118"/>
      <c r="JWF16" s="118"/>
      <c r="JWG16" s="125"/>
      <c r="JWH16" s="121"/>
      <c r="JWI16" s="121"/>
      <c r="JWJ16" s="118"/>
      <c r="JWK16" s="118"/>
      <c r="JWL16" s="125"/>
      <c r="JWM16" s="121"/>
      <c r="JWN16" s="121"/>
      <c r="JWO16" s="118"/>
      <c r="JWP16" s="118"/>
      <c r="JWQ16" s="125"/>
      <c r="JWR16" s="121"/>
      <c r="JWS16" s="121"/>
      <c r="JWT16" s="118"/>
      <c r="JWU16" s="118"/>
      <c r="JWV16" s="125"/>
      <c r="JWW16" s="121"/>
      <c r="JWX16" s="121"/>
      <c r="JWY16" s="118"/>
      <c r="JWZ16" s="118"/>
      <c r="JXA16" s="118"/>
      <c r="JXB16" s="118"/>
      <c r="JXC16" s="118"/>
      <c r="JXD16" s="118"/>
      <c r="JXE16" s="119"/>
      <c r="JXF16" s="119"/>
      <c r="JXG16" s="187"/>
      <c r="JXH16" s="188"/>
      <c r="JXI16" s="188"/>
      <c r="JXJ16" s="187"/>
      <c r="JXK16" s="187"/>
      <c r="JXL16" s="122"/>
      <c r="JXM16" s="123"/>
      <c r="JXN16" s="122"/>
      <c r="JXO16" s="123"/>
      <c r="JXP16" s="124"/>
      <c r="JXQ16" s="123"/>
      <c r="JXR16" s="122"/>
      <c r="JXS16" s="122"/>
      <c r="JXT16" s="117"/>
      <c r="JXU16" s="125"/>
      <c r="JXV16" s="118"/>
      <c r="JXW16" s="118"/>
      <c r="JXX16" s="125"/>
      <c r="JXY16" s="121"/>
      <c r="JXZ16" s="121"/>
      <c r="JYA16" s="118"/>
      <c r="JYB16" s="118"/>
      <c r="JYC16" s="125"/>
      <c r="JYD16" s="121"/>
      <c r="JYE16" s="121"/>
      <c r="JYF16" s="118"/>
      <c r="JYG16" s="118"/>
      <c r="JYH16" s="125"/>
      <c r="JYI16" s="121"/>
      <c r="JYJ16" s="121"/>
      <c r="JYK16" s="118"/>
      <c r="JYL16" s="118"/>
      <c r="JYM16" s="125"/>
      <c r="JYN16" s="121"/>
      <c r="JYO16" s="121"/>
      <c r="JYP16" s="118"/>
      <c r="JYQ16" s="118"/>
      <c r="JYR16" s="118"/>
      <c r="JYS16" s="118"/>
      <c r="JYT16" s="118"/>
      <c r="JYU16" s="118"/>
      <c r="JYV16" s="119"/>
      <c r="JYW16" s="119"/>
      <c r="JYX16" s="187"/>
      <c r="JYY16" s="188"/>
      <c r="JYZ16" s="188"/>
      <c r="JZA16" s="187"/>
      <c r="JZB16" s="187"/>
      <c r="JZC16" s="122"/>
      <c r="JZD16" s="123"/>
      <c r="JZE16" s="122"/>
      <c r="JZF16" s="123"/>
      <c r="JZG16" s="124"/>
      <c r="JZH16" s="123"/>
      <c r="JZI16" s="122"/>
      <c r="JZJ16" s="122"/>
      <c r="JZK16" s="117"/>
      <c r="JZL16" s="125"/>
      <c r="JZM16" s="118"/>
      <c r="JZN16" s="118"/>
      <c r="JZO16" s="125"/>
      <c r="JZP16" s="121"/>
      <c r="JZQ16" s="121"/>
      <c r="JZR16" s="118"/>
      <c r="JZS16" s="118"/>
      <c r="JZT16" s="125"/>
      <c r="JZU16" s="121"/>
      <c r="JZV16" s="121"/>
      <c r="JZW16" s="118"/>
      <c r="JZX16" s="118"/>
      <c r="JZY16" s="125"/>
      <c r="JZZ16" s="121"/>
      <c r="KAA16" s="121"/>
      <c r="KAB16" s="118"/>
      <c r="KAC16" s="118"/>
      <c r="KAD16" s="125"/>
      <c r="KAE16" s="121"/>
      <c r="KAF16" s="121"/>
      <c r="KAG16" s="118"/>
      <c r="KAH16" s="118"/>
      <c r="KAI16" s="118"/>
      <c r="KAJ16" s="118"/>
      <c r="KAK16" s="118"/>
      <c r="KAL16" s="118"/>
      <c r="KAM16" s="119"/>
      <c r="KAN16" s="119"/>
      <c r="KAO16" s="187"/>
      <c r="KAP16" s="188"/>
      <c r="KAQ16" s="188"/>
      <c r="KAR16" s="187"/>
      <c r="KAS16" s="187"/>
      <c r="KAT16" s="122"/>
      <c r="KAU16" s="123"/>
      <c r="KAV16" s="122"/>
      <c r="KAW16" s="123"/>
      <c r="KAX16" s="124"/>
      <c r="KAY16" s="123"/>
      <c r="KAZ16" s="122"/>
      <c r="KBA16" s="122"/>
      <c r="KBB16" s="117"/>
      <c r="KBC16" s="125"/>
      <c r="KBD16" s="118"/>
      <c r="KBE16" s="118"/>
      <c r="KBF16" s="125"/>
      <c r="KBG16" s="121"/>
      <c r="KBH16" s="121"/>
      <c r="KBI16" s="118"/>
      <c r="KBJ16" s="118"/>
      <c r="KBK16" s="125"/>
      <c r="KBL16" s="121"/>
      <c r="KBM16" s="121"/>
      <c r="KBN16" s="118"/>
      <c r="KBO16" s="118"/>
      <c r="KBP16" s="125"/>
      <c r="KBQ16" s="121"/>
      <c r="KBR16" s="121"/>
      <c r="KBS16" s="118"/>
      <c r="KBT16" s="118"/>
      <c r="KBU16" s="125"/>
      <c r="KBV16" s="121"/>
      <c r="KBW16" s="121"/>
      <c r="KBX16" s="118"/>
      <c r="KBY16" s="118"/>
      <c r="KBZ16" s="118"/>
      <c r="KCA16" s="118"/>
      <c r="KCB16" s="118"/>
      <c r="KCC16" s="118"/>
      <c r="KCD16" s="119"/>
      <c r="KCE16" s="119"/>
      <c r="KCF16" s="187"/>
      <c r="KCG16" s="188"/>
      <c r="KCH16" s="188"/>
      <c r="KCI16" s="187"/>
      <c r="KCJ16" s="187"/>
      <c r="KCK16" s="122"/>
      <c r="KCL16" s="123"/>
      <c r="KCM16" s="122"/>
      <c r="KCN16" s="123"/>
      <c r="KCO16" s="124"/>
      <c r="KCP16" s="123"/>
      <c r="KCQ16" s="122"/>
      <c r="KCR16" s="122"/>
      <c r="KCS16" s="117"/>
      <c r="KCT16" s="125"/>
      <c r="KCU16" s="118"/>
      <c r="KCV16" s="118"/>
      <c r="KCW16" s="125"/>
      <c r="KCX16" s="121"/>
      <c r="KCY16" s="121"/>
      <c r="KCZ16" s="118"/>
      <c r="KDA16" s="118"/>
      <c r="KDB16" s="125"/>
      <c r="KDC16" s="121"/>
      <c r="KDD16" s="121"/>
      <c r="KDE16" s="118"/>
      <c r="KDF16" s="118"/>
      <c r="KDG16" s="125"/>
      <c r="KDH16" s="121"/>
      <c r="KDI16" s="121"/>
      <c r="KDJ16" s="118"/>
      <c r="KDK16" s="118"/>
      <c r="KDL16" s="125"/>
      <c r="KDM16" s="121"/>
      <c r="KDN16" s="121"/>
      <c r="KDO16" s="118"/>
      <c r="KDP16" s="118"/>
      <c r="KDQ16" s="118"/>
      <c r="KDR16" s="118"/>
      <c r="KDS16" s="118"/>
      <c r="KDT16" s="118"/>
      <c r="KDU16" s="119"/>
      <c r="KDV16" s="119"/>
      <c r="KDW16" s="187"/>
      <c r="KDX16" s="188"/>
      <c r="KDY16" s="188"/>
      <c r="KDZ16" s="187"/>
      <c r="KEA16" s="187"/>
      <c r="KEB16" s="122"/>
      <c r="KEC16" s="123"/>
      <c r="KED16" s="122"/>
      <c r="KEE16" s="123"/>
      <c r="KEF16" s="124"/>
      <c r="KEG16" s="123"/>
      <c r="KEH16" s="122"/>
      <c r="KEI16" s="122"/>
      <c r="KEJ16" s="117"/>
      <c r="KEK16" s="125"/>
      <c r="KEL16" s="118"/>
      <c r="KEM16" s="118"/>
      <c r="KEN16" s="125"/>
      <c r="KEO16" s="121"/>
      <c r="KEP16" s="121"/>
      <c r="KEQ16" s="118"/>
      <c r="KER16" s="118"/>
      <c r="KES16" s="125"/>
      <c r="KET16" s="121"/>
      <c r="KEU16" s="121"/>
      <c r="KEV16" s="118"/>
      <c r="KEW16" s="118"/>
      <c r="KEX16" s="125"/>
      <c r="KEY16" s="121"/>
      <c r="KEZ16" s="121"/>
      <c r="KFA16" s="118"/>
      <c r="KFB16" s="118"/>
      <c r="KFC16" s="125"/>
      <c r="KFD16" s="121"/>
      <c r="KFE16" s="121"/>
      <c r="KFF16" s="118"/>
      <c r="KFG16" s="118"/>
      <c r="KFH16" s="118"/>
      <c r="KFI16" s="118"/>
      <c r="KFJ16" s="118"/>
      <c r="KFK16" s="118"/>
      <c r="KFL16" s="119"/>
      <c r="KFM16" s="119"/>
      <c r="KFN16" s="187"/>
      <c r="KFO16" s="188"/>
      <c r="KFP16" s="188"/>
      <c r="KFQ16" s="187"/>
      <c r="KFR16" s="187"/>
      <c r="KFS16" s="122"/>
      <c r="KFT16" s="123"/>
      <c r="KFU16" s="122"/>
      <c r="KFV16" s="123"/>
      <c r="KFW16" s="124"/>
      <c r="KFX16" s="123"/>
      <c r="KFY16" s="122"/>
      <c r="KFZ16" s="122"/>
      <c r="KGA16" s="117"/>
      <c r="KGB16" s="125"/>
      <c r="KGC16" s="118"/>
      <c r="KGD16" s="118"/>
      <c r="KGE16" s="125"/>
      <c r="KGF16" s="121"/>
      <c r="KGG16" s="121"/>
      <c r="KGH16" s="118"/>
      <c r="KGI16" s="118"/>
      <c r="KGJ16" s="125"/>
      <c r="KGK16" s="121"/>
      <c r="KGL16" s="121"/>
      <c r="KGM16" s="118"/>
      <c r="KGN16" s="118"/>
      <c r="KGO16" s="125"/>
      <c r="KGP16" s="121"/>
      <c r="KGQ16" s="121"/>
      <c r="KGR16" s="118"/>
      <c r="KGS16" s="118"/>
      <c r="KGT16" s="125"/>
      <c r="KGU16" s="121"/>
      <c r="KGV16" s="121"/>
      <c r="KGW16" s="118"/>
      <c r="KGX16" s="118"/>
      <c r="KGY16" s="118"/>
      <c r="KGZ16" s="118"/>
      <c r="KHA16" s="118"/>
      <c r="KHB16" s="118"/>
      <c r="KHC16" s="119"/>
      <c r="KHD16" s="119"/>
      <c r="KHE16" s="187"/>
      <c r="KHF16" s="188"/>
      <c r="KHG16" s="188"/>
      <c r="KHH16" s="187"/>
      <c r="KHI16" s="187"/>
      <c r="KHJ16" s="122"/>
      <c r="KHK16" s="123"/>
      <c r="KHL16" s="122"/>
      <c r="KHM16" s="123"/>
      <c r="KHN16" s="124"/>
      <c r="KHO16" s="123"/>
      <c r="KHP16" s="122"/>
      <c r="KHQ16" s="122"/>
      <c r="KHR16" s="117"/>
      <c r="KHS16" s="125"/>
      <c r="KHT16" s="118"/>
      <c r="KHU16" s="118"/>
      <c r="KHV16" s="125"/>
      <c r="KHW16" s="121"/>
      <c r="KHX16" s="121"/>
      <c r="KHY16" s="118"/>
      <c r="KHZ16" s="118"/>
      <c r="KIA16" s="125"/>
      <c r="KIB16" s="121"/>
      <c r="KIC16" s="121"/>
      <c r="KID16" s="118"/>
      <c r="KIE16" s="118"/>
      <c r="KIF16" s="125"/>
      <c r="KIG16" s="121"/>
      <c r="KIH16" s="121"/>
      <c r="KII16" s="118"/>
      <c r="KIJ16" s="118"/>
      <c r="KIK16" s="125"/>
      <c r="KIL16" s="121"/>
      <c r="KIM16" s="121"/>
      <c r="KIN16" s="118"/>
      <c r="KIO16" s="118"/>
      <c r="KIP16" s="118"/>
      <c r="KIQ16" s="118"/>
      <c r="KIR16" s="118"/>
      <c r="KIS16" s="118"/>
      <c r="KIT16" s="119"/>
      <c r="KIU16" s="119"/>
      <c r="KIV16" s="187"/>
      <c r="KIW16" s="188"/>
      <c r="KIX16" s="188"/>
      <c r="KIY16" s="187"/>
      <c r="KIZ16" s="187"/>
      <c r="KJA16" s="122"/>
      <c r="KJB16" s="123"/>
      <c r="KJC16" s="122"/>
      <c r="KJD16" s="123"/>
      <c r="KJE16" s="124"/>
      <c r="KJF16" s="123"/>
      <c r="KJG16" s="122"/>
      <c r="KJH16" s="122"/>
      <c r="KJI16" s="117"/>
      <c r="KJJ16" s="125"/>
      <c r="KJK16" s="118"/>
      <c r="KJL16" s="118"/>
      <c r="KJM16" s="125"/>
      <c r="KJN16" s="121"/>
      <c r="KJO16" s="121"/>
      <c r="KJP16" s="118"/>
      <c r="KJQ16" s="118"/>
      <c r="KJR16" s="125"/>
      <c r="KJS16" s="121"/>
      <c r="KJT16" s="121"/>
      <c r="KJU16" s="118"/>
      <c r="KJV16" s="118"/>
      <c r="KJW16" s="125"/>
      <c r="KJX16" s="121"/>
      <c r="KJY16" s="121"/>
      <c r="KJZ16" s="118"/>
      <c r="KKA16" s="118"/>
      <c r="KKB16" s="125"/>
      <c r="KKC16" s="121"/>
      <c r="KKD16" s="121"/>
      <c r="KKE16" s="118"/>
      <c r="KKF16" s="118"/>
      <c r="KKG16" s="118"/>
      <c r="KKH16" s="118"/>
      <c r="KKI16" s="118"/>
      <c r="KKJ16" s="118"/>
      <c r="KKK16" s="119"/>
      <c r="KKL16" s="119"/>
      <c r="KKM16" s="187"/>
      <c r="KKN16" s="188"/>
      <c r="KKO16" s="188"/>
      <c r="KKP16" s="187"/>
      <c r="KKQ16" s="187"/>
      <c r="KKR16" s="122"/>
      <c r="KKS16" s="123"/>
      <c r="KKT16" s="122"/>
      <c r="KKU16" s="123"/>
      <c r="KKV16" s="124"/>
      <c r="KKW16" s="123"/>
      <c r="KKX16" s="122"/>
      <c r="KKY16" s="122"/>
      <c r="KKZ16" s="117"/>
      <c r="KLA16" s="125"/>
      <c r="KLB16" s="118"/>
      <c r="KLC16" s="118"/>
      <c r="KLD16" s="125"/>
      <c r="KLE16" s="121"/>
      <c r="KLF16" s="121"/>
      <c r="KLG16" s="118"/>
      <c r="KLH16" s="118"/>
      <c r="KLI16" s="125"/>
      <c r="KLJ16" s="121"/>
      <c r="KLK16" s="121"/>
      <c r="KLL16" s="118"/>
      <c r="KLM16" s="118"/>
      <c r="KLN16" s="125"/>
      <c r="KLO16" s="121"/>
      <c r="KLP16" s="121"/>
      <c r="KLQ16" s="118"/>
      <c r="KLR16" s="118"/>
      <c r="KLS16" s="125"/>
      <c r="KLT16" s="121"/>
      <c r="KLU16" s="121"/>
      <c r="KLV16" s="118"/>
      <c r="KLW16" s="118"/>
      <c r="KLX16" s="118"/>
      <c r="KLY16" s="118"/>
      <c r="KLZ16" s="118"/>
      <c r="KMA16" s="118"/>
      <c r="KMB16" s="119"/>
      <c r="KMC16" s="119"/>
      <c r="KMD16" s="187"/>
      <c r="KME16" s="188"/>
      <c r="KMF16" s="188"/>
      <c r="KMG16" s="187"/>
      <c r="KMH16" s="187"/>
      <c r="KMI16" s="122"/>
      <c r="KMJ16" s="123"/>
      <c r="KMK16" s="122"/>
      <c r="KML16" s="123"/>
      <c r="KMM16" s="124"/>
      <c r="KMN16" s="123"/>
      <c r="KMO16" s="122"/>
      <c r="KMP16" s="122"/>
      <c r="KMQ16" s="117"/>
      <c r="KMR16" s="125"/>
      <c r="KMS16" s="118"/>
      <c r="KMT16" s="118"/>
      <c r="KMU16" s="125"/>
      <c r="KMV16" s="121"/>
      <c r="KMW16" s="121"/>
      <c r="KMX16" s="118"/>
      <c r="KMY16" s="118"/>
      <c r="KMZ16" s="125"/>
      <c r="KNA16" s="121"/>
      <c r="KNB16" s="121"/>
      <c r="KNC16" s="118"/>
      <c r="KND16" s="118"/>
      <c r="KNE16" s="125"/>
      <c r="KNF16" s="121"/>
      <c r="KNG16" s="121"/>
      <c r="KNH16" s="118"/>
      <c r="KNI16" s="118"/>
      <c r="KNJ16" s="125"/>
      <c r="KNK16" s="121"/>
      <c r="KNL16" s="121"/>
      <c r="KNM16" s="118"/>
      <c r="KNN16" s="118"/>
      <c r="KNO16" s="118"/>
      <c r="KNP16" s="118"/>
      <c r="KNQ16" s="118"/>
      <c r="KNR16" s="118"/>
      <c r="KNS16" s="119"/>
      <c r="KNT16" s="119"/>
      <c r="KNU16" s="187"/>
      <c r="KNV16" s="188"/>
      <c r="KNW16" s="188"/>
      <c r="KNX16" s="187"/>
      <c r="KNY16" s="187"/>
      <c r="KNZ16" s="122"/>
      <c r="KOA16" s="123"/>
      <c r="KOB16" s="122"/>
      <c r="KOC16" s="123"/>
      <c r="KOD16" s="124"/>
      <c r="KOE16" s="123"/>
      <c r="KOF16" s="122"/>
      <c r="KOG16" s="122"/>
      <c r="KOH16" s="117"/>
      <c r="KOI16" s="125"/>
      <c r="KOJ16" s="118"/>
      <c r="KOK16" s="118"/>
      <c r="KOL16" s="125"/>
      <c r="KOM16" s="121"/>
      <c r="KON16" s="121"/>
      <c r="KOO16" s="118"/>
      <c r="KOP16" s="118"/>
      <c r="KOQ16" s="125"/>
      <c r="KOR16" s="121"/>
      <c r="KOS16" s="121"/>
      <c r="KOT16" s="118"/>
      <c r="KOU16" s="118"/>
      <c r="KOV16" s="125"/>
      <c r="KOW16" s="121"/>
      <c r="KOX16" s="121"/>
      <c r="KOY16" s="118"/>
      <c r="KOZ16" s="118"/>
      <c r="KPA16" s="125"/>
      <c r="KPB16" s="121"/>
      <c r="KPC16" s="121"/>
      <c r="KPD16" s="118"/>
      <c r="KPE16" s="118"/>
      <c r="KPF16" s="118"/>
      <c r="KPG16" s="118"/>
      <c r="KPH16" s="118"/>
      <c r="KPI16" s="118"/>
      <c r="KPJ16" s="119"/>
      <c r="KPK16" s="119"/>
      <c r="KPL16" s="187"/>
      <c r="KPM16" s="188"/>
      <c r="KPN16" s="188"/>
      <c r="KPO16" s="187"/>
      <c r="KPP16" s="187"/>
      <c r="KPQ16" s="122"/>
      <c r="KPR16" s="123"/>
      <c r="KPS16" s="122"/>
      <c r="KPT16" s="123"/>
      <c r="KPU16" s="124"/>
      <c r="KPV16" s="123"/>
      <c r="KPW16" s="122"/>
      <c r="KPX16" s="122"/>
      <c r="KPY16" s="117"/>
      <c r="KPZ16" s="125"/>
      <c r="KQA16" s="118"/>
      <c r="KQB16" s="118"/>
      <c r="KQC16" s="125"/>
      <c r="KQD16" s="121"/>
      <c r="KQE16" s="121"/>
      <c r="KQF16" s="118"/>
      <c r="KQG16" s="118"/>
      <c r="KQH16" s="125"/>
      <c r="KQI16" s="121"/>
      <c r="KQJ16" s="121"/>
      <c r="KQK16" s="118"/>
      <c r="KQL16" s="118"/>
      <c r="KQM16" s="125"/>
      <c r="KQN16" s="121"/>
      <c r="KQO16" s="121"/>
      <c r="KQP16" s="118"/>
      <c r="KQQ16" s="118"/>
      <c r="KQR16" s="125"/>
      <c r="KQS16" s="121"/>
      <c r="KQT16" s="121"/>
      <c r="KQU16" s="118"/>
      <c r="KQV16" s="118"/>
      <c r="KQW16" s="118"/>
      <c r="KQX16" s="118"/>
      <c r="KQY16" s="118"/>
      <c r="KQZ16" s="118"/>
      <c r="KRA16" s="119"/>
      <c r="KRB16" s="119"/>
      <c r="KRC16" s="187"/>
      <c r="KRD16" s="188"/>
      <c r="KRE16" s="188"/>
      <c r="KRF16" s="187"/>
      <c r="KRG16" s="187"/>
      <c r="KRH16" s="122"/>
      <c r="KRI16" s="123"/>
      <c r="KRJ16" s="122"/>
      <c r="KRK16" s="123"/>
      <c r="KRL16" s="124"/>
      <c r="KRM16" s="123"/>
      <c r="KRN16" s="122"/>
      <c r="KRO16" s="122"/>
      <c r="KRP16" s="117"/>
      <c r="KRQ16" s="125"/>
      <c r="KRR16" s="118"/>
      <c r="KRS16" s="118"/>
      <c r="KRT16" s="125"/>
      <c r="KRU16" s="121"/>
      <c r="KRV16" s="121"/>
      <c r="KRW16" s="118"/>
      <c r="KRX16" s="118"/>
      <c r="KRY16" s="125"/>
      <c r="KRZ16" s="121"/>
      <c r="KSA16" s="121"/>
      <c r="KSB16" s="118"/>
      <c r="KSC16" s="118"/>
      <c r="KSD16" s="125"/>
      <c r="KSE16" s="121"/>
      <c r="KSF16" s="121"/>
      <c r="KSG16" s="118"/>
      <c r="KSH16" s="118"/>
      <c r="KSI16" s="125"/>
      <c r="KSJ16" s="121"/>
      <c r="KSK16" s="121"/>
      <c r="KSL16" s="118"/>
      <c r="KSM16" s="118"/>
      <c r="KSN16" s="118"/>
      <c r="KSO16" s="118"/>
      <c r="KSP16" s="118"/>
      <c r="KSQ16" s="118"/>
      <c r="KSR16" s="119"/>
      <c r="KSS16" s="119"/>
      <c r="KST16" s="187"/>
      <c r="KSU16" s="188"/>
      <c r="KSV16" s="188"/>
      <c r="KSW16" s="187"/>
      <c r="KSX16" s="187"/>
      <c r="KSY16" s="122"/>
      <c r="KSZ16" s="123"/>
      <c r="KTA16" s="122"/>
      <c r="KTB16" s="123"/>
      <c r="KTC16" s="124"/>
      <c r="KTD16" s="123"/>
      <c r="KTE16" s="122"/>
      <c r="KTF16" s="122"/>
      <c r="KTG16" s="117"/>
      <c r="KTH16" s="125"/>
      <c r="KTI16" s="118"/>
      <c r="KTJ16" s="118"/>
      <c r="KTK16" s="125"/>
      <c r="KTL16" s="121"/>
      <c r="KTM16" s="121"/>
      <c r="KTN16" s="118"/>
      <c r="KTO16" s="118"/>
      <c r="KTP16" s="125"/>
      <c r="KTQ16" s="121"/>
      <c r="KTR16" s="121"/>
      <c r="KTS16" s="118"/>
      <c r="KTT16" s="118"/>
      <c r="KTU16" s="125"/>
      <c r="KTV16" s="121"/>
      <c r="KTW16" s="121"/>
      <c r="KTX16" s="118"/>
      <c r="KTY16" s="118"/>
      <c r="KTZ16" s="125"/>
      <c r="KUA16" s="121"/>
      <c r="KUB16" s="121"/>
      <c r="KUC16" s="118"/>
      <c r="KUD16" s="118"/>
      <c r="KUE16" s="118"/>
      <c r="KUF16" s="118"/>
      <c r="KUG16" s="118"/>
      <c r="KUH16" s="118"/>
      <c r="KUI16" s="119"/>
      <c r="KUJ16" s="119"/>
      <c r="KUK16" s="187"/>
      <c r="KUL16" s="188"/>
      <c r="KUM16" s="188"/>
      <c r="KUN16" s="187"/>
      <c r="KUO16" s="187"/>
      <c r="KUP16" s="122"/>
      <c r="KUQ16" s="123"/>
      <c r="KUR16" s="122"/>
      <c r="KUS16" s="123"/>
      <c r="KUT16" s="124"/>
      <c r="KUU16" s="123"/>
      <c r="KUV16" s="122"/>
      <c r="KUW16" s="122"/>
      <c r="KUX16" s="117"/>
      <c r="KUY16" s="125"/>
      <c r="KUZ16" s="118"/>
      <c r="KVA16" s="118"/>
      <c r="KVB16" s="125"/>
      <c r="KVC16" s="121"/>
      <c r="KVD16" s="121"/>
      <c r="KVE16" s="118"/>
      <c r="KVF16" s="118"/>
      <c r="KVG16" s="125"/>
      <c r="KVH16" s="121"/>
      <c r="KVI16" s="121"/>
      <c r="KVJ16" s="118"/>
      <c r="KVK16" s="118"/>
      <c r="KVL16" s="125"/>
      <c r="KVM16" s="121"/>
      <c r="KVN16" s="121"/>
      <c r="KVO16" s="118"/>
      <c r="KVP16" s="118"/>
      <c r="KVQ16" s="125"/>
      <c r="KVR16" s="121"/>
      <c r="KVS16" s="121"/>
      <c r="KVT16" s="118"/>
      <c r="KVU16" s="118"/>
      <c r="KVV16" s="118"/>
      <c r="KVW16" s="118"/>
      <c r="KVX16" s="118"/>
      <c r="KVY16" s="118"/>
      <c r="KVZ16" s="119"/>
      <c r="KWA16" s="119"/>
      <c r="KWB16" s="187"/>
      <c r="KWC16" s="188"/>
      <c r="KWD16" s="188"/>
      <c r="KWE16" s="187"/>
      <c r="KWF16" s="187"/>
      <c r="KWG16" s="122"/>
      <c r="KWH16" s="123"/>
      <c r="KWI16" s="122"/>
      <c r="KWJ16" s="123"/>
      <c r="KWK16" s="124"/>
      <c r="KWL16" s="123"/>
      <c r="KWM16" s="122"/>
      <c r="KWN16" s="122"/>
      <c r="KWO16" s="117"/>
      <c r="KWP16" s="125"/>
      <c r="KWQ16" s="118"/>
      <c r="KWR16" s="118"/>
      <c r="KWS16" s="125"/>
      <c r="KWT16" s="121"/>
      <c r="KWU16" s="121"/>
      <c r="KWV16" s="118"/>
      <c r="KWW16" s="118"/>
      <c r="KWX16" s="125"/>
      <c r="KWY16" s="121"/>
      <c r="KWZ16" s="121"/>
      <c r="KXA16" s="118"/>
      <c r="KXB16" s="118"/>
      <c r="KXC16" s="125"/>
      <c r="KXD16" s="121"/>
      <c r="KXE16" s="121"/>
      <c r="KXF16" s="118"/>
      <c r="KXG16" s="118"/>
      <c r="KXH16" s="125"/>
      <c r="KXI16" s="121"/>
      <c r="KXJ16" s="121"/>
      <c r="KXK16" s="118"/>
      <c r="KXL16" s="118"/>
      <c r="KXM16" s="118"/>
      <c r="KXN16" s="118"/>
      <c r="KXO16" s="118"/>
      <c r="KXP16" s="118"/>
      <c r="KXQ16" s="119"/>
      <c r="KXR16" s="119"/>
      <c r="KXS16" s="187"/>
      <c r="KXT16" s="188"/>
      <c r="KXU16" s="188"/>
      <c r="KXV16" s="187"/>
      <c r="KXW16" s="187"/>
      <c r="KXX16" s="122"/>
      <c r="KXY16" s="123"/>
      <c r="KXZ16" s="122"/>
      <c r="KYA16" s="123"/>
      <c r="KYB16" s="124"/>
      <c r="KYC16" s="123"/>
      <c r="KYD16" s="122"/>
      <c r="KYE16" s="122"/>
      <c r="KYF16" s="117"/>
      <c r="KYG16" s="125"/>
      <c r="KYH16" s="118"/>
      <c r="KYI16" s="118"/>
      <c r="KYJ16" s="125"/>
      <c r="KYK16" s="121"/>
      <c r="KYL16" s="121"/>
      <c r="KYM16" s="118"/>
      <c r="KYN16" s="118"/>
      <c r="KYO16" s="125"/>
      <c r="KYP16" s="121"/>
      <c r="KYQ16" s="121"/>
      <c r="KYR16" s="118"/>
      <c r="KYS16" s="118"/>
      <c r="KYT16" s="125"/>
      <c r="KYU16" s="121"/>
      <c r="KYV16" s="121"/>
      <c r="KYW16" s="118"/>
      <c r="KYX16" s="118"/>
      <c r="KYY16" s="125"/>
      <c r="KYZ16" s="121"/>
      <c r="KZA16" s="121"/>
      <c r="KZB16" s="118"/>
      <c r="KZC16" s="118"/>
      <c r="KZD16" s="118"/>
      <c r="KZE16" s="118"/>
      <c r="KZF16" s="118"/>
      <c r="KZG16" s="118"/>
      <c r="KZH16" s="119"/>
      <c r="KZI16" s="119"/>
      <c r="KZJ16" s="187"/>
      <c r="KZK16" s="188"/>
      <c r="KZL16" s="188"/>
      <c r="KZM16" s="187"/>
      <c r="KZN16" s="187"/>
      <c r="KZO16" s="122"/>
      <c r="KZP16" s="123"/>
      <c r="KZQ16" s="122"/>
      <c r="KZR16" s="123"/>
      <c r="KZS16" s="124"/>
      <c r="KZT16" s="123"/>
      <c r="KZU16" s="122"/>
      <c r="KZV16" s="122"/>
      <c r="KZW16" s="117"/>
      <c r="KZX16" s="125"/>
      <c r="KZY16" s="118"/>
      <c r="KZZ16" s="118"/>
      <c r="LAA16" s="125"/>
      <c r="LAB16" s="121"/>
      <c r="LAC16" s="121"/>
      <c r="LAD16" s="118"/>
      <c r="LAE16" s="118"/>
      <c r="LAF16" s="125"/>
      <c r="LAG16" s="121"/>
      <c r="LAH16" s="121"/>
      <c r="LAI16" s="118"/>
      <c r="LAJ16" s="118"/>
      <c r="LAK16" s="125"/>
      <c r="LAL16" s="121"/>
      <c r="LAM16" s="121"/>
      <c r="LAN16" s="118"/>
      <c r="LAO16" s="118"/>
      <c r="LAP16" s="125"/>
      <c r="LAQ16" s="121"/>
      <c r="LAR16" s="121"/>
      <c r="LAS16" s="118"/>
      <c r="LAT16" s="118"/>
      <c r="LAU16" s="118"/>
      <c r="LAV16" s="118"/>
      <c r="LAW16" s="118"/>
      <c r="LAX16" s="118"/>
      <c r="LAY16" s="119"/>
      <c r="LAZ16" s="119"/>
      <c r="LBA16" s="187"/>
      <c r="LBB16" s="188"/>
      <c r="LBC16" s="188"/>
      <c r="LBD16" s="187"/>
      <c r="LBE16" s="187"/>
      <c r="LBF16" s="122"/>
      <c r="LBG16" s="123"/>
      <c r="LBH16" s="122"/>
      <c r="LBI16" s="123"/>
      <c r="LBJ16" s="124"/>
      <c r="LBK16" s="123"/>
      <c r="LBL16" s="122"/>
      <c r="LBM16" s="122"/>
      <c r="LBN16" s="117"/>
      <c r="LBO16" s="125"/>
      <c r="LBP16" s="118"/>
      <c r="LBQ16" s="118"/>
      <c r="LBR16" s="125"/>
      <c r="LBS16" s="121"/>
      <c r="LBT16" s="121"/>
      <c r="LBU16" s="118"/>
      <c r="LBV16" s="118"/>
      <c r="LBW16" s="125"/>
      <c r="LBX16" s="121"/>
      <c r="LBY16" s="121"/>
      <c r="LBZ16" s="118"/>
      <c r="LCA16" s="118"/>
      <c r="LCB16" s="125"/>
      <c r="LCC16" s="121"/>
      <c r="LCD16" s="121"/>
      <c r="LCE16" s="118"/>
      <c r="LCF16" s="118"/>
      <c r="LCG16" s="125"/>
      <c r="LCH16" s="121"/>
      <c r="LCI16" s="121"/>
      <c r="LCJ16" s="118"/>
      <c r="LCK16" s="118"/>
      <c r="LCL16" s="118"/>
      <c r="LCM16" s="118"/>
      <c r="LCN16" s="118"/>
      <c r="LCO16" s="118"/>
      <c r="LCP16" s="119"/>
      <c r="LCQ16" s="119"/>
      <c r="LCR16" s="187"/>
      <c r="LCS16" s="188"/>
      <c r="LCT16" s="188"/>
      <c r="LCU16" s="187"/>
      <c r="LCV16" s="187"/>
      <c r="LCW16" s="122"/>
      <c r="LCX16" s="123"/>
      <c r="LCY16" s="122"/>
      <c r="LCZ16" s="123"/>
      <c r="LDA16" s="124"/>
      <c r="LDB16" s="123"/>
      <c r="LDC16" s="122"/>
      <c r="LDD16" s="122"/>
      <c r="LDE16" s="117"/>
      <c r="LDF16" s="125"/>
      <c r="LDG16" s="118"/>
      <c r="LDH16" s="118"/>
      <c r="LDI16" s="125"/>
      <c r="LDJ16" s="121"/>
      <c r="LDK16" s="121"/>
      <c r="LDL16" s="118"/>
      <c r="LDM16" s="118"/>
      <c r="LDN16" s="125"/>
      <c r="LDO16" s="121"/>
      <c r="LDP16" s="121"/>
      <c r="LDQ16" s="118"/>
      <c r="LDR16" s="118"/>
      <c r="LDS16" s="125"/>
      <c r="LDT16" s="121"/>
      <c r="LDU16" s="121"/>
      <c r="LDV16" s="118"/>
      <c r="LDW16" s="118"/>
      <c r="LDX16" s="125"/>
      <c r="LDY16" s="121"/>
      <c r="LDZ16" s="121"/>
      <c r="LEA16" s="118"/>
      <c r="LEB16" s="118"/>
      <c r="LEC16" s="118"/>
      <c r="LED16" s="118"/>
      <c r="LEE16" s="118"/>
      <c r="LEF16" s="118"/>
      <c r="LEG16" s="119"/>
      <c r="LEH16" s="119"/>
      <c r="LEI16" s="187"/>
      <c r="LEJ16" s="188"/>
      <c r="LEK16" s="188"/>
      <c r="LEL16" s="187"/>
      <c r="LEM16" s="187"/>
      <c r="LEN16" s="122"/>
      <c r="LEO16" s="123"/>
      <c r="LEP16" s="122"/>
      <c r="LEQ16" s="123"/>
      <c r="LER16" s="124"/>
      <c r="LES16" s="123"/>
      <c r="LET16" s="122"/>
      <c r="LEU16" s="122"/>
      <c r="LEV16" s="117"/>
      <c r="LEW16" s="125"/>
      <c r="LEX16" s="118"/>
      <c r="LEY16" s="118"/>
      <c r="LEZ16" s="125"/>
      <c r="LFA16" s="121"/>
      <c r="LFB16" s="121"/>
      <c r="LFC16" s="118"/>
      <c r="LFD16" s="118"/>
      <c r="LFE16" s="125"/>
      <c r="LFF16" s="121"/>
      <c r="LFG16" s="121"/>
      <c r="LFH16" s="118"/>
      <c r="LFI16" s="118"/>
      <c r="LFJ16" s="125"/>
      <c r="LFK16" s="121"/>
      <c r="LFL16" s="121"/>
      <c r="LFM16" s="118"/>
      <c r="LFN16" s="118"/>
      <c r="LFO16" s="125"/>
      <c r="LFP16" s="121"/>
      <c r="LFQ16" s="121"/>
      <c r="LFR16" s="118"/>
      <c r="LFS16" s="118"/>
      <c r="LFT16" s="118"/>
      <c r="LFU16" s="118"/>
      <c r="LFV16" s="118"/>
      <c r="LFW16" s="118"/>
      <c r="LFX16" s="119"/>
      <c r="LFY16" s="119"/>
      <c r="LFZ16" s="187"/>
      <c r="LGA16" s="188"/>
      <c r="LGB16" s="188"/>
      <c r="LGC16" s="187"/>
      <c r="LGD16" s="187"/>
      <c r="LGE16" s="122"/>
      <c r="LGF16" s="123"/>
      <c r="LGG16" s="122"/>
      <c r="LGH16" s="123"/>
      <c r="LGI16" s="124"/>
      <c r="LGJ16" s="123"/>
      <c r="LGK16" s="122"/>
      <c r="LGL16" s="122"/>
      <c r="LGM16" s="117"/>
      <c r="LGN16" s="125"/>
      <c r="LGO16" s="118"/>
      <c r="LGP16" s="118"/>
      <c r="LGQ16" s="125"/>
      <c r="LGR16" s="121"/>
      <c r="LGS16" s="121"/>
      <c r="LGT16" s="118"/>
      <c r="LGU16" s="118"/>
      <c r="LGV16" s="125"/>
      <c r="LGW16" s="121"/>
      <c r="LGX16" s="121"/>
      <c r="LGY16" s="118"/>
      <c r="LGZ16" s="118"/>
      <c r="LHA16" s="125"/>
      <c r="LHB16" s="121"/>
      <c r="LHC16" s="121"/>
      <c r="LHD16" s="118"/>
      <c r="LHE16" s="118"/>
      <c r="LHF16" s="125"/>
      <c r="LHG16" s="121"/>
      <c r="LHH16" s="121"/>
      <c r="LHI16" s="118"/>
      <c r="LHJ16" s="118"/>
      <c r="LHK16" s="118"/>
      <c r="LHL16" s="118"/>
      <c r="LHM16" s="118"/>
      <c r="LHN16" s="118"/>
      <c r="LHO16" s="119"/>
      <c r="LHP16" s="119"/>
      <c r="LHQ16" s="187"/>
      <c r="LHR16" s="188"/>
      <c r="LHS16" s="188"/>
      <c r="LHT16" s="187"/>
      <c r="LHU16" s="187"/>
      <c r="LHV16" s="122"/>
      <c r="LHW16" s="123"/>
      <c r="LHX16" s="122"/>
      <c r="LHY16" s="123"/>
      <c r="LHZ16" s="124"/>
      <c r="LIA16" s="123"/>
      <c r="LIB16" s="122"/>
      <c r="LIC16" s="122"/>
      <c r="LID16" s="117"/>
      <c r="LIE16" s="125"/>
      <c r="LIF16" s="118"/>
      <c r="LIG16" s="118"/>
      <c r="LIH16" s="125"/>
      <c r="LII16" s="121"/>
      <c r="LIJ16" s="121"/>
      <c r="LIK16" s="118"/>
      <c r="LIL16" s="118"/>
      <c r="LIM16" s="125"/>
      <c r="LIN16" s="121"/>
      <c r="LIO16" s="121"/>
      <c r="LIP16" s="118"/>
      <c r="LIQ16" s="118"/>
      <c r="LIR16" s="125"/>
      <c r="LIS16" s="121"/>
      <c r="LIT16" s="121"/>
      <c r="LIU16" s="118"/>
      <c r="LIV16" s="118"/>
      <c r="LIW16" s="125"/>
      <c r="LIX16" s="121"/>
      <c r="LIY16" s="121"/>
      <c r="LIZ16" s="118"/>
      <c r="LJA16" s="118"/>
      <c r="LJB16" s="118"/>
      <c r="LJC16" s="118"/>
      <c r="LJD16" s="118"/>
      <c r="LJE16" s="118"/>
      <c r="LJF16" s="119"/>
      <c r="LJG16" s="119"/>
      <c r="LJH16" s="187"/>
      <c r="LJI16" s="188"/>
      <c r="LJJ16" s="188"/>
      <c r="LJK16" s="187"/>
      <c r="LJL16" s="187"/>
      <c r="LJM16" s="122"/>
      <c r="LJN16" s="123"/>
      <c r="LJO16" s="122"/>
      <c r="LJP16" s="123"/>
      <c r="LJQ16" s="124"/>
      <c r="LJR16" s="123"/>
      <c r="LJS16" s="122"/>
      <c r="LJT16" s="122"/>
      <c r="LJU16" s="117"/>
      <c r="LJV16" s="125"/>
      <c r="LJW16" s="118"/>
      <c r="LJX16" s="118"/>
      <c r="LJY16" s="125"/>
      <c r="LJZ16" s="121"/>
      <c r="LKA16" s="121"/>
      <c r="LKB16" s="118"/>
      <c r="LKC16" s="118"/>
      <c r="LKD16" s="125"/>
      <c r="LKE16" s="121"/>
      <c r="LKF16" s="121"/>
      <c r="LKG16" s="118"/>
      <c r="LKH16" s="118"/>
      <c r="LKI16" s="125"/>
      <c r="LKJ16" s="121"/>
      <c r="LKK16" s="121"/>
      <c r="LKL16" s="118"/>
      <c r="LKM16" s="118"/>
      <c r="LKN16" s="125"/>
      <c r="LKO16" s="121"/>
      <c r="LKP16" s="121"/>
      <c r="LKQ16" s="118"/>
      <c r="LKR16" s="118"/>
      <c r="LKS16" s="118"/>
      <c r="LKT16" s="118"/>
      <c r="LKU16" s="118"/>
      <c r="LKV16" s="118"/>
      <c r="LKW16" s="119"/>
      <c r="LKX16" s="119"/>
      <c r="LKY16" s="187"/>
      <c r="LKZ16" s="188"/>
      <c r="LLA16" s="188"/>
      <c r="LLB16" s="187"/>
      <c r="LLC16" s="187"/>
      <c r="LLD16" s="122"/>
      <c r="LLE16" s="123"/>
      <c r="LLF16" s="122"/>
      <c r="LLG16" s="123"/>
      <c r="LLH16" s="124"/>
      <c r="LLI16" s="123"/>
      <c r="LLJ16" s="122"/>
      <c r="LLK16" s="122"/>
      <c r="LLL16" s="117"/>
      <c r="LLM16" s="125"/>
      <c r="LLN16" s="118"/>
      <c r="LLO16" s="118"/>
      <c r="LLP16" s="125"/>
      <c r="LLQ16" s="121"/>
      <c r="LLR16" s="121"/>
      <c r="LLS16" s="118"/>
      <c r="LLT16" s="118"/>
      <c r="LLU16" s="125"/>
      <c r="LLV16" s="121"/>
      <c r="LLW16" s="121"/>
      <c r="LLX16" s="118"/>
      <c r="LLY16" s="118"/>
      <c r="LLZ16" s="125"/>
      <c r="LMA16" s="121"/>
      <c r="LMB16" s="121"/>
      <c r="LMC16" s="118"/>
      <c r="LMD16" s="118"/>
      <c r="LME16" s="125"/>
      <c r="LMF16" s="121"/>
      <c r="LMG16" s="121"/>
      <c r="LMH16" s="118"/>
      <c r="LMI16" s="118"/>
      <c r="LMJ16" s="118"/>
      <c r="LMK16" s="118"/>
      <c r="LML16" s="118"/>
      <c r="LMM16" s="118"/>
      <c r="LMN16" s="119"/>
      <c r="LMO16" s="119"/>
      <c r="LMP16" s="187"/>
      <c r="LMQ16" s="188"/>
      <c r="LMR16" s="188"/>
      <c r="LMS16" s="187"/>
      <c r="LMT16" s="187"/>
      <c r="LMU16" s="122"/>
      <c r="LMV16" s="123"/>
      <c r="LMW16" s="122"/>
      <c r="LMX16" s="123"/>
      <c r="LMY16" s="124"/>
      <c r="LMZ16" s="123"/>
      <c r="LNA16" s="122"/>
      <c r="LNB16" s="122"/>
      <c r="LNC16" s="117"/>
      <c r="LND16" s="125"/>
      <c r="LNE16" s="118"/>
      <c r="LNF16" s="118"/>
      <c r="LNG16" s="125"/>
      <c r="LNH16" s="121"/>
      <c r="LNI16" s="121"/>
      <c r="LNJ16" s="118"/>
      <c r="LNK16" s="118"/>
      <c r="LNL16" s="125"/>
      <c r="LNM16" s="121"/>
      <c r="LNN16" s="121"/>
      <c r="LNO16" s="118"/>
      <c r="LNP16" s="118"/>
      <c r="LNQ16" s="125"/>
      <c r="LNR16" s="121"/>
      <c r="LNS16" s="121"/>
      <c r="LNT16" s="118"/>
      <c r="LNU16" s="118"/>
      <c r="LNV16" s="125"/>
      <c r="LNW16" s="121"/>
      <c r="LNX16" s="121"/>
      <c r="LNY16" s="118"/>
      <c r="LNZ16" s="118"/>
      <c r="LOA16" s="118"/>
      <c r="LOB16" s="118"/>
      <c r="LOC16" s="118"/>
      <c r="LOD16" s="118"/>
      <c r="LOE16" s="119"/>
      <c r="LOF16" s="119"/>
      <c r="LOG16" s="187"/>
      <c r="LOH16" s="188"/>
      <c r="LOI16" s="188"/>
      <c r="LOJ16" s="187"/>
      <c r="LOK16" s="187"/>
      <c r="LOL16" s="122"/>
      <c r="LOM16" s="123"/>
      <c r="LON16" s="122"/>
      <c r="LOO16" s="123"/>
      <c r="LOP16" s="124"/>
      <c r="LOQ16" s="123"/>
      <c r="LOR16" s="122"/>
      <c r="LOS16" s="122"/>
      <c r="LOT16" s="117"/>
      <c r="LOU16" s="125"/>
      <c r="LOV16" s="118"/>
      <c r="LOW16" s="118"/>
      <c r="LOX16" s="125"/>
      <c r="LOY16" s="121"/>
      <c r="LOZ16" s="121"/>
      <c r="LPA16" s="118"/>
      <c r="LPB16" s="118"/>
      <c r="LPC16" s="125"/>
      <c r="LPD16" s="121"/>
      <c r="LPE16" s="121"/>
      <c r="LPF16" s="118"/>
      <c r="LPG16" s="118"/>
      <c r="LPH16" s="125"/>
      <c r="LPI16" s="121"/>
      <c r="LPJ16" s="121"/>
      <c r="LPK16" s="118"/>
      <c r="LPL16" s="118"/>
      <c r="LPM16" s="125"/>
      <c r="LPN16" s="121"/>
      <c r="LPO16" s="121"/>
      <c r="LPP16" s="118"/>
      <c r="LPQ16" s="118"/>
      <c r="LPR16" s="118"/>
      <c r="LPS16" s="118"/>
      <c r="LPT16" s="118"/>
      <c r="LPU16" s="118"/>
      <c r="LPV16" s="119"/>
      <c r="LPW16" s="119"/>
      <c r="LPX16" s="187"/>
      <c r="LPY16" s="188"/>
      <c r="LPZ16" s="188"/>
      <c r="LQA16" s="187"/>
      <c r="LQB16" s="187"/>
      <c r="LQC16" s="122"/>
      <c r="LQD16" s="123"/>
      <c r="LQE16" s="122"/>
      <c r="LQF16" s="123"/>
      <c r="LQG16" s="124"/>
      <c r="LQH16" s="123"/>
      <c r="LQI16" s="122"/>
      <c r="LQJ16" s="122"/>
      <c r="LQK16" s="117"/>
      <c r="LQL16" s="125"/>
      <c r="LQM16" s="118"/>
      <c r="LQN16" s="118"/>
      <c r="LQO16" s="125"/>
      <c r="LQP16" s="121"/>
      <c r="LQQ16" s="121"/>
      <c r="LQR16" s="118"/>
      <c r="LQS16" s="118"/>
      <c r="LQT16" s="125"/>
      <c r="LQU16" s="121"/>
      <c r="LQV16" s="121"/>
      <c r="LQW16" s="118"/>
      <c r="LQX16" s="118"/>
      <c r="LQY16" s="125"/>
      <c r="LQZ16" s="121"/>
      <c r="LRA16" s="121"/>
      <c r="LRB16" s="118"/>
      <c r="LRC16" s="118"/>
      <c r="LRD16" s="125"/>
      <c r="LRE16" s="121"/>
      <c r="LRF16" s="121"/>
      <c r="LRG16" s="118"/>
      <c r="LRH16" s="118"/>
      <c r="LRI16" s="118"/>
      <c r="LRJ16" s="118"/>
      <c r="LRK16" s="118"/>
      <c r="LRL16" s="118"/>
      <c r="LRM16" s="119"/>
      <c r="LRN16" s="119"/>
      <c r="LRO16" s="187"/>
      <c r="LRP16" s="188"/>
      <c r="LRQ16" s="188"/>
      <c r="LRR16" s="187"/>
      <c r="LRS16" s="187"/>
      <c r="LRT16" s="122"/>
      <c r="LRU16" s="123"/>
      <c r="LRV16" s="122"/>
      <c r="LRW16" s="123"/>
      <c r="LRX16" s="124"/>
      <c r="LRY16" s="123"/>
      <c r="LRZ16" s="122"/>
      <c r="LSA16" s="122"/>
      <c r="LSB16" s="117"/>
      <c r="LSC16" s="125"/>
      <c r="LSD16" s="118"/>
      <c r="LSE16" s="118"/>
      <c r="LSF16" s="125"/>
      <c r="LSG16" s="121"/>
      <c r="LSH16" s="121"/>
      <c r="LSI16" s="118"/>
      <c r="LSJ16" s="118"/>
      <c r="LSK16" s="125"/>
      <c r="LSL16" s="121"/>
      <c r="LSM16" s="121"/>
      <c r="LSN16" s="118"/>
      <c r="LSO16" s="118"/>
      <c r="LSP16" s="125"/>
      <c r="LSQ16" s="121"/>
      <c r="LSR16" s="121"/>
      <c r="LSS16" s="118"/>
      <c r="LST16" s="118"/>
      <c r="LSU16" s="125"/>
      <c r="LSV16" s="121"/>
      <c r="LSW16" s="121"/>
      <c r="LSX16" s="118"/>
      <c r="LSY16" s="118"/>
      <c r="LSZ16" s="118"/>
      <c r="LTA16" s="118"/>
      <c r="LTB16" s="118"/>
      <c r="LTC16" s="118"/>
      <c r="LTD16" s="119"/>
      <c r="LTE16" s="119"/>
      <c r="LTF16" s="187"/>
      <c r="LTG16" s="188"/>
      <c r="LTH16" s="188"/>
      <c r="LTI16" s="187"/>
      <c r="LTJ16" s="187"/>
      <c r="LTK16" s="122"/>
      <c r="LTL16" s="123"/>
      <c r="LTM16" s="122"/>
      <c r="LTN16" s="123"/>
      <c r="LTO16" s="124"/>
      <c r="LTP16" s="123"/>
      <c r="LTQ16" s="122"/>
      <c r="LTR16" s="122"/>
      <c r="LTS16" s="117"/>
      <c r="LTT16" s="125"/>
      <c r="LTU16" s="118"/>
      <c r="LTV16" s="118"/>
      <c r="LTW16" s="125"/>
      <c r="LTX16" s="121"/>
      <c r="LTY16" s="121"/>
      <c r="LTZ16" s="118"/>
      <c r="LUA16" s="118"/>
      <c r="LUB16" s="125"/>
      <c r="LUC16" s="121"/>
      <c r="LUD16" s="121"/>
      <c r="LUE16" s="118"/>
      <c r="LUF16" s="118"/>
      <c r="LUG16" s="125"/>
      <c r="LUH16" s="121"/>
      <c r="LUI16" s="121"/>
      <c r="LUJ16" s="118"/>
      <c r="LUK16" s="118"/>
      <c r="LUL16" s="125"/>
      <c r="LUM16" s="121"/>
      <c r="LUN16" s="121"/>
      <c r="LUO16" s="118"/>
      <c r="LUP16" s="118"/>
      <c r="LUQ16" s="118"/>
      <c r="LUR16" s="118"/>
      <c r="LUS16" s="118"/>
      <c r="LUT16" s="118"/>
      <c r="LUU16" s="119"/>
      <c r="LUV16" s="119"/>
      <c r="LUW16" s="187"/>
      <c r="LUX16" s="188"/>
      <c r="LUY16" s="188"/>
      <c r="LUZ16" s="187"/>
      <c r="LVA16" s="187"/>
      <c r="LVB16" s="122"/>
      <c r="LVC16" s="123"/>
      <c r="LVD16" s="122"/>
      <c r="LVE16" s="123"/>
      <c r="LVF16" s="124"/>
      <c r="LVG16" s="123"/>
      <c r="LVH16" s="122"/>
      <c r="LVI16" s="122"/>
      <c r="LVJ16" s="117"/>
      <c r="LVK16" s="125"/>
      <c r="LVL16" s="118"/>
      <c r="LVM16" s="118"/>
      <c r="LVN16" s="125"/>
      <c r="LVO16" s="121"/>
      <c r="LVP16" s="121"/>
      <c r="LVQ16" s="118"/>
      <c r="LVR16" s="118"/>
      <c r="LVS16" s="125"/>
      <c r="LVT16" s="121"/>
      <c r="LVU16" s="121"/>
      <c r="LVV16" s="118"/>
      <c r="LVW16" s="118"/>
      <c r="LVX16" s="125"/>
      <c r="LVY16" s="121"/>
      <c r="LVZ16" s="121"/>
      <c r="LWA16" s="118"/>
      <c r="LWB16" s="118"/>
      <c r="LWC16" s="125"/>
      <c r="LWD16" s="121"/>
      <c r="LWE16" s="121"/>
      <c r="LWF16" s="118"/>
      <c r="LWG16" s="118"/>
      <c r="LWH16" s="118"/>
      <c r="LWI16" s="118"/>
      <c r="LWJ16" s="118"/>
      <c r="LWK16" s="118"/>
      <c r="LWL16" s="119"/>
      <c r="LWM16" s="119"/>
      <c r="LWN16" s="187"/>
      <c r="LWO16" s="188"/>
      <c r="LWP16" s="188"/>
      <c r="LWQ16" s="187"/>
      <c r="LWR16" s="187"/>
      <c r="LWS16" s="122"/>
      <c r="LWT16" s="123"/>
      <c r="LWU16" s="122"/>
      <c r="LWV16" s="123"/>
      <c r="LWW16" s="124"/>
      <c r="LWX16" s="123"/>
      <c r="LWY16" s="122"/>
      <c r="LWZ16" s="122"/>
      <c r="LXA16" s="117"/>
      <c r="LXB16" s="125"/>
      <c r="LXC16" s="118"/>
      <c r="LXD16" s="118"/>
      <c r="LXE16" s="125"/>
      <c r="LXF16" s="121"/>
      <c r="LXG16" s="121"/>
      <c r="LXH16" s="118"/>
      <c r="LXI16" s="118"/>
      <c r="LXJ16" s="125"/>
      <c r="LXK16" s="121"/>
      <c r="LXL16" s="121"/>
      <c r="LXM16" s="118"/>
      <c r="LXN16" s="118"/>
      <c r="LXO16" s="125"/>
      <c r="LXP16" s="121"/>
      <c r="LXQ16" s="121"/>
      <c r="LXR16" s="118"/>
      <c r="LXS16" s="118"/>
      <c r="LXT16" s="125"/>
      <c r="LXU16" s="121"/>
      <c r="LXV16" s="121"/>
      <c r="LXW16" s="118"/>
      <c r="LXX16" s="118"/>
      <c r="LXY16" s="118"/>
      <c r="LXZ16" s="118"/>
      <c r="LYA16" s="118"/>
      <c r="LYB16" s="118"/>
      <c r="LYC16" s="119"/>
      <c r="LYD16" s="119"/>
      <c r="LYE16" s="187"/>
      <c r="LYF16" s="188"/>
      <c r="LYG16" s="188"/>
      <c r="LYH16" s="187"/>
      <c r="LYI16" s="187"/>
      <c r="LYJ16" s="122"/>
      <c r="LYK16" s="123"/>
      <c r="LYL16" s="122"/>
      <c r="LYM16" s="123"/>
      <c r="LYN16" s="124"/>
      <c r="LYO16" s="123"/>
      <c r="LYP16" s="122"/>
      <c r="LYQ16" s="122"/>
      <c r="LYR16" s="117"/>
      <c r="LYS16" s="125"/>
      <c r="LYT16" s="118"/>
      <c r="LYU16" s="118"/>
      <c r="LYV16" s="125"/>
      <c r="LYW16" s="121"/>
      <c r="LYX16" s="121"/>
      <c r="LYY16" s="118"/>
      <c r="LYZ16" s="118"/>
      <c r="LZA16" s="125"/>
      <c r="LZB16" s="121"/>
      <c r="LZC16" s="121"/>
      <c r="LZD16" s="118"/>
      <c r="LZE16" s="118"/>
      <c r="LZF16" s="125"/>
      <c r="LZG16" s="121"/>
      <c r="LZH16" s="121"/>
      <c r="LZI16" s="118"/>
      <c r="LZJ16" s="118"/>
      <c r="LZK16" s="125"/>
      <c r="LZL16" s="121"/>
      <c r="LZM16" s="121"/>
      <c r="LZN16" s="118"/>
      <c r="LZO16" s="118"/>
      <c r="LZP16" s="118"/>
      <c r="LZQ16" s="118"/>
      <c r="LZR16" s="118"/>
      <c r="LZS16" s="118"/>
      <c r="LZT16" s="119"/>
      <c r="LZU16" s="119"/>
      <c r="LZV16" s="187"/>
      <c r="LZW16" s="188"/>
      <c r="LZX16" s="188"/>
      <c r="LZY16" s="187"/>
      <c r="LZZ16" s="187"/>
      <c r="MAA16" s="122"/>
      <c r="MAB16" s="123"/>
      <c r="MAC16" s="122"/>
      <c r="MAD16" s="123"/>
      <c r="MAE16" s="124"/>
      <c r="MAF16" s="123"/>
      <c r="MAG16" s="122"/>
      <c r="MAH16" s="122"/>
      <c r="MAI16" s="117"/>
      <c r="MAJ16" s="125"/>
      <c r="MAK16" s="118"/>
      <c r="MAL16" s="118"/>
      <c r="MAM16" s="125"/>
      <c r="MAN16" s="121"/>
      <c r="MAO16" s="121"/>
      <c r="MAP16" s="118"/>
      <c r="MAQ16" s="118"/>
      <c r="MAR16" s="125"/>
      <c r="MAS16" s="121"/>
      <c r="MAT16" s="121"/>
      <c r="MAU16" s="118"/>
      <c r="MAV16" s="118"/>
      <c r="MAW16" s="125"/>
      <c r="MAX16" s="121"/>
      <c r="MAY16" s="121"/>
      <c r="MAZ16" s="118"/>
      <c r="MBA16" s="118"/>
      <c r="MBB16" s="125"/>
      <c r="MBC16" s="121"/>
      <c r="MBD16" s="121"/>
      <c r="MBE16" s="118"/>
      <c r="MBF16" s="118"/>
      <c r="MBG16" s="118"/>
      <c r="MBH16" s="118"/>
      <c r="MBI16" s="118"/>
      <c r="MBJ16" s="118"/>
      <c r="MBK16" s="119"/>
      <c r="MBL16" s="119"/>
      <c r="MBM16" s="187"/>
      <c r="MBN16" s="188"/>
      <c r="MBO16" s="188"/>
      <c r="MBP16" s="187"/>
      <c r="MBQ16" s="187"/>
      <c r="MBR16" s="122"/>
      <c r="MBS16" s="123"/>
      <c r="MBT16" s="122"/>
      <c r="MBU16" s="123"/>
      <c r="MBV16" s="124"/>
      <c r="MBW16" s="123"/>
      <c r="MBX16" s="122"/>
      <c r="MBY16" s="122"/>
      <c r="MBZ16" s="117"/>
      <c r="MCA16" s="125"/>
      <c r="MCB16" s="118"/>
      <c r="MCC16" s="118"/>
      <c r="MCD16" s="125"/>
      <c r="MCE16" s="121"/>
      <c r="MCF16" s="121"/>
      <c r="MCG16" s="118"/>
      <c r="MCH16" s="118"/>
      <c r="MCI16" s="125"/>
      <c r="MCJ16" s="121"/>
      <c r="MCK16" s="121"/>
      <c r="MCL16" s="118"/>
      <c r="MCM16" s="118"/>
      <c r="MCN16" s="125"/>
      <c r="MCO16" s="121"/>
      <c r="MCP16" s="121"/>
      <c r="MCQ16" s="118"/>
      <c r="MCR16" s="118"/>
      <c r="MCS16" s="125"/>
      <c r="MCT16" s="121"/>
      <c r="MCU16" s="121"/>
      <c r="MCV16" s="118"/>
      <c r="MCW16" s="118"/>
      <c r="MCX16" s="118"/>
      <c r="MCY16" s="118"/>
      <c r="MCZ16" s="118"/>
      <c r="MDA16" s="118"/>
      <c r="MDB16" s="119"/>
      <c r="MDC16" s="119"/>
      <c r="MDD16" s="187"/>
      <c r="MDE16" s="188"/>
      <c r="MDF16" s="188"/>
      <c r="MDG16" s="187"/>
      <c r="MDH16" s="187"/>
      <c r="MDI16" s="122"/>
      <c r="MDJ16" s="123"/>
      <c r="MDK16" s="122"/>
      <c r="MDL16" s="123"/>
      <c r="MDM16" s="124"/>
      <c r="MDN16" s="123"/>
      <c r="MDO16" s="122"/>
      <c r="MDP16" s="122"/>
      <c r="MDQ16" s="117"/>
      <c r="MDR16" s="125"/>
      <c r="MDS16" s="118"/>
      <c r="MDT16" s="118"/>
      <c r="MDU16" s="125"/>
      <c r="MDV16" s="121"/>
      <c r="MDW16" s="121"/>
      <c r="MDX16" s="118"/>
      <c r="MDY16" s="118"/>
      <c r="MDZ16" s="125"/>
      <c r="MEA16" s="121"/>
      <c r="MEB16" s="121"/>
      <c r="MEC16" s="118"/>
      <c r="MED16" s="118"/>
      <c r="MEE16" s="125"/>
      <c r="MEF16" s="121"/>
      <c r="MEG16" s="121"/>
      <c r="MEH16" s="118"/>
      <c r="MEI16" s="118"/>
      <c r="MEJ16" s="125"/>
      <c r="MEK16" s="121"/>
      <c r="MEL16" s="121"/>
      <c r="MEM16" s="118"/>
      <c r="MEN16" s="118"/>
      <c r="MEO16" s="118"/>
      <c r="MEP16" s="118"/>
      <c r="MEQ16" s="118"/>
      <c r="MER16" s="118"/>
      <c r="MES16" s="119"/>
      <c r="MET16" s="119"/>
      <c r="MEU16" s="187"/>
      <c r="MEV16" s="188"/>
      <c r="MEW16" s="188"/>
      <c r="MEX16" s="187"/>
      <c r="MEY16" s="187"/>
      <c r="MEZ16" s="122"/>
      <c r="MFA16" s="123"/>
      <c r="MFB16" s="122"/>
      <c r="MFC16" s="123"/>
      <c r="MFD16" s="124"/>
      <c r="MFE16" s="123"/>
      <c r="MFF16" s="122"/>
      <c r="MFG16" s="122"/>
      <c r="MFH16" s="117"/>
      <c r="MFI16" s="125"/>
      <c r="MFJ16" s="118"/>
      <c r="MFK16" s="118"/>
      <c r="MFL16" s="125"/>
      <c r="MFM16" s="121"/>
      <c r="MFN16" s="121"/>
      <c r="MFO16" s="118"/>
      <c r="MFP16" s="118"/>
      <c r="MFQ16" s="125"/>
      <c r="MFR16" s="121"/>
      <c r="MFS16" s="121"/>
      <c r="MFT16" s="118"/>
      <c r="MFU16" s="118"/>
      <c r="MFV16" s="125"/>
      <c r="MFW16" s="121"/>
      <c r="MFX16" s="121"/>
      <c r="MFY16" s="118"/>
      <c r="MFZ16" s="118"/>
      <c r="MGA16" s="125"/>
      <c r="MGB16" s="121"/>
      <c r="MGC16" s="121"/>
      <c r="MGD16" s="118"/>
      <c r="MGE16" s="118"/>
      <c r="MGF16" s="118"/>
      <c r="MGG16" s="118"/>
      <c r="MGH16" s="118"/>
      <c r="MGI16" s="118"/>
      <c r="MGJ16" s="119"/>
      <c r="MGK16" s="119"/>
      <c r="MGL16" s="187"/>
      <c r="MGM16" s="188"/>
      <c r="MGN16" s="188"/>
      <c r="MGO16" s="187"/>
      <c r="MGP16" s="187"/>
      <c r="MGQ16" s="122"/>
      <c r="MGR16" s="123"/>
      <c r="MGS16" s="122"/>
      <c r="MGT16" s="123"/>
      <c r="MGU16" s="124"/>
      <c r="MGV16" s="123"/>
      <c r="MGW16" s="122"/>
      <c r="MGX16" s="122"/>
      <c r="MGY16" s="117"/>
      <c r="MGZ16" s="125"/>
      <c r="MHA16" s="118"/>
      <c r="MHB16" s="118"/>
      <c r="MHC16" s="125"/>
      <c r="MHD16" s="121"/>
      <c r="MHE16" s="121"/>
      <c r="MHF16" s="118"/>
      <c r="MHG16" s="118"/>
      <c r="MHH16" s="125"/>
      <c r="MHI16" s="121"/>
      <c r="MHJ16" s="121"/>
      <c r="MHK16" s="118"/>
      <c r="MHL16" s="118"/>
      <c r="MHM16" s="125"/>
      <c r="MHN16" s="121"/>
      <c r="MHO16" s="121"/>
      <c r="MHP16" s="118"/>
      <c r="MHQ16" s="118"/>
      <c r="MHR16" s="125"/>
      <c r="MHS16" s="121"/>
      <c r="MHT16" s="121"/>
      <c r="MHU16" s="118"/>
      <c r="MHV16" s="118"/>
      <c r="MHW16" s="118"/>
      <c r="MHX16" s="118"/>
      <c r="MHY16" s="118"/>
      <c r="MHZ16" s="118"/>
      <c r="MIA16" s="119"/>
      <c r="MIB16" s="119"/>
      <c r="MIC16" s="187"/>
      <c r="MID16" s="188"/>
      <c r="MIE16" s="188"/>
      <c r="MIF16" s="187"/>
      <c r="MIG16" s="187"/>
      <c r="MIH16" s="122"/>
      <c r="MII16" s="123"/>
      <c r="MIJ16" s="122"/>
      <c r="MIK16" s="123"/>
      <c r="MIL16" s="124"/>
      <c r="MIM16" s="123"/>
      <c r="MIN16" s="122"/>
      <c r="MIO16" s="122"/>
      <c r="MIP16" s="117"/>
      <c r="MIQ16" s="125"/>
      <c r="MIR16" s="118"/>
      <c r="MIS16" s="118"/>
      <c r="MIT16" s="125"/>
      <c r="MIU16" s="121"/>
      <c r="MIV16" s="121"/>
      <c r="MIW16" s="118"/>
      <c r="MIX16" s="118"/>
      <c r="MIY16" s="125"/>
      <c r="MIZ16" s="121"/>
      <c r="MJA16" s="121"/>
      <c r="MJB16" s="118"/>
      <c r="MJC16" s="118"/>
      <c r="MJD16" s="125"/>
      <c r="MJE16" s="121"/>
      <c r="MJF16" s="121"/>
      <c r="MJG16" s="118"/>
      <c r="MJH16" s="118"/>
      <c r="MJI16" s="125"/>
      <c r="MJJ16" s="121"/>
      <c r="MJK16" s="121"/>
      <c r="MJL16" s="118"/>
      <c r="MJM16" s="118"/>
      <c r="MJN16" s="118"/>
      <c r="MJO16" s="118"/>
      <c r="MJP16" s="118"/>
      <c r="MJQ16" s="118"/>
      <c r="MJR16" s="119"/>
      <c r="MJS16" s="119"/>
      <c r="MJT16" s="187"/>
      <c r="MJU16" s="188"/>
      <c r="MJV16" s="188"/>
      <c r="MJW16" s="187"/>
      <c r="MJX16" s="187"/>
      <c r="MJY16" s="122"/>
      <c r="MJZ16" s="123"/>
      <c r="MKA16" s="122"/>
      <c r="MKB16" s="123"/>
      <c r="MKC16" s="124"/>
      <c r="MKD16" s="123"/>
      <c r="MKE16" s="122"/>
      <c r="MKF16" s="122"/>
      <c r="MKG16" s="117"/>
      <c r="MKH16" s="125"/>
      <c r="MKI16" s="118"/>
      <c r="MKJ16" s="118"/>
      <c r="MKK16" s="125"/>
      <c r="MKL16" s="121"/>
      <c r="MKM16" s="121"/>
      <c r="MKN16" s="118"/>
      <c r="MKO16" s="118"/>
      <c r="MKP16" s="125"/>
      <c r="MKQ16" s="121"/>
      <c r="MKR16" s="121"/>
      <c r="MKS16" s="118"/>
      <c r="MKT16" s="118"/>
      <c r="MKU16" s="125"/>
      <c r="MKV16" s="121"/>
      <c r="MKW16" s="121"/>
      <c r="MKX16" s="118"/>
      <c r="MKY16" s="118"/>
      <c r="MKZ16" s="125"/>
      <c r="MLA16" s="121"/>
      <c r="MLB16" s="121"/>
      <c r="MLC16" s="118"/>
      <c r="MLD16" s="118"/>
      <c r="MLE16" s="118"/>
      <c r="MLF16" s="118"/>
      <c r="MLG16" s="118"/>
      <c r="MLH16" s="118"/>
      <c r="MLI16" s="119"/>
      <c r="MLJ16" s="119"/>
      <c r="MLK16" s="187"/>
      <c r="MLL16" s="188"/>
      <c r="MLM16" s="188"/>
      <c r="MLN16" s="187"/>
      <c r="MLO16" s="187"/>
      <c r="MLP16" s="122"/>
      <c r="MLQ16" s="123"/>
      <c r="MLR16" s="122"/>
      <c r="MLS16" s="123"/>
      <c r="MLT16" s="124"/>
      <c r="MLU16" s="123"/>
      <c r="MLV16" s="122"/>
      <c r="MLW16" s="122"/>
      <c r="MLX16" s="117"/>
      <c r="MLY16" s="125"/>
      <c r="MLZ16" s="118"/>
      <c r="MMA16" s="118"/>
      <c r="MMB16" s="125"/>
      <c r="MMC16" s="121"/>
      <c r="MMD16" s="121"/>
      <c r="MME16" s="118"/>
      <c r="MMF16" s="118"/>
      <c r="MMG16" s="125"/>
      <c r="MMH16" s="121"/>
      <c r="MMI16" s="121"/>
      <c r="MMJ16" s="118"/>
      <c r="MMK16" s="118"/>
      <c r="MML16" s="125"/>
      <c r="MMM16" s="121"/>
      <c r="MMN16" s="121"/>
      <c r="MMO16" s="118"/>
      <c r="MMP16" s="118"/>
      <c r="MMQ16" s="125"/>
      <c r="MMR16" s="121"/>
      <c r="MMS16" s="121"/>
      <c r="MMT16" s="118"/>
      <c r="MMU16" s="118"/>
      <c r="MMV16" s="118"/>
      <c r="MMW16" s="118"/>
      <c r="MMX16" s="118"/>
      <c r="MMY16" s="118"/>
      <c r="MMZ16" s="119"/>
      <c r="MNA16" s="119"/>
      <c r="MNB16" s="187"/>
      <c r="MNC16" s="188"/>
      <c r="MND16" s="188"/>
      <c r="MNE16" s="187"/>
      <c r="MNF16" s="187"/>
      <c r="MNG16" s="122"/>
      <c r="MNH16" s="123"/>
      <c r="MNI16" s="122"/>
      <c r="MNJ16" s="123"/>
      <c r="MNK16" s="124"/>
      <c r="MNL16" s="123"/>
      <c r="MNM16" s="122"/>
      <c r="MNN16" s="122"/>
      <c r="MNO16" s="117"/>
      <c r="MNP16" s="125"/>
      <c r="MNQ16" s="118"/>
      <c r="MNR16" s="118"/>
      <c r="MNS16" s="125"/>
      <c r="MNT16" s="121"/>
      <c r="MNU16" s="121"/>
      <c r="MNV16" s="118"/>
      <c r="MNW16" s="118"/>
      <c r="MNX16" s="125"/>
      <c r="MNY16" s="121"/>
      <c r="MNZ16" s="121"/>
      <c r="MOA16" s="118"/>
      <c r="MOB16" s="118"/>
      <c r="MOC16" s="125"/>
      <c r="MOD16" s="121"/>
      <c r="MOE16" s="121"/>
      <c r="MOF16" s="118"/>
      <c r="MOG16" s="118"/>
      <c r="MOH16" s="125"/>
      <c r="MOI16" s="121"/>
      <c r="MOJ16" s="121"/>
      <c r="MOK16" s="118"/>
      <c r="MOL16" s="118"/>
      <c r="MOM16" s="118"/>
      <c r="MON16" s="118"/>
      <c r="MOO16" s="118"/>
      <c r="MOP16" s="118"/>
      <c r="MOQ16" s="119"/>
      <c r="MOR16" s="119"/>
      <c r="MOS16" s="187"/>
      <c r="MOT16" s="188"/>
      <c r="MOU16" s="188"/>
      <c r="MOV16" s="187"/>
      <c r="MOW16" s="187"/>
      <c r="MOX16" s="122"/>
      <c r="MOY16" s="123"/>
      <c r="MOZ16" s="122"/>
      <c r="MPA16" s="123"/>
      <c r="MPB16" s="124"/>
      <c r="MPC16" s="123"/>
      <c r="MPD16" s="122"/>
      <c r="MPE16" s="122"/>
      <c r="MPF16" s="117"/>
      <c r="MPG16" s="125"/>
      <c r="MPH16" s="118"/>
      <c r="MPI16" s="118"/>
      <c r="MPJ16" s="125"/>
      <c r="MPK16" s="121"/>
      <c r="MPL16" s="121"/>
      <c r="MPM16" s="118"/>
      <c r="MPN16" s="118"/>
      <c r="MPO16" s="125"/>
      <c r="MPP16" s="121"/>
      <c r="MPQ16" s="121"/>
      <c r="MPR16" s="118"/>
      <c r="MPS16" s="118"/>
      <c r="MPT16" s="125"/>
      <c r="MPU16" s="121"/>
      <c r="MPV16" s="121"/>
      <c r="MPW16" s="118"/>
      <c r="MPX16" s="118"/>
      <c r="MPY16" s="125"/>
      <c r="MPZ16" s="121"/>
      <c r="MQA16" s="121"/>
      <c r="MQB16" s="118"/>
      <c r="MQC16" s="118"/>
      <c r="MQD16" s="118"/>
      <c r="MQE16" s="118"/>
      <c r="MQF16" s="118"/>
      <c r="MQG16" s="118"/>
      <c r="MQH16" s="119"/>
      <c r="MQI16" s="119"/>
      <c r="MQJ16" s="187"/>
      <c r="MQK16" s="188"/>
      <c r="MQL16" s="188"/>
      <c r="MQM16" s="187"/>
      <c r="MQN16" s="187"/>
      <c r="MQO16" s="122"/>
      <c r="MQP16" s="123"/>
      <c r="MQQ16" s="122"/>
      <c r="MQR16" s="123"/>
      <c r="MQS16" s="124"/>
      <c r="MQT16" s="123"/>
      <c r="MQU16" s="122"/>
      <c r="MQV16" s="122"/>
      <c r="MQW16" s="117"/>
      <c r="MQX16" s="125"/>
      <c r="MQY16" s="118"/>
      <c r="MQZ16" s="118"/>
      <c r="MRA16" s="125"/>
      <c r="MRB16" s="121"/>
      <c r="MRC16" s="121"/>
      <c r="MRD16" s="118"/>
      <c r="MRE16" s="118"/>
      <c r="MRF16" s="125"/>
      <c r="MRG16" s="121"/>
      <c r="MRH16" s="121"/>
      <c r="MRI16" s="118"/>
      <c r="MRJ16" s="118"/>
      <c r="MRK16" s="125"/>
      <c r="MRL16" s="121"/>
      <c r="MRM16" s="121"/>
      <c r="MRN16" s="118"/>
      <c r="MRO16" s="118"/>
      <c r="MRP16" s="125"/>
      <c r="MRQ16" s="121"/>
      <c r="MRR16" s="121"/>
      <c r="MRS16" s="118"/>
      <c r="MRT16" s="118"/>
      <c r="MRU16" s="118"/>
      <c r="MRV16" s="118"/>
      <c r="MRW16" s="118"/>
      <c r="MRX16" s="118"/>
      <c r="MRY16" s="119"/>
      <c r="MRZ16" s="119"/>
      <c r="MSA16" s="187"/>
      <c r="MSB16" s="188"/>
      <c r="MSC16" s="188"/>
      <c r="MSD16" s="187"/>
      <c r="MSE16" s="187"/>
      <c r="MSF16" s="122"/>
      <c r="MSG16" s="123"/>
      <c r="MSH16" s="122"/>
      <c r="MSI16" s="123"/>
      <c r="MSJ16" s="124"/>
      <c r="MSK16" s="123"/>
      <c r="MSL16" s="122"/>
      <c r="MSM16" s="122"/>
      <c r="MSN16" s="117"/>
      <c r="MSO16" s="125"/>
      <c r="MSP16" s="118"/>
      <c r="MSQ16" s="118"/>
      <c r="MSR16" s="125"/>
      <c r="MSS16" s="121"/>
      <c r="MST16" s="121"/>
      <c r="MSU16" s="118"/>
      <c r="MSV16" s="118"/>
      <c r="MSW16" s="125"/>
      <c r="MSX16" s="121"/>
      <c r="MSY16" s="121"/>
      <c r="MSZ16" s="118"/>
      <c r="MTA16" s="118"/>
      <c r="MTB16" s="125"/>
      <c r="MTC16" s="121"/>
      <c r="MTD16" s="121"/>
      <c r="MTE16" s="118"/>
      <c r="MTF16" s="118"/>
      <c r="MTG16" s="125"/>
      <c r="MTH16" s="121"/>
      <c r="MTI16" s="121"/>
      <c r="MTJ16" s="118"/>
      <c r="MTK16" s="118"/>
      <c r="MTL16" s="118"/>
      <c r="MTM16" s="118"/>
      <c r="MTN16" s="118"/>
      <c r="MTO16" s="118"/>
      <c r="MTP16" s="119"/>
      <c r="MTQ16" s="119"/>
      <c r="MTR16" s="187"/>
      <c r="MTS16" s="188"/>
      <c r="MTT16" s="188"/>
      <c r="MTU16" s="187"/>
      <c r="MTV16" s="187"/>
      <c r="MTW16" s="122"/>
      <c r="MTX16" s="123"/>
      <c r="MTY16" s="122"/>
      <c r="MTZ16" s="123"/>
      <c r="MUA16" s="124"/>
      <c r="MUB16" s="123"/>
      <c r="MUC16" s="122"/>
      <c r="MUD16" s="122"/>
      <c r="MUE16" s="117"/>
      <c r="MUF16" s="125"/>
      <c r="MUG16" s="118"/>
      <c r="MUH16" s="118"/>
      <c r="MUI16" s="125"/>
      <c r="MUJ16" s="121"/>
      <c r="MUK16" s="121"/>
      <c r="MUL16" s="118"/>
      <c r="MUM16" s="118"/>
      <c r="MUN16" s="125"/>
      <c r="MUO16" s="121"/>
      <c r="MUP16" s="121"/>
      <c r="MUQ16" s="118"/>
      <c r="MUR16" s="118"/>
      <c r="MUS16" s="125"/>
      <c r="MUT16" s="121"/>
      <c r="MUU16" s="121"/>
      <c r="MUV16" s="118"/>
      <c r="MUW16" s="118"/>
      <c r="MUX16" s="125"/>
      <c r="MUY16" s="121"/>
      <c r="MUZ16" s="121"/>
      <c r="MVA16" s="118"/>
      <c r="MVB16" s="118"/>
      <c r="MVC16" s="118"/>
      <c r="MVD16" s="118"/>
      <c r="MVE16" s="118"/>
      <c r="MVF16" s="118"/>
      <c r="MVG16" s="119"/>
      <c r="MVH16" s="119"/>
      <c r="MVI16" s="187"/>
      <c r="MVJ16" s="188"/>
      <c r="MVK16" s="188"/>
      <c r="MVL16" s="187"/>
      <c r="MVM16" s="187"/>
      <c r="MVN16" s="122"/>
      <c r="MVO16" s="123"/>
      <c r="MVP16" s="122"/>
      <c r="MVQ16" s="123"/>
      <c r="MVR16" s="124"/>
      <c r="MVS16" s="123"/>
      <c r="MVT16" s="122"/>
      <c r="MVU16" s="122"/>
      <c r="MVV16" s="117"/>
      <c r="MVW16" s="125"/>
      <c r="MVX16" s="118"/>
      <c r="MVY16" s="118"/>
      <c r="MVZ16" s="125"/>
      <c r="MWA16" s="121"/>
      <c r="MWB16" s="121"/>
      <c r="MWC16" s="118"/>
      <c r="MWD16" s="118"/>
      <c r="MWE16" s="125"/>
      <c r="MWF16" s="121"/>
      <c r="MWG16" s="121"/>
      <c r="MWH16" s="118"/>
      <c r="MWI16" s="118"/>
      <c r="MWJ16" s="125"/>
      <c r="MWK16" s="121"/>
      <c r="MWL16" s="121"/>
      <c r="MWM16" s="118"/>
      <c r="MWN16" s="118"/>
      <c r="MWO16" s="125"/>
      <c r="MWP16" s="121"/>
      <c r="MWQ16" s="121"/>
      <c r="MWR16" s="118"/>
      <c r="MWS16" s="118"/>
      <c r="MWT16" s="118"/>
      <c r="MWU16" s="118"/>
      <c r="MWV16" s="118"/>
      <c r="MWW16" s="118"/>
      <c r="MWX16" s="119"/>
      <c r="MWY16" s="119"/>
      <c r="MWZ16" s="187"/>
      <c r="MXA16" s="188"/>
      <c r="MXB16" s="188"/>
      <c r="MXC16" s="187"/>
      <c r="MXD16" s="187"/>
      <c r="MXE16" s="122"/>
      <c r="MXF16" s="123"/>
      <c r="MXG16" s="122"/>
      <c r="MXH16" s="123"/>
      <c r="MXI16" s="124"/>
      <c r="MXJ16" s="123"/>
      <c r="MXK16" s="122"/>
      <c r="MXL16" s="122"/>
      <c r="MXM16" s="117"/>
      <c r="MXN16" s="125"/>
      <c r="MXO16" s="118"/>
      <c r="MXP16" s="118"/>
      <c r="MXQ16" s="125"/>
      <c r="MXR16" s="121"/>
      <c r="MXS16" s="121"/>
      <c r="MXT16" s="118"/>
      <c r="MXU16" s="118"/>
      <c r="MXV16" s="125"/>
      <c r="MXW16" s="121"/>
      <c r="MXX16" s="121"/>
      <c r="MXY16" s="118"/>
      <c r="MXZ16" s="118"/>
      <c r="MYA16" s="125"/>
      <c r="MYB16" s="121"/>
      <c r="MYC16" s="121"/>
      <c r="MYD16" s="118"/>
      <c r="MYE16" s="118"/>
      <c r="MYF16" s="125"/>
      <c r="MYG16" s="121"/>
      <c r="MYH16" s="121"/>
      <c r="MYI16" s="118"/>
      <c r="MYJ16" s="118"/>
      <c r="MYK16" s="118"/>
      <c r="MYL16" s="118"/>
      <c r="MYM16" s="118"/>
      <c r="MYN16" s="118"/>
      <c r="MYO16" s="119"/>
      <c r="MYP16" s="119"/>
      <c r="MYQ16" s="187"/>
      <c r="MYR16" s="188"/>
      <c r="MYS16" s="188"/>
      <c r="MYT16" s="187"/>
      <c r="MYU16" s="187"/>
      <c r="MYV16" s="122"/>
      <c r="MYW16" s="123"/>
      <c r="MYX16" s="122"/>
      <c r="MYY16" s="123"/>
      <c r="MYZ16" s="124"/>
      <c r="MZA16" s="123"/>
      <c r="MZB16" s="122"/>
      <c r="MZC16" s="122"/>
      <c r="MZD16" s="117"/>
      <c r="MZE16" s="125"/>
      <c r="MZF16" s="118"/>
      <c r="MZG16" s="118"/>
      <c r="MZH16" s="125"/>
      <c r="MZI16" s="121"/>
      <c r="MZJ16" s="121"/>
      <c r="MZK16" s="118"/>
      <c r="MZL16" s="118"/>
      <c r="MZM16" s="125"/>
      <c r="MZN16" s="121"/>
      <c r="MZO16" s="121"/>
      <c r="MZP16" s="118"/>
      <c r="MZQ16" s="118"/>
      <c r="MZR16" s="125"/>
      <c r="MZS16" s="121"/>
      <c r="MZT16" s="121"/>
      <c r="MZU16" s="118"/>
      <c r="MZV16" s="118"/>
      <c r="MZW16" s="125"/>
      <c r="MZX16" s="121"/>
      <c r="MZY16" s="121"/>
      <c r="MZZ16" s="118"/>
      <c r="NAA16" s="118"/>
      <c r="NAB16" s="118"/>
      <c r="NAC16" s="118"/>
      <c r="NAD16" s="118"/>
      <c r="NAE16" s="118"/>
      <c r="NAF16" s="119"/>
      <c r="NAG16" s="119"/>
      <c r="NAH16" s="187"/>
      <c r="NAI16" s="188"/>
      <c r="NAJ16" s="188"/>
      <c r="NAK16" s="187"/>
      <c r="NAL16" s="187"/>
      <c r="NAM16" s="122"/>
      <c r="NAN16" s="123"/>
      <c r="NAO16" s="122"/>
      <c r="NAP16" s="123"/>
      <c r="NAQ16" s="124"/>
      <c r="NAR16" s="123"/>
      <c r="NAS16" s="122"/>
      <c r="NAT16" s="122"/>
      <c r="NAU16" s="117"/>
      <c r="NAV16" s="125"/>
      <c r="NAW16" s="118"/>
      <c r="NAX16" s="118"/>
      <c r="NAY16" s="125"/>
      <c r="NAZ16" s="121"/>
      <c r="NBA16" s="121"/>
      <c r="NBB16" s="118"/>
      <c r="NBC16" s="118"/>
      <c r="NBD16" s="125"/>
      <c r="NBE16" s="121"/>
      <c r="NBF16" s="121"/>
      <c r="NBG16" s="118"/>
      <c r="NBH16" s="118"/>
      <c r="NBI16" s="125"/>
      <c r="NBJ16" s="121"/>
      <c r="NBK16" s="121"/>
      <c r="NBL16" s="118"/>
      <c r="NBM16" s="118"/>
      <c r="NBN16" s="125"/>
      <c r="NBO16" s="121"/>
      <c r="NBP16" s="121"/>
      <c r="NBQ16" s="118"/>
      <c r="NBR16" s="118"/>
      <c r="NBS16" s="118"/>
      <c r="NBT16" s="118"/>
      <c r="NBU16" s="118"/>
      <c r="NBV16" s="118"/>
      <c r="NBW16" s="119"/>
      <c r="NBX16" s="119"/>
      <c r="NBY16" s="187"/>
      <c r="NBZ16" s="188"/>
      <c r="NCA16" s="188"/>
      <c r="NCB16" s="187"/>
      <c r="NCC16" s="187"/>
      <c r="NCD16" s="122"/>
      <c r="NCE16" s="123"/>
      <c r="NCF16" s="122"/>
      <c r="NCG16" s="123"/>
      <c r="NCH16" s="124"/>
      <c r="NCI16" s="123"/>
      <c r="NCJ16" s="122"/>
      <c r="NCK16" s="122"/>
      <c r="NCL16" s="117"/>
      <c r="NCM16" s="125"/>
      <c r="NCN16" s="118"/>
      <c r="NCO16" s="118"/>
      <c r="NCP16" s="125"/>
      <c r="NCQ16" s="121"/>
      <c r="NCR16" s="121"/>
      <c r="NCS16" s="118"/>
      <c r="NCT16" s="118"/>
      <c r="NCU16" s="125"/>
      <c r="NCV16" s="121"/>
      <c r="NCW16" s="121"/>
      <c r="NCX16" s="118"/>
      <c r="NCY16" s="118"/>
      <c r="NCZ16" s="125"/>
      <c r="NDA16" s="121"/>
      <c r="NDB16" s="121"/>
      <c r="NDC16" s="118"/>
      <c r="NDD16" s="118"/>
      <c r="NDE16" s="125"/>
      <c r="NDF16" s="121"/>
      <c r="NDG16" s="121"/>
      <c r="NDH16" s="118"/>
      <c r="NDI16" s="118"/>
      <c r="NDJ16" s="118"/>
      <c r="NDK16" s="118"/>
      <c r="NDL16" s="118"/>
      <c r="NDM16" s="118"/>
      <c r="NDN16" s="119"/>
      <c r="NDO16" s="119"/>
      <c r="NDP16" s="187"/>
      <c r="NDQ16" s="188"/>
      <c r="NDR16" s="188"/>
      <c r="NDS16" s="187"/>
      <c r="NDT16" s="187"/>
      <c r="NDU16" s="122"/>
      <c r="NDV16" s="123"/>
      <c r="NDW16" s="122"/>
      <c r="NDX16" s="123"/>
      <c r="NDY16" s="124"/>
      <c r="NDZ16" s="123"/>
      <c r="NEA16" s="122"/>
      <c r="NEB16" s="122"/>
      <c r="NEC16" s="117"/>
      <c r="NED16" s="125"/>
      <c r="NEE16" s="118"/>
      <c r="NEF16" s="118"/>
      <c r="NEG16" s="125"/>
      <c r="NEH16" s="121"/>
      <c r="NEI16" s="121"/>
      <c r="NEJ16" s="118"/>
      <c r="NEK16" s="118"/>
      <c r="NEL16" s="125"/>
      <c r="NEM16" s="121"/>
      <c r="NEN16" s="121"/>
      <c r="NEO16" s="118"/>
      <c r="NEP16" s="118"/>
      <c r="NEQ16" s="125"/>
      <c r="NER16" s="121"/>
      <c r="NES16" s="121"/>
      <c r="NET16" s="118"/>
      <c r="NEU16" s="118"/>
      <c r="NEV16" s="125"/>
      <c r="NEW16" s="121"/>
      <c r="NEX16" s="121"/>
      <c r="NEY16" s="118"/>
      <c r="NEZ16" s="118"/>
      <c r="NFA16" s="118"/>
      <c r="NFB16" s="118"/>
      <c r="NFC16" s="118"/>
      <c r="NFD16" s="118"/>
      <c r="NFE16" s="119"/>
      <c r="NFF16" s="119"/>
      <c r="NFG16" s="187"/>
      <c r="NFH16" s="188"/>
      <c r="NFI16" s="188"/>
      <c r="NFJ16" s="187"/>
      <c r="NFK16" s="187"/>
      <c r="NFL16" s="122"/>
      <c r="NFM16" s="123"/>
      <c r="NFN16" s="122"/>
      <c r="NFO16" s="123"/>
      <c r="NFP16" s="124"/>
      <c r="NFQ16" s="123"/>
      <c r="NFR16" s="122"/>
      <c r="NFS16" s="122"/>
      <c r="NFT16" s="117"/>
      <c r="NFU16" s="125"/>
      <c r="NFV16" s="118"/>
      <c r="NFW16" s="118"/>
      <c r="NFX16" s="125"/>
      <c r="NFY16" s="121"/>
      <c r="NFZ16" s="121"/>
      <c r="NGA16" s="118"/>
      <c r="NGB16" s="118"/>
      <c r="NGC16" s="125"/>
      <c r="NGD16" s="121"/>
      <c r="NGE16" s="121"/>
      <c r="NGF16" s="118"/>
      <c r="NGG16" s="118"/>
      <c r="NGH16" s="125"/>
      <c r="NGI16" s="121"/>
      <c r="NGJ16" s="121"/>
      <c r="NGK16" s="118"/>
      <c r="NGL16" s="118"/>
      <c r="NGM16" s="125"/>
      <c r="NGN16" s="121"/>
      <c r="NGO16" s="121"/>
      <c r="NGP16" s="118"/>
      <c r="NGQ16" s="118"/>
      <c r="NGR16" s="118"/>
      <c r="NGS16" s="118"/>
      <c r="NGT16" s="118"/>
      <c r="NGU16" s="118"/>
      <c r="NGV16" s="119"/>
      <c r="NGW16" s="119"/>
      <c r="NGX16" s="187"/>
      <c r="NGY16" s="188"/>
      <c r="NGZ16" s="188"/>
      <c r="NHA16" s="187"/>
      <c r="NHB16" s="187"/>
      <c r="NHC16" s="122"/>
      <c r="NHD16" s="123"/>
      <c r="NHE16" s="122"/>
      <c r="NHF16" s="123"/>
      <c r="NHG16" s="124"/>
      <c r="NHH16" s="123"/>
      <c r="NHI16" s="122"/>
      <c r="NHJ16" s="122"/>
      <c r="NHK16" s="117"/>
      <c r="NHL16" s="125"/>
      <c r="NHM16" s="118"/>
      <c r="NHN16" s="118"/>
      <c r="NHO16" s="125"/>
      <c r="NHP16" s="121"/>
      <c r="NHQ16" s="121"/>
      <c r="NHR16" s="118"/>
      <c r="NHS16" s="118"/>
      <c r="NHT16" s="125"/>
      <c r="NHU16" s="121"/>
      <c r="NHV16" s="121"/>
      <c r="NHW16" s="118"/>
      <c r="NHX16" s="118"/>
      <c r="NHY16" s="125"/>
      <c r="NHZ16" s="121"/>
      <c r="NIA16" s="121"/>
      <c r="NIB16" s="118"/>
      <c r="NIC16" s="118"/>
      <c r="NID16" s="125"/>
      <c r="NIE16" s="121"/>
      <c r="NIF16" s="121"/>
      <c r="NIG16" s="118"/>
      <c r="NIH16" s="118"/>
      <c r="NII16" s="118"/>
      <c r="NIJ16" s="118"/>
      <c r="NIK16" s="118"/>
      <c r="NIL16" s="118"/>
      <c r="NIM16" s="119"/>
      <c r="NIN16" s="119"/>
      <c r="NIO16" s="187"/>
      <c r="NIP16" s="188"/>
      <c r="NIQ16" s="188"/>
      <c r="NIR16" s="187"/>
      <c r="NIS16" s="187"/>
      <c r="NIT16" s="122"/>
      <c r="NIU16" s="123"/>
      <c r="NIV16" s="122"/>
      <c r="NIW16" s="123"/>
      <c r="NIX16" s="124"/>
      <c r="NIY16" s="123"/>
      <c r="NIZ16" s="122"/>
      <c r="NJA16" s="122"/>
      <c r="NJB16" s="117"/>
      <c r="NJC16" s="125"/>
      <c r="NJD16" s="118"/>
      <c r="NJE16" s="118"/>
      <c r="NJF16" s="125"/>
      <c r="NJG16" s="121"/>
      <c r="NJH16" s="121"/>
      <c r="NJI16" s="118"/>
      <c r="NJJ16" s="118"/>
      <c r="NJK16" s="125"/>
      <c r="NJL16" s="121"/>
      <c r="NJM16" s="121"/>
      <c r="NJN16" s="118"/>
      <c r="NJO16" s="118"/>
      <c r="NJP16" s="125"/>
      <c r="NJQ16" s="121"/>
      <c r="NJR16" s="121"/>
      <c r="NJS16" s="118"/>
      <c r="NJT16" s="118"/>
      <c r="NJU16" s="125"/>
      <c r="NJV16" s="121"/>
      <c r="NJW16" s="121"/>
      <c r="NJX16" s="118"/>
      <c r="NJY16" s="118"/>
      <c r="NJZ16" s="118"/>
      <c r="NKA16" s="118"/>
      <c r="NKB16" s="118"/>
      <c r="NKC16" s="118"/>
      <c r="NKD16" s="119"/>
      <c r="NKE16" s="119"/>
      <c r="NKF16" s="187"/>
      <c r="NKG16" s="188"/>
      <c r="NKH16" s="188"/>
      <c r="NKI16" s="187"/>
      <c r="NKJ16" s="187"/>
      <c r="NKK16" s="122"/>
      <c r="NKL16" s="123"/>
      <c r="NKM16" s="122"/>
      <c r="NKN16" s="123"/>
      <c r="NKO16" s="124"/>
      <c r="NKP16" s="123"/>
      <c r="NKQ16" s="122"/>
      <c r="NKR16" s="122"/>
      <c r="NKS16" s="117"/>
      <c r="NKT16" s="125"/>
      <c r="NKU16" s="118"/>
      <c r="NKV16" s="118"/>
      <c r="NKW16" s="125"/>
      <c r="NKX16" s="121"/>
      <c r="NKY16" s="121"/>
      <c r="NKZ16" s="118"/>
      <c r="NLA16" s="118"/>
      <c r="NLB16" s="125"/>
      <c r="NLC16" s="121"/>
      <c r="NLD16" s="121"/>
      <c r="NLE16" s="118"/>
      <c r="NLF16" s="118"/>
      <c r="NLG16" s="125"/>
      <c r="NLH16" s="121"/>
      <c r="NLI16" s="121"/>
      <c r="NLJ16" s="118"/>
      <c r="NLK16" s="118"/>
      <c r="NLL16" s="125"/>
      <c r="NLM16" s="121"/>
      <c r="NLN16" s="121"/>
      <c r="NLO16" s="118"/>
      <c r="NLP16" s="118"/>
      <c r="NLQ16" s="118"/>
      <c r="NLR16" s="118"/>
      <c r="NLS16" s="118"/>
      <c r="NLT16" s="118"/>
      <c r="NLU16" s="119"/>
      <c r="NLV16" s="119"/>
      <c r="NLW16" s="187"/>
      <c r="NLX16" s="188"/>
      <c r="NLY16" s="188"/>
      <c r="NLZ16" s="187"/>
      <c r="NMA16" s="187"/>
      <c r="NMB16" s="122"/>
      <c r="NMC16" s="123"/>
      <c r="NMD16" s="122"/>
      <c r="NME16" s="123"/>
      <c r="NMF16" s="124"/>
      <c r="NMG16" s="123"/>
      <c r="NMH16" s="122"/>
      <c r="NMI16" s="122"/>
      <c r="NMJ16" s="117"/>
      <c r="NMK16" s="125"/>
      <c r="NML16" s="118"/>
      <c r="NMM16" s="118"/>
      <c r="NMN16" s="125"/>
      <c r="NMO16" s="121"/>
      <c r="NMP16" s="121"/>
      <c r="NMQ16" s="118"/>
      <c r="NMR16" s="118"/>
      <c r="NMS16" s="125"/>
      <c r="NMT16" s="121"/>
      <c r="NMU16" s="121"/>
      <c r="NMV16" s="118"/>
      <c r="NMW16" s="118"/>
      <c r="NMX16" s="125"/>
      <c r="NMY16" s="121"/>
      <c r="NMZ16" s="121"/>
      <c r="NNA16" s="118"/>
      <c r="NNB16" s="118"/>
      <c r="NNC16" s="125"/>
      <c r="NND16" s="121"/>
      <c r="NNE16" s="121"/>
      <c r="NNF16" s="118"/>
      <c r="NNG16" s="118"/>
      <c r="NNH16" s="118"/>
      <c r="NNI16" s="118"/>
      <c r="NNJ16" s="118"/>
      <c r="NNK16" s="118"/>
      <c r="NNL16" s="119"/>
      <c r="NNM16" s="119"/>
      <c r="NNN16" s="187"/>
      <c r="NNO16" s="188"/>
      <c r="NNP16" s="188"/>
      <c r="NNQ16" s="187"/>
      <c r="NNR16" s="187"/>
      <c r="NNS16" s="122"/>
      <c r="NNT16" s="123"/>
      <c r="NNU16" s="122"/>
      <c r="NNV16" s="123"/>
      <c r="NNW16" s="124"/>
      <c r="NNX16" s="123"/>
      <c r="NNY16" s="122"/>
      <c r="NNZ16" s="122"/>
      <c r="NOA16" s="117"/>
      <c r="NOB16" s="125"/>
      <c r="NOC16" s="118"/>
      <c r="NOD16" s="118"/>
      <c r="NOE16" s="125"/>
      <c r="NOF16" s="121"/>
      <c r="NOG16" s="121"/>
      <c r="NOH16" s="118"/>
      <c r="NOI16" s="118"/>
      <c r="NOJ16" s="125"/>
      <c r="NOK16" s="121"/>
      <c r="NOL16" s="121"/>
      <c r="NOM16" s="118"/>
      <c r="NON16" s="118"/>
      <c r="NOO16" s="125"/>
      <c r="NOP16" s="121"/>
      <c r="NOQ16" s="121"/>
      <c r="NOR16" s="118"/>
      <c r="NOS16" s="118"/>
      <c r="NOT16" s="125"/>
      <c r="NOU16" s="121"/>
      <c r="NOV16" s="121"/>
      <c r="NOW16" s="118"/>
      <c r="NOX16" s="118"/>
      <c r="NOY16" s="118"/>
      <c r="NOZ16" s="118"/>
      <c r="NPA16" s="118"/>
      <c r="NPB16" s="118"/>
      <c r="NPC16" s="119"/>
      <c r="NPD16" s="119"/>
      <c r="NPE16" s="187"/>
      <c r="NPF16" s="188"/>
      <c r="NPG16" s="188"/>
      <c r="NPH16" s="187"/>
      <c r="NPI16" s="187"/>
      <c r="NPJ16" s="122"/>
      <c r="NPK16" s="123"/>
      <c r="NPL16" s="122"/>
      <c r="NPM16" s="123"/>
      <c r="NPN16" s="124"/>
      <c r="NPO16" s="123"/>
      <c r="NPP16" s="122"/>
      <c r="NPQ16" s="122"/>
      <c r="NPR16" s="117"/>
      <c r="NPS16" s="125"/>
      <c r="NPT16" s="118"/>
      <c r="NPU16" s="118"/>
      <c r="NPV16" s="125"/>
      <c r="NPW16" s="121"/>
      <c r="NPX16" s="121"/>
      <c r="NPY16" s="118"/>
      <c r="NPZ16" s="118"/>
      <c r="NQA16" s="125"/>
      <c r="NQB16" s="121"/>
      <c r="NQC16" s="121"/>
      <c r="NQD16" s="118"/>
      <c r="NQE16" s="118"/>
      <c r="NQF16" s="125"/>
      <c r="NQG16" s="121"/>
      <c r="NQH16" s="121"/>
      <c r="NQI16" s="118"/>
      <c r="NQJ16" s="118"/>
      <c r="NQK16" s="125"/>
      <c r="NQL16" s="121"/>
      <c r="NQM16" s="121"/>
      <c r="NQN16" s="118"/>
      <c r="NQO16" s="118"/>
      <c r="NQP16" s="118"/>
      <c r="NQQ16" s="118"/>
      <c r="NQR16" s="118"/>
      <c r="NQS16" s="118"/>
      <c r="NQT16" s="119"/>
      <c r="NQU16" s="119"/>
      <c r="NQV16" s="187"/>
      <c r="NQW16" s="188"/>
      <c r="NQX16" s="188"/>
      <c r="NQY16" s="187"/>
      <c r="NQZ16" s="187"/>
      <c r="NRA16" s="122"/>
      <c r="NRB16" s="123"/>
      <c r="NRC16" s="122"/>
      <c r="NRD16" s="123"/>
      <c r="NRE16" s="124"/>
      <c r="NRF16" s="123"/>
      <c r="NRG16" s="122"/>
      <c r="NRH16" s="122"/>
      <c r="NRI16" s="117"/>
      <c r="NRJ16" s="125"/>
      <c r="NRK16" s="118"/>
      <c r="NRL16" s="118"/>
      <c r="NRM16" s="125"/>
      <c r="NRN16" s="121"/>
      <c r="NRO16" s="121"/>
      <c r="NRP16" s="118"/>
      <c r="NRQ16" s="118"/>
      <c r="NRR16" s="125"/>
      <c r="NRS16" s="121"/>
      <c r="NRT16" s="121"/>
      <c r="NRU16" s="118"/>
      <c r="NRV16" s="118"/>
      <c r="NRW16" s="125"/>
      <c r="NRX16" s="121"/>
      <c r="NRY16" s="121"/>
      <c r="NRZ16" s="118"/>
      <c r="NSA16" s="118"/>
      <c r="NSB16" s="125"/>
      <c r="NSC16" s="121"/>
      <c r="NSD16" s="121"/>
      <c r="NSE16" s="118"/>
      <c r="NSF16" s="118"/>
      <c r="NSG16" s="118"/>
      <c r="NSH16" s="118"/>
      <c r="NSI16" s="118"/>
      <c r="NSJ16" s="118"/>
      <c r="NSK16" s="119"/>
      <c r="NSL16" s="119"/>
      <c r="NSM16" s="187"/>
      <c r="NSN16" s="188"/>
      <c r="NSO16" s="188"/>
      <c r="NSP16" s="187"/>
      <c r="NSQ16" s="187"/>
      <c r="NSR16" s="122"/>
      <c r="NSS16" s="123"/>
      <c r="NST16" s="122"/>
      <c r="NSU16" s="123"/>
      <c r="NSV16" s="124"/>
      <c r="NSW16" s="123"/>
      <c r="NSX16" s="122"/>
      <c r="NSY16" s="122"/>
      <c r="NSZ16" s="117"/>
      <c r="NTA16" s="125"/>
      <c r="NTB16" s="118"/>
      <c r="NTC16" s="118"/>
      <c r="NTD16" s="125"/>
      <c r="NTE16" s="121"/>
      <c r="NTF16" s="121"/>
      <c r="NTG16" s="118"/>
      <c r="NTH16" s="118"/>
      <c r="NTI16" s="125"/>
      <c r="NTJ16" s="121"/>
      <c r="NTK16" s="121"/>
      <c r="NTL16" s="118"/>
      <c r="NTM16" s="118"/>
      <c r="NTN16" s="125"/>
      <c r="NTO16" s="121"/>
      <c r="NTP16" s="121"/>
      <c r="NTQ16" s="118"/>
      <c r="NTR16" s="118"/>
      <c r="NTS16" s="125"/>
      <c r="NTT16" s="121"/>
      <c r="NTU16" s="121"/>
      <c r="NTV16" s="118"/>
      <c r="NTW16" s="118"/>
      <c r="NTX16" s="118"/>
      <c r="NTY16" s="118"/>
      <c r="NTZ16" s="118"/>
      <c r="NUA16" s="118"/>
      <c r="NUB16" s="119"/>
      <c r="NUC16" s="119"/>
      <c r="NUD16" s="187"/>
      <c r="NUE16" s="188"/>
      <c r="NUF16" s="188"/>
      <c r="NUG16" s="187"/>
      <c r="NUH16" s="187"/>
      <c r="NUI16" s="122"/>
      <c r="NUJ16" s="123"/>
      <c r="NUK16" s="122"/>
      <c r="NUL16" s="123"/>
      <c r="NUM16" s="124"/>
      <c r="NUN16" s="123"/>
      <c r="NUO16" s="122"/>
      <c r="NUP16" s="122"/>
      <c r="NUQ16" s="117"/>
      <c r="NUR16" s="125"/>
      <c r="NUS16" s="118"/>
      <c r="NUT16" s="118"/>
      <c r="NUU16" s="125"/>
      <c r="NUV16" s="121"/>
      <c r="NUW16" s="121"/>
      <c r="NUX16" s="118"/>
      <c r="NUY16" s="118"/>
      <c r="NUZ16" s="125"/>
      <c r="NVA16" s="121"/>
      <c r="NVB16" s="121"/>
      <c r="NVC16" s="118"/>
      <c r="NVD16" s="118"/>
      <c r="NVE16" s="125"/>
      <c r="NVF16" s="121"/>
      <c r="NVG16" s="121"/>
      <c r="NVH16" s="118"/>
      <c r="NVI16" s="118"/>
      <c r="NVJ16" s="125"/>
      <c r="NVK16" s="121"/>
      <c r="NVL16" s="121"/>
      <c r="NVM16" s="118"/>
      <c r="NVN16" s="118"/>
      <c r="NVO16" s="118"/>
      <c r="NVP16" s="118"/>
      <c r="NVQ16" s="118"/>
      <c r="NVR16" s="118"/>
      <c r="NVS16" s="119"/>
      <c r="NVT16" s="119"/>
      <c r="NVU16" s="187"/>
      <c r="NVV16" s="188"/>
      <c r="NVW16" s="188"/>
      <c r="NVX16" s="187"/>
      <c r="NVY16" s="187"/>
      <c r="NVZ16" s="122"/>
      <c r="NWA16" s="123"/>
      <c r="NWB16" s="122"/>
      <c r="NWC16" s="123"/>
      <c r="NWD16" s="124"/>
      <c r="NWE16" s="123"/>
      <c r="NWF16" s="122"/>
      <c r="NWG16" s="122"/>
      <c r="NWH16" s="117"/>
      <c r="NWI16" s="125"/>
      <c r="NWJ16" s="118"/>
      <c r="NWK16" s="118"/>
      <c r="NWL16" s="125"/>
      <c r="NWM16" s="121"/>
      <c r="NWN16" s="121"/>
      <c r="NWO16" s="118"/>
      <c r="NWP16" s="118"/>
      <c r="NWQ16" s="125"/>
      <c r="NWR16" s="121"/>
      <c r="NWS16" s="121"/>
      <c r="NWT16" s="118"/>
      <c r="NWU16" s="118"/>
      <c r="NWV16" s="125"/>
      <c r="NWW16" s="121"/>
      <c r="NWX16" s="121"/>
      <c r="NWY16" s="118"/>
      <c r="NWZ16" s="118"/>
      <c r="NXA16" s="125"/>
      <c r="NXB16" s="121"/>
      <c r="NXC16" s="121"/>
      <c r="NXD16" s="118"/>
      <c r="NXE16" s="118"/>
      <c r="NXF16" s="118"/>
      <c r="NXG16" s="118"/>
      <c r="NXH16" s="118"/>
      <c r="NXI16" s="118"/>
      <c r="NXJ16" s="119"/>
      <c r="NXK16" s="119"/>
      <c r="NXL16" s="187"/>
      <c r="NXM16" s="188"/>
      <c r="NXN16" s="188"/>
      <c r="NXO16" s="187"/>
      <c r="NXP16" s="187"/>
      <c r="NXQ16" s="122"/>
      <c r="NXR16" s="123"/>
      <c r="NXS16" s="122"/>
      <c r="NXT16" s="123"/>
      <c r="NXU16" s="124"/>
      <c r="NXV16" s="123"/>
      <c r="NXW16" s="122"/>
      <c r="NXX16" s="122"/>
      <c r="NXY16" s="117"/>
      <c r="NXZ16" s="125"/>
      <c r="NYA16" s="118"/>
      <c r="NYB16" s="118"/>
      <c r="NYC16" s="125"/>
      <c r="NYD16" s="121"/>
      <c r="NYE16" s="121"/>
      <c r="NYF16" s="118"/>
      <c r="NYG16" s="118"/>
      <c r="NYH16" s="125"/>
      <c r="NYI16" s="121"/>
      <c r="NYJ16" s="121"/>
      <c r="NYK16" s="118"/>
      <c r="NYL16" s="118"/>
      <c r="NYM16" s="125"/>
      <c r="NYN16" s="121"/>
      <c r="NYO16" s="121"/>
      <c r="NYP16" s="118"/>
      <c r="NYQ16" s="118"/>
      <c r="NYR16" s="125"/>
      <c r="NYS16" s="121"/>
      <c r="NYT16" s="121"/>
      <c r="NYU16" s="118"/>
      <c r="NYV16" s="118"/>
      <c r="NYW16" s="118"/>
      <c r="NYX16" s="118"/>
      <c r="NYY16" s="118"/>
      <c r="NYZ16" s="118"/>
      <c r="NZA16" s="119"/>
      <c r="NZB16" s="119"/>
      <c r="NZC16" s="187"/>
      <c r="NZD16" s="188"/>
      <c r="NZE16" s="188"/>
      <c r="NZF16" s="187"/>
      <c r="NZG16" s="187"/>
      <c r="NZH16" s="122"/>
      <c r="NZI16" s="123"/>
      <c r="NZJ16" s="122"/>
      <c r="NZK16" s="123"/>
      <c r="NZL16" s="124"/>
      <c r="NZM16" s="123"/>
      <c r="NZN16" s="122"/>
      <c r="NZO16" s="122"/>
      <c r="NZP16" s="117"/>
      <c r="NZQ16" s="125"/>
      <c r="NZR16" s="118"/>
      <c r="NZS16" s="118"/>
      <c r="NZT16" s="125"/>
      <c r="NZU16" s="121"/>
      <c r="NZV16" s="121"/>
      <c r="NZW16" s="118"/>
      <c r="NZX16" s="118"/>
      <c r="NZY16" s="125"/>
      <c r="NZZ16" s="121"/>
      <c r="OAA16" s="121"/>
      <c r="OAB16" s="118"/>
      <c r="OAC16" s="118"/>
      <c r="OAD16" s="125"/>
      <c r="OAE16" s="121"/>
      <c r="OAF16" s="121"/>
      <c r="OAG16" s="118"/>
      <c r="OAH16" s="118"/>
      <c r="OAI16" s="125"/>
      <c r="OAJ16" s="121"/>
      <c r="OAK16" s="121"/>
      <c r="OAL16" s="118"/>
      <c r="OAM16" s="118"/>
      <c r="OAN16" s="118"/>
      <c r="OAO16" s="118"/>
      <c r="OAP16" s="118"/>
      <c r="OAQ16" s="118"/>
      <c r="OAR16" s="119"/>
      <c r="OAS16" s="119"/>
      <c r="OAT16" s="187"/>
      <c r="OAU16" s="188"/>
      <c r="OAV16" s="188"/>
      <c r="OAW16" s="187"/>
      <c r="OAX16" s="187"/>
      <c r="OAY16" s="122"/>
      <c r="OAZ16" s="123"/>
      <c r="OBA16" s="122"/>
      <c r="OBB16" s="123"/>
      <c r="OBC16" s="124"/>
      <c r="OBD16" s="123"/>
      <c r="OBE16" s="122"/>
      <c r="OBF16" s="122"/>
      <c r="OBG16" s="117"/>
      <c r="OBH16" s="125"/>
      <c r="OBI16" s="118"/>
      <c r="OBJ16" s="118"/>
      <c r="OBK16" s="125"/>
      <c r="OBL16" s="121"/>
      <c r="OBM16" s="121"/>
      <c r="OBN16" s="118"/>
      <c r="OBO16" s="118"/>
      <c r="OBP16" s="125"/>
      <c r="OBQ16" s="121"/>
      <c r="OBR16" s="121"/>
      <c r="OBS16" s="118"/>
      <c r="OBT16" s="118"/>
      <c r="OBU16" s="125"/>
      <c r="OBV16" s="121"/>
      <c r="OBW16" s="121"/>
      <c r="OBX16" s="118"/>
      <c r="OBY16" s="118"/>
      <c r="OBZ16" s="125"/>
      <c r="OCA16" s="121"/>
      <c r="OCB16" s="121"/>
      <c r="OCC16" s="118"/>
      <c r="OCD16" s="118"/>
      <c r="OCE16" s="118"/>
      <c r="OCF16" s="118"/>
      <c r="OCG16" s="118"/>
      <c r="OCH16" s="118"/>
      <c r="OCI16" s="119"/>
      <c r="OCJ16" s="119"/>
      <c r="OCK16" s="187"/>
      <c r="OCL16" s="188"/>
      <c r="OCM16" s="188"/>
      <c r="OCN16" s="187"/>
      <c r="OCO16" s="187"/>
      <c r="OCP16" s="122"/>
      <c r="OCQ16" s="123"/>
      <c r="OCR16" s="122"/>
      <c r="OCS16" s="123"/>
      <c r="OCT16" s="124"/>
      <c r="OCU16" s="123"/>
      <c r="OCV16" s="122"/>
      <c r="OCW16" s="122"/>
      <c r="OCX16" s="117"/>
      <c r="OCY16" s="125"/>
      <c r="OCZ16" s="118"/>
      <c r="ODA16" s="118"/>
      <c r="ODB16" s="125"/>
      <c r="ODC16" s="121"/>
      <c r="ODD16" s="121"/>
      <c r="ODE16" s="118"/>
      <c r="ODF16" s="118"/>
      <c r="ODG16" s="125"/>
      <c r="ODH16" s="121"/>
      <c r="ODI16" s="121"/>
      <c r="ODJ16" s="118"/>
      <c r="ODK16" s="118"/>
      <c r="ODL16" s="125"/>
      <c r="ODM16" s="121"/>
      <c r="ODN16" s="121"/>
      <c r="ODO16" s="118"/>
      <c r="ODP16" s="118"/>
      <c r="ODQ16" s="125"/>
      <c r="ODR16" s="121"/>
      <c r="ODS16" s="121"/>
      <c r="ODT16" s="118"/>
      <c r="ODU16" s="118"/>
      <c r="ODV16" s="118"/>
      <c r="ODW16" s="118"/>
      <c r="ODX16" s="118"/>
      <c r="ODY16" s="118"/>
      <c r="ODZ16" s="119"/>
      <c r="OEA16" s="119"/>
      <c r="OEB16" s="187"/>
      <c r="OEC16" s="188"/>
      <c r="OED16" s="188"/>
      <c r="OEE16" s="187"/>
      <c r="OEF16" s="187"/>
      <c r="OEG16" s="122"/>
      <c r="OEH16" s="123"/>
      <c r="OEI16" s="122"/>
      <c r="OEJ16" s="123"/>
      <c r="OEK16" s="124"/>
      <c r="OEL16" s="123"/>
      <c r="OEM16" s="122"/>
      <c r="OEN16" s="122"/>
      <c r="OEO16" s="117"/>
      <c r="OEP16" s="125"/>
      <c r="OEQ16" s="118"/>
      <c r="OER16" s="118"/>
      <c r="OES16" s="125"/>
      <c r="OET16" s="121"/>
      <c r="OEU16" s="121"/>
      <c r="OEV16" s="118"/>
      <c r="OEW16" s="118"/>
      <c r="OEX16" s="125"/>
      <c r="OEY16" s="121"/>
      <c r="OEZ16" s="121"/>
      <c r="OFA16" s="118"/>
      <c r="OFB16" s="118"/>
      <c r="OFC16" s="125"/>
      <c r="OFD16" s="121"/>
      <c r="OFE16" s="121"/>
      <c r="OFF16" s="118"/>
      <c r="OFG16" s="118"/>
      <c r="OFH16" s="125"/>
      <c r="OFI16" s="121"/>
      <c r="OFJ16" s="121"/>
      <c r="OFK16" s="118"/>
      <c r="OFL16" s="118"/>
      <c r="OFM16" s="118"/>
      <c r="OFN16" s="118"/>
      <c r="OFO16" s="118"/>
      <c r="OFP16" s="118"/>
      <c r="OFQ16" s="119"/>
      <c r="OFR16" s="119"/>
      <c r="OFS16" s="187"/>
      <c r="OFT16" s="188"/>
      <c r="OFU16" s="188"/>
      <c r="OFV16" s="187"/>
      <c r="OFW16" s="187"/>
      <c r="OFX16" s="122"/>
      <c r="OFY16" s="123"/>
      <c r="OFZ16" s="122"/>
      <c r="OGA16" s="123"/>
      <c r="OGB16" s="124"/>
      <c r="OGC16" s="123"/>
      <c r="OGD16" s="122"/>
      <c r="OGE16" s="122"/>
      <c r="OGF16" s="117"/>
      <c r="OGG16" s="125"/>
      <c r="OGH16" s="118"/>
      <c r="OGI16" s="118"/>
      <c r="OGJ16" s="125"/>
      <c r="OGK16" s="121"/>
      <c r="OGL16" s="121"/>
      <c r="OGM16" s="118"/>
      <c r="OGN16" s="118"/>
      <c r="OGO16" s="125"/>
      <c r="OGP16" s="121"/>
      <c r="OGQ16" s="121"/>
      <c r="OGR16" s="118"/>
      <c r="OGS16" s="118"/>
      <c r="OGT16" s="125"/>
      <c r="OGU16" s="121"/>
      <c r="OGV16" s="121"/>
      <c r="OGW16" s="118"/>
      <c r="OGX16" s="118"/>
      <c r="OGY16" s="125"/>
      <c r="OGZ16" s="121"/>
      <c r="OHA16" s="121"/>
      <c r="OHB16" s="118"/>
      <c r="OHC16" s="118"/>
      <c r="OHD16" s="118"/>
      <c r="OHE16" s="118"/>
      <c r="OHF16" s="118"/>
      <c r="OHG16" s="118"/>
      <c r="OHH16" s="119"/>
      <c r="OHI16" s="119"/>
      <c r="OHJ16" s="187"/>
      <c r="OHK16" s="188"/>
      <c r="OHL16" s="188"/>
      <c r="OHM16" s="187"/>
      <c r="OHN16" s="187"/>
      <c r="OHO16" s="122"/>
      <c r="OHP16" s="123"/>
      <c r="OHQ16" s="122"/>
      <c r="OHR16" s="123"/>
      <c r="OHS16" s="124"/>
      <c r="OHT16" s="123"/>
      <c r="OHU16" s="122"/>
      <c r="OHV16" s="122"/>
      <c r="OHW16" s="117"/>
      <c r="OHX16" s="125"/>
      <c r="OHY16" s="118"/>
      <c r="OHZ16" s="118"/>
      <c r="OIA16" s="125"/>
      <c r="OIB16" s="121"/>
      <c r="OIC16" s="121"/>
      <c r="OID16" s="118"/>
      <c r="OIE16" s="118"/>
      <c r="OIF16" s="125"/>
      <c r="OIG16" s="121"/>
      <c r="OIH16" s="121"/>
      <c r="OII16" s="118"/>
      <c r="OIJ16" s="118"/>
      <c r="OIK16" s="125"/>
      <c r="OIL16" s="121"/>
      <c r="OIM16" s="121"/>
      <c r="OIN16" s="118"/>
      <c r="OIO16" s="118"/>
      <c r="OIP16" s="125"/>
      <c r="OIQ16" s="121"/>
      <c r="OIR16" s="121"/>
      <c r="OIS16" s="118"/>
      <c r="OIT16" s="118"/>
      <c r="OIU16" s="118"/>
      <c r="OIV16" s="118"/>
      <c r="OIW16" s="118"/>
      <c r="OIX16" s="118"/>
      <c r="OIY16" s="119"/>
      <c r="OIZ16" s="119"/>
      <c r="OJA16" s="187"/>
      <c r="OJB16" s="188"/>
      <c r="OJC16" s="188"/>
      <c r="OJD16" s="187"/>
      <c r="OJE16" s="187"/>
      <c r="OJF16" s="122"/>
      <c r="OJG16" s="123"/>
      <c r="OJH16" s="122"/>
      <c r="OJI16" s="123"/>
      <c r="OJJ16" s="124"/>
      <c r="OJK16" s="123"/>
      <c r="OJL16" s="122"/>
      <c r="OJM16" s="122"/>
      <c r="OJN16" s="117"/>
      <c r="OJO16" s="125"/>
      <c r="OJP16" s="118"/>
      <c r="OJQ16" s="118"/>
      <c r="OJR16" s="125"/>
      <c r="OJS16" s="121"/>
      <c r="OJT16" s="121"/>
      <c r="OJU16" s="118"/>
      <c r="OJV16" s="118"/>
      <c r="OJW16" s="125"/>
      <c r="OJX16" s="121"/>
      <c r="OJY16" s="121"/>
      <c r="OJZ16" s="118"/>
      <c r="OKA16" s="118"/>
      <c r="OKB16" s="125"/>
      <c r="OKC16" s="121"/>
      <c r="OKD16" s="121"/>
      <c r="OKE16" s="118"/>
      <c r="OKF16" s="118"/>
      <c r="OKG16" s="125"/>
      <c r="OKH16" s="121"/>
      <c r="OKI16" s="121"/>
      <c r="OKJ16" s="118"/>
      <c r="OKK16" s="118"/>
      <c r="OKL16" s="118"/>
      <c r="OKM16" s="118"/>
      <c r="OKN16" s="118"/>
      <c r="OKO16" s="118"/>
      <c r="OKP16" s="119"/>
      <c r="OKQ16" s="119"/>
      <c r="OKR16" s="187"/>
      <c r="OKS16" s="188"/>
      <c r="OKT16" s="188"/>
      <c r="OKU16" s="187"/>
      <c r="OKV16" s="187"/>
      <c r="OKW16" s="122"/>
      <c r="OKX16" s="123"/>
      <c r="OKY16" s="122"/>
      <c r="OKZ16" s="123"/>
      <c r="OLA16" s="124"/>
      <c r="OLB16" s="123"/>
      <c r="OLC16" s="122"/>
      <c r="OLD16" s="122"/>
      <c r="OLE16" s="117"/>
      <c r="OLF16" s="125"/>
      <c r="OLG16" s="118"/>
      <c r="OLH16" s="118"/>
      <c r="OLI16" s="125"/>
      <c r="OLJ16" s="121"/>
      <c r="OLK16" s="121"/>
      <c r="OLL16" s="118"/>
      <c r="OLM16" s="118"/>
      <c r="OLN16" s="125"/>
      <c r="OLO16" s="121"/>
      <c r="OLP16" s="121"/>
      <c r="OLQ16" s="118"/>
      <c r="OLR16" s="118"/>
      <c r="OLS16" s="125"/>
      <c r="OLT16" s="121"/>
      <c r="OLU16" s="121"/>
      <c r="OLV16" s="118"/>
      <c r="OLW16" s="118"/>
      <c r="OLX16" s="125"/>
      <c r="OLY16" s="121"/>
      <c r="OLZ16" s="121"/>
      <c r="OMA16" s="118"/>
      <c r="OMB16" s="118"/>
      <c r="OMC16" s="118"/>
      <c r="OMD16" s="118"/>
      <c r="OME16" s="118"/>
      <c r="OMF16" s="118"/>
      <c r="OMG16" s="119"/>
      <c r="OMH16" s="119"/>
      <c r="OMI16" s="187"/>
      <c r="OMJ16" s="188"/>
      <c r="OMK16" s="188"/>
      <c r="OML16" s="187"/>
      <c r="OMM16" s="187"/>
      <c r="OMN16" s="122"/>
      <c r="OMO16" s="123"/>
      <c r="OMP16" s="122"/>
      <c r="OMQ16" s="123"/>
      <c r="OMR16" s="124"/>
      <c r="OMS16" s="123"/>
      <c r="OMT16" s="122"/>
      <c r="OMU16" s="122"/>
      <c r="OMV16" s="117"/>
      <c r="OMW16" s="125"/>
      <c r="OMX16" s="118"/>
      <c r="OMY16" s="118"/>
      <c r="OMZ16" s="125"/>
      <c r="ONA16" s="121"/>
      <c r="ONB16" s="121"/>
      <c r="ONC16" s="118"/>
      <c r="OND16" s="118"/>
      <c r="ONE16" s="125"/>
      <c r="ONF16" s="121"/>
      <c r="ONG16" s="121"/>
      <c r="ONH16" s="118"/>
      <c r="ONI16" s="118"/>
      <c r="ONJ16" s="125"/>
      <c r="ONK16" s="121"/>
      <c r="ONL16" s="121"/>
      <c r="ONM16" s="118"/>
      <c r="ONN16" s="118"/>
      <c r="ONO16" s="125"/>
      <c r="ONP16" s="121"/>
      <c r="ONQ16" s="121"/>
      <c r="ONR16" s="118"/>
      <c r="ONS16" s="118"/>
      <c r="ONT16" s="118"/>
      <c r="ONU16" s="118"/>
      <c r="ONV16" s="118"/>
      <c r="ONW16" s="118"/>
      <c r="ONX16" s="119"/>
      <c r="ONY16" s="119"/>
      <c r="ONZ16" s="187"/>
      <c r="OOA16" s="188"/>
      <c r="OOB16" s="188"/>
      <c r="OOC16" s="187"/>
      <c r="OOD16" s="187"/>
      <c r="OOE16" s="122"/>
      <c r="OOF16" s="123"/>
      <c r="OOG16" s="122"/>
      <c r="OOH16" s="123"/>
      <c r="OOI16" s="124"/>
      <c r="OOJ16" s="123"/>
      <c r="OOK16" s="122"/>
      <c r="OOL16" s="122"/>
      <c r="OOM16" s="117"/>
      <c r="OON16" s="125"/>
      <c r="OOO16" s="118"/>
      <c r="OOP16" s="118"/>
      <c r="OOQ16" s="125"/>
      <c r="OOR16" s="121"/>
      <c r="OOS16" s="121"/>
      <c r="OOT16" s="118"/>
      <c r="OOU16" s="118"/>
      <c r="OOV16" s="125"/>
      <c r="OOW16" s="121"/>
      <c r="OOX16" s="121"/>
      <c r="OOY16" s="118"/>
      <c r="OOZ16" s="118"/>
      <c r="OPA16" s="125"/>
      <c r="OPB16" s="121"/>
      <c r="OPC16" s="121"/>
      <c r="OPD16" s="118"/>
      <c r="OPE16" s="118"/>
      <c r="OPF16" s="125"/>
      <c r="OPG16" s="121"/>
      <c r="OPH16" s="121"/>
      <c r="OPI16" s="118"/>
      <c r="OPJ16" s="118"/>
      <c r="OPK16" s="118"/>
      <c r="OPL16" s="118"/>
      <c r="OPM16" s="118"/>
      <c r="OPN16" s="118"/>
      <c r="OPO16" s="119"/>
      <c r="OPP16" s="119"/>
      <c r="OPQ16" s="187"/>
      <c r="OPR16" s="188"/>
      <c r="OPS16" s="188"/>
      <c r="OPT16" s="187"/>
      <c r="OPU16" s="187"/>
      <c r="OPV16" s="122"/>
      <c r="OPW16" s="123"/>
      <c r="OPX16" s="122"/>
      <c r="OPY16" s="123"/>
      <c r="OPZ16" s="124"/>
      <c r="OQA16" s="123"/>
      <c r="OQB16" s="122"/>
      <c r="OQC16" s="122"/>
      <c r="OQD16" s="117"/>
      <c r="OQE16" s="125"/>
      <c r="OQF16" s="118"/>
      <c r="OQG16" s="118"/>
      <c r="OQH16" s="125"/>
      <c r="OQI16" s="121"/>
      <c r="OQJ16" s="121"/>
      <c r="OQK16" s="118"/>
      <c r="OQL16" s="118"/>
      <c r="OQM16" s="125"/>
      <c r="OQN16" s="121"/>
      <c r="OQO16" s="121"/>
      <c r="OQP16" s="118"/>
      <c r="OQQ16" s="118"/>
      <c r="OQR16" s="125"/>
      <c r="OQS16" s="121"/>
      <c r="OQT16" s="121"/>
      <c r="OQU16" s="118"/>
      <c r="OQV16" s="118"/>
      <c r="OQW16" s="125"/>
      <c r="OQX16" s="121"/>
      <c r="OQY16" s="121"/>
      <c r="OQZ16" s="118"/>
      <c r="ORA16" s="118"/>
      <c r="ORB16" s="118"/>
      <c r="ORC16" s="118"/>
      <c r="ORD16" s="118"/>
      <c r="ORE16" s="118"/>
      <c r="ORF16" s="119"/>
      <c r="ORG16" s="119"/>
      <c r="ORH16" s="187"/>
      <c r="ORI16" s="188"/>
      <c r="ORJ16" s="188"/>
      <c r="ORK16" s="187"/>
      <c r="ORL16" s="187"/>
      <c r="ORM16" s="122"/>
      <c r="ORN16" s="123"/>
      <c r="ORO16" s="122"/>
      <c r="ORP16" s="123"/>
      <c r="ORQ16" s="124"/>
      <c r="ORR16" s="123"/>
      <c r="ORS16" s="122"/>
      <c r="ORT16" s="122"/>
      <c r="ORU16" s="117"/>
      <c r="ORV16" s="125"/>
      <c r="ORW16" s="118"/>
      <c r="ORX16" s="118"/>
      <c r="ORY16" s="125"/>
      <c r="ORZ16" s="121"/>
      <c r="OSA16" s="121"/>
      <c r="OSB16" s="118"/>
      <c r="OSC16" s="118"/>
      <c r="OSD16" s="125"/>
      <c r="OSE16" s="121"/>
      <c r="OSF16" s="121"/>
      <c r="OSG16" s="118"/>
      <c r="OSH16" s="118"/>
      <c r="OSI16" s="125"/>
      <c r="OSJ16" s="121"/>
      <c r="OSK16" s="121"/>
      <c r="OSL16" s="118"/>
      <c r="OSM16" s="118"/>
      <c r="OSN16" s="125"/>
      <c r="OSO16" s="121"/>
      <c r="OSP16" s="121"/>
      <c r="OSQ16" s="118"/>
      <c r="OSR16" s="118"/>
      <c r="OSS16" s="118"/>
      <c r="OST16" s="118"/>
      <c r="OSU16" s="118"/>
      <c r="OSV16" s="118"/>
      <c r="OSW16" s="119"/>
      <c r="OSX16" s="119"/>
      <c r="OSY16" s="187"/>
      <c r="OSZ16" s="188"/>
      <c r="OTA16" s="188"/>
      <c r="OTB16" s="187"/>
      <c r="OTC16" s="187"/>
      <c r="OTD16" s="122"/>
      <c r="OTE16" s="123"/>
      <c r="OTF16" s="122"/>
      <c r="OTG16" s="123"/>
      <c r="OTH16" s="124"/>
      <c r="OTI16" s="123"/>
      <c r="OTJ16" s="122"/>
      <c r="OTK16" s="122"/>
      <c r="OTL16" s="117"/>
      <c r="OTM16" s="125"/>
      <c r="OTN16" s="118"/>
      <c r="OTO16" s="118"/>
      <c r="OTP16" s="125"/>
      <c r="OTQ16" s="121"/>
      <c r="OTR16" s="121"/>
      <c r="OTS16" s="118"/>
      <c r="OTT16" s="118"/>
      <c r="OTU16" s="125"/>
      <c r="OTV16" s="121"/>
      <c r="OTW16" s="121"/>
      <c r="OTX16" s="118"/>
      <c r="OTY16" s="118"/>
      <c r="OTZ16" s="125"/>
      <c r="OUA16" s="121"/>
      <c r="OUB16" s="121"/>
      <c r="OUC16" s="118"/>
      <c r="OUD16" s="118"/>
      <c r="OUE16" s="125"/>
      <c r="OUF16" s="121"/>
      <c r="OUG16" s="121"/>
      <c r="OUH16" s="118"/>
      <c r="OUI16" s="118"/>
      <c r="OUJ16" s="118"/>
      <c r="OUK16" s="118"/>
      <c r="OUL16" s="118"/>
      <c r="OUM16" s="118"/>
      <c r="OUN16" s="119"/>
      <c r="OUO16" s="119"/>
      <c r="OUP16" s="187"/>
      <c r="OUQ16" s="188"/>
      <c r="OUR16" s="188"/>
      <c r="OUS16" s="187"/>
      <c r="OUT16" s="187"/>
      <c r="OUU16" s="122"/>
      <c r="OUV16" s="123"/>
      <c r="OUW16" s="122"/>
      <c r="OUX16" s="123"/>
      <c r="OUY16" s="124"/>
      <c r="OUZ16" s="123"/>
      <c r="OVA16" s="122"/>
      <c r="OVB16" s="122"/>
      <c r="OVC16" s="117"/>
      <c r="OVD16" s="125"/>
      <c r="OVE16" s="118"/>
      <c r="OVF16" s="118"/>
      <c r="OVG16" s="125"/>
      <c r="OVH16" s="121"/>
      <c r="OVI16" s="121"/>
      <c r="OVJ16" s="118"/>
      <c r="OVK16" s="118"/>
      <c r="OVL16" s="125"/>
      <c r="OVM16" s="121"/>
      <c r="OVN16" s="121"/>
      <c r="OVO16" s="118"/>
      <c r="OVP16" s="118"/>
      <c r="OVQ16" s="125"/>
      <c r="OVR16" s="121"/>
      <c r="OVS16" s="121"/>
      <c r="OVT16" s="118"/>
      <c r="OVU16" s="118"/>
      <c r="OVV16" s="125"/>
      <c r="OVW16" s="121"/>
      <c r="OVX16" s="121"/>
      <c r="OVY16" s="118"/>
      <c r="OVZ16" s="118"/>
      <c r="OWA16" s="118"/>
      <c r="OWB16" s="118"/>
      <c r="OWC16" s="118"/>
      <c r="OWD16" s="118"/>
      <c r="OWE16" s="119"/>
      <c r="OWF16" s="119"/>
      <c r="OWG16" s="187"/>
      <c r="OWH16" s="188"/>
      <c r="OWI16" s="188"/>
      <c r="OWJ16" s="187"/>
      <c r="OWK16" s="187"/>
      <c r="OWL16" s="122"/>
      <c r="OWM16" s="123"/>
      <c r="OWN16" s="122"/>
      <c r="OWO16" s="123"/>
      <c r="OWP16" s="124"/>
      <c r="OWQ16" s="123"/>
      <c r="OWR16" s="122"/>
      <c r="OWS16" s="122"/>
      <c r="OWT16" s="117"/>
      <c r="OWU16" s="125"/>
      <c r="OWV16" s="118"/>
      <c r="OWW16" s="118"/>
      <c r="OWX16" s="125"/>
      <c r="OWY16" s="121"/>
      <c r="OWZ16" s="121"/>
      <c r="OXA16" s="118"/>
      <c r="OXB16" s="118"/>
      <c r="OXC16" s="125"/>
      <c r="OXD16" s="121"/>
      <c r="OXE16" s="121"/>
      <c r="OXF16" s="118"/>
      <c r="OXG16" s="118"/>
      <c r="OXH16" s="125"/>
      <c r="OXI16" s="121"/>
      <c r="OXJ16" s="121"/>
      <c r="OXK16" s="118"/>
      <c r="OXL16" s="118"/>
      <c r="OXM16" s="125"/>
      <c r="OXN16" s="121"/>
      <c r="OXO16" s="121"/>
      <c r="OXP16" s="118"/>
      <c r="OXQ16" s="118"/>
      <c r="OXR16" s="118"/>
      <c r="OXS16" s="118"/>
      <c r="OXT16" s="118"/>
      <c r="OXU16" s="118"/>
      <c r="OXV16" s="119"/>
      <c r="OXW16" s="119"/>
      <c r="OXX16" s="187"/>
      <c r="OXY16" s="188"/>
      <c r="OXZ16" s="188"/>
      <c r="OYA16" s="187"/>
      <c r="OYB16" s="187"/>
      <c r="OYC16" s="122"/>
      <c r="OYD16" s="123"/>
      <c r="OYE16" s="122"/>
      <c r="OYF16" s="123"/>
      <c r="OYG16" s="124"/>
      <c r="OYH16" s="123"/>
      <c r="OYI16" s="122"/>
      <c r="OYJ16" s="122"/>
      <c r="OYK16" s="117"/>
      <c r="OYL16" s="125"/>
      <c r="OYM16" s="118"/>
      <c r="OYN16" s="118"/>
      <c r="OYO16" s="125"/>
      <c r="OYP16" s="121"/>
      <c r="OYQ16" s="121"/>
      <c r="OYR16" s="118"/>
      <c r="OYS16" s="118"/>
      <c r="OYT16" s="125"/>
      <c r="OYU16" s="121"/>
      <c r="OYV16" s="121"/>
      <c r="OYW16" s="118"/>
      <c r="OYX16" s="118"/>
      <c r="OYY16" s="125"/>
      <c r="OYZ16" s="121"/>
      <c r="OZA16" s="121"/>
      <c r="OZB16" s="118"/>
      <c r="OZC16" s="118"/>
      <c r="OZD16" s="125"/>
      <c r="OZE16" s="121"/>
      <c r="OZF16" s="121"/>
      <c r="OZG16" s="118"/>
      <c r="OZH16" s="118"/>
      <c r="OZI16" s="118"/>
      <c r="OZJ16" s="118"/>
      <c r="OZK16" s="118"/>
      <c r="OZL16" s="118"/>
      <c r="OZM16" s="119"/>
      <c r="OZN16" s="119"/>
      <c r="OZO16" s="187"/>
      <c r="OZP16" s="188"/>
      <c r="OZQ16" s="188"/>
      <c r="OZR16" s="187"/>
      <c r="OZS16" s="187"/>
      <c r="OZT16" s="122"/>
      <c r="OZU16" s="123"/>
      <c r="OZV16" s="122"/>
      <c r="OZW16" s="123"/>
      <c r="OZX16" s="124"/>
      <c r="OZY16" s="123"/>
      <c r="OZZ16" s="122"/>
      <c r="PAA16" s="122"/>
      <c r="PAB16" s="117"/>
      <c r="PAC16" s="125"/>
      <c r="PAD16" s="118"/>
      <c r="PAE16" s="118"/>
      <c r="PAF16" s="125"/>
      <c r="PAG16" s="121"/>
      <c r="PAH16" s="121"/>
      <c r="PAI16" s="118"/>
      <c r="PAJ16" s="118"/>
      <c r="PAK16" s="125"/>
      <c r="PAL16" s="121"/>
      <c r="PAM16" s="121"/>
      <c r="PAN16" s="118"/>
      <c r="PAO16" s="118"/>
      <c r="PAP16" s="125"/>
      <c r="PAQ16" s="121"/>
      <c r="PAR16" s="121"/>
      <c r="PAS16" s="118"/>
      <c r="PAT16" s="118"/>
      <c r="PAU16" s="125"/>
      <c r="PAV16" s="121"/>
      <c r="PAW16" s="121"/>
      <c r="PAX16" s="118"/>
      <c r="PAY16" s="118"/>
      <c r="PAZ16" s="118"/>
      <c r="PBA16" s="118"/>
      <c r="PBB16" s="118"/>
      <c r="PBC16" s="118"/>
      <c r="PBD16" s="119"/>
      <c r="PBE16" s="119"/>
      <c r="PBF16" s="187"/>
      <c r="PBG16" s="188"/>
      <c r="PBH16" s="188"/>
      <c r="PBI16" s="187"/>
      <c r="PBJ16" s="187"/>
      <c r="PBK16" s="122"/>
      <c r="PBL16" s="123"/>
      <c r="PBM16" s="122"/>
      <c r="PBN16" s="123"/>
      <c r="PBO16" s="124"/>
      <c r="PBP16" s="123"/>
      <c r="PBQ16" s="122"/>
      <c r="PBR16" s="122"/>
      <c r="PBS16" s="117"/>
      <c r="PBT16" s="125"/>
      <c r="PBU16" s="118"/>
      <c r="PBV16" s="118"/>
      <c r="PBW16" s="125"/>
      <c r="PBX16" s="121"/>
      <c r="PBY16" s="121"/>
      <c r="PBZ16" s="118"/>
      <c r="PCA16" s="118"/>
      <c r="PCB16" s="125"/>
      <c r="PCC16" s="121"/>
      <c r="PCD16" s="121"/>
      <c r="PCE16" s="118"/>
      <c r="PCF16" s="118"/>
      <c r="PCG16" s="125"/>
      <c r="PCH16" s="121"/>
      <c r="PCI16" s="121"/>
      <c r="PCJ16" s="118"/>
      <c r="PCK16" s="118"/>
      <c r="PCL16" s="125"/>
      <c r="PCM16" s="121"/>
      <c r="PCN16" s="121"/>
      <c r="PCO16" s="118"/>
      <c r="PCP16" s="118"/>
      <c r="PCQ16" s="118"/>
      <c r="PCR16" s="118"/>
      <c r="PCS16" s="118"/>
      <c r="PCT16" s="118"/>
      <c r="PCU16" s="119"/>
      <c r="PCV16" s="119"/>
      <c r="PCW16" s="187"/>
      <c r="PCX16" s="188"/>
      <c r="PCY16" s="188"/>
      <c r="PCZ16" s="187"/>
      <c r="PDA16" s="187"/>
      <c r="PDB16" s="122"/>
      <c r="PDC16" s="123"/>
      <c r="PDD16" s="122"/>
      <c r="PDE16" s="123"/>
      <c r="PDF16" s="124"/>
      <c r="PDG16" s="123"/>
      <c r="PDH16" s="122"/>
      <c r="PDI16" s="122"/>
      <c r="PDJ16" s="117"/>
      <c r="PDK16" s="125"/>
      <c r="PDL16" s="118"/>
      <c r="PDM16" s="118"/>
      <c r="PDN16" s="125"/>
      <c r="PDO16" s="121"/>
      <c r="PDP16" s="121"/>
      <c r="PDQ16" s="118"/>
      <c r="PDR16" s="118"/>
      <c r="PDS16" s="125"/>
      <c r="PDT16" s="121"/>
      <c r="PDU16" s="121"/>
      <c r="PDV16" s="118"/>
      <c r="PDW16" s="118"/>
      <c r="PDX16" s="125"/>
      <c r="PDY16" s="121"/>
      <c r="PDZ16" s="121"/>
      <c r="PEA16" s="118"/>
      <c r="PEB16" s="118"/>
      <c r="PEC16" s="125"/>
      <c r="PED16" s="121"/>
      <c r="PEE16" s="121"/>
      <c r="PEF16" s="118"/>
      <c r="PEG16" s="118"/>
      <c r="PEH16" s="118"/>
      <c r="PEI16" s="118"/>
      <c r="PEJ16" s="118"/>
      <c r="PEK16" s="118"/>
      <c r="PEL16" s="119"/>
      <c r="PEM16" s="119"/>
      <c r="PEN16" s="187"/>
      <c r="PEO16" s="188"/>
      <c r="PEP16" s="188"/>
      <c r="PEQ16" s="187"/>
      <c r="PER16" s="187"/>
      <c r="PES16" s="122"/>
      <c r="PET16" s="123"/>
      <c r="PEU16" s="122"/>
      <c r="PEV16" s="123"/>
      <c r="PEW16" s="124"/>
      <c r="PEX16" s="123"/>
      <c r="PEY16" s="122"/>
      <c r="PEZ16" s="122"/>
      <c r="PFA16" s="117"/>
      <c r="PFB16" s="125"/>
      <c r="PFC16" s="118"/>
      <c r="PFD16" s="118"/>
      <c r="PFE16" s="125"/>
      <c r="PFF16" s="121"/>
      <c r="PFG16" s="121"/>
      <c r="PFH16" s="118"/>
      <c r="PFI16" s="118"/>
      <c r="PFJ16" s="125"/>
      <c r="PFK16" s="121"/>
      <c r="PFL16" s="121"/>
      <c r="PFM16" s="118"/>
      <c r="PFN16" s="118"/>
      <c r="PFO16" s="125"/>
      <c r="PFP16" s="121"/>
      <c r="PFQ16" s="121"/>
      <c r="PFR16" s="118"/>
      <c r="PFS16" s="118"/>
      <c r="PFT16" s="125"/>
      <c r="PFU16" s="121"/>
      <c r="PFV16" s="121"/>
      <c r="PFW16" s="118"/>
      <c r="PFX16" s="118"/>
      <c r="PFY16" s="118"/>
      <c r="PFZ16" s="118"/>
      <c r="PGA16" s="118"/>
      <c r="PGB16" s="118"/>
      <c r="PGC16" s="119"/>
      <c r="PGD16" s="119"/>
      <c r="PGE16" s="187"/>
      <c r="PGF16" s="188"/>
      <c r="PGG16" s="188"/>
      <c r="PGH16" s="187"/>
      <c r="PGI16" s="187"/>
      <c r="PGJ16" s="122"/>
      <c r="PGK16" s="123"/>
      <c r="PGL16" s="122"/>
      <c r="PGM16" s="123"/>
      <c r="PGN16" s="124"/>
      <c r="PGO16" s="123"/>
      <c r="PGP16" s="122"/>
      <c r="PGQ16" s="122"/>
      <c r="PGR16" s="117"/>
      <c r="PGS16" s="125"/>
      <c r="PGT16" s="118"/>
      <c r="PGU16" s="118"/>
      <c r="PGV16" s="125"/>
      <c r="PGW16" s="121"/>
      <c r="PGX16" s="121"/>
      <c r="PGY16" s="118"/>
      <c r="PGZ16" s="118"/>
      <c r="PHA16" s="125"/>
      <c r="PHB16" s="121"/>
      <c r="PHC16" s="121"/>
      <c r="PHD16" s="118"/>
      <c r="PHE16" s="118"/>
      <c r="PHF16" s="125"/>
      <c r="PHG16" s="121"/>
      <c r="PHH16" s="121"/>
      <c r="PHI16" s="118"/>
      <c r="PHJ16" s="118"/>
      <c r="PHK16" s="125"/>
      <c r="PHL16" s="121"/>
      <c r="PHM16" s="121"/>
      <c r="PHN16" s="118"/>
      <c r="PHO16" s="118"/>
      <c r="PHP16" s="118"/>
      <c r="PHQ16" s="118"/>
      <c r="PHR16" s="118"/>
      <c r="PHS16" s="118"/>
      <c r="PHT16" s="119"/>
      <c r="PHU16" s="119"/>
      <c r="PHV16" s="187"/>
      <c r="PHW16" s="188"/>
      <c r="PHX16" s="188"/>
      <c r="PHY16" s="187"/>
      <c r="PHZ16" s="187"/>
      <c r="PIA16" s="122"/>
      <c r="PIB16" s="123"/>
      <c r="PIC16" s="122"/>
      <c r="PID16" s="123"/>
      <c r="PIE16" s="124"/>
      <c r="PIF16" s="123"/>
      <c r="PIG16" s="122"/>
      <c r="PIH16" s="122"/>
      <c r="PII16" s="117"/>
      <c r="PIJ16" s="125"/>
      <c r="PIK16" s="118"/>
      <c r="PIL16" s="118"/>
      <c r="PIM16" s="125"/>
      <c r="PIN16" s="121"/>
      <c r="PIO16" s="121"/>
      <c r="PIP16" s="118"/>
      <c r="PIQ16" s="118"/>
      <c r="PIR16" s="125"/>
      <c r="PIS16" s="121"/>
      <c r="PIT16" s="121"/>
      <c r="PIU16" s="118"/>
      <c r="PIV16" s="118"/>
      <c r="PIW16" s="125"/>
      <c r="PIX16" s="121"/>
      <c r="PIY16" s="121"/>
      <c r="PIZ16" s="118"/>
      <c r="PJA16" s="118"/>
      <c r="PJB16" s="125"/>
      <c r="PJC16" s="121"/>
      <c r="PJD16" s="121"/>
      <c r="PJE16" s="118"/>
      <c r="PJF16" s="118"/>
      <c r="PJG16" s="118"/>
      <c r="PJH16" s="118"/>
      <c r="PJI16" s="118"/>
      <c r="PJJ16" s="118"/>
      <c r="PJK16" s="119"/>
      <c r="PJL16" s="119"/>
      <c r="PJM16" s="187"/>
      <c r="PJN16" s="188"/>
      <c r="PJO16" s="188"/>
      <c r="PJP16" s="187"/>
      <c r="PJQ16" s="187"/>
      <c r="PJR16" s="122"/>
      <c r="PJS16" s="123"/>
      <c r="PJT16" s="122"/>
      <c r="PJU16" s="123"/>
      <c r="PJV16" s="124"/>
      <c r="PJW16" s="123"/>
      <c r="PJX16" s="122"/>
      <c r="PJY16" s="122"/>
      <c r="PJZ16" s="117"/>
      <c r="PKA16" s="125"/>
      <c r="PKB16" s="118"/>
      <c r="PKC16" s="118"/>
      <c r="PKD16" s="125"/>
      <c r="PKE16" s="121"/>
      <c r="PKF16" s="121"/>
      <c r="PKG16" s="118"/>
      <c r="PKH16" s="118"/>
      <c r="PKI16" s="125"/>
      <c r="PKJ16" s="121"/>
      <c r="PKK16" s="121"/>
      <c r="PKL16" s="118"/>
      <c r="PKM16" s="118"/>
      <c r="PKN16" s="125"/>
      <c r="PKO16" s="121"/>
      <c r="PKP16" s="121"/>
      <c r="PKQ16" s="118"/>
      <c r="PKR16" s="118"/>
      <c r="PKS16" s="125"/>
      <c r="PKT16" s="121"/>
      <c r="PKU16" s="121"/>
      <c r="PKV16" s="118"/>
      <c r="PKW16" s="118"/>
      <c r="PKX16" s="118"/>
      <c r="PKY16" s="118"/>
      <c r="PKZ16" s="118"/>
      <c r="PLA16" s="118"/>
      <c r="PLB16" s="119"/>
      <c r="PLC16" s="119"/>
      <c r="PLD16" s="187"/>
      <c r="PLE16" s="188"/>
      <c r="PLF16" s="188"/>
      <c r="PLG16" s="187"/>
      <c r="PLH16" s="187"/>
      <c r="PLI16" s="122"/>
      <c r="PLJ16" s="123"/>
      <c r="PLK16" s="122"/>
      <c r="PLL16" s="123"/>
      <c r="PLM16" s="124"/>
      <c r="PLN16" s="123"/>
      <c r="PLO16" s="122"/>
      <c r="PLP16" s="122"/>
      <c r="PLQ16" s="117"/>
      <c r="PLR16" s="125"/>
      <c r="PLS16" s="118"/>
      <c r="PLT16" s="118"/>
      <c r="PLU16" s="125"/>
      <c r="PLV16" s="121"/>
      <c r="PLW16" s="121"/>
      <c r="PLX16" s="118"/>
      <c r="PLY16" s="118"/>
      <c r="PLZ16" s="125"/>
      <c r="PMA16" s="121"/>
      <c r="PMB16" s="121"/>
      <c r="PMC16" s="118"/>
      <c r="PMD16" s="118"/>
      <c r="PME16" s="125"/>
      <c r="PMF16" s="121"/>
      <c r="PMG16" s="121"/>
      <c r="PMH16" s="118"/>
      <c r="PMI16" s="118"/>
      <c r="PMJ16" s="125"/>
      <c r="PMK16" s="121"/>
      <c r="PML16" s="121"/>
      <c r="PMM16" s="118"/>
      <c r="PMN16" s="118"/>
      <c r="PMO16" s="118"/>
      <c r="PMP16" s="118"/>
      <c r="PMQ16" s="118"/>
      <c r="PMR16" s="118"/>
      <c r="PMS16" s="119"/>
      <c r="PMT16" s="119"/>
      <c r="PMU16" s="187"/>
      <c r="PMV16" s="188"/>
      <c r="PMW16" s="188"/>
      <c r="PMX16" s="187"/>
      <c r="PMY16" s="187"/>
      <c r="PMZ16" s="122"/>
      <c r="PNA16" s="123"/>
      <c r="PNB16" s="122"/>
      <c r="PNC16" s="123"/>
      <c r="PND16" s="124"/>
      <c r="PNE16" s="123"/>
      <c r="PNF16" s="122"/>
      <c r="PNG16" s="122"/>
      <c r="PNH16" s="117"/>
      <c r="PNI16" s="125"/>
      <c r="PNJ16" s="118"/>
      <c r="PNK16" s="118"/>
      <c r="PNL16" s="125"/>
      <c r="PNM16" s="121"/>
      <c r="PNN16" s="121"/>
      <c r="PNO16" s="118"/>
      <c r="PNP16" s="118"/>
      <c r="PNQ16" s="125"/>
      <c r="PNR16" s="121"/>
      <c r="PNS16" s="121"/>
      <c r="PNT16" s="118"/>
      <c r="PNU16" s="118"/>
      <c r="PNV16" s="125"/>
      <c r="PNW16" s="121"/>
      <c r="PNX16" s="121"/>
      <c r="PNY16" s="118"/>
      <c r="PNZ16" s="118"/>
      <c r="POA16" s="125"/>
      <c r="POB16" s="121"/>
      <c r="POC16" s="121"/>
      <c r="POD16" s="118"/>
      <c r="POE16" s="118"/>
      <c r="POF16" s="118"/>
      <c r="POG16" s="118"/>
      <c r="POH16" s="118"/>
      <c r="POI16" s="118"/>
      <c r="POJ16" s="119"/>
      <c r="POK16" s="119"/>
      <c r="POL16" s="187"/>
      <c r="POM16" s="188"/>
      <c r="PON16" s="188"/>
      <c r="POO16" s="187"/>
      <c r="POP16" s="187"/>
      <c r="POQ16" s="122"/>
      <c r="POR16" s="123"/>
      <c r="POS16" s="122"/>
      <c r="POT16" s="123"/>
      <c r="POU16" s="124"/>
      <c r="POV16" s="123"/>
      <c r="POW16" s="122"/>
      <c r="POX16" s="122"/>
      <c r="POY16" s="117"/>
      <c r="POZ16" s="125"/>
      <c r="PPA16" s="118"/>
      <c r="PPB16" s="118"/>
      <c r="PPC16" s="125"/>
      <c r="PPD16" s="121"/>
      <c r="PPE16" s="121"/>
      <c r="PPF16" s="118"/>
      <c r="PPG16" s="118"/>
      <c r="PPH16" s="125"/>
      <c r="PPI16" s="121"/>
      <c r="PPJ16" s="121"/>
      <c r="PPK16" s="118"/>
      <c r="PPL16" s="118"/>
      <c r="PPM16" s="125"/>
      <c r="PPN16" s="121"/>
      <c r="PPO16" s="121"/>
      <c r="PPP16" s="118"/>
      <c r="PPQ16" s="118"/>
      <c r="PPR16" s="125"/>
      <c r="PPS16" s="121"/>
      <c r="PPT16" s="121"/>
      <c r="PPU16" s="118"/>
      <c r="PPV16" s="118"/>
      <c r="PPW16" s="118"/>
      <c r="PPX16" s="118"/>
      <c r="PPY16" s="118"/>
      <c r="PPZ16" s="118"/>
      <c r="PQA16" s="119"/>
      <c r="PQB16" s="119"/>
      <c r="PQC16" s="187"/>
      <c r="PQD16" s="188"/>
      <c r="PQE16" s="188"/>
      <c r="PQF16" s="187"/>
      <c r="PQG16" s="187"/>
      <c r="PQH16" s="122"/>
      <c r="PQI16" s="123"/>
      <c r="PQJ16" s="122"/>
      <c r="PQK16" s="123"/>
      <c r="PQL16" s="124"/>
      <c r="PQM16" s="123"/>
      <c r="PQN16" s="122"/>
      <c r="PQO16" s="122"/>
      <c r="PQP16" s="117"/>
      <c r="PQQ16" s="125"/>
      <c r="PQR16" s="118"/>
      <c r="PQS16" s="118"/>
      <c r="PQT16" s="125"/>
      <c r="PQU16" s="121"/>
      <c r="PQV16" s="121"/>
      <c r="PQW16" s="118"/>
      <c r="PQX16" s="118"/>
      <c r="PQY16" s="125"/>
      <c r="PQZ16" s="121"/>
      <c r="PRA16" s="121"/>
      <c r="PRB16" s="118"/>
      <c r="PRC16" s="118"/>
      <c r="PRD16" s="125"/>
      <c r="PRE16" s="121"/>
      <c r="PRF16" s="121"/>
      <c r="PRG16" s="118"/>
      <c r="PRH16" s="118"/>
      <c r="PRI16" s="125"/>
      <c r="PRJ16" s="121"/>
      <c r="PRK16" s="121"/>
      <c r="PRL16" s="118"/>
      <c r="PRM16" s="118"/>
      <c r="PRN16" s="118"/>
      <c r="PRO16" s="118"/>
      <c r="PRP16" s="118"/>
      <c r="PRQ16" s="118"/>
      <c r="PRR16" s="119"/>
      <c r="PRS16" s="119"/>
      <c r="PRT16" s="187"/>
      <c r="PRU16" s="188"/>
      <c r="PRV16" s="188"/>
      <c r="PRW16" s="187"/>
      <c r="PRX16" s="187"/>
      <c r="PRY16" s="122"/>
      <c r="PRZ16" s="123"/>
      <c r="PSA16" s="122"/>
      <c r="PSB16" s="123"/>
      <c r="PSC16" s="124"/>
      <c r="PSD16" s="123"/>
      <c r="PSE16" s="122"/>
      <c r="PSF16" s="122"/>
      <c r="PSG16" s="117"/>
      <c r="PSH16" s="125"/>
      <c r="PSI16" s="118"/>
      <c r="PSJ16" s="118"/>
      <c r="PSK16" s="125"/>
      <c r="PSL16" s="121"/>
      <c r="PSM16" s="121"/>
      <c r="PSN16" s="118"/>
      <c r="PSO16" s="118"/>
      <c r="PSP16" s="125"/>
      <c r="PSQ16" s="121"/>
      <c r="PSR16" s="121"/>
      <c r="PSS16" s="118"/>
      <c r="PST16" s="118"/>
      <c r="PSU16" s="125"/>
      <c r="PSV16" s="121"/>
      <c r="PSW16" s="121"/>
      <c r="PSX16" s="118"/>
      <c r="PSY16" s="118"/>
      <c r="PSZ16" s="125"/>
      <c r="PTA16" s="121"/>
      <c r="PTB16" s="121"/>
      <c r="PTC16" s="118"/>
      <c r="PTD16" s="118"/>
      <c r="PTE16" s="118"/>
      <c r="PTF16" s="118"/>
      <c r="PTG16" s="118"/>
      <c r="PTH16" s="118"/>
      <c r="PTI16" s="119"/>
      <c r="PTJ16" s="119"/>
      <c r="PTK16" s="187"/>
      <c r="PTL16" s="188"/>
      <c r="PTM16" s="188"/>
      <c r="PTN16" s="187"/>
      <c r="PTO16" s="187"/>
      <c r="PTP16" s="122"/>
      <c r="PTQ16" s="123"/>
      <c r="PTR16" s="122"/>
      <c r="PTS16" s="123"/>
      <c r="PTT16" s="124"/>
      <c r="PTU16" s="123"/>
      <c r="PTV16" s="122"/>
      <c r="PTW16" s="122"/>
      <c r="PTX16" s="117"/>
      <c r="PTY16" s="125"/>
      <c r="PTZ16" s="118"/>
      <c r="PUA16" s="118"/>
      <c r="PUB16" s="125"/>
      <c r="PUC16" s="121"/>
      <c r="PUD16" s="121"/>
      <c r="PUE16" s="118"/>
      <c r="PUF16" s="118"/>
      <c r="PUG16" s="125"/>
      <c r="PUH16" s="121"/>
      <c r="PUI16" s="121"/>
      <c r="PUJ16" s="118"/>
      <c r="PUK16" s="118"/>
      <c r="PUL16" s="125"/>
      <c r="PUM16" s="121"/>
      <c r="PUN16" s="121"/>
      <c r="PUO16" s="118"/>
      <c r="PUP16" s="118"/>
      <c r="PUQ16" s="125"/>
      <c r="PUR16" s="121"/>
      <c r="PUS16" s="121"/>
      <c r="PUT16" s="118"/>
      <c r="PUU16" s="118"/>
      <c r="PUV16" s="118"/>
      <c r="PUW16" s="118"/>
      <c r="PUX16" s="118"/>
      <c r="PUY16" s="118"/>
      <c r="PUZ16" s="119"/>
      <c r="PVA16" s="119"/>
      <c r="PVB16" s="187"/>
      <c r="PVC16" s="188"/>
      <c r="PVD16" s="188"/>
      <c r="PVE16" s="187"/>
      <c r="PVF16" s="187"/>
      <c r="PVG16" s="122"/>
      <c r="PVH16" s="123"/>
      <c r="PVI16" s="122"/>
      <c r="PVJ16" s="123"/>
      <c r="PVK16" s="124"/>
      <c r="PVL16" s="123"/>
      <c r="PVM16" s="122"/>
      <c r="PVN16" s="122"/>
      <c r="PVO16" s="117"/>
      <c r="PVP16" s="125"/>
      <c r="PVQ16" s="118"/>
      <c r="PVR16" s="118"/>
      <c r="PVS16" s="125"/>
      <c r="PVT16" s="121"/>
      <c r="PVU16" s="121"/>
      <c r="PVV16" s="118"/>
      <c r="PVW16" s="118"/>
      <c r="PVX16" s="125"/>
      <c r="PVY16" s="121"/>
      <c r="PVZ16" s="121"/>
      <c r="PWA16" s="118"/>
      <c r="PWB16" s="118"/>
      <c r="PWC16" s="125"/>
      <c r="PWD16" s="121"/>
      <c r="PWE16" s="121"/>
      <c r="PWF16" s="118"/>
      <c r="PWG16" s="118"/>
      <c r="PWH16" s="125"/>
      <c r="PWI16" s="121"/>
      <c r="PWJ16" s="121"/>
      <c r="PWK16" s="118"/>
      <c r="PWL16" s="118"/>
      <c r="PWM16" s="118"/>
      <c r="PWN16" s="118"/>
      <c r="PWO16" s="118"/>
      <c r="PWP16" s="118"/>
      <c r="PWQ16" s="119"/>
      <c r="PWR16" s="119"/>
      <c r="PWS16" s="187"/>
      <c r="PWT16" s="188"/>
      <c r="PWU16" s="188"/>
      <c r="PWV16" s="187"/>
      <c r="PWW16" s="187"/>
      <c r="PWX16" s="122"/>
      <c r="PWY16" s="123"/>
      <c r="PWZ16" s="122"/>
      <c r="PXA16" s="123"/>
      <c r="PXB16" s="124"/>
      <c r="PXC16" s="123"/>
      <c r="PXD16" s="122"/>
      <c r="PXE16" s="122"/>
      <c r="PXF16" s="117"/>
      <c r="PXG16" s="125"/>
      <c r="PXH16" s="118"/>
      <c r="PXI16" s="118"/>
      <c r="PXJ16" s="125"/>
      <c r="PXK16" s="121"/>
      <c r="PXL16" s="121"/>
      <c r="PXM16" s="118"/>
      <c r="PXN16" s="118"/>
      <c r="PXO16" s="125"/>
      <c r="PXP16" s="121"/>
      <c r="PXQ16" s="121"/>
      <c r="PXR16" s="118"/>
      <c r="PXS16" s="118"/>
      <c r="PXT16" s="125"/>
      <c r="PXU16" s="121"/>
      <c r="PXV16" s="121"/>
      <c r="PXW16" s="118"/>
      <c r="PXX16" s="118"/>
      <c r="PXY16" s="125"/>
      <c r="PXZ16" s="121"/>
      <c r="PYA16" s="121"/>
      <c r="PYB16" s="118"/>
      <c r="PYC16" s="118"/>
      <c r="PYD16" s="118"/>
      <c r="PYE16" s="118"/>
      <c r="PYF16" s="118"/>
      <c r="PYG16" s="118"/>
      <c r="PYH16" s="119"/>
      <c r="PYI16" s="119"/>
      <c r="PYJ16" s="187"/>
      <c r="PYK16" s="188"/>
      <c r="PYL16" s="188"/>
      <c r="PYM16" s="187"/>
      <c r="PYN16" s="187"/>
      <c r="PYO16" s="122"/>
      <c r="PYP16" s="123"/>
      <c r="PYQ16" s="122"/>
      <c r="PYR16" s="123"/>
      <c r="PYS16" s="124"/>
      <c r="PYT16" s="123"/>
      <c r="PYU16" s="122"/>
      <c r="PYV16" s="122"/>
      <c r="PYW16" s="117"/>
      <c r="PYX16" s="125"/>
      <c r="PYY16" s="118"/>
      <c r="PYZ16" s="118"/>
      <c r="PZA16" s="125"/>
      <c r="PZB16" s="121"/>
      <c r="PZC16" s="121"/>
      <c r="PZD16" s="118"/>
      <c r="PZE16" s="118"/>
      <c r="PZF16" s="125"/>
      <c r="PZG16" s="121"/>
      <c r="PZH16" s="121"/>
      <c r="PZI16" s="118"/>
      <c r="PZJ16" s="118"/>
      <c r="PZK16" s="125"/>
      <c r="PZL16" s="121"/>
      <c r="PZM16" s="121"/>
      <c r="PZN16" s="118"/>
      <c r="PZO16" s="118"/>
      <c r="PZP16" s="125"/>
      <c r="PZQ16" s="121"/>
      <c r="PZR16" s="121"/>
      <c r="PZS16" s="118"/>
      <c r="PZT16" s="118"/>
      <c r="PZU16" s="118"/>
      <c r="PZV16" s="118"/>
      <c r="PZW16" s="118"/>
      <c r="PZX16" s="118"/>
      <c r="PZY16" s="119"/>
      <c r="PZZ16" s="119"/>
      <c r="QAA16" s="187"/>
      <c r="QAB16" s="188"/>
      <c r="QAC16" s="188"/>
      <c r="QAD16" s="187"/>
      <c r="QAE16" s="187"/>
      <c r="QAF16" s="122"/>
      <c r="QAG16" s="123"/>
      <c r="QAH16" s="122"/>
      <c r="QAI16" s="123"/>
      <c r="QAJ16" s="124"/>
      <c r="QAK16" s="123"/>
      <c r="QAL16" s="122"/>
      <c r="QAM16" s="122"/>
      <c r="QAN16" s="117"/>
      <c r="QAO16" s="125"/>
      <c r="QAP16" s="118"/>
      <c r="QAQ16" s="118"/>
      <c r="QAR16" s="125"/>
      <c r="QAS16" s="121"/>
      <c r="QAT16" s="121"/>
      <c r="QAU16" s="118"/>
      <c r="QAV16" s="118"/>
      <c r="QAW16" s="125"/>
      <c r="QAX16" s="121"/>
      <c r="QAY16" s="121"/>
      <c r="QAZ16" s="118"/>
      <c r="QBA16" s="118"/>
      <c r="QBB16" s="125"/>
      <c r="QBC16" s="121"/>
      <c r="QBD16" s="121"/>
      <c r="QBE16" s="118"/>
      <c r="QBF16" s="118"/>
      <c r="QBG16" s="125"/>
      <c r="QBH16" s="121"/>
      <c r="QBI16" s="121"/>
      <c r="QBJ16" s="118"/>
      <c r="QBK16" s="118"/>
      <c r="QBL16" s="118"/>
      <c r="QBM16" s="118"/>
      <c r="QBN16" s="118"/>
      <c r="QBO16" s="118"/>
      <c r="QBP16" s="119"/>
      <c r="QBQ16" s="119"/>
      <c r="QBR16" s="187"/>
      <c r="QBS16" s="188"/>
      <c r="QBT16" s="188"/>
      <c r="QBU16" s="187"/>
      <c r="QBV16" s="187"/>
      <c r="QBW16" s="122"/>
      <c r="QBX16" s="123"/>
      <c r="QBY16" s="122"/>
      <c r="QBZ16" s="123"/>
      <c r="QCA16" s="124"/>
      <c r="QCB16" s="123"/>
      <c r="QCC16" s="122"/>
      <c r="QCD16" s="122"/>
      <c r="QCE16" s="117"/>
      <c r="QCF16" s="125"/>
      <c r="QCG16" s="118"/>
      <c r="QCH16" s="118"/>
      <c r="QCI16" s="125"/>
      <c r="QCJ16" s="121"/>
      <c r="QCK16" s="121"/>
      <c r="QCL16" s="118"/>
      <c r="QCM16" s="118"/>
      <c r="QCN16" s="125"/>
      <c r="QCO16" s="121"/>
      <c r="QCP16" s="121"/>
      <c r="QCQ16" s="118"/>
      <c r="QCR16" s="118"/>
      <c r="QCS16" s="125"/>
      <c r="QCT16" s="121"/>
      <c r="QCU16" s="121"/>
      <c r="QCV16" s="118"/>
      <c r="QCW16" s="118"/>
      <c r="QCX16" s="125"/>
      <c r="QCY16" s="121"/>
      <c r="QCZ16" s="121"/>
      <c r="QDA16" s="118"/>
      <c r="QDB16" s="118"/>
      <c r="QDC16" s="118"/>
      <c r="QDD16" s="118"/>
      <c r="QDE16" s="118"/>
      <c r="QDF16" s="118"/>
      <c r="QDG16" s="119"/>
      <c r="QDH16" s="119"/>
      <c r="QDI16" s="187"/>
      <c r="QDJ16" s="188"/>
      <c r="QDK16" s="188"/>
      <c r="QDL16" s="187"/>
      <c r="QDM16" s="187"/>
      <c r="QDN16" s="122"/>
      <c r="QDO16" s="123"/>
      <c r="QDP16" s="122"/>
      <c r="QDQ16" s="123"/>
      <c r="QDR16" s="124"/>
      <c r="QDS16" s="123"/>
      <c r="QDT16" s="122"/>
      <c r="QDU16" s="122"/>
      <c r="QDV16" s="117"/>
      <c r="QDW16" s="125"/>
      <c r="QDX16" s="118"/>
      <c r="QDY16" s="118"/>
      <c r="QDZ16" s="125"/>
      <c r="QEA16" s="121"/>
      <c r="QEB16" s="121"/>
      <c r="QEC16" s="118"/>
      <c r="QED16" s="118"/>
      <c r="QEE16" s="125"/>
      <c r="QEF16" s="121"/>
      <c r="QEG16" s="121"/>
      <c r="QEH16" s="118"/>
      <c r="QEI16" s="118"/>
      <c r="QEJ16" s="125"/>
      <c r="QEK16" s="121"/>
      <c r="QEL16" s="121"/>
      <c r="QEM16" s="118"/>
      <c r="QEN16" s="118"/>
      <c r="QEO16" s="125"/>
      <c r="QEP16" s="121"/>
      <c r="QEQ16" s="121"/>
      <c r="QER16" s="118"/>
      <c r="QES16" s="118"/>
      <c r="QET16" s="118"/>
      <c r="QEU16" s="118"/>
      <c r="QEV16" s="118"/>
      <c r="QEW16" s="118"/>
      <c r="QEX16" s="119"/>
      <c r="QEY16" s="119"/>
      <c r="QEZ16" s="187"/>
      <c r="QFA16" s="188"/>
      <c r="QFB16" s="188"/>
      <c r="QFC16" s="187"/>
      <c r="QFD16" s="187"/>
      <c r="QFE16" s="122"/>
      <c r="QFF16" s="123"/>
      <c r="QFG16" s="122"/>
      <c r="QFH16" s="123"/>
      <c r="QFI16" s="124"/>
      <c r="QFJ16" s="123"/>
      <c r="QFK16" s="122"/>
      <c r="QFL16" s="122"/>
      <c r="QFM16" s="117"/>
      <c r="QFN16" s="125"/>
      <c r="QFO16" s="118"/>
      <c r="QFP16" s="118"/>
      <c r="QFQ16" s="125"/>
      <c r="QFR16" s="121"/>
      <c r="QFS16" s="121"/>
      <c r="QFT16" s="118"/>
      <c r="QFU16" s="118"/>
      <c r="QFV16" s="125"/>
      <c r="QFW16" s="121"/>
      <c r="QFX16" s="121"/>
      <c r="QFY16" s="118"/>
      <c r="QFZ16" s="118"/>
      <c r="QGA16" s="125"/>
      <c r="QGB16" s="121"/>
      <c r="QGC16" s="121"/>
      <c r="QGD16" s="118"/>
      <c r="QGE16" s="118"/>
      <c r="QGF16" s="125"/>
      <c r="QGG16" s="121"/>
      <c r="QGH16" s="121"/>
      <c r="QGI16" s="118"/>
      <c r="QGJ16" s="118"/>
      <c r="QGK16" s="118"/>
      <c r="QGL16" s="118"/>
      <c r="QGM16" s="118"/>
      <c r="QGN16" s="118"/>
      <c r="QGO16" s="119"/>
      <c r="QGP16" s="119"/>
      <c r="QGQ16" s="187"/>
      <c r="QGR16" s="188"/>
      <c r="QGS16" s="188"/>
      <c r="QGT16" s="187"/>
      <c r="QGU16" s="187"/>
      <c r="QGV16" s="122"/>
      <c r="QGW16" s="123"/>
      <c r="QGX16" s="122"/>
      <c r="QGY16" s="123"/>
      <c r="QGZ16" s="124"/>
      <c r="QHA16" s="123"/>
      <c r="QHB16" s="122"/>
      <c r="QHC16" s="122"/>
      <c r="QHD16" s="117"/>
      <c r="QHE16" s="125"/>
      <c r="QHF16" s="118"/>
      <c r="QHG16" s="118"/>
      <c r="QHH16" s="125"/>
      <c r="QHI16" s="121"/>
      <c r="QHJ16" s="121"/>
      <c r="QHK16" s="118"/>
      <c r="QHL16" s="118"/>
      <c r="QHM16" s="125"/>
      <c r="QHN16" s="121"/>
      <c r="QHO16" s="121"/>
      <c r="QHP16" s="118"/>
      <c r="QHQ16" s="118"/>
      <c r="QHR16" s="125"/>
      <c r="QHS16" s="121"/>
      <c r="QHT16" s="121"/>
      <c r="QHU16" s="118"/>
      <c r="QHV16" s="118"/>
      <c r="QHW16" s="125"/>
      <c r="QHX16" s="121"/>
      <c r="QHY16" s="121"/>
      <c r="QHZ16" s="118"/>
      <c r="QIA16" s="118"/>
      <c r="QIB16" s="118"/>
      <c r="QIC16" s="118"/>
      <c r="QID16" s="118"/>
      <c r="QIE16" s="118"/>
      <c r="QIF16" s="119"/>
      <c r="QIG16" s="119"/>
      <c r="QIH16" s="187"/>
      <c r="QII16" s="188"/>
      <c r="QIJ16" s="188"/>
      <c r="QIK16" s="187"/>
      <c r="QIL16" s="187"/>
      <c r="QIM16" s="122"/>
      <c r="QIN16" s="123"/>
      <c r="QIO16" s="122"/>
      <c r="QIP16" s="123"/>
      <c r="QIQ16" s="124"/>
      <c r="QIR16" s="123"/>
      <c r="QIS16" s="122"/>
      <c r="QIT16" s="122"/>
      <c r="QIU16" s="117"/>
      <c r="QIV16" s="125"/>
      <c r="QIW16" s="118"/>
      <c r="QIX16" s="118"/>
      <c r="QIY16" s="125"/>
      <c r="QIZ16" s="121"/>
      <c r="QJA16" s="121"/>
      <c r="QJB16" s="118"/>
      <c r="QJC16" s="118"/>
      <c r="QJD16" s="125"/>
      <c r="QJE16" s="121"/>
      <c r="QJF16" s="121"/>
      <c r="QJG16" s="118"/>
      <c r="QJH16" s="118"/>
      <c r="QJI16" s="125"/>
      <c r="QJJ16" s="121"/>
      <c r="QJK16" s="121"/>
      <c r="QJL16" s="118"/>
      <c r="QJM16" s="118"/>
      <c r="QJN16" s="125"/>
      <c r="QJO16" s="121"/>
      <c r="QJP16" s="121"/>
      <c r="QJQ16" s="118"/>
      <c r="QJR16" s="118"/>
      <c r="QJS16" s="118"/>
      <c r="QJT16" s="118"/>
      <c r="QJU16" s="118"/>
      <c r="QJV16" s="118"/>
      <c r="QJW16" s="119"/>
      <c r="QJX16" s="119"/>
      <c r="QJY16" s="187"/>
      <c r="QJZ16" s="188"/>
      <c r="QKA16" s="188"/>
      <c r="QKB16" s="187"/>
      <c r="QKC16" s="187"/>
      <c r="QKD16" s="122"/>
      <c r="QKE16" s="123"/>
      <c r="QKF16" s="122"/>
      <c r="QKG16" s="123"/>
      <c r="QKH16" s="124"/>
      <c r="QKI16" s="123"/>
      <c r="QKJ16" s="122"/>
      <c r="QKK16" s="122"/>
      <c r="QKL16" s="117"/>
      <c r="QKM16" s="125"/>
      <c r="QKN16" s="118"/>
      <c r="QKO16" s="118"/>
      <c r="QKP16" s="125"/>
      <c r="QKQ16" s="121"/>
      <c r="QKR16" s="121"/>
      <c r="QKS16" s="118"/>
      <c r="QKT16" s="118"/>
      <c r="QKU16" s="125"/>
      <c r="QKV16" s="121"/>
      <c r="QKW16" s="121"/>
      <c r="QKX16" s="118"/>
      <c r="QKY16" s="118"/>
      <c r="QKZ16" s="125"/>
      <c r="QLA16" s="121"/>
      <c r="QLB16" s="121"/>
      <c r="QLC16" s="118"/>
      <c r="QLD16" s="118"/>
      <c r="QLE16" s="125"/>
      <c r="QLF16" s="121"/>
      <c r="QLG16" s="121"/>
      <c r="QLH16" s="118"/>
      <c r="QLI16" s="118"/>
      <c r="QLJ16" s="118"/>
      <c r="QLK16" s="118"/>
      <c r="QLL16" s="118"/>
      <c r="QLM16" s="118"/>
      <c r="QLN16" s="119"/>
      <c r="QLO16" s="119"/>
      <c r="QLP16" s="187"/>
      <c r="QLQ16" s="188"/>
      <c r="QLR16" s="188"/>
      <c r="QLS16" s="187"/>
      <c r="QLT16" s="187"/>
      <c r="QLU16" s="122"/>
      <c r="QLV16" s="123"/>
      <c r="QLW16" s="122"/>
      <c r="QLX16" s="123"/>
      <c r="QLY16" s="124"/>
      <c r="QLZ16" s="123"/>
      <c r="QMA16" s="122"/>
      <c r="QMB16" s="122"/>
      <c r="QMC16" s="117"/>
      <c r="QMD16" s="125"/>
      <c r="QME16" s="118"/>
      <c r="QMF16" s="118"/>
      <c r="QMG16" s="125"/>
      <c r="QMH16" s="121"/>
      <c r="QMI16" s="121"/>
      <c r="QMJ16" s="118"/>
      <c r="QMK16" s="118"/>
      <c r="QML16" s="125"/>
      <c r="QMM16" s="121"/>
      <c r="QMN16" s="121"/>
      <c r="QMO16" s="118"/>
      <c r="QMP16" s="118"/>
      <c r="QMQ16" s="125"/>
      <c r="QMR16" s="121"/>
      <c r="QMS16" s="121"/>
      <c r="QMT16" s="118"/>
      <c r="QMU16" s="118"/>
      <c r="QMV16" s="125"/>
      <c r="QMW16" s="121"/>
      <c r="QMX16" s="121"/>
      <c r="QMY16" s="118"/>
      <c r="QMZ16" s="118"/>
      <c r="QNA16" s="118"/>
      <c r="QNB16" s="118"/>
      <c r="QNC16" s="118"/>
      <c r="QND16" s="118"/>
      <c r="QNE16" s="119"/>
      <c r="QNF16" s="119"/>
      <c r="QNG16" s="187"/>
      <c r="QNH16" s="188"/>
      <c r="QNI16" s="188"/>
      <c r="QNJ16" s="187"/>
      <c r="QNK16" s="187"/>
      <c r="QNL16" s="122"/>
      <c r="QNM16" s="123"/>
      <c r="QNN16" s="122"/>
      <c r="QNO16" s="123"/>
      <c r="QNP16" s="124"/>
      <c r="QNQ16" s="123"/>
      <c r="QNR16" s="122"/>
      <c r="QNS16" s="122"/>
      <c r="QNT16" s="117"/>
      <c r="QNU16" s="125"/>
      <c r="QNV16" s="118"/>
      <c r="QNW16" s="118"/>
      <c r="QNX16" s="125"/>
      <c r="QNY16" s="121"/>
      <c r="QNZ16" s="121"/>
      <c r="QOA16" s="118"/>
      <c r="QOB16" s="118"/>
      <c r="QOC16" s="125"/>
      <c r="QOD16" s="121"/>
      <c r="QOE16" s="121"/>
      <c r="QOF16" s="118"/>
      <c r="QOG16" s="118"/>
      <c r="QOH16" s="125"/>
      <c r="QOI16" s="121"/>
      <c r="QOJ16" s="121"/>
      <c r="QOK16" s="118"/>
      <c r="QOL16" s="118"/>
      <c r="QOM16" s="125"/>
      <c r="QON16" s="121"/>
      <c r="QOO16" s="121"/>
      <c r="QOP16" s="118"/>
      <c r="QOQ16" s="118"/>
      <c r="QOR16" s="118"/>
      <c r="QOS16" s="118"/>
      <c r="QOT16" s="118"/>
      <c r="QOU16" s="118"/>
      <c r="QOV16" s="119"/>
      <c r="QOW16" s="119"/>
      <c r="QOX16" s="187"/>
      <c r="QOY16" s="188"/>
      <c r="QOZ16" s="188"/>
      <c r="QPA16" s="187"/>
      <c r="QPB16" s="187"/>
      <c r="QPC16" s="122"/>
      <c r="QPD16" s="123"/>
      <c r="QPE16" s="122"/>
      <c r="QPF16" s="123"/>
      <c r="QPG16" s="124"/>
      <c r="QPH16" s="123"/>
      <c r="QPI16" s="122"/>
      <c r="QPJ16" s="122"/>
      <c r="QPK16" s="117"/>
      <c r="QPL16" s="125"/>
      <c r="QPM16" s="118"/>
      <c r="QPN16" s="118"/>
      <c r="QPO16" s="125"/>
      <c r="QPP16" s="121"/>
      <c r="QPQ16" s="121"/>
      <c r="QPR16" s="118"/>
      <c r="QPS16" s="118"/>
      <c r="QPT16" s="125"/>
      <c r="QPU16" s="121"/>
      <c r="QPV16" s="121"/>
      <c r="QPW16" s="118"/>
      <c r="QPX16" s="118"/>
      <c r="QPY16" s="125"/>
      <c r="QPZ16" s="121"/>
      <c r="QQA16" s="121"/>
      <c r="QQB16" s="118"/>
      <c r="QQC16" s="118"/>
      <c r="QQD16" s="125"/>
      <c r="QQE16" s="121"/>
      <c r="QQF16" s="121"/>
      <c r="QQG16" s="118"/>
      <c r="QQH16" s="118"/>
      <c r="QQI16" s="118"/>
      <c r="QQJ16" s="118"/>
      <c r="QQK16" s="118"/>
      <c r="QQL16" s="118"/>
      <c r="QQM16" s="119"/>
      <c r="QQN16" s="119"/>
      <c r="QQO16" s="187"/>
      <c r="QQP16" s="188"/>
      <c r="QQQ16" s="188"/>
      <c r="QQR16" s="187"/>
      <c r="QQS16" s="187"/>
      <c r="QQT16" s="122"/>
      <c r="QQU16" s="123"/>
      <c r="QQV16" s="122"/>
      <c r="QQW16" s="123"/>
      <c r="QQX16" s="124"/>
      <c r="QQY16" s="123"/>
      <c r="QQZ16" s="122"/>
      <c r="QRA16" s="122"/>
      <c r="QRB16" s="117"/>
      <c r="QRC16" s="125"/>
      <c r="QRD16" s="118"/>
      <c r="QRE16" s="118"/>
      <c r="QRF16" s="125"/>
      <c r="QRG16" s="121"/>
      <c r="QRH16" s="121"/>
      <c r="QRI16" s="118"/>
      <c r="QRJ16" s="118"/>
      <c r="QRK16" s="125"/>
      <c r="QRL16" s="121"/>
      <c r="QRM16" s="121"/>
      <c r="QRN16" s="118"/>
      <c r="QRO16" s="118"/>
      <c r="QRP16" s="125"/>
      <c r="QRQ16" s="121"/>
      <c r="QRR16" s="121"/>
      <c r="QRS16" s="118"/>
      <c r="QRT16" s="118"/>
      <c r="QRU16" s="125"/>
      <c r="QRV16" s="121"/>
      <c r="QRW16" s="121"/>
      <c r="QRX16" s="118"/>
      <c r="QRY16" s="118"/>
      <c r="QRZ16" s="118"/>
      <c r="QSA16" s="118"/>
      <c r="QSB16" s="118"/>
      <c r="QSC16" s="118"/>
      <c r="QSD16" s="119"/>
      <c r="QSE16" s="119"/>
      <c r="QSF16" s="187"/>
      <c r="QSG16" s="188"/>
      <c r="QSH16" s="188"/>
      <c r="QSI16" s="187"/>
      <c r="QSJ16" s="187"/>
      <c r="QSK16" s="122"/>
      <c r="QSL16" s="123"/>
      <c r="QSM16" s="122"/>
      <c r="QSN16" s="123"/>
      <c r="QSO16" s="124"/>
      <c r="QSP16" s="123"/>
      <c r="QSQ16" s="122"/>
      <c r="QSR16" s="122"/>
      <c r="QSS16" s="117"/>
      <c r="QST16" s="125"/>
      <c r="QSU16" s="118"/>
      <c r="QSV16" s="118"/>
      <c r="QSW16" s="125"/>
      <c r="QSX16" s="121"/>
      <c r="QSY16" s="121"/>
      <c r="QSZ16" s="118"/>
      <c r="QTA16" s="118"/>
      <c r="QTB16" s="125"/>
      <c r="QTC16" s="121"/>
      <c r="QTD16" s="121"/>
      <c r="QTE16" s="118"/>
      <c r="QTF16" s="118"/>
      <c r="QTG16" s="125"/>
      <c r="QTH16" s="121"/>
      <c r="QTI16" s="121"/>
      <c r="QTJ16" s="118"/>
      <c r="QTK16" s="118"/>
      <c r="QTL16" s="125"/>
      <c r="QTM16" s="121"/>
      <c r="QTN16" s="121"/>
      <c r="QTO16" s="118"/>
      <c r="QTP16" s="118"/>
      <c r="QTQ16" s="118"/>
      <c r="QTR16" s="118"/>
      <c r="QTS16" s="118"/>
      <c r="QTT16" s="118"/>
      <c r="QTU16" s="119"/>
      <c r="QTV16" s="119"/>
      <c r="QTW16" s="187"/>
      <c r="QTX16" s="188"/>
      <c r="QTY16" s="188"/>
      <c r="QTZ16" s="187"/>
      <c r="QUA16" s="187"/>
      <c r="QUB16" s="122"/>
      <c r="QUC16" s="123"/>
      <c r="QUD16" s="122"/>
      <c r="QUE16" s="123"/>
      <c r="QUF16" s="124"/>
      <c r="QUG16" s="123"/>
      <c r="QUH16" s="122"/>
      <c r="QUI16" s="122"/>
      <c r="QUJ16" s="117"/>
      <c r="QUK16" s="125"/>
      <c r="QUL16" s="118"/>
      <c r="QUM16" s="118"/>
      <c r="QUN16" s="125"/>
      <c r="QUO16" s="121"/>
      <c r="QUP16" s="121"/>
      <c r="QUQ16" s="118"/>
      <c r="QUR16" s="118"/>
      <c r="QUS16" s="125"/>
      <c r="QUT16" s="121"/>
      <c r="QUU16" s="121"/>
      <c r="QUV16" s="118"/>
      <c r="QUW16" s="118"/>
      <c r="QUX16" s="125"/>
      <c r="QUY16" s="121"/>
      <c r="QUZ16" s="121"/>
      <c r="QVA16" s="118"/>
      <c r="QVB16" s="118"/>
      <c r="QVC16" s="125"/>
      <c r="QVD16" s="121"/>
      <c r="QVE16" s="121"/>
      <c r="QVF16" s="118"/>
      <c r="QVG16" s="118"/>
      <c r="QVH16" s="118"/>
      <c r="QVI16" s="118"/>
      <c r="QVJ16" s="118"/>
      <c r="QVK16" s="118"/>
      <c r="QVL16" s="119"/>
      <c r="QVM16" s="119"/>
      <c r="QVN16" s="187"/>
      <c r="QVO16" s="188"/>
      <c r="QVP16" s="188"/>
      <c r="QVQ16" s="187"/>
      <c r="QVR16" s="187"/>
      <c r="QVS16" s="122"/>
      <c r="QVT16" s="123"/>
      <c r="QVU16" s="122"/>
      <c r="QVV16" s="123"/>
      <c r="QVW16" s="124"/>
      <c r="QVX16" s="123"/>
      <c r="QVY16" s="122"/>
      <c r="QVZ16" s="122"/>
      <c r="QWA16" s="117"/>
      <c r="QWB16" s="125"/>
      <c r="QWC16" s="118"/>
      <c r="QWD16" s="118"/>
      <c r="QWE16" s="125"/>
      <c r="QWF16" s="121"/>
      <c r="QWG16" s="121"/>
      <c r="QWH16" s="118"/>
      <c r="QWI16" s="118"/>
      <c r="QWJ16" s="125"/>
      <c r="QWK16" s="121"/>
      <c r="QWL16" s="121"/>
      <c r="QWM16" s="118"/>
      <c r="QWN16" s="118"/>
      <c r="QWO16" s="125"/>
      <c r="QWP16" s="121"/>
      <c r="QWQ16" s="121"/>
      <c r="QWR16" s="118"/>
      <c r="QWS16" s="118"/>
      <c r="QWT16" s="125"/>
      <c r="QWU16" s="121"/>
      <c r="QWV16" s="121"/>
      <c r="QWW16" s="118"/>
      <c r="QWX16" s="118"/>
      <c r="QWY16" s="118"/>
      <c r="QWZ16" s="118"/>
      <c r="QXA16" s="118"/>
      <c r="QXB16" s="118"/>
      <c r="QXC16" s="119"/>
      <c r="QXD16" s="119"/>
      <c r="QXE16" s="187"/>
      <c r="QXF16" s="188"/>
      <c r="QXG16" s="188"/>
      <c r="QXH16" s="187"/>
      <c r="QXI16" s="187"/>
      <c r="QXJ16" s="122"/>
      <c r="QXK16" s="123"/>
      <c r="QXL16" s="122"/>
      <c r="QXM16" s="123"/>
      <c r="QXN16" s="124"/>
      <c r="QXO16" s="123"/>
      <c r="QXP16" s="122"/>
      <c r="QXQ16" s="122"/>
      <c r="QXR16" s="117"/>
      <c r="QXS16" s="125"/>
      <c r="QXT16" s="118"/>
      <c r="QXU16" s="118"/>
      <c r="QXV16" s="125"/>
      <c r="QXW16" s="121"/>
      <c r="QXX16" s="121"/>
      <c r="QXY16" s="118"/>
      <c r="QXZ16" s="118"/>
      <c r="QYA16" s="125"/>
      <c r="QYB16" s="121"/>
      <c r="QYC16" s="121"/>
      <c r="QYD16" s="118"/>
      <c r="QYE16" s="118"/>
      <c r="QYF16" s="125"/>
      <c r="QYG16" s="121"/>
      <c r="QYH16" s="121"/>
      <c r="QYI16" s="118"/>
      <c r="QYJ16" s="118"/>
      <c r="QYK16" s="125"/>
      <c r="QYL16" s="121"/>
      <c r="QYM16" s="121"/>
      <c r="QYN16" s="118"/>
      <c r="QYO16" s="118"/>
      <c r="QYP16" s="118"/>
      <c r="QYQ16" s="118"/>
      <c r="QYR16" s="118"/>
      <c r="QYS16" s="118"/>
      <c r="QYT16" s="119"/>
      <c r="QYU16" s="119"/>
      <c r="QYV16" s="187"/>
      <c r="QYW16" s="188"/>
      <c r="QYX16" s="188"/>
      <c r="QYY16" s="187"/>
      <c r="QYZ16" s="187"/>
      <c r="QZA16" s="122"/>
      <c r="QZB16" s="123"/>
      <c r="QZC16" s="122"/>
      <c r="QZD16" s="123"/>
      <c r="QZE16" s="124"/>
      <c r="QZF16" s="123"/>
      <c r="QZG16" s="122"/>
      <c r="QZH16" s="122"/>
      <c r="QZI16" s="117"/>
      <c r="QZJ16" s="125"/>
      <c r="QZK16" s="118"/>
      <c r="QZL16" s="118"/>
      <c r="QZM16" s="125"/>
      <c r="QZN16" s="121"/>
      <c r="QZO16" s="121"/>
      <c r="QZP16" s="118"/>
      <c r="QZQ16" s="118"/>
      <c r="QZR16" s="125"/>
      <c r="QZS16" s="121"/>
      <c r="QZT16" s="121"/>
      <c r="QZU16" s="118"/>
      <c r="QZV16" s="118"/>
      <c r="QZW16" s="125"/>
      <c r="QZX16" s="121"/>
      <c r="QZY16" s="121"/>
      <c r="QZZ16" s="118"/>
      <c r="RAA16" s="118"/>
      <c r="RAB16" s="125"/>
      <c r="RAC16" s="121"/>
      <c r="RAD16" s="121"/>
      <c r="RAE16" s="118"/>
      <c r="RAF16" s="118"/>
      <c r="RAG16" s="118"/>
      <c r="RAH16" s="118"/>
      <c r="RAI16" s="118"/>
      <c r="RAJ16" s="118"/>
      <c r="RAK16" s="119"/>
      <c r="RAL16" s="119"/>
      <c r="RAM16" s="187"/>
      <c r="RAN16" s="188"/>
      <c r="RAO16" s="188"/>
      <c r="RAP16" s="187"/>
      <c r="RAQ16" s="187"/>
      <c r="RAR16" s="122"/>
      <c r="RAS16" s="123"/>
      <c r="RAT16" s="122"/>
      <c r="RAU16" s="123"/>
      <c r="RAV16" s="124"/>
      <c r="RAW16" s="123"/>
      <c r="RAX16" s="122"/>
      <c r="RAY16" s="122"/>
      <c r="RAZ16" s="117"/>
      <c r="RBA16" s="125"/>
      <c r="RBB16" s="118"/>
      <c r="RBC16" s="118"/>
      <c r="RBD16" s="125"/>
      <c r="RBE16" s="121"/>
      <c r="RBF16" s="121"/>
      <c r="RBG16" s="118"/>
      <c r="RBH16" s="118"/>
      <c r="RBI16" s="125"/>
      <c r="RBJ16" s="121"/>
      <c r="RBK16" s="121"/>
      <c r="RBL16" s="118"/>
      <c r="RBM16" s="118"/>
      <c r="RBN16" s="125"/>
      <c r="RBO16" s="121"/>
      <c r="RBP16" s="121"/>
      <c r="RBQ16" s="118"/>
      <c r="RBR16" s="118"/>
      <c r="RBS16" s="125"/>
      <c r="RBT16" s="121"/>
      <c r="RBU16" s="121"/>
      <c r="RBV16" s="118"/>
      <c r="RBW16" s="118"/>
      <c r="RBX16" s="118"/>
      <c r="RBY16" s="118"/>
      <c r="RBZ16" s="118"/>
      <c r="RCA16" s="118"/>
      <c r="RCB16" s="119"/>
      <c r="RCC16" s="119"/>
      <c r="RCD16" s="187"/>
      <c r="RCE16" s="188"/>
      <c r="RCF16" s="188"/>
      <c r="RCG16" s="187"/>
      <c r="RCH16" s="187"/>
      <c r="RCI16" s="122"/>
      <c r="RCJ16" s="123"/>
      <c r="RCK16" s="122"/>
      <c r="RCL16" s="123"/>
      <c r="RCM16" s="124"/>
      <c r="RCN16" s="123"/>
      <c r="RCO16" s="122"/>
      <c r="RCP16" s="122"/>
      <c r="RCQ16" s="117"/>
      <c r="RCR16" s="125"/>
      <c r="RCS16" s="118"/>
      <c r="RCT16" s="118"/>
      <c r="RCU16" s="125"/>
      <c r="RCV16" s="121"/>
      <c r="RCW16" s="121"/>
      <c r="RCX16" s="118"/>
      <c r="RCY16" s="118"/>
      <c r="RCZ16" s="125"/>
      <c r="RDA16" s="121"/>
      <c r="RDB16" s="121"/>
      <c r="RDC16" s="118"/>
      <c r="RDD16" s="118"/>
      <c r="RDE16" s="125"/>
      <c r="RDF16" s="121"/>
      <c r="RDG16" s="121"/>
      <c r="RDH16" s="118"/>
      <c r="RDI16" s="118"/>
      <c r="RDJ16" s="125"/>
      <c r="RDK16" s="121"/>
      <c r="RDL16" s="121"/>
      <c r="RDM16" s="118"/>
      <c r="RDN16" s="118"/>
      <c r="RDO16" s="118"/>
      <c r="RDP16" s="118"/>
      <c r="RDQ16" s="118"/>
      <c r="RDR16" s="118"/>
      <c r="RDS16" s="119"/>
      <c r="RDT16" s="119"/>
      <c r="RDU16" s="187"/>
      <c r="RDV16" s="188"/>
      <c r="RDW16" s="188"/>
      <c r="RDX16" s="187"/>
      <c r="RDY16" s="187"/>
      <c r="RDZ16" s="122"/>
      <c r="REA16" s="123"/>
      <c r="REB16" s="122"/>
      <c r="REC16" s="123"/>
      <c r="RED16" s="124"/>
      <c r="REE16" s="123"/>
      <c r="REF16" s="122"/>
      <c r="REG16" s="122"/>
      <c r="REH16" s="117"/>
      <c r="REI16" s="125"/>
      <c r="REJ16" s="118"/>
      <c r="REK16" s="118"/>
      <c r="REL16" s="125"/>
      <c r="REM16" s="121"/>
      <c r="REN16" s="121"/>
      <c r="REO16" s="118"/>
      <c r="REP16" s="118"/>
      <c r="REQ16" s="125"/>
      <c r="RER16" s="121"/>
      <c r="RES16" s="121"/>
      <c r="RET16" s="118"/>
      <c r="REU16" s="118"/>
      <c r="REV16" s="125"/>
      <c r="REW16" s="121"/>
      <c r="REX16" s="121"/>
      <c r="REY16" s="118"/>
      <c r="REZ16" s="118"/>
      <c r="RFA16" s="125"/>
      <c r="RFB16" s="121"/>
      <c r="RFC16" s="121"/>
      <c r="RFD16" s="118"/>
      <c r="RFE16" s="118"/>
      <c r="RFF16" s="118"/>
      <c r="RFG16" s="118"/>
      <c r="RFH16" s="118"/>
      <c r="RFI16" s="118"/>
      <c r="RFJ16" s="119"/>
      <c r="RFK16" s="119"/>
      <c r="RFL16" s="187"/>
      <c r="RFM16" s="188"/>
      <c r="RFN16" s="188"/>
      <c r="RFO16" s="187"/>
      <c r="RFP16" s="187"/>
      <c r="RFQ16" s="122"/>
      <c r="RFR16" s="123"/>
      <c r="RFS16" s="122"/>
      <c r="RFT16" s="123"/>
      <c r="RFU16" s="124"/>
      <c r="RFV16" s="123"/>
      <c r="RFW16" s="122"/>
      <c r="RFX16" s="122"/>
      <c r="RFY16" s="117"/>
      <c r="RFZ16" s="125"/>
      <c r="RGA16" s="118"/>
      <c r="RGB16" s="118"/>
      <c r="RGC16" s="125"/>
      <c r="RGD16" s="121"/>
      <c r="RGE16" s="121"/>
      <c r="RGF16" s="118"/>
      <c r="RGG16" s="118"/>
      <c r="RGH16" s="125"/>
      <c r="RGI16" s="121"/>
      <c r="RGJ16" s="121"/>
      <c r="RGK16" s="118"/>
      <c r="RGL16" s="118"/>
      <c r="RGM16" s="125"/>
      <c r="RGN16" s="121"/>
      <c r="RGO16" s="121"/>
      <c r="RGP16" s="118"/>
      <c r="RGQ16" s="118"/>
      <c r="RGR16" s="125"/>
      <c r="RGS16" s="121"/>
      <c r="RGT16" s="121"/>
      <c r="RGU16" s="118"/>
      <c r="RGV16" s="118"/>
      <c r="RGW16" s="118"/>
      <c r="RGX16" s="118"/>
      <c r="RGY16" s="118"/>
      <c r="RGZ16" s="118"/>
      <c r="RHA16" s="119"/>
      <c r="RHB16" s="119"/>
      <c r="RHC16" s="187"/>
      <c r="RHD16" s="188"/>
      <c r="RHE16" s="188"/>
      <c r="RHF16" s="187"/>
      <c r="RHG16" s="187"/>
      <c r="RHH16" s="122"/>
      <c r="RHI16" s="123"/>
      <c r="RHJ16" s="122"/>
      <c r="RHK16" s="123"/>
      <c r="RHL16" s="124"/>
      <c r="RHM16" s="123"/>
      <c r="RHN16" s="122"/>
      <c r="RHO16" s="122"/>
      <c r="RHP16" s="117"/>
      <c r="RHQ16" s="125"/>
      <c r="RHR16" s="118"/>
      <c r="RHS16" s="118"/>
      <c r="RHT16" s="125"/>
      <c r="RHU16" s="121"/>
      <c r="RHV16" s="121"/>
      <c r="RHW16" s="118"/>
      <c r="RHX16" s="118"/>
      <c r="RHY16" s="125"/>
      <c r="RHZ16" s="121"/>
      <c r="RIA16" s="121"/>
      <c r="RIB16" s="118"/>
      <c r="RIC16" s="118"/>
      <c r="RID16" s="125"/>
      <c r="RIE16" s="121"/>
      <c r="RIF16" s="121"/>
      <c r="RIG16" s="118"/>
      <c r="RIH16" s="118"/>
      <c r="RII16" s="125"/>
      <c r="RIJ16" s="121"/>
      <c r="RIK16" s="121"/>
      <c r="RIL16" s="118"/>
      <c r="RIM16" s="118"/>
      <c r="RIN16" s="118"/>
      <c r="RIO16" s="118"/>
      <c r="RIP16" s="118"/>
      <c r="RIQ16" s="118"/>
      <c r="RIR16" s="119"/>
      <c r="RIS16" s="119"/>
      <c r="RIT16" s="187"/>
      <c r="RIU16" s="188"/>
      <c r="RIV16" s="188"/>
      <c r="RIW16" s="187"/>
      <c r="RIX16" s="187"/>
      <c r="RIY16" s="122"/>
      <c r="RIZ16" s="123"/>
      <c r="RJA16" s="122"/>
      <c r="RJB16" s="123"/>
      <c r="RJC16" s="124"/>
      <c r="RJD16" s="123"/>
      <c r="RJE16" s="122"/>
      <c r="RJF16" s="122"/>
      <c r="RJG16" s="117"/>
      <c r="RJH16" s="125"/>
      <c r="RJI16" s="118"/>
      <c r="RJJ16" s="118"/>
      <c r="RJK16" s="125"/>
      <c r="RJL16" s="121"/>
      <c r="RJM16" s="121"/>
      <c r="RJN16" s="118"/>
      <c r="RJO16" s="118"/>
      <c r="RJP16" s="125"/>
      <c r="RJQ16" s="121"/>
      <c r="RJR16" s="121"/>
      <c r="RJS16" s="118"/>
      <c r="RJT16" s="118"/>
      <c r="RJU16" s="125"/>
      <c r="RJV16" s="121"/>
      <c r="RJW16" s="121"/>
      <c r="RJX16" s="118"/>
      <c r="RJY16" s="118"/>
      <c r="RJZ16" s="125"/>
      <c r="RKA16" s="121"/>
      <c r="RKB16" s="121"/>
      <c r="RKC16" s="118"/>
      <c r="RKD16" s="118"/>
      <c r="RKE16" s="118"/>
      <c r="RKF16" s="118"/>
      <c r="RKG16" s="118"/>
      <c r="RKH16" s="118"/>
      <c r="RKI16" s="119"/>
      <c r="RKJ16" s="119"/>
      <c r="RKK16" s="187"/>
      <c r="RKL16" s="188"/>
      <c r="RKM16" s="188"/>
      <c r="RKN16" s="187"/>
      <c r="RKO16" s="187"/>
      <c r="RKP16" s="122"/>
      <c r="RKQ16" s="123"/>
      <c r="RKR16" s="122"/>
      <c r="RKS16" s="123"/>
      <c r="RKT16" s="124"/>
      <c r="RKU16" s="123"/>
      <c r="RKV16" s="122"/>
      <c r="RKW16" s="122"/>
      <c r="RKX16" s="117"/>
      <c r="RKY16" s="125"/>
      <c r="RKZ16" s="118"/>
      <c r="RLA16" s="118"/>
      <c r="RLB16" s="125"/>
      <c r="RLC16" s="121"/>
      <c r="RLD16" s="121"/>
      <c r="RLE16" s="118"/>
      <c r="RLF16" s="118"/>
      <c r="RLG16" s="125"/>
      <c r="RLH16" s="121"/>
      <c r="RLI16" s="121"/>
      <c r="RLJ16" s="118"/>
      <c r="RLK16" s="118"/>
      <c r="RLL16" s="125"/>
      <c r="RLM16" s="121"/>
      <c r="RLN16" s="121"/>
      <c r="RLO16" s="118"/>
      <c r="RLP16" s="118"/>
      <c r="RLQ16" s="125"/>
      <c r="RLR16" s="121"/>
      <c r="RLS16" s="121"/>
      <c r="RLT16" s="118"/>
      <c r="RLU16" s="118"/>
      <c r="RLV16" s="118"/>
      <c r="RLW16" s="118"/>
      <c r="RLX16" s="118"/>
      <c r="RLY16" s="118"/>
      <c r="RLZ16" s="119"/>
      <c r="RMA16" s="119"/>
      <c r="RMB16" s="187"/>
      <c r="RMC16" s="188"/>
      <c r="RMD16" s="188"/>
      <c r="RME16" s="187"/>
      <c r="RMF16" s="187"/>
      <c r="RMG16" s="122"/>
      <c r="RMH16" s="123"/>
      <c r="RMI16" s="122"/>
      <c r="RMJ16" s="123"/>
      <c r="RMK16" s="124"/>
      <c r="RML16" s="123"/>
      <c r="RMM16" s="122"/>
      <c r="RMN16" s="122"/>
      <c r="RMO16" s="117"/>
      <c r="RMP16" s="125"/>
      <c r="RMQ16" s="118"/>
      <c r="RMR16" s="118"/>
      <c r="RMS16" s="125"/>
      <c r="RMT16" s="121"/>
      <c r="RMU16" s="121"/>
      <c r="RMV16" s="118"/>
      <c r="RMW16" s="118"/>
      <c r="RMX16" s="125"/>
      <c r="RMY16" s="121"/>
      <c r="RMZ16" s="121"/>
      <c r="RNA16" s="118"/>
      <c r="RNB16" s="118"/>
      <c r="RNC16" s="125"/>
      <c r="RND16" s="121"/>
      <c r="RNE16" s="121"/>
      <c r="RNF16" s="118"/>
      <c r="RNG16" s="118"/>
      <c r="RNH16" s="125"/>
      <c r="RNI16" s="121"/>
      <c r="RNJ16" s="121"/>
      <c r="RNK16" s="118"/>
      <c r="RNL16" s="118"/>
      <c r="RNM16" s="118"/>
      <c r="RNN16" s="118"/>
      <c r="RNO16" s="118"/>
      <c r="RNP16" s="118"/>
      <c r="RNQ16" s="119"/>
      <c r="RNR16" s="119"/>
      <c r="RNS16" s="187"/>
      <c r="RNT16" s="188"/>
      <c r="RNU16" s="188"/>
      <c r="RNV16" s="187"/>
      <c r="RNW16" s="187"/>
      <c r="RNX16" s="122"/>
      <c r="RNY16" s="123"/>
      <c r="RNZ16" s="122"/>
      <c r="ROA16" s="123"/>
      <c r="ROB16" s="124"/>
      <c r="ROC16" s="123"/>
      <c r="ROD16" s="122"/>
      <c r="ROE16" s="122"/>
      <c r="ROF16" s="117"/>
      <c r="ROG16" s="125"/>
      <c r="ROH16" s="118"/>
      <c r="ROI16" s="118"/>
      <c r="ROJ16" s="125"/>
      <c r="ROK16" s="121"/>
      <c r="ROL16" s="121"/>
      <c r="ROM16" s="118"/>
      <c r="RON16" s="118"/>
      <c r="ROO16" s="125"/>
      <c r="ROP16" s="121"/>
      <c r="ROQ16" s="121"/>
      <c r="ROR16" s="118"/>
      <c r="ROS16" s="118"/>
      <c r="ROT16" s="125"/>
      <c r="ROU16" s="121"/>
      <c r="ROV16" s="121"/>
      <c r="ROW16" s="118"/>
      <c r="ROX16" s="118"/>
      <c r="ROY16" s="125"/>
      <c r="ROZ16" s="121"/>
      <c r="RPA16" s="121"/>
      <c r="RPB16" s="118"/>
      <c r="RPC16" s="118"/>
      <c r="RPD16" s="118"/>
      <c r="RPE16" s="118"/>
      <c r="RPF16" s="118"/>
      <c r="RPG16" s="118"/>
      <c r="RPH16" s="119"/>
      <c r="RPI16" s="119"/>
      <c r="RPJ16" s="187"/>
      <c r="RPK16" s="188"/>
      <c r="RPL16" s="188"/>
      <c r="RPM16" s="187"/>
      <c r="RPN16" s="187"/>
      <c r="RPO16" s="122"/>
      <c r="RPP16" s="123"/>
      <c r="RPQ16" s="122"/>
      <c r="RPR16" s="123"/>
      <c r="RPS16" s="124"/>
      <c r="RPT16" s="123"/>
      <c r="RPU16" s="122"/>
      <c r="RPV16" s="122"/>
      <c r="RPW16" s="117"/>
      <c r="RPX16" s="125"/>
      <c r="RPY16" s="118"/>
      <c r="RPZ16" s="118"/>
      <c r="RQA16" s="125"/>
      <c r="RQB16" s="121"/>
      <c r="RQC16" s="121"/>
      <c r="RQD16" s="118"/>
      <c r="RQE16" s="118"/>
      <c r="RQF16" s="125"/>
      <c r="RQG16" s="121"/>
      <c r="RQH16" s="121"/>
      <c r="RQI16" s="118"/>
      <c r="RQJ16" s="118"/>
      <c r="RQK16" s="125"/>
      <c r="RQL16" s="121"/>
      <c r="RQM16" s="121"/>
      <c r="RQN16" s="118"/>
      <c r="RQO16" s="118"/>
      <c r="RQP16" s="125"/>
      <c r="RQQ16" s="121"/>
      <c r="RQR16" s="121"/>
      <c r="RQS16" s="118"/>
      <c r="RQT16" s="118"/>
      <c r="RQU16" s="118"/>
      <c r="RQV16" s="118"/>
      <c r="RQW16" s="118"/>
      <c r="RQX16" s="118"/>
      <c r="RQY16" s="119"/>
      <c r="RQZ16" s="119"/>
      <c r="RRA16" s="187"/>
      <c r="RRB16" s="188"/>
      <c r="RRC16" s="188"/>
      <c r="RRD16" s="187"/>
      <c r="RRE16" s="187"/>
      <c r="RRF16" s="122"/>
      <c r="RRG16" s="123"/>
      <c r="RRH16" s="122"/>
      <c r="RRI16" s="123"/>
      <c r="RRJ16" s="124"/>
      <c r="RRK16" s="123"/>
      <c r="RRL16" s="122"/>
      <c r="RRM16" s="122"/>
      <c r="RRN16" s="117"/>
      <c r="RRO16" s="125"/>
      <c r="RRP16" s="118"/>
      <c r="RRQ16" s="118"/>
      <c r="RRR16" s="125"/>
      <c r="RRS16" s="121"/>
      <c r="RRT16" s="121"/>
      <c r="RRU16" s="118"/>
      <c r="RRV16" s="118"/>
      <c r="RRW16" s="125"/>
      <c r="RRX16" s="121"/>
      <c r="RRY16" s="121"/>
      <c r="RRZ16" s="118"/>
      <c r="RSA16" s="118"/>
      <c r="RSB16" s="125"/>
      <c r="RSC16" s="121"/>
      <c r="RSD16" s="121"/>
      <c r="RSE16" s="118"/>
      <c r="RSF16" s="118"/>
      <c r="RSG16" s="125"/>
      <c r="RSH16" s="121"/>
      <c r="RSI16" s="121"/>
      <c r="RSJ16" s="118"/>
      <c r="RSK16" s="118"/>
      <c r="RSL16" s="118"/>
      <c r="RSM16" s="118"/>
      <c r="RSN16" s="118"/>
      <c r="RSO16" s="118"/>
      <c r="RSP16" s="119"/>
      <c r="RSQ16" s="119"/>
      <c r="RSR16" s="187"/>
      <c r="RSS16" s="188"/>
      <c r="RST16" s="188"/>
      <c r="RSU16" s="187"/>
      <c r="RSV16" s="187"/>
      <c r="RSW16" s="122"/>
      <c r="RSX16" s="123"/>
      <c r="RSY16" s="122"/>
      <c r="RSZ16" s="123"/>
      <c r="RTA16" s="124"/>
      <c r="RTB16" s="123"/>
      <c r="RTC16" s="122"/>
      <c r="RTD16" s="122"/>
      <c r="RTE16" s="117"/>
      <c r="RTF16" s="125"/>
      <c r="RTG16" s="118"/>
      <c r="RTH16" s="118"/>
      <c r="RTI16" s="125"/>
      <c r="RTJ16" s="121"/>
      <c r="RTK16" s="121"/>
      <c r="RTL16" s="118"/>
      <c r="RTM16" s="118"/>
      <c r="RTN16" s="125"/>
      <c r="RTO16" s="121"/>
      <c r="RTP16" s="121"/>
      <c r="RTQ16" s="118"/>
      <c r="RTR16" s="118"/>
      <c r="RTS16" s="125"/>
      <c r="RTT16" s="121"/>
      <c r="RTU16" s="121"/>
      <c r="RTV16" s="118"/>
      <c r="RTW16" s="118"/>
      <c r="RTX16" s="125"/>
      <c r="RTY16" s="121"/>
      <c r="RTZ16" s="121"/>
      <c r="RUA16" s="118"/>
      <c r="RUB16" s="118"/>
      <c r="RUC16" s="118"/>
      <c r="RUD16" s="118"/>
      <c r="RUE16" s="118"/>
      <c r="RUF16" s="118"/>
      <c r="RUG16" s="119"/>
      <c r="RUH16" s="119"/>
      <c r="RUI16" s="187"/>
      <c r="RUJ16" s="188"/>
      <c r="RUK16" s="188"/>
      <c r="RUL16" s="187"/>
      <c r="RUM16" s="187"/>
      <c r="RUN16" s="122"/>
      <c r="RUO16" s="123"/>
      <c r="RUP16" s="122"/>
      <c r="RUQ16" s="123"/>
      <c r="RUR16" s="124"/>
      <c r="RUS16" s="123"/>
      <c r="RUT16" s="122"/>
      <c r="RUU16" s="122"/>
      <c r="RUV16" s="117"/>
      <c r="RUW16" s="125"/>
      <c r="RUX16" s="118"/>
      <c r="RUY16" s="118"/>
      <c r="RUZ16" s="125"/>
      <c r="RVA16" s="121"/>
      <c r="RVB16" s="121"/>
      <c r="RVC16" s="118"/>
      <c r="RVD16" s="118"/>
      <c r="RVE16" s="125"/>
      <c r="RVF16" s="121"/>
      <c r="RVG16" s="121"/>
      <c r="RVH16" s="118"/>
      <c r="RVI16" s="118"/>
      <c r="RVJ16" s="125"/>
      <c r="RVK16" s="121"/>
      <c r="RVL16" s="121"/>
      <c r="RVM16" s="118"/>
      <c r="RVN16" s="118"/>
      <c r="RVO16" s="125"/>
      <c r="RVP16" s="121"/>
      <c r="RVQ16" s="121"/>
      <c r="RVR16" s="118"/>
      <c r="RVS16" s="118"/>
      <c r="RVT16" s="118"/>
      <c r="RVU16" s="118"/>
      <c r="RVV16" s="118"/>
      <c r="RVW16" s="118"/>
      <c r="RVX16" s="119"/>
      <c r="RVY16" s="119"/>
      <c r="RVZ16" s="187"/>
      <c r="RWA16" s="188"/>
      <c r="RWB16" s="188"/>
      <c r="RWC16" s="187"/>
      <c r="RWD16" s="187"/>
      <c r="RWE16" s="122"/>
      <c r="RWF16" s="123"/>
      <c r="RWG16" s="122"/>
      <c r="RWH16" s="123"/>
      <c r="RWI16" s="124"/>
      <c r="RWJ16" s="123"/>
      <c r="RWK16" s="122"/>
      <c r="RWL16" s="122"/>
      <c r="RWM16" s="117"/>
      <c r="RWN16" s="125"/>
      <c r="RWO16" s="118"/>
      <c r="RWP16" s="118"/>
      <c r="RWQ16" s="125"/>
      <c r="RWR16" s="121"/>
      <c r="RWS16" s="121"/>
      <c r="RWT16" s="118"/>
      <c r="RWU16" s="118"/>
      <c r="RWV16" s="125"/>
      <c r="RWW16" s="121"/>
      <c r="RWX16" s="121"/>
      <c r="RWY16" s="118"/>
      <c r="RWZ16" s="118"/>
      <c r="RXA16" s="125"/>
      <c r="RXB16" s="121"/>
      <c r="RXC16" s="121"/>
      <c r="RXD16" s="118"/>
      <c r="RXE16" s="118"/>
      <c r="RXF16" s="125"/>
      <c r="RXG16" s="121"/>
      <c r="RXH16" s="121"/>
      <c r="RXI16" s="118"/>
      <c r="RXJ16" s="118"/>
      <c r="RXK16" s="118"/>
      <c r="RXL16" s="118"/>
      <c r="RXM16" s="118"/>
      <c r="RXN16" s="118"/>
      <c r="RXO16" s="119"/>
      <c r="RXP16" s="119"/>
      <c r="RXQ16" s="187"/>
      <c r="RXR16" s="188"/>
      <c r="RXS16" s="188"/>
      <c r="RXT16" s="187"/>
      <c r="RXU16" s="187"/>
      <c r="RXV16" s="122"/>
      <c r="RXW16" s="123"/>
      <c r="RXX16" s="122"/>
      <c r="RXY16" s="123"/>
      <c r="RXZ16" s="124"/>
      <c r="RYA16" s="123"/>
      <c r="RYB16" s="122"/>
      <c r="RYC16" s="122"/>
      <c r="RYD16" s="117"/>
      <c r="RYE16" s="125"/>
      <c r="RYF16" s="118"/>
      <c r="RYG16" s="118"/>
      <c r="RYH16" s="125"/>
      <c r="RYI16" s="121"/>
      <c r="RYJ16" s="121"/>
      <c r="RYK16" s="118"/>
      <c r="RYL16" s="118"/>
      <c r="RYM16" s="125"/>
      <c r="RYN16" s="121"/>
      <c r="RYO16" s="121"/>
      <c r="RYP16" s="118"/>
      <c r="RYQ16" s="118"/>
      <c r="RYR16" s="125"/>
      <c r="RYS16" s="121"/>
      <c r="RYT16" s="121"/>
      <c r="RYU16" s="118"/>
      <c r="RYV16" s="118"/>
      <c r="RYW16" s="125"/>
      <c r="RYX16" s="121"/>
      <c r="RYY16" s="121"/>
      <c r="RYZ16" s="118"/>
      <c r="RZA16" s="118"/>
      <c r="RZB16" s="118"/>
      <c r="RZC16" s="118"/>
      <c r="RZD16" s="118"/>
      <c r="RZE16" s="118"/>
      <c r="RZF16" s="119"/>
      <c r="RZG16" s="119"/>
      <c r="RZH16" s="187"/>
      <c r="RZI16" s="188"/>
      <c r="RZJ16" s="188"/>
      <c r="RZK16" s="187"/>
      <c r="RZL16" s="187"/>
      <c r="RZM16" s="122"/>
      <c r="RZN16" s="123"/>
      <c r="RZO16" s="122"/>
      <c r="RZP16" s="123"/>
      <c r="RZQ16" s="124"/>
      <c r="RZR16" s="123"/>
      <c r="RZS16" s="122"/>
      <c r="RZT16" s="122"/>
      <c r="RZU16" s="117"/>
      <c r="RZV16" s="125"/>
      <c r="RZW16" s="118"/>
      <c r="RZX16" s="118"/>
      <c r="RZY16" s="125"/>
      <c r="RZZ16" s="121"/>
      <c r="SAA16" s="121"/>
      <c r="SAB16" s="118"/>
      <c r="SAC16" s="118"/>
      <c r="SAD16" s="125"/>
      <c r="SAE16" s="121"/>
      <c r="SAF16" s="121"/>
      <c r="SAG16" s="118"/>
      <c r="SAH16" s="118"/>
      <c r="SAI16" s="125"/>
      <c r="SAJ16" s="121"/>
      <c r="SAK16" s="121"/>
      <c r="SAL16" s="118"/>
      <c r="SAM16" s="118"/>
      <c r="SAN16" s="125"/>
      <c r="SAO16" s="121"/>
      <c r="SAP16" s="121"/>
      <c r="SAQ16" s="118"/>
      <c r="SAR16" s="118"/>
      <c r="SAS16" s="118"/>
      <c r="SAT16" s="118"/>
      <c r="SAU16" s="118"/>
      <c r="SAV16" s="118"/>
      <c r="SAW16" s="119"/>
      <c r="SAX16" s="119"/>
      <c r="SAY16" s="187"/>
      <c r="SAZ16" s="188"/>
      <c r="SBA16" s="188"/>
      <c r="SBB16" s="187"/>
      <c r="SBC16" s="187"/>
      <c r="SBD16" s="122"/>
      <c r="SBE16" s="123"/>
      <c r="SBF16" s="122"/>
      <c r="SBG16" s="123"/>
      <c r="SBH16" s="124"/>
      <c r="SBI16" s="123"/>
      <c r="SBJ16" s="122"/>
      <c r="SBK16" s="122"/>
      <c r="SBL16" s="117"/>
      <c r="SBM16" s="125"/>
      <c r="SBN16" s="118"/>
      <c r="SBO16" s="118"/>
      <c r="SBP16" s="125"/>
      <c r="SBQ16" s="121"/>
      <c r="SBR16" s="121"/>
      <c r="SBS16" s="118"/>
      <c r="SBT16" s="118"/>
      <c r="SBU16" s="125"/>
      <c r="SBV16" s="121"/>
      <c r="SBW16" s="121"/>
      <c r="SBX16" s="118"/>
      <c r="SBY16" s="118"/>
      <c r="SBZ16" s="125"/>
      <c r="SCA16" s="121"/>
      <c r="SCB16" s="121"/>
      <c r="SCC16" s="118"/>
      <c r="SCD16" s="118"/>
      <c r="SCE16" s="125"/>
      <c r="SCF16" s="121"/>
      <c r="SCG16" s="121"/>
      <c r="SCH16" s="118"/>
      <c r="SCI16" s="118"/>
      <c r="SCJ16" s="118"/>
      <c r="SCK16" s="118"/>
      <c r="SCL16" s="118"/>
      <c r="SCM16" s="118"/>
      <c r="SCN16" s="119"/>
      <c r="SCO16" s="119"/>
      <c r="SCP16" s="187"/>
      <c r="SCQ16" s="188"/>
      <c r="SCR16" s="188"/>
      <c r="SCS16" s="187"/>
      <c r="SCT16" s="187"/>
      <c r="SCU16" s="122"/>
      <c r="SCV16" s="123"/>
      <c r="SCW16" s="122"/>
      <c r="SCX16" s="123"/>
      <c r="SCY16" s="124"/>
      <c r="SCZ16" s="123"/>
      <c r="SDA16" s="122"/>
      <c r="SDB16" s="122"/>
      <c r="SDC16" s="117"/>
      <c r="SDD16" s="125"/>
      <c r="SDE16" s="118"/>
      <c r="SDF16" s="118"/>
      <c r="SDG16" s="125"/>
      <c r="SDH16" s="121"/>
      <c r="SDI16" s="121"/>
      <c r="SDJ16" s="118"/>
      <c r="SDK16" s="118"/>
      <c r="SDL16" s="125"/>
      <c r="SDM16" s="121"/>
      <c r="SDN16" s="121"/>
      <c r="SDO16" s="118"/>
      <c r="SDP16" s="118"/>
      <c r="SDQ16" s="125"/>
      <c r="SDR16" s="121"/>
      <c r="SDS16" s="121"/>
      <c r="SDT16" s="118"/>
      <c r="SDU16" s="118"/>
      <c r="SDV16" s="125"/>
      <c r="SDW16" s="121"/>
      <c r="SDX16" s="121"/>
      <c r="SDY16" s="118"/>
      <c r="SDZ16" s="118"/>
      <c r="SEA16" s="118"/>
      <c r="SEB16" s="118"/>
      <c r="SEC16" s="118"/>
      <c r="SED16" s="118"/>
      <c r="SEE16" s="119"/>
      <c r="SEF16" s="119"/>
      <c r="SEG16" s="187"/>
      <c r="SEH16" s="188"/>
      <c r="SEI16" s="188"/>
      <c r="SEJ16" s="187"/>
      <c r="SEK16" s="187"/>
      <c r="SEL16" s="122"/>
      <c r="SEM16" s="123"/>
      <c r="SEN16" s="122"/>
      <c r="SEO16" s="123"/>
      <c r="SEP16" s="124"/>
      <c r="SEQ16" s="123"/>
      <c r="SER16" s="122"/>
      <c r="SES16" s="122"/>
      <c r="SET16" s="117"/>
      <c r="SEU16" s="125"/>
      <c r="SEV16" s="118"/>
      <c r="SEW16" s="118"/>
      <c r="SEX16" s="125"/>
      <c r="SEY16" s="121"/>
      <c r="SEZ16" s="121"/>
      <c r="SFA16" s="118"/>
      <c r="SFB16" s="118"/>
      <c r="SFC16" s="125"/>
      <c r="SFD16" s="121"/>
      <c r="SFE16" s="121"/>
      <c r="SFF16" s="118"/>
      <c r="SFG16" s="118"/>
      <c r="SFH16" s="125"/>
      <c r="SFI16" s="121"/>
      <c r="SFJ16" s="121"/>
      <c r="SFK16" s="118"/>
      <c r="SFL16" s="118"/>
      <c r="SFM16" s="125"/>
      <c r="SFN16" s="121"/>
      <c r="SFO16" s="121"/>
      <c r="SFP16" s="118"/>
      <c r="SFQ16" s="118"/>
      <c r="SFR16" s="118"/>
      <c r="SFS16" s="118"/>
      <c r="SFT16" s="118"/>
      <c r="SFU16" s="118"/>
      <c r="SFV16" s="119"/>
      <c r="SFW16" s="119"/>
      <c r="SFX16" s="187"/>
      <c r="SFY16" s="188"/>
      <c r="SFZ16" s="188"/>
      <c r="SGA16" s="187"/>
      <c r="SGB16" s="187"/>
      <c r="SGC16" s="122"/>
      <c r="SGD16" s="123"/>
      <c r="SGE16" s="122"/>
      <c r="SGF16" s="123"/>
      <c r="SGG16" s="124"/>
      <c r="SGH16" s="123"/>
      <c r="SGI16" s="122"/>
      <c r="SGJ16" s="122"/>
      <c r="SGK16" s="117"/>
      <c r="SGL16" s="125"/>
      <c r="SGM16" s="118"/>
      <c r="SGN16" s="118"/>
      <c r="SGO16" s="125"/>
      <c r="SGP16" s="121"/>
      <c r="SGQ16" s="121"/>
      <c r="SGR16" s="118"/>
      <c r="SGS16" s="118"/>
      <c r="SGT16" s="125"/>
      <c r="SGU16" s="121"/>
      <c r="SGV16" s="121"/>
      <c r="SGW16" s="118"/>
      <c r="SGX16" s="118"/>
      <c r="SGY16" s="125"/>
      <c r="SGZ16" s="121"/>
      <c r="SHA16" s="121"/>
      <c r="SHB16" s="118"/>
      <c r="SHC16" s="118"/>
      <c r="SHD16" s="125"/>
      <c r="SHE16" s="121"/>
      <c r="SHF16" s="121"/>
      <c r="SHG16" s="118"/>
      <c r="SHH16" s="118"/>
      <c r="SHI16" s="118"/>
      <c r="SHJ16" s="118"/>
      <c r="SHK16" s="118"/>
      <c r="SHL16" s="118"/>
      <c r="SHM16" s="119"/>
      <c r="SHN16" s="119"/>
      <c r="SHO16" s="187"/>
      <c r="SHP16" s="188"/>
      <c r="SHQ16" s="188"/>
      <c r="SHR16" s="187"/>
      <c r="SHS16" s="187"/>
      <c r="SHT16" s="122"/>
      <c r="SHU16" s="123"/>
      <c r="SHV16" s="122"/>
      <c r="SHW16" s="123"/>
      <c r="SHX16" s="124"/>
      <c r="SHY16" s="123"/>
      <c r="SHZ16" s="122"/>
      <c r="SIA16" s="122"/>
      <c r="SIB16" s="117"/>
      <c r="SIC16" s="125"/>
      <c r="SID16" s="118"/>
      <c r="SIE16" s="118"/>
      <c r="SIF16" s="125"/>
      <c r="SIG16" s="121"/>
      <c r="SIH16" s="121"/>
      <c r="SII16" s="118"/>
      <c r="SIJ16" s="118"/>
      <c r="SIK16" s="125"/>
      <c r="SIL16" s="121"/>
      <c r="SIM16" s="121"/>
      <c r="SIN16" s="118"/>
      <c r="SIO16" s="118"/>
      <c r="SIP16" s="125"/>
      <c r="SIQ16" s="121"/>
      <c r="SIR16" s="121"/>
      <c r="SIS16" s="118"/>
      <c r="SIT16" s="118"/>
      <c r="SIU16" s="125"/>
      <c r="SIV16" s="121"/>
      <c r="SIW16" s="121"/>
      <c r="SIX16" s="118"/>
      <c r="SIY16" s="118"/>
      <c r="SIZ16" s="118"/>
      <c r="SJA16" s="118"/>
      <c r="SJB16" s="118"/>
      <c r="SJC16" s="118"/>
      <c r="SJD16" s="119"/>
      <c r="SJE16" s="119"/>
      <c r="SJF16" s="187"/>
      <c r="SJG16" s="188"/>
      <c r="SJH16" s="188"/>
      <c r="SJI16" s="187"/>
      <c r="SJJ16" s="187"/>
      <c r="SJK16" s="122"/>
      <c r="SJL16" s="123"/>
      <c r="SJM16" s="122"/>
      <c r="SJN16" s="123"/>
      <c r="SJO16" s="124"/>
      <c r="SJP16" s="123"/>
      <c r="SJQ16" s="122"/>
      <c r="SJR16" s="122"/>
      <c r="SJS16" s="117"/>
      <c r="SJT16" s="125"/>
      <c r="SJU16" s="118"/>
      <c r="SJV16" s="118"/>
      <c r="SJW16" s="125"/>
      <c r="SJX16" s="121"/>
      <c r="SJY16" s="121"/>
      <c r="SJZ16" s="118"/>
      <c r="SKA16" s="118"/>
      <c r="SKB16" s="125"/>
      <c r="SKC16" s="121"/>
      <c r="SKD16" s="121"/>
      <c r="SKE16" s="118"/>
      <c r="SKF16" s="118"/>
      <c r="SKG16" s="125"/>
      <c r="SKH16" s="121"/>
      <c r="SKI16" s="121"/>
      <c r="SKJ16" s="118"/>
      <c r="SKK16" s="118"/>
      <c r="SKL16" s="125"/>
      <c r="SKM16" s="121"/>
      <c r="SKN16" s="121"/>
      <c r="SKO16" s="118"/>
      <c r="SKP16" s="118"/>
      <c r="SKQ16" s="118"/>
      <c r="SKR16" s="118"/>
      <c r="SKS16" s="118"/>
      <c r="SKT16" s="118"/>
      <c r="SKU16" s="119"/>
      <c r="SKV16" s="119"/>
      <c r="SKW16" s="187"/>
      <c r="SKX16" s="188"/>
      <c r="SKY16" s="188"/>
      <c r="SKZ16" s="187"/>
      <c r="SLA16" s="187"/>
      <c r="SLB16" s="122"/>
      <c r="SLC16" s="123"/>
      <c r="SLD16" s="122"/>
      <c r="SLE16" s="123"/>
      <c r="SLF16" s="124"/>
      <c r="SLG16" s="123"/>
      <c r="SLH16" s="122"/>
      <c r="SLI16" s="122"/>
      <c r="SLJ16" s="117"/>
      <c r="SLK16" s="125"/>
      <c r="SLL16" s="118"/>
      <c r="SLM16" s="118"/>
      <c r="SLN16" s="125"/>
      <c r="SLO16" s="121"/>
      <c r="SLP16" s="121"/>
      <c r="SLQ16" s="118"/>
      <c r="SLR16" s="118"/>
      <c r="SLS16" s="125"/>
      <c r="SLT16" s="121"/>
      <c r="SLU16" s="121"/>
      <c r="SLV16" s="118"/>
      <c r="SLW16" s="118"/>
      <c r="SLX16" s="125"/>
      <c r="SLY16" s="121"/>
      <c r="SLZ16" s="121"/>
      <c r="SMA16" s="118"/>
      <c r="SMB16" s="118"/>
      <c r="SMC16" s="125"/>
      <c r="SMD16" s="121"/>
      <c r="SME16" s="121"/>
      <c r="SMF16" s="118"/>
      <c r="SMG16" s="118"/>
      <c r="SMH16" s="118"/>
      <c r="SMI16" s="118"/>
      <c r="SMJ16" s="118"/>
      <c r="SMK16" s="118"/>
      <c r="SML16" s="119"/>
      <c r="SMM16" s="119"/>
      <c r="SMN16" s="187"/>
      <c r="SMO16" s="188"/>
      <c r="SMP16" s="188"/>
      <c r="SMQ16" s="187"/>
      <c r="SMR16" s="187"/>
      <c r="SMS16" s="122"/>
      <c r="SMT16" s="123"/>
      <c r="SMU16" s="122"/>
      <c r="SMV16" s="123"/>
      <c r="SMW16" s="124"/>
      <c r="SMX16" s="123"/>
      <c r="SMY16" s="122"/>
      <c r="SMZ16" s="122"/>
      <c r="SNA16" s="117"/>
      <c r="SNB16" s="125"/>
      <c r="SNC16" s="118"/>
      <c r="SND16" s="118"/>
      <c r="SNE16" s="125"/>
      <c r="SNF16" s="121"/>
      <c r="SNG16" s="121"/>
      <c r="SNH16" s="118"/>
      <c r="SNI16" s="118"/>
      <c r="SNJ16" s="125"/>
      <c r="SNK16" s="121"/>
      <c r="SNL16" s="121"/>
      <c r="SNM16" s="118"/>
      <c r="SNN16" s="118"/>
      <c r="SNO16" s="125"/>
      <c r="SNP16" s="121"/>
      <c r="SNQ16" s="121"/>
      <c r="SNR16" s="118"/>
      <c r="SNS16" s="118"/>
      <c r="SNT16" s="125"/>
      <c r="SNU16" s="121"/>
      <c r="SNV16" s="121"/>
      <c r="SNW16" s="118"/>
      <c r="SNX16" s="118"/>
      <c r="SNY16" s="118"/>
      <c r="SNZ16" s="118"/>
      <c r="SOA16" s="118"/>
      <c r="SOB16" s="118"/>
      <c r="SOC16" s="119"/>
      <c r="SOD16" s="119"/>
      <c r="SOE16" s="187"/>
      <c r="SOF16" s="188"/>
      <c r="SOG16" s="188"/>
      <c r="SOH16" s="187"/>
      <c r="SOI16" s="187"/>
      <c r="SOJ16" s="122"/>
      <c r="SOK16" s="123"/>
      <c r="SOL16" s="122"/>
      <c r="SOM16" s="123"/>
      <c r="SON16" s="124"/>
      <c r="SOO16" s="123"/>
      <c r="SOP16" s="122"/>
      <c r="SOQ16" s="122"/>
      <c r="SOR16" s="117"/>
      <c r="SOS16" s="125"/>
      <c r="SOT16" s="118"/>
      <c r="SOU16" s="118"/>
      <c r="SOV16" s="125"/>
      <c r="SOW16" s="121"/>
      <c r="SOX16" s="121"/>
      <c r="SOY16" s="118"/>
      <c r="SOZ16" s="118"/>
      <c r="SPA16" s="125"/>
      <c r="SPB16" s="121"/>
      <c r="SPC16" s="121"/>
      <c r="SPD16" s="118"/>
      <c r="SPE16" s="118"/>
      <c r="SPF16" s="125"/>
      <c r="SPG16" s="121"/>
      <c r="SPH16" s="121"/>
      <c r="SPI16" s="118"/>
      <c r="SPJ16" s="118"/>
      <c r="SPK16" s="125"/>
      <c r="SPL16" s="121"/>
      <c r="SPM16" s="121"/>
      <c r="SPN16" s="118"/>
      <c r="SPO16" s="118"/>
      <c r="SPP16" s="118"/>
      <c r="SPQ16" s="118"/>
      <c r="SPR16" s="118"/>
      <c r="SPS16" s="118"/>
      <c r="SPT16" s="119"/>
      <c r="SPU16" s="119"/>
      <c r="SPV16" s="187"/>
      <c r="SPW16" s="188"/>
      <c r="SPX16" s="188"/>
      <c r="SPY16" s="187"/>
      <c r="SPZ16" s="187"/>
      <c r="SQA16" s="122"/>
      <c r="SQB16" s="123"/>
      <c r="SQC16" s="122"/>
      <c r="SQD16" s="123"/>
      <c r="SQE16" s="124"/>
      <c r="SQF16" s="123"/>
      <c r="SQG16" s="122"/>
      <c r="SQH16" s="122"/>
      <c r="SQI16" s="117"/>
      <c r="SQJ16" s="125"/>
      <c r="SQK16" s="118"/>
      <c r="SQL16" s="118"/>
      <c r="SQM16" s="125"/>
      <c r="SQN16" s="121"/>
      <c r="SQO16" s="121"/>
      <c r="SQP16" s="118"/>
      <c r="SQQ16" s="118"/>
      <c r="SQR16" s="125"/>
      <c r="SQS16" s="121"/>
      <c r="SQT16" s="121"/>
      <c r="SQU16" s="118"/>
      <c r="SQV16" s="118"/>
      <c r="SQW16" s="125"/>
      <c r="SQX16" s="121"/>
      <c r="SQY16" s="121"/>
      <c r="SQZ16" s="118"/>
      <c r="SRA16" s="118"/>
      <c r="SRB16" s="125"/>
      <c r="SRC16" s="121"/>
      <c r="SRD16" s="121"/>
      <c r="SRE16" s="118"/>
      <c r="SRF16" s="118"/>
      <c r="SRG16" s="118"/>
      <c r="SRH16" s="118"/>
      <c r="SRI16" s="118"/>
      <c r="SRJ16" s="118"/>
      <c r="SRK16" s="119"/>
      <c r="SRL16" s="119"/>
      <c r="SRM16" s="187"/>
      <c r="SRN16" s="188"/>
      <c r="SRO16" s="188"/>
      <c r="SRP16" s="187"/>
      <c r="SRQ16" s="187"/>
      <c r="SRR16" s="122"/>
      <c r="SRS16" s="123"/>
      <c r="SRT16" s="122"/>
      <c r="SRU16" s="123"/>
      <c r="SRV16" s="124"/>
      <c r="SRW16" s="123"/>
      <c r="SRX16" s="122"/>
      <c r="SRY16" s="122"/>
      <c r="SRZ16" s="117"/>
      <c r="SSA16" s="125"/>
      <c r="SSB16" s="118"/>
      <c r="SSC16" s="118"/>
      <c r="SSD16" s="125"/>
      <c r="SSE16" s="121"/>
      <c r="SSF16" s="121"/>
      <c r="SSG16" s="118"/>
      <c r="SSH16" s="118"/>
      <c r="SSI16" s="125"/>
      <c r="SSJ16" s="121"/>
      <c r="SSK16" s="121"/>
      <c r="SSL16" s="118"/>
      <c r="SSM16" s="118"/>
      <c r="SSN16" s="125"/>
      <c r="SSO16" s="121"/>
      <c r="SSP16" s="121"/>
      <c r="SSQ16" s="118"/>
      <c r="SSR16" s="118"/>
      <c r="SSS16" s="125"/>
      <c r="SST16" s="121"/>
      <c r="SSU16" s="121"/>
      <c r="SSV16" s="118"/>
      <c r="SSW16" s="118"/>
      <c r="SSX16" s="118"/>
      <c r="SSY16" s="118"/>
      <c r="SSZ16" s="118"/>
      <c r="STA16" s="118"/>
      <c r="STB16" s="119"/>
      <c r="STC16" s="119"/>
      <c r="STD16" s="187"/>
      <c r="STE16" s="188"/>
      <c r="STF16" s="188"/>
      <c r="STG16" s="187"/>
      <c r="STH16" s="187"/>
      <c r="STI16" s="122"/>
      <c r="STJ16" s="123"/>
      <c r="STK16" s="122"/>
      <c r="STL16" s="123"/>
      <c r="STM16" s="124"/>
      <c r="STN16" s="123"/>
      <c r="STO16" s="122"/>
      <c r="STP16" s="122"/>
      <c r="STQ16" s="117"/>
      <c r="STR16" s="125"/>
      <c r="STS16" s="118"/>
      <c r="STT16" s="118"/>
      <c r="STU16" s="125"/>
      <c r="STV16" s="121"/>
      <c r="STW16" s="121"/>
      <c r="STX16" s="118"/>
      <c r="STY16" s="118"/>
      <c r="STZ16" s="125"/>
      <c r="SUA16" s="121"/>
      <c r="SUB16" s="121"/>
      <c r="SUC16" s="118"/>
      <c r="SUD16" s="118"/>
      <c r="SUE16" s="125"/>
      <c r="SUF16" s="121"/>
      <c r="SUG16" s="121"/>
      <c r="SUH16" s="118"/>
      <c r="SUI16" s="118"/>
      <c r="SUJ16" s="125"/>
      <c r="SUK16" s="121"/>
      <c r="SUL16" s="121"/>
      <c r="SUM16" s="118"/>
      <c r="SUN16" s="118"/>
      <c r="SUO16" s="118"/>
      <c r="SUP16" s="118"/>
      <c r="SUQ16" s="118"/>
      <c r="SUR16" s="118"/>
      <c r="SUS16" s="119"/>
      <c r="SUT16" s="119"/>
      <c r="SUU16" s="187"/>
      <c r="SUV16" s="188"/>
      <c r="SUW16" s="188"/>
      <c r="SUX16" s="187"/>
      <c r="SUY16" s="187"/>
      <c r="SUZ16" s="122"/>
      <c r="SVA16" s="123"/>
      <c r="SVB16" s="122"/>
      <c r="SVC16" s="123"/>
      <c r="SVD16" s="124"/>
      <c r="SVE16" s="123"/>
      <c r="SVF16" s="122"/>
      <c r="SVG16" s="122"/>
      <c r="SVH16" s="117"/>
      <c r="SVI16" s="125"/>
      <c r="SVJ16" s="118"/>
      <c r="SVK16" s="118"/>
      <c r="SVL16" s="125"/>
      <c r="SVM16" s="121"/>
      <c r="SVN16" s="121"/>
      <c r="SVO16" s="118"/>
      <c r="SVP16" s="118"/>
      <c r="SVQ16" s="125"/>
      <c r="SVR16" s="121"/>
      <c r="SVS16" s="121"/>
      <c r="SVT16" s="118"/>
      <c r="SVU16" s="118"/>
      <c r="SVV16" s="125"/>
      <c r="SVW16" s="121"/>
      <c r="SVX16" s="121"/>
      <c r="SVY16" s="118"/>
      <c r="SVZ16" s="118"/>
      <c r="SWA16" s="125"/>
      <c r="SWB16" s="121"/>
      <c r="SWC16" s="121"/>
      <c r="SWD16" s="118"/>
      <c r="SWE16" s="118"/>
      <c r="SWF16" s="118"/>
      <c r="SWG16" s="118"/>
      <c r="SWH16" s="118"/>
      <c r="SWI16" s="118"/>
      <c r="SWJ16" s="119"/>
      <c r="SWK16" s="119"/>
      <c r="SWL16" s="187"/>
      <c r="SWM16" s="188"/>
      <c r="SWN16" s="188"/>
      <c r="SWO16" s="187"/>
      <c r="SWP16" s="187"/>
      <c r="SWQ16" s="122"/>
      <c r="SWR16" s="123"/>
      <c r="SWS16" s="122"/>
      <c r="SWT16" s="123"/>
      <c r="SWU16" s="124"/>
      <c r="SWV16" s="123"/>
      <c r="SWW16" s="122"/>
      <c r="SWX16" s="122"/>
      <c r="SWY16" s="117"/>
      <c r="SWZ16" s="125"/>
      <c r="SXA16" s="118"/>
      <c r="SXB16" s="118"/>
      <c r="SXC16" s="125"/>
      <c r="SXD16" s="121"/>
      <c r="SXE16" s="121"/>
      <c r="SXF16" s="118"/>
      <c r="SXG16" s="118"/>
      <c r="SXH16" s="125"/>
      <c r="SXI16" s="121"/>
      <c r="SXJ16" s="121"/>
      <c r="SXK16" s="118"/>
      <c r="SXL16" s="118"/>
      <c r="SXM16" s="125"/>
      <c r="SXN16" s="121"/>
      <c r="SXO16" s="121"/>
      <c r="SXP16" s="118"/>
      <c r="SXQ16" s="118"/>
      <c r="SXR16" s="125"/>
      <c r="SXS16" s="121"/>
      <c r="SXT16" s="121"/>
      <c r="SXU16" s="118"/>
      <c r="SXV16" s="118"/>
      <c r="SXW16" s="118"/>
      <c r="SXX16" s="118"/>
      <c r="SXY16" s="118"/>
      <c r="SXZ16" s="118"/>
      <c r="SYA16" s="119"/>
      <c r="SYB16" s="119"/>
      <c r="SYC16" s="187"/>
      <c r="SYD16" s="188"/>
      <c r="SYE16" s="188"/>
      <c r="SYF16" s="187"/>
      <c r="SYG16" s="187"/>
      <c r="SYH16" s="122"/>
      <c r="SYI16" s="123"/>
      <c r="SYJ16" s="122"/>
      <c r="SYK16" s="123"/>
      <c r="SYL16" s="124"/>
      <c r="SYM16" s="123"/>
      <c r="SYN16" s="122"/>
      <c r="SYO16" s="122"/>
      <c r="SYP16" s="117"/>
      <c r="SYQ16" s="125"/>
      <c r="SYR16" s="118"/>
      <c r="SYS16" s="118"/>
      <c r="SYT16" s="125"/>
      <c r="SYU16" s="121"/>
      <c r="SYV16" s="121"/>
      <c r="SYW16" s="118"/>
      <c r="SYX16" s="118"/>
      <c r="SYY16" s="125"/>
      <c r="SYZ16" s="121"/>
      <c r="SZA16" s="121"/>
      <c r="SZB16" s="118"/>
      <c r="SZC16" s="118"/>
      <c r="SZD16" s="125"/>
      <c r="SZE16" s="121"/>
      <c r="SZF16" s="121"/>
      <c r="SZG16" s="118"/>
      <c r="SZH16" s="118"/>
      <c r="SZI16" s="125"/>
      <c r="SZJ16" s="121"/>
      <c r="SZK16" s="121"/>
      <c r="SZL16" s="118"/>
      <c r="SZM16" s="118"/>
      <c r="SZN16" s="118"/>
      <c r="SZO16" s="118"/>
      <c r="SZP16" s="118"/>
      <c r="SZQ16" s="118"/>
      <c r="SZR16" s="119"/>
      <c r="SZS16" s="119"/>
      <c r="SZT16" s="187"/>
      <c r="SZU16" s="188"/>
      <c r="SZV16" s="188"/>
      <c r="SZW16" s="187"/>
      <c r="SZX16" s="187"/>
      <c r="SZY16" s="122"/>
      <c r="SZZ16" s="123"/>
      <c r="TAA16" s="122"/>
      <c r="TAB16" s="123"/>
      <c r="TAC16" s="124"/>
      <c r="TAD16" s="123"/>
      <c r="TAE16" s="122"/>
      <c r="TAF16" s="122"/>
      <c r="TAG16" s="117"/>
      <c r="TAH16" s="125"/>
      <c r="TAI16" s="118"/>
      <c r="TAJ16" s="118"/>
      <c r="TAK16" s="125"/>
      <c r="TAL16" s="121"/>
      <c r="TAM16" s="121"/>
      <c r="TAN16" s="118"/>
      <c r="TAO16" s="118"/>
      <c r="TAP16" s="125"/>
      <c r="TAQ16" s="121"/>
      <c r="TAR16" s="121"/>
      <c r="TAS16" s="118"/>
      <c r="TAT16" s="118"/>
      <c r="TAU16" s="125"/>
      <c r="TAV16" s="121"/>
      <c r="TAW16" s="121"/>
      <c r="TAX16" s="118"/>
      <c r="TAY16" s="118"/>
      <c r="TAZ16" s="125"/>
      <c r="TBA16" s="121"/>
      <c r="TBB16" s="121"/>
      <c r="TBC16" s="118"/>
      <c r="TBD16" s="118"/>
      <c r="TBE16" s="118"/>
      <c r="TBF16" s="118"/>
      <c r="TBG16" s="118"/>
      <c r="TBH16" s="118"/>
      <c r="TBI16" s="119"/>
      <c r="TBJ16" s="119"/>
      <c r="TBK16" s="187"/>
      <c r="TBL16" s="188"/>
      <c r="TBM16" s="188"/>
      <c r="TBN16" s="187"/>
      <c r="TBO16" s="187"/>
      <c r="TBP16" s="122"/>
      <c r="TBQ16" s="123"/>
      <c r="TBR16" s="122"/>
      <c r="TBS16" s="123"/>
      <c r="TBT16" s="124"/>
      <c r="TBU16" s="123"/>
      <c r="TBV16" s="122"/>
      <c r="TBW16" s="122"/>
      <c r="TBX16" s="117"/>
      <c r="TBY16" s="125"/>
      <c r="TBZ16" s="118"/>
      <c r="TCA16" s="118"/>
      <c r="TCB16" s="125"/>
      <c r="TCC16" s="121"/>
      <c r="TCD16" s="121"/>
      <c r="TCE16" s="118"/>
      <c r="TCF16" s="118"/>
      <c r="TCG16" s="125"/>
      <c r="TCH16" s="121"/>
      <c r="TCI16" s="121"/>
      <c r="TCJ16" s="118"/>
      <c r="TCK16" s="118"/>
      <c r="TCL16" s="125"/>
      <c r="TCM16" s="121"/>
      <c r="TCN16" s="121"/>
      <c r="TCO16" s="118"/>
      <c r="TCP16" s="118"/>
      <c r="TCQ16" s="125"/>
      <c r="TCR16" s="121"/>
      <c r="TCS16" s="121"/>
      <c r="TCT16" s="118"/>
      <c r="TCU16" s="118"/>
      <c r="TCV16" s="118"/>
      <c r="TCW16" s="118"/>
      <c r="TCX16" s="118"/>
      <c r="TCY16" s="118"/>
      <c r="TCZ16" s="119"/>
      <c r="TDA16" s="119"/>
      <c r="TDB16" s="187"/>
      <c r="TDC16" s="188"/>
      <c r="TDD16" s="188"/>
      <c r="TDE16" s="187"/>
      <c r="TDF16" s="187"/>
      <c r="TDG16" s="122"/>
      <c r="TDH16" s="123"/>
      <c r="TDI16" s="122"/>
      <c r="TDJ16" s="123"/>
      <c r="TDK16" s="124"/>
      <c r="TDL16" s="123"/>
      <c r="TDM16" s="122"/>
      <c r="TDN16" s="122"/>
      <c r="TDO16" s="117"/>
      <c r="TDP16" s="125"/>
      <c r="TDQ16" s="118"/>
      <c r="TDR16" s="118"/>
      <c r="TDS16" s="125"/>
      <c r="TDT16" s="121"/>
      <c r="TDU16" s="121"/>
      <c r="TDV16" s="118"/>
      <c r="TDW16" s="118"/>
      <c r="TDX16" s="125"/>
      <c r="TDY16" s="121"/>
      <c r="TDZ16" s="121"/>
      <c r="TEA16" s="118"/>
      <c r="TEB16" s="118"/>
      <c r="TEC16" s="125"/>
      <c r="TED16" s="121"/>
      <c r="TEE16" s="121"/>
      <c r="TEF16" s="118"/>
      <c r="TEG16" s="118"/>
      <c r="TEH16" s="125"/>
      <c r="TEI16" s="121"/>
      <c r="TEJ16" s="121"/>
      <c r="TEK16" s="118"/>
      <c r="TEL16" s="118"/>
      <c r="TEM16" s="118"/>
      <c r="TEN16" s="118"/>
      <c r="TEO16" s="118"/>
      <c r="TEP16" s="118"/>
      <c r="TEQ16" s="119"/>
      <c r="TER16" s="119"/>
      <c r="TES16" s="187"/>
      <c r="TET16" s="188"/>
      <c r="TEU16" s="188"/>
      <c r="TEV16" s="187"/>
      <c r="TEW16" s="187"/>
      <c r="TEX16" s="122"/>
      <c r="TEY16" s="123"/>
      <c r="TEZ16" s="122"/>
      <c r="TFA16" s="123"/>
      <c r="TFB16" s="124"/>
      <c r="TFC16" s="123"/>
      <c r="TFD16" s="122"/>
      <c r="TFE16" s="122"/>
      <c r="TFF16" s="117"/>
      <c r="TFG16" s="125"/>
      <c r="TFH16" s="118"/>
      <c r="TFI16" s="118"/>
      <c r="TFJ16" s="125"/>
      <c r="TFK16" s="121"/>
      <c r="TFL16" s="121"/>
      <c r="TFM16" s="118"/>
      <c r="TFN16" s="118"/>
      <c r="TFO16" s="125"/>
      <c r="TFP16" s="121"/>
      <c r="TFQ16" s="121"/>
      <c r="TFR16" s="118"/>
      <c r="TFS16" s="118"/>
      <c r="TFT16" s="125"/>
      <c r="TFU16" s="121"/>
      <c r="TFV16" s="121"/>
      <c r="TFW16" s="118"/>
      <c r="TFX16" s="118"/>
      <c r="TFY16" s="125"/>
      <c r="TFZ16" s="121"/>
      <c r="TGA16" s="121"/>
      <c r="TGB16" s="118"/>
      <c r="TGC16" s="118"/>
      <c r="TGD16" s="118"/>
      <c r="TGE16" s="118"/>
      <c r="TGF16" s="118"/>
      <c r="TGG16" s="118"/>
      <c r="TGH16" s="119"/>
      <c r="TGI16" s="119"/>
      <c r="TGJ16" s="187"/>
      <c r="TGK16" s="188"/>
      <c r="TGL16" s="188"/>
      <c r="TGM16" s="187"/>
      <c r="TGN16" s="187"/>
      <c r="TGO16" s="122"/>
      <c r="TGP16" s="123"/>
      <c r="TGQ16" s="122"/>
      <c r="TGR16" s="123"/>
      <c r="TGS16" s="124"/>
      <c r="TGT16" s="123"/>
      <c r="TGU16" s="122"/>
      <c r="TGV16" s="122"/>
      <c r="TGW16" s="117"/>
      <c r="TGX16" s="125"/>
      <c r="TGY16" s="118"/>
      <c r="TGZ16" s="118"/>
      <c r="THA16" s="125"/>
      <c r="THB16" s="121"/>
      <c r="THC16" s="121"/>
      <c r="THD16" s="118"/>
      <c r="THE16" s="118"/>
      <c r="THF16" s="125"/>
      <c r="THG16" s="121"/>
      <c r="THH16" s="121"/>
      <c r="THI16" s="118"/>
      <c r="THJ16" s="118"/>
      <c r="THK16" s="125"/>
      <c r="THL16" s="121"/>
      <c r="THM16" s="121"/>
      <c r="THN16" s="118"/>
      <c r="THO16" s="118"/>
      <c r="THP16" s="125"/>
      <c r="THQ16" s="121"/>
      <c r="THR16" s="121"/>
      <c r="THS16" s="118"/>
      <c r="THT16" s="118"/>
      <c r="THU16" s="118"/>
      <c r="THV16" s="118"/>
      <c r="THW16" s="118"/>
      <c r="THX16" s="118"/>
      <c r="THY16" s="119"/>
      <c r="THZ16" s="119"/>
      <c r="TIA16" s="187"/>
      <c r="TIB16" s="188"/>
      <c r="TIC16" s="188"/>
      <c r="TID16" s="187"/>
      <c r="TIE16" s="187"/>
      <c r="TIF16" s="122"/>
      <c r="TIG16" s="123"/>
      <c r="TIH16" s="122"/>
      <c r="TII16" s="123"/>
      <c r="TIJ16" s="124"/>
      <c r="TIK16" s="123"/>
      <c r="TIL16" s="122"/>
      <c r="TIM16" s="122"/>
      <c r="TIN16" s="117"/>
      <c r="TIO16" s="125"/>
      <c r="TIP16" s="118"/>
      <c r="TIQ16" s="118"/>
      <c r="TIR16" s="125"/>
      <c r="TIS16" s="121"/>
      <c r="TIT16" s="121"/>
      <c r="TIU16" s="118"/>
      <c r="TIV16" s="118"/>
      <c r="TIW16" s="125"/>
      <c r="TIX16" s="121"/>
      <c r="TIY16" s="121"/>
      <c r="TIZ16" s="118"/>
      <c r="TJA16" s="118"/>
      <c r="TJB16" s="125"/>
      <c r="TJC16" s="121"/>
      <c r="TJD16" s="121"/>
      <c r="TJE16" s="118"/>
      <c r="TJF16" s="118"/>
      <c r="TJG16" s="125"/>
      <c r="TJH16" s="121"/>
      <c r="TJI16" s="121"/>
      <c r="TJJ16" s="118"/>
      <c r="TJK16" s="118"/>
      <c r="TJL16" s="118"/>
      <c r="TJM16" s="118"/>
      <c r="TJN16" s="118"/>
      <c r="TJO16" s="118"/>
      <c r="TJP16" s="119"/>
      <c r="TJQ16" s="119"/>
      <c r="TJR16" s="187"/>
      <c r="TJS16" s="188"/>
      <c r="TJT16" s="188"/>
      <c r="TJU16" s="187"/>
      <c r="TJV16" s="187"/>
      <c r="TJW16" s="122"/>
      <c r="TJX16" s="123"/>
      <c r="TJY16" s="122"/>
      <c r="TJZ16" s="123"/>
      <c r="TKA16" s="124"/>
      <c r="TKB16" s="123"/>
      <c r="TKC16" s="122"/>
      <c r="TKD16" s="122"/>
      <c r="TKE16" s="117"/>
      <c r="TKF16" s="125"/>
      <c r="TKG16" s="118"/>
      <c r="TKH16" s="118"/>
      <c r="TKI16" s="125"/>
      <c r="TKJ16" s="121"/>
      <c r="TKK16" s="121"/>
      <c r="TKL16" s="118"/>
      <c r="TKM16" s="118"/>
      <c r="TKN16" s="125"/>
      <c r="TKO16" s="121"/>
      <c r="TKP16" s="121"/>
      <c r="TKQ16" s="118"/>
      <c r="TKR16" s="118"/>
      <c r="TKS16" s="125"/>
      <c r="TKT16" s="121"/>
      <c r="TKU16" s="121"/>
      <c r="TKV16" s="118"/>
      <c r="TKW16" s="118"/>
      <c r="TKX16" s="125"/>
      <c r="TKY16" s="121"/>
      <c r="TKZ16" s="121"/>
      <c r="TLA16" s="118"/>
      <c r="TLB16" s="118"/>
      <c r="TLC16" s="118"/>
      <c r="TLD16" s="118"/>
      <c r="TLE16" s="118"/>
      <c r="TLF16" s="118"/>
      <c r="TLG16" s="119"/>
      <c r="TLH16" s="119"/>
      <c r="TLI16" s="187"/>
      <c r="TLJ16" s="188"/>
      <c r="TLK16" s="188"/>
      <c r="TLL16" s="187"/>
      <c r="TLM16" s="187"/>
      <c r="TLN16" s="122"/>
      <c r="TLO16" s="123"/>
      <c r="TLP16" s="122"/>
      <c r="TLQ16" s="123"/>
      <c r="TLR16" s="124"/>
      <c r="TLS16" s="123"/>
      <c r="TLT16" s="122"/>
      <c r="TLU16" s="122"/>
      <c r="TLV16" s="117"/>
      <c r="TLW16" s="125"/>
      <c r="TLX16" s="118"/>
      <c r="TLY16" s="118"/>
      <c r="TLZ16" s="125"/>
      <c r="TMA16" s="121"/>
      <c r="TMB16" s="121"/>
      <c r="TMC16" s="118"/>
      <c r="TMD16" s="118"/>
      <c r="TME16" s="125"/>
      <c r="TMF16" s="121"/>
      <c r="TMG16" s="121"/>
      <c r="TMH16" s="118"/>
      <c r="TMI16" s="118"/>
      <c r="TMJ16" s="125"/>
      <c r="TMK16" s="121"/>
      <c r="TML16" s="121"/>
      <c r="TMM16" s="118"/>
      <c r="TMN16" s="118"/>
      <c r="TMO16" s="125"/>
      <c r="TMP16" s="121"/>
      <c r="TMQ16" s="121"/>
      <c r="TMR16" s="118"/>
      <c r="TMS16" s="118"/>
      <c r="TMT16" s="118"/>
      <c r="TMU16" s="118"/>
      <c r="TMV16" s="118"/>
      <c r="TMW16" s="118"/>
      <c r="TMX16" s="119"/>
      <c r="TMY16" s="119"/>
      <c r="TMZ16" s="187"/>
      <c r="TNA16" s="188"/>
      <c r="TNB16" s="188"/>
      <c r="TNC16" s="187"/>
      <c r="TND16" s="187"/>
      <c r="TNE16" s="122"/>
      <c r="TNF16" s="123"/>
      <c r="TNG16" s="122"/>
      <c r="TNH16" s="123"/>
      <c r="TNI16" s="124"/>
      <c r="TNJ16" s="123"/>
      <c r="TNK16" s="122"/>
      <c r="TNL16" s="122"/>
      <c r="TNM16" s="117"/>
      <c r="TNN16" s="125"/>
      <c r="TNO16" s="118"/>
      <c r="TNP16" s="118"/>
      <c r="TNQ16" s="125"/>
      <c r="TNR16" s="121"/>
      <c r="TNS16" s="121"/>
      <c r="TNT16" s="118"/>
      <c r="TNU16" s="118"/>
      <c r="TNV16" s="125"/>
      <c r="TNW16" s="121"/>
      <c r="TNX16" s="121"/>
      <c r="TNY16" s="118"/>
      <c r="TNZ16" s="118"/>
      <c r="TOA16" s="125"/>
      <c r="TOB16" s="121"/>
      <c r="TOC16" s="121"/>
      <c r="TOD16" s="118"/>
      <c r="TOE16" s="118"/>
      <c r="TOF16" s="125"/>
      <c r="TOG16" s="121"/>
      <c r="TOH16" s="121"/>
      <c r="TOI16" s="118"/>
      <c r="TOJ16" s="118"/>
      <c r="TOK16" s="118"/>
      <c r="TOL16" s="118"/>
      <c r="TOM16" s="118"/>
      <c r="TON16" s="118"/>
      <c r="TOO16" s="119"/>
      <c r="TOP16" s="119"/>
      <c r="TOQ16" s="187"/>
      <c r="TOR16" s="188"/>
      <c r="TOS16" s="188"/>
      <c r="TOT16" s="187"/>
      <c r="TOU16" s="187"/>
      <c r="TOV16" s="122"/>
      <c r="TOW16" s="123"/>
      <c r="TOX16" s="122"/>
      <c r="TOY16" s="123"/>
      <c r="TOZ16" s="124"/>
      <c r="TPA16" s="123"/>
      <c r="TPB16" s="122"/>
      <c r="TPC16" s="122"/>
      <c r="TPD16" s="117"/>
      <c r="TPE16" s="125"/>
      <c r="TPF16" s="118"/>
      <c r="TPG16" s="118"/>
      <c r="TPH16" s="125"/>
      <c r="TPI16" s="121"/>
      <c r="TPJ16" s="121"/>
      <c r="TPK16" s="118"/>
      <c r="TPL16" s="118"/>
      <c r="TPM16" s="125"/>
      <c r="TPN16" s="121"/>
      <c r="TPO16" s="121"/>
      <c r="TPP16" s="118"/>
      <c r="TPQ16" s="118"/>
      <c r="TPR16" s="125"/>
      <c r="TPS16" s="121"/>
      <c r="TPT16" s="121"/>
      <c r="TPU16" s="118"/>
      <c r="TPV16" s="118"/>
      <c r="TPW16" s="125"/>
      <c r="TPX16" s="121"/>
      <c r="TPY16" s="121"/>
      <c r="TPZ16" s="118"/>
      <c r="TQA16" s="118"/>
      <c r="TQB16" s="118"/>
      <c r="TQC16" s="118"/>
      <c r="TQD16" s="118"/>
      <c r="TQE16" s="118"/>
      <c r="TQF16" s="119"/>
      <c r="TQG16" s="119"/>
      <c r="TQH16" s="187"/>
      <c r="TQI16" s="188"/>
      <c r="TQJ16" s="188"/>
      <c r="TQK16" s="187"/>
      <c r="TQL16" s="187"/>
      <c r="TQM16" s="122"/>
      <c r="TQN16" s="123"/>
      <c r="TQO16" s="122"/>
      <c r="TQP16" s="123"/>
      <c r="TQQ16" s="124"/>
      <c r="TQR16" s="123"/>
      <c r="TQS16" s="122"/>
      <c r="TQT16" s="122"/>
      <c r="TQU16" s="117"/>
      <c r="TQV16" s="125"/>
      <c r="TQW16" s="118"/>
      <c r="TQX16" s="118"/>
      <c r="TQY16" s="125"/>
      <c r="TQZ16" s="121"/>
      <c r="TRA16" s="121"/>
      <c r="TRB16" s="118"/>
      <c r="TRC16" s="118"/>
      <c r="TRD16" s="125"/>
      <c r="TRE16" s="121"/>
      <c r="TRF16" s="121"/>
      <c r="TRG16" s="118"/>
      <c r="TRH16" s="118"/>
      <c r="TRI16" s="125"/>
      <c r="TRJ16" s="121"/>
      <c r="TRK16" s="121"/>
      <c r="TRL16" s="118"/>
      <c r="TRM16" s="118"/>
      <c r="TRN16" s="125"/>
      <c r="TRO16" s="121"/>
      <c r="TRP16" s="121"/>
      <c r="TRQ16" s="118"/>
      <c r="TRR16" s="118"/>
      <c r="TRS16" s="118"/>
      <c r="TRT16" s="118"/>
      <c r="TRU16" s="118"/>
      <c r="TRV16" s="118"/>
      <c r="TRW16" s="119"/>
      <c r="TRX16" s="119"/>
      <c r="TRY16" s="187"/>
      <c r="TRZ16" s="188"/>
      <c r="TSA16" s="188"/>
      <c r="TSB16" s="187"/>
      <c r="TSC16" s="187"/>
      <c r="TSD16" s="122"/>
      <c r="TSE16" s="123"/>
      <c r="TSF16" s="122"/>
      <c r="TSG16" s="123"/>
      <c r="TSH16" s="124"/>
      <c r="TSI16" s="123"/>
      <c r="TSJ16" s="122"/>
      <c r="TSK16" s="122"/>
      <c r="TSL16" s="117"/>
      <c r="TSM16" s="125"/>
      <c r="TSN16" s="118"/>
      <c r="TSO16" s="118"/>
      <c r="TSP16" s="125"/>
      <c r="TSQ16" s="121"/>
      <c r="TSR16" s="121"/>
      <c r="TSS16" s="118"/>
      <c r="TST16" s="118"/>
      <c r="TSU16" s="125"/>
      <c r="TSV16" s="121"/>
      <c r="TSW16" s="121"/>
      <c r="TSX16" s="118"/>
      <c r="TSY16" s="118"/>
      <c r="TSZ16" s="125"/>
      <c r="TTA16" s="121"/>
      <c r="TTB16" s="121"/>
      <c r="TTC16" s="118"/>
      <c r="TTD16" s="118"/>
      <c r="TTE16" s="125"/>
      <c r="TTF16" s="121"/>
      <c r="TTG16" s="121"/>
      <c r="TTH16" s="118"/>
      <c r="TTI16" s="118"/>
      <c r="TTJ16" s="118"/>
      <c r="TTK16" s="118"/>
      <c r="TTL16" s="118"/>
      <c r="TTM16" s="118"/>
      <c r="TTN16" s="119"/>
      <c r="TTO16" s="119"/>
      <c r="TTP16" s="187"/>
      <c r="TTQ16" s="188"/>
      <c r="TTR16" s="188"/>
      <c r="TTS16" s="187"/>
      <c r="TTT16" s="187"/>
      <c r="TTU16" s="122"/>
      <c r="TTV16" s="123"/>
      <c r="TTW16" s="122"/>
      <c r="TTX16" s="123"/>
      <c r="TTY16" s="124"/>
      <c r="TTZ16" s="123"/>
      <c r="TUA16" s="122"/>
      <c r="TUB16" s="122"/>
      <c r="TUC16" s="117"/>
      <c r="TUD16" s="125"/>
      <c r="TUE16" s="118"/>
      <c r="TUF16" s="118"/>
      <c r="TUG16" s="125"/>
      <c r="TUH16" s="121"/>
      <c r="TUI16" s="121"/>
      <c r="TUJ16" s="118"/>
      <c r="TUK16" s="118"/>
      <c r="TUL16" s="125"/>
      <c r="TUM16" s="121"/>
      <c r="TUN16" s="121"/>
      <c r="TUO16" s="118"/>
      <c r="TUP16" s="118"/>
      <c r="TUQ16" s="125"/>
      <c r="TUR16" s="121"/>
      <c r="TUS16" s="121"/>
      <c r="TUT16" s="118"/>
      <c r="TUU16" s="118"/>
      <c r="TUV16" s="125"/>
      <c r="TUW16" s="121"/>
      <c r="TUX16" s="121"/>
      <c r="TUY16" s="118"/>
      <c r="TUZ16" s="118"/>
      <c r="TVA16" s="118"/>
      <c r="TVB16" s="118"/>
      <c r="TVC16" s="118"/>
      <c r="TVD16" s="118"/>
      <c r="TVE16" s="119"/>
      <c r="TVF16" s="119"/>
      <c r="TVG16" s="187"/>
      <c r="TVH16" s="188"/>
      <c r="TVI16" s="188"/>
      <c r="TVJ16" s="187"/>
      <c r="TVK16" s="187"/>
      <c r="TVL16" s="122"/>
      <c r="TVM16" s="123"/>
      <c r="TVN16" s="122"/>
      <c r="TVO16" s="123"/>
      <c r="TVP16" s="124"/>
      <c r="TVQ16" s="123"/>
      <c r="TVR16" s="122"/>
      <c r="TVS16" s="122"/>
      <c r="TVT16" s="117"/>
      <c r="TVU16" s="125"/>
      <c r="TVV16" s="118"/>
      <c r="TVW16" s="118"/>
      <c r="TVX16" s="125"/>
      <c r="TVY16" s="121"/>
      <c r="TVZ16" s="121"/>
      <c r="TWA16" s="118"/>
      <c r="TWB16" s="118"/>
      <c r="TWC16" s="125"/>
      <c r="TWD16" s="121"/>
      <c r="TWE16" s="121"/>
      <c r="TWF16" s="118"/>
      <c r="TWG16" s="118"/>
      <c r="TWH16" s="125"/>
      <c r="TWI16" s="121"/>
      <c r="TWJ16" s="121"/>
      <c r="TWK16" s="118"/>
      <c r="TWL16" s="118"/>
      <c r="TWM16" s="125"/>
      <c r="TWN16" s="121"/>
      <c r="TWO16" s="121"/>
      <c r="TWP16" s="118"/>
      <c r="TWQ16" s="118"/>
      <c r="TWR16" s="118"/>
      <c r="TWS16" s="118"/>
      <c r="TWT16" s="118"/>
      <c r="TWU16" s="118"/>
      <c r="TWV16" s="119"/>
      <c r="TWW16" s="119"/>
      <c r="TWX16" s="187"/>
      <c r="TWY16" s="188"/>
      <c r="TWZ16" s="188"/>
      <c r="TXA16" s="187"/>
      <c r="TXB16" s="187"/>
      <c r="TXC16" s="122"/>
      <c r="TXD16" s="123"/>
      <c r="TXE16" s="122"/>
      <c r="TXF16" s="123"/>
      <c r="TXG16" s="124"/>
      <c r="TXH16" s="123"/>
      <c r="TXI16" s="122"/>
      <c r="TXJ16" s="122"/>
      <c r="TXK16" s="117"/>
      <c r="TXL16" s="125"/>
      <c r="TXM16" s="118"/>
      <c r="TXN16" s="118"/>
      <c r="TXO16" s="125"/>
      <c r="TXP16" s="121"/>
      <c r="TXQ16" s="121"/>
      <c r="TXR16" s="118"/>
      <c r="TXS16" s="118"/>
      <c r="TXT16" s="125"/>
      <c r="TXU16" s="121"/>
      <c r="TXV16" s="121"/>
      <c r="TXW16" s="118"/>
      <c r="TXX16" s="118"/>
      <c r="TXY16" s="125"/>
      <c r="TXZ16" s="121"/>
      <c r="TYA16" s="121"/>
      <c r="TYB16" s="118"/>
      <c r="TYC16" s="118"/>
      <c r="TYD16" s="125"/>
      <c r="TYE16" s="121"/>
      <c r="TYF16" s="121"/>
      <c r="TYG16" s="118"/>
      <c r="TYH16" s="118"/>
      <c r="TYI16" s="118"/>
      <c r="TYJ16" s="118"/>
      <c r="TYK16" s="118"/>
      <c r="TYL16" s="118"/>
      <c r="TYM16" s="119"/>
      <c r="TYN16" s="119"/>
      <c r="TYO16" s="187"/>
      <c r="TYP16" s="188"/>
      <c r="TYQ16" s="188"/>
      <c r="TYR16" s="187"/>
      <c r="TYS16" s="187"/>
      <c r="TYT16" s="122"/>
      <c r="TYU16" s="123"/>
      <c r="TYV16" s="122"/>
      <c r="TYW16" s="123"/>
      <c r="TYX16" s="124"/>
      <c r="TYY16" s="123"/>
      <c r="TYZ16" s="122"/>
      <c r="TZA16" s="122"/>
      <c r="TZB16" s="117"/>
      <c r="TZC16" s="125"/>
      <c r="TZD16" s="118"/>
      <c r="TZE16" s="118"/>
      <c r="TZF16" s="125"/>
      <c r="TZG16" s="121"/>
      <c r="TZH16" s="121"/>
      <c r="TZI16" s="118"/>
      <c r="TZJ16" s="118"/>
      <c r="TZK16" s="125"/>
      <c r="TZL16" s="121"/>
      <c r="TZM16" s="121"/>
      <c r="TZN16" s="118"/>
      <c r="TZO16" s="118"/>
      <c r="TZP16" s="125"/>
      <c r="TZQ16" s="121"/>
      <c r="TZR16" s="121"/>
      <c r="TZS16" s="118"/>
      <c r="TZT16" s="118"/>
      <c r="TZU16" s="125"/>
      <c r="TZV16" s="121"/>
      <c r="TZW16" s="121"/>
      <c r="TZX16" s="118"/>
      <c r="TZY16" s="118"/>
      <c r="TZZ16" s="118"/>
      <c r="UAA16" s="118"/>
      <c r="UAB16" s="118"/>
      <c r="UAC16" s="118"/>
      <c r="UAD16" s="119"/>
      <c r="UAE16" s="119"/>
      <c r="UAF16" s="187"/>
      <c r="UAG16" s="188"/>
      <c r="UAH16" s="188"/>
      <c r="UAI16" s="187"/>
      <c r="UAJ16" s="187"/>
      <c r="UAK16" s="122"/>
      <c r="UAL16" s="123"/>
      <c r="UAM16" s="122"/>
      <c r="UAN16" s="123"/>
      <c r="UAO16" s="124"/>
      <c r="UAP16" s="123"/>
      <c r="UAQ16" s="122"/>
      <c r="UAR16" s="122"/>
      <c r="UAS16" s="117"/>
      <c r="UAT16" s="125"/>
      <c r="UAU16" s="118"/>
      <c r="UAV16" s="118"/>
      <c r="UAW16" s="125"/>
      <c r="UAX16" s="121"/>
      <c r="UAY16" s="121"/>
      <c r="UAZ16" s="118"/>
      <c r="UBA16" s="118"/>
      <c r="UBB16" s="125"/>
      <c r="UBC16" s="121"/>
      <c r="UBD16" s="121"/>
      <c r="UBE16" s="118"/>
      <c r="UBF16" s="118"/>
      <c r="UBG16" s="125"/>
      <c r="UBH16" s="121"/>
      <c r="UBI16" s="121"/>
      <c r="UBJ16" s="118"/>
      <c r="UBK16" s="118"/>
      <c r="UBL16" s="125"/>
      <c r="UBM16" s="121"/>
      <c r="UBN16" s="121"/>
      <c r="UBO16" s="118"/>
      <c r="UBP16" s="118"/>
      <c r="UBQ16" s="118"/>
      <c r="UBR16" s="118"/>
      <c r="UBS16" s="118"/>
      <c r="UBT16" s="118"/>
      <c r="UBU16" s="119"/>
      <c r="UBV16" s="119"/>
      <c r="UBW16" s="187"/>
      <c r="UBX16" s="188"/>
      <c r="UBY16" s="188"/>
      <c r="UBZ16" s="187"/>
      <c r="UCA16" s="187"/>
      <c r="UCB16" s="122"/>
      <c r="UCC16" s="123"/>
      <c r="UCD16" s="122"/>
      <c r="UCE16" s="123"/>
      <c r="UCF16" s="124"/>
      <c r="UCG16" s="123"/>
      <c r="UCH16" s="122"/>
      <c r="UCI16" s="122"/>
      <c r="UCJ16" s="117"/>
      <c r="UCK16" s="125"/>
      <c r="UCL16" s="118"/>
      <c r="UCM16" s="118"/>
      <c r="UCN16" s="125"/>
      <c r="UCO16" s="121"/>
      <c r="UCP16" s="121"/>
      <c r="UCQ16" s="118"/>
      <c r="UCR16" s="118"/>
      <c r="UCS16" s="125"/>
      <c r="UCT16" s="121"/>
      <c r="UCU16" s="121"/>
      <c r="UCV16" s="118"/>
      <c r="UCW16" s="118"/>
      <c r="UCX16" s="125"/>
      <c r="UCY16" s="121"/>
      <c r="UCZ16" s="121"/>
      <c r="UDA16" s="118"/>
      <c r="UDB16" s="118"/>
      <c r="UDC16" s="125"/>
      <c r="UDD16" s="121"/>
      <c r="UDE16" s="121"/>
      <c r="UDF16" s="118"/>
      <c r="UDG16" s="118"/>
      <c r="UDH16" s="118"/>
      <c r="UDI16" s="118"/>
      <c r="UDJ16" s="118"/>
      <c r="UDK16" s="118"/>
      <c r="UDL16" s="119"/>
      <c r="UDM16" s="119"/>
      <c r="UDN16" s="187"/>
      <c r="UDO16" s="188"/>
      <c r="UDP16" s="188"/>
      <c r="UDQ16" s="187"/>
      <c r="UDR16" s="187"/>
      <c r="UDS16" s="122"/>
      <c r="UDT16" s="123"/>
      <c r="UDU16" s="122"/>
      <c r="UDV16" s="123"/>
      <c r="UDW16" s="124"/>
      <c r="UDX16" s="123"/>
      <c r="UDY16" s="122"/>
      <c r="UDZ16" s="122"/>
      <c r="UEA16" s="117"/>
      <c r="UEB16" s="125"/>
      <c r="UEC16" s="118"/>
      <c r="UED16" s="118"/>
      <c r="UEE16" s="125"/>
      <c r="UEF16" s="121"/>
      <c r="UEG16" s="121"/>
      <c r="UEH16" s="118"/>
      <c r="UEI16" s="118"/>
      <c r="UEJ16" s="125"/>
      <c r="UEK16" s="121"/>
      <c r="UEL16" s="121"/>
      <c r="UEM16" s="118"/>
      <c r="UEN16" s="118"/>
      <c r="UEO16" s="125"/>
      <c r="UEP16" s="121"/>
      <c r="UEQ16" s="121"/>
      <c r="UER16" s="118"/>
      <c r="UES16" s="118"/>
      <c r="UET16" s="125"/>
      <c r="UEU16" s="121"/>
      <c r="UEV16" s="121"/>
      <c r="UEW16" s="118"/>
      <c r="UEX16" s="118"/>
      <c r="UEY16" s="118"/>
      <c r="UEZ16" s="118"/>
      <c r="UFA16" s="118"/>
      <c r="UFB16" s="118"/>
      <c r="UFC16" s="119"/>
      <c r="UFD16" s="119"/>
      <c r="UFE16" s="187"/>
      <c r="UFF16" s="188"/>
      <c r="UFG16" s="188"/>
      <c r="UFH16" s="187"/>
      <c r="UFI16" s="187"/>
      <c r="UFJ16" s="122"/>
      <c r="UFK16" s="123"/>
      <c r="UFL16" s="122"/>
      <c r="UFM16" s="123"/>
      <c r="UFN16" s="124"/>
      <c r="UFO16" s="123"/>
      <c r="UFP16" s="122"/>
      <c r="UFQ16" s="122"/>
      <c r="UFR16" s="117"/>
      <c r="UFS16" s="125"/>
      <c r="UFT16" s="118"/>
      <c r="UFU16" s="118"/>
      <c r="UFV16" s="125"/>
      <c r="UFW16" s="121"/>
      <c r="UFX16" s="121"/>
      <c r="UFY16" s="118"/>
      <c r="UFZ16" s="118"/>
      <c r="UGA16" s="125"/>
      <c r="UGB16" s="121"/>
      <c r="UGC16" s="121"/>
      <c r="UGD16" s="118"/>
      <c r="UGE16" s="118"/>
      <c r="UGF16" s="125"/>
      <c r="UGG16" s="121"/>
      <c r="UGH16" s="121"/>
      <c r="UGI16" s="118"/>
      <c r="UGJ16" s="118"/>
      <c r="UGK16" s="125"/>
      <c r="UGL16" s="121"/>
      <c r="UGM16" s="121"/>
      <c r="UGN16" s="118"/>
      <c r="UGO16" s="118"/>
      <c r="UGP16" s="118"/>
      <c r="UGQ16" s="118"/>
      <c r="UGR16" s="118"/>
      <c r="UGS16" s="118"/>
      <c r="UGT16" s="119"/>
      <c r="UGU16" s="119"/>
      <c r="UGV16" s="187"/>
      <c r="UGW16" s="188"/>
      <c r="UGX16" s="188"/>
      <c r="UGY16" s="187"/>
      <c r="UGZ16" s="187"/>
      <c r="UHA16" s="122"/>
      <c r="UHB16" s="123"/>
      <c r="UHC16" s="122"/>
      <c r="UHD16" s="123"/>
      <c r="UHE16" s="124"/>
      <c r="UHF16" s="123"/>
      <c r="UHG16" s="122"/>
      <c r="UHH16" s="122"/>
      <c r="UHI16" s="117"/>
      <c r="UHJ16" s="125"/>
      <c r="UHK16" s="118"/>
      <c r="UHL16" s="118"/>
      <c r="UHM16" s="125"/>
      <c r="UHN16" s="121"/>
      <c r="UHO16" s="121"/>
      <c r="UHP16" s="118"/>
      <c r="UHQ16" s="118"/>
      <c r="UHR16" s="125"/>
      <c r="UHS16" s="121"/>
      <c r="UHT16" s="121"/>
      <c r="UHU16" s="118"/>
      <c r="UHV16" s="118"/>
      <c r="UHW16" s="125"/>
      <c r="UHX16" s="121"/>
      <c r="UHY16" s="121"/>
      <c r="UHZ16" s="118"/>
      <c r="UIA16" s="118"/>
      <c r="UIB16" s="125"/>
      <c r="UIC16" s="121"/>
      <c r="UID16" s="121"/>
      <c r="UIE16" s="118"/>
      <c r="UIF16" s="118"/>
      <c r="UIG16" s="118"/>
      <c r="UIH16" s="118"/>
      <c r="UII16" s="118"/>
      <c r="UIJ16" s="118"/>
      <c r="UIK16" s="119"/>
      <c r="UIL16" s="119"/>
      <c r="UIM16" s="187"/>
      <c r="UIN16" s="188"/>
      <c r="UIO16" s="188"/>
      <c r="UIP16" s="187"/>
      <c r="UIQ16" s="187"/>
      <c r="UIR16" s="122"/>
      <c r="UIS16" s="123"/>
      <c r="UIT16" s="122"/>
      <c r="UIU16" s="123"/>
      <c r="UIV16" s="124"/>
      <c r="UIW16" s="123"/>
      <c r="UIX16" s="122"/>
      <c r="UIY16" s="122"/>
      <c r="UIZ16" s="117"/>
      <c r="UJA16" s="125"/>
      <c r="UJB16" s="118"/>
      <c r="UJC16" s="118"/>
      <c r="UJD16" s="125"/>
      <c r="UJE16" s="121"/>
      <c r="UJF16" s="121"/>
      <c r="UJG16" s="118"/>
      <c r="UJH16" s="118"/>
      <c r="UJI16" s="125"/>
      <c r="UJJ16" s="121"/>
      <c r="UJK16" s="121"/>
      <c r="UJL16" s="118"/>
      <c r="UJM16" s="118"/>
      <c r="UJN16" s="125"/>
      <c r="UJO16" s="121"/>
      <c r="UJP16" s="121"/>
      <c r="UJQ16" s="118"/>
      <c r="UJR16" s="118"/>
      <c r="UJS16" s="125"/>
      <c r="UJT16" s="121"/>
      <c r="UJU16" s="121"/>
      <c r="UJV16" s="118"/>
      <c r="UJW16" s="118"/>
      <c r="UJX16" s="118"/>
      <c r="UJY16" s="118"/>
      <c r="UJZ16" s="118"/>
      <c r="UKA16" s="118"/>
      <c r="UKB16" s="119"/>
      <c r="UKC16" s="119"/>
      <c r="UKD16" s="187"/>
      <c r="UKE16" s="188"/>
      <c r="UKF16" s="188"/>
      <c r="UKG16" s="187"/>
      <c r="UKH16" s="187"/>
      <c r="UKI16" s="122"/>
      <c r="UKJ16" s="123"/>
      <c r="UKK16" s="122"/>
      <c r="UKL16" s="123"/>
      <c r="UKM16" s="124"/>
      <c r="UKN16" s="123"/>
      <c r="UKO16" s="122"/>
      <c r="UKP16" s="122"/>
      <c r="UKQ16" s="117"/>
      <c r="UKR16" s="125"/>
      <c r="UKS16" s="118"/>
      <c r="UKT16" s="118"/>
      <c r="UKU16" s="125"/>
      <c r="UKV16" s="121"/>
      <c r="UKW16" s="121"/>
      <c r="UKX16" s="118"/>
      <c r="UKY16" s="118"/>
      <c r="UKZ16" s="125"/>
      <c r="ULA16" s="121"/>
      <c r="ULB16" s="121"/>
      <c r="ULC16" s="118"/>
      <c r="ULD16" s="118"/>
      <c r="ULE16" s="125"/>
      <c r="ULF16" s="121"/>
      <c r="ULG16" s="121"/>
      <c r="ULH16" s="118"/>
      <c r="ULI16" s="118"/>
      <c r="ULJ16" s="125"/>
      <c r="ULK16" s="121"/>
      <c r="ULL16" s="121"/>
      <c r="ULM16" s="118"/>
      <c r="ULN16" s="118"/>
      <c r="ULO16" s="118"/>
      <c r="ULP16" s="118"/>
      <c r="ULQ16" s="118"/>
      <c r="ULR16" s="118"/>
      <c r="ULS16" s="119"/>
      <c r="ULT16" s="119"/>
      <c r="ULU16" s="187"/>
      <c r="ULV16" s="188"/>
      <c r="ULW16" s="188"/>
      <c r="ULX16" s="187"/>
      <c r="ULY16" s="187"/>
      <c r="ULZ16" s="122"/>
      <c r="UMA16" s="123"/>
      <c r="UMB16" s="122"/>
      <c r="UMC16" s="123"/>
      <c r="UMD16" s="124"/>
      <c r="UME16" s="123"/>
      <c r="UMF16" s="122"/>
      <c r="UMG16" s="122"/>
      <c r="UMH16" s="117"/>
      <c r="UMI16" s="125"/>
      <c r="UMJ16" s="118"/>
      <c r="UMK16" s="118"/>
      <c r="UML16" s="125"/>
      <c r="UMM16" s="121"/>
      <c r="UMN16" s="121"/>
      <c r="UMO16" s="118"/>
      <c r="UMP16" s="118"/>
      <c r="UMQ16" s="125"/>
      <c r="UMR16" s="121"/>
      <c r="UMS16" s="121"/>
      <c r="UMT16" s="118"/>
      <c r="UMU16" s="118"/>
      <c r="UMV16" s="125"/>
      <c r="UMW16" s="121"/>
      <c r="UMX16" s="121"/>
      <c r="UMY16" s="118"/>
      <c r="UMZ16" s="118"/>
      <c r="UNA16" s="125"/>
      <c r="UNB16" s="121"/>
      <c r="UNC16" s="121"/>
      <c r="UND16" s="118"/>
      <c r="UNE16" s="118"/>
      <c r="UNF16" s="118"/>
      <c r="UNG16" s="118"/>
      <c r="UNH16" s="118"/>
      <c r="UNI16" s="118"/>
      <c r="UNJ16" s="119"/>
      <c r="UNK16" s="119"/>
      <c r="UNL16" s="187"/>
      <c r="UNM16" s="188"/>
      <c r="UNN16" s="188"/>
      <c r="UNO16" s="187"/>
      <c r="UNP16" s="187"/>
      <c r="UNQ16" s="122"/>
      <c r="UNR16" s="123"/>
      <c r="UNS16" s="122"/>
      <c r="UNT16" s="123"/>
      <c r="UNU16" s="124"/>
      <c r="UNV16" s="123"/>
      <c r="UNW16" s="122"/>
      <c r="UNX16" s="122"/>
      <c r="UNY16" s="117"/>
      <c r="UNZ16" s="125"/>
      <c r="UOA16" s="118"/>
      <c r="UOB16" s="118"/>
      <c r="UOC16" s="125"/>
      <c r="UOD16" s="121"/>
      <c r="UOE16" s="121"/>
      <c r="UOF16" s="118"/>
      <c r="UOG16" s="118"/>
      <c r="UOH16" s="125"/>
      <c r="UOI16" s="121"/>
      <c r="UOJ16" s="121"/>
      <c r="UOK16" s="118"/>
      <c r="UOL16" s="118"/>
      <c r="UOM16" s="125"/>
      <c r="UON16" s="121"/>
      <c r="UOO16" s="121"/>
      <c r="UOP16" s="118"/>
      <c r="UOQ16" s="118"/>
      <c r="UOR16" s="125"/>
      <c r="UOS16" s="121"/>
      <c r="UOT16" s="121"/>
      <c r="UOU16" s="118"/>
      <c r="UOV16" s="118"/>
      <c r="UOW16" s="118"/>
      <c r="UOX16" s="118"/>
      <c r="UOY16" s="118"/>
      <c r="UOZ16" s="118"/>
      <c r="UPA16" s="119"/>
      <c r="UPB16" s="119"/>
      <c r="UPC16" s="187"/>
      <c r="UPD16" s="188"/>
      <c r="UPE16" s="188"/>
      <c r="UPF16" s="187"/>
      <c r="UPG16" s="187"/>
      <c r="UPH16" s="122"/>
      <c r="UPI16" s="123"/>
      <c r="UPJ16" s="122"/>
      <c r="UPK16" s="123"/>
      <c r="UPL16" s="124"/>
      <c r="UPM16" s="123"/>
      <c r="UPN16" s="122"/>
      <c r="UPO16" s="122"/>
      <c r="UPP16" s="117"/>
      <c r="UPQ16" s="125"/>
      <c r="UPR16" s="118"/>
      <c r="UPS16" s="118"/>
      <c r="UPT16" s="125"/>
      <c r="UPU16" s="121"/>
      <c r="UPV16" s="121"/>
      <c r="UPW16" s="118"/>
      <c r="UPX16" s="118"/>
      <c r="UPY16" s="125"/>
      <c r="UPZ16" s="121"/>
      <c r="UQA16" s="121"/>
      <c r="UQB16" s="118"/>
      <c r="UQC16" s="118"/>
      <c r="UQD16" s="125"/>
      <c r="UQE16" s="121"/>
      <c r="UQF16" s="121"/>
      <c r="UQG16" s="118"/>
      <c r="UQH16" s="118"/>
      <c r="UQI16" s="125"/>
      <c r="UQJ16" s="121"/>
      <c r="UQK16" s="121"/>
      <c r="UQL16" s="118"/>
      <c r="UQM16" s="118"/>
      <c r="UQN16" s="118"/>
      <c r="UQO16" s="118"/>
      <c r="UQP16" s="118"/>
      <c r="UQQ16" s="118"/>
      <c r="UQR16" s="119"/>
      <c r="UQS16" s="119"/>
      <c r="UQT16" s="187"/>
      <c r="UQU16" s="188"/>
      <c r="UQV16" s="188"/>
      <c r="UQW16" s="187"/>
      <c r="UQX16" s="187"/>
      <c r="UQY16" s="122"/>
      <c r="UQZ16" s="123"/>
      <c r="URA16" s="122"/>
      <c r="URB16" s="123"/>
      <c r="URC16" s="124"/>
      <c r="URD16" s="123"/>
      <c r="URE16" s="122"/>
      <c r="URF16" s="122"/>
      <c r="URG16" s="117"/>
      <c r="URH16" s="125"/>
      <c r="URI16" s="118"/>
      <c r="URJ16" s="118"/>
      <c r="URK16" s="125"/>
      <c r="URL16" s="121"/>
      <c r="URM16" s="121"/>
      <c r="URN16" s="118"/>
      <c r="URO16" s="118"/>
      <c r="URP16" s="125"/>
      <c r="URQ16" s="121"/>
      <c r="URR16" s="121"/>
      <c r="URS16" s="118"/>
      <c r="URT16" s="118"/>
      <c r="URU16" s="125"/>
      <c r="URV16" s="121"/>
      <c r="URW16" s="121"/>
      <c r="URX16" s="118"/>
      <c r="URY16" s="118"/>
      <c r="URZ16" s="125"/>
      <c r="USA16" s="121"/>
      <c r="USB16" s="121"/>
      <c r="USC16" s="118"/>
      <c r="USD16" s="118"/>
      <c r="USE16" s="118"/>
      <c r="USF16" s="118"/>
      <c r="USG16" s="118"/>
      <c r="USH16" s="118"/>
      <c r="USI16" s="119"/>
      <c r="USJ16" s="119"/>
      <c r="USK16" s="187"/>
      <c r="USL16" s="188"/>
      <c r="USM16" s="188"/>
      <c r="USN16" s="187"/>
      <c r="USO16" s="187"/>
      <c r="USP16" s="122"/>
      <c r="USQ16" s="123"/>
      <c r="USR16" s="122"/>
      <c r="USS16" s="123"/>
      <c r="UST16" s="124"/>
      <c r="USU16" s="123"/>
      <c r="USV16" s="122"/>
      <c r="USW16" s="122"/>
      <c r="USX16" s="117"/>
      <c r="USY16" s="125"/>
      <c r="USZ16" s="118"/>
      <c r="UTA16" s="118"/>
      <c r="UTB16" s="125"/>
      <c r="UTC16" s="121"/>
      <c r="UTD16" s="121"/>
      <c r="UTE16" s="118"/>
      <c r="UTF16" s="118"/>
      <c r="UTG16" s="125"/>
      <c r="UTH16" s="121"/>
      <c r="UTI16" s="121"/>
      <c r="UTJ16" s="118"/>
      <c r="UTK16" s="118"/>
      <c r="UTL16" s="125"/>
      <c r="UTM16" s="121"/>
      <c r="UTN16" s="121"/>
      <c r="UTO16" s="118"/>
      <c r="UTP16" s="118"/>
      <c r="UTQ16" s="125"/>
      <c r="UTR16" s="121"/>
      <c r="UTS16" s="121"/>
      <c r="UTT16" s="118"/>
      <c r="UTU16" s="118"/>
      <c r="UTV16" s="118"/>
      <c r="UTW16" s="118"/>
      <c r="UTX16" s="118"/>
      <c r="UTY16" s="118"/>
      <c r="UTZ16" s="119"/>
      <c r="UUA16" s="119"/>
      <c r="UUB16" s="187"/>
      <c r="UUC16" s="188"/>
      <c r="UUD16" s="188"/>
      <c r="UUE16" s="187"/>
      <c r="UUF16" s="187"/>
      <c r="UUG16" s="122"/>
      <c r="UUH16" s="123"/>
      <c r="UUI16" s="122"/>
      <c r="UUJ16" s="123"/>
      <c r="UUK16" s="124"/>
      <c r="UUL16" s="123"/>
      <c r="UUM16" s="122"/>
      <c r="UUN16" s="122"/>
      <c r="UUO16" s="117"/>
      <c r="UUP16" s="125"/>
      <c r="UUQ16" s="118"/>
      <c r="UUR16" s="118"/>
      <c r="UUS16" s="125"/>
      <c r="UUT16" s="121"/>
      <c r="UUU16" s="121"/>
      <c r="UUV16" s="118"/>
      <c r="UUW16" s="118"/>
      <c r="UUX16" s="125"/>
      <c r="UUY16" s="121"/>
      <c r="UUZ16" s="121"/>
      <c r="UVA16" s="118"/>
      <c r="UVB16" s="118"/>
      <c r="UVC16" s="125"/>
      <c r="UVD16" s="121"/>
      <c r="UVE16" s="121"/>
      <c r="UVF16" s="118"/>
      <c r="UVG16" s="118"/>
      <c r="UVH16" s="125"/>
      <c r="UVI16" s="121"/>
      <c r="UVJ16" s="121"/>
      <c r="UVK16" s="118"/>
      <c r="UVL16" s="118"/>
      <c r="UVM16" s="118"/>
      <c r="UVN16" s="118"/>
      <c r="UVO16" s="118"/>
      <c r="UVP16" s="118"/>
      <c r="UVQ16" s="119"/>
      <c r="UVR16" s="119"/>
      <c r="UVS16" s="187"/>
      <c r="UVT16" s="188"/>
      <c r="UVU16" s="188"/>
      <c r="UVV16" s="187"/>
      <c r="UVW16" s="187"/>
      <c r="UVX16" s="122"/>
      <c r="UVY16" s="123"/>
      <c r="UVZ16" s="122"/>
      <c r="UWA16" s="123"/>
      <c r="UWB16" s="124"/>
      <c r="UWC16" s="123"/>
      <c r="UWD16" s="122"/>
      <c r="UWE16" s="122"/>
      <c r="UWF16" s="117"/>
      <c r="UWG16" s="125"/>
      <c r="UWH16" s="118"/>
      <c r="UWI16" s="118"/>
      <c r="UWJ16" s="125"/>
      <c r="UWK16" s="121"/>
      <c r="UWL16" s="121"/>
      <c r="UWM16" s="118"/>
      <c r="UWN16" s="118"/>
      <c r="UWO16" s="125"/>
      <c r="UWP16" s="121"/>
      <c r="UWQ16" s="121"/>
      <c r="UWR16" s="118"/>
      <c r="UWS16" s="118"/>
      <c r="UWT16" s="125"/>
      <c r="UWU16" s="121"/>
      <c r="UWV16" s="121"/>
      <c r="UWW16" s="118"/>
      <c r="UWX16" s="118"/>
      <c r="UWY16" s="125"/>
      <c r="UWZ16" s="121"/>
      <c r="UXA16" s="121"/>
      <c r="UXB16" s="118"/>
      <c r="UXC16" s="118"/>
      <c r="UXD16" s="118"/>
      <c r="UXE16" s="118"/>
      <c r="UXF16" s="118"/>
      <c r="UXG16" s="118"/>
      <c r="UXH16" s="119"/>
      <c r="UXI16" s="119"/>
      <c r="UXJ16" s="187"/>
      <c r="UXK16" s="188"/>
      <c r="UXL16" s="188"/>
      <c r="UXM16" s="187"/>
      <c r="UXN16" s="187"/>
      <c r="UXO16" s="122"/>
      <c r="UXP16" s="123"/>
      <c r="UXQ16" s="122"/>
      <c r="UXR16" s="123"/>
      <c r="UXS16" s="124"/>
      <c r="UXT16" s="123"/>
      <c r="UXU16" s="122"/>
      <c r="UXV16" s="122"/>
      <c r="UXW16" s="117"/>
      <c r="UXX16" s="125"/>
      <c r="UXY16" s="118"/>
      <c r="UXZ16" s="118"/>
      <c r="UYA16" s="125"/>
      <c r="UYB16" s="121"/>
      <c r="UYC16" s="121"/>
      <c r="UYD16" s="118"/>
      <c r="UYE16" s="118"/>
      <c r="UYF16" s="125"/>
      <c r="UYG16" s="121"/>
      <c r="UYH16" s="121"/>
      <c r="UYI16" s="118"/>
      <c r="UYJ16" s="118"/>
      <c r="UYK16" s="125"/>
      <c r="UYL16" s="121"/>
      <c r="UYM16" s="121"/>
      <c r="UYN16" s="118"/>
      <c r="UYO16" s="118"/>
      <c r="UYP16" s="125"/>
      <c r="UYQ16" s="121"/>
      <c r="UYR16" s="121"/>
      <c r="UYS16" s="118"/>
      <c r="UYT16" s="118"/>
      <c r="UYU16" s="118"/>
      <c r="UYV16" s="118"/>
      <c r="UYW16" s="118"/>
      <c r="UYX16" s="118"/>
      <c r="UYY16" s="119"/>
      <c r="UYZ16" s="119"/>
      <c r="UZA16" s="187"/>
      <c r="UZB16" s="188"/>
      <c r="UZC16" s="188"/>
      <c r="UZD16" s="187"/>
      <c r="UZE16" s="187"/>
      <c r="UZF16" s="122"/>
      <c r="UZG16" s="123"/>
      <c r="UZH16" s="122"/>
      <c r="UZI16" s="123"/>
      <c r="UZJ16" s="124"/>
      <c r="UZK16" s="123"/>
      <c r="UZL16" s="122"/>
      <c r="UZM16" s="122"/>
      <c r="UZN16" s="117"/>
      <c r="UZO16" s="125"/>
      <c r="UZP16" s="118"/>
      <c r="UZQ16" s="118"/>
      <c r="UZR16" s="125"/>
      <c r="UZS16" s="121"/>
      <c r="UZT16" s="121"/>
      <c r="UZU16" s="118"/>
      <c r="UZV16" s="118"/>
      <c r="UZW16" s="125"/>
      <c r="UZX16" s="121"/>
      <c r="UZY16" s="121"/>
      <c r="UZZ16" s="118"/>
      <c r="VAA16" s="118"/>
      <c r="VAB16" s="125"/>
      <c r="VAC16" s="121"/>
      <c r="VAD16" s="121"/>
      <c r="VAE16" s="118"/>
      <c r="VAF16" s="118"/>
      <c r="VAG16" s="125"/>
      <c r="VAH16" s="121"/>
      <c r="VAI16" s="121"/>
      <c r="VAJ16" s="118"/>
      <c r="VAK16" s="118"/>
      <c r="VAL16" s="118"/>
      <c r="VAM16" s="118"/>
      <c r="VAN16" s="118"/>
      <c r="VAO16" s="118"/>
      <c r="VAP16" s="119"/>
      <c r="VAQ16" s="119"/>
      <c r="VAR16" s="187"/>
      <c r="VAS16" s="188"/>
      <c r="VAT16" s="188"/>
      <c r="VAU16" s="187"/>
      <c r="VAV16" s="187"/>
      <c r="VAW16" s="122"/>
      <c r="VAX16" s="123"/>
      <c r="VAY16" s="122"/>
      <c r="VAZ16" s="123"/>
      <c r="VBA16" s="124"/>
      <c r="VBB16" s="123"/>
      <c r="VBC16" s="122"/>
      <c r="VBD16" s="122"/>
      <c r="VBE16" s="117"/>
      <c r="VBF16" s="125"/>
      <c r="VBG16" s="118"/>
      <c r="VBH16" s="118"/>
      <c r="VBI16" s="125"/>
      <c r="VBJ16" s="121"/>
      <c r="VBK16" s="121"/>
      <c r="VBL16" s="118"/>
      <c r="VBM16" s="118"/>
      <c r="VBN16" s="125"/>
      <c r="VBO16" s="121"/>
      <c r="VBP16" s="121"/>
      <c r="VBQ16" s="118"/>
      <c r="VBR16" s="118"/>
      <c r="VBS16" s="125"/>
      <c r="VBT16" s="121"/>
      <c r="VBU16" s="121"/>
      <c r="VBV16" s="118"/>
      <c r="VBW16" s="118"/>
      <c r="VBX16" s="125"/>
      <c r="VBY16" s="121"/>
      <c r="VBZ16" s="121"/>
      <c r="VCA16" s="118"/>
      <c r="VCB16" s="118"/>
      <c r="VCC16" s="118"/>
      <c r="VCD16" s="118"/>
      <c r="VCE16" s="118"/>
      <c r="VCF16" s="118"/>
      <c r="VCG16" s="119"/>
      <c r="VCH16" s="119"/>
      <c r="VCI16" s="187"/>
      <c r="VCJ16" s="188"/>
      <c r="VCK16" s="188"/>
      <c r="VCL16" s="187"/>
      <c r="VCM16" s="187"/>
      <c r="VCN16" s="122"/>
      <c r="VCO16" s="123"/>
      <c r="VCP16" s="122"/>
      <c r="VCQ16" s="123"/>
      <c r="VCR16" s="124"/>
      <c r="VCS16" s="123"/>
      <c r="VCT16" s="122"/>
      <c r="VCU16" s="122"/>
      <c r="VCV16" s="117"/>
      <c r="VCW16" s="125"/>
      <c r="VCX16" s="118"/>
      <c r="VCY16" s="118"/>
      <c r="VCZ16" s="125"/>
      <c r="VDA16" s="121"/>
      <c r="VDB16" s="121"/>
      <c r="VDC16" s="118"/>
      <c r="VDD16" s="118"/>
      <c r="VDE16" s="125"/>
      <c r="VDF16" s="121"/>
      <c r="VDG16" s="121"/>
      <c r="VDH16" s="118"/>
      <c r="VDI16" s="118"/>
      <c r="VDJ16" s="125"/>
      <c r="VDK16" s="121"/>
      <c r="VDL16" s="121"/>
      <c r="VDM16" s="118"/>
      <c r="VDN16" s="118"/>
      <c r="VDO16" s="125"/>
      <c r="VDP16" s="121"/>
      <c r="VDQ16" s="121"/>
      <c r="VDR16" s="118"/>
      <c r="VDS16" s="118"/>
      <c r="VDT16" s="118"/>
      <c r="VDU16" s="118"/>
      <c r="VDV16" s="118"/>
      <c r="VDW16" s="118"/>
      <c r="VDX16" s="119"/>
      <c r="VDY16" s="119"/>
      <c r="VDZ16" s="187"/>
      <c r="VEA16" s="188"/>
      <c r="VEB16" s="188"/>
      <c r="VEC16" s="187"/>
      <c r="VED16" s="187"/>
      <c r="VEE16" s="122"/>
      <c r="VEF16" s="123"/>
      <c r="VEG16" s="122"/>
      <c r="VEH16" s="123"/>
      <c r="VEI16" s="124"/>
      <c r="VEJ16" s="123"/>
      <c r="VEK16" s="122"/>
      <c r="VEL16" s="122"/>
      <c r="VEM16" s="117"/>
      <c r="VEN16" s="125"/>
      <c r="VEO16" s="118"/>
      <c r="VEP16" s="118"/>
      <c r="VEQ16" s="125"/>
      <c r="VER16" s="121"/>
      <c r="VES16" s="121"/>
      <c r="VET16" s="118"/>
      <c r="VEU16" s="118"/>
      <c r="VEV16" s="125"/>
      <c r="VEW16" s="121"/>
      <c r="VEX16" s="121"/>
      <c r="VEY16" s="118"/>
      <c r="VEZ16" s="118"/>
      <c r="VFA16" s="125"/>
      <c r="VFB16" s="121"/>
      <c r="VFC16" s="121"/>
      <c r="VFD16" s="118"/>
      <c r="VFE16" s="118"/>
      <c r="VFF16" s="125"/>
      <c r="VFG16" s="121"/>
      <c r="VFH16" s="121"/>
      <c r="VFI16" s="118"/>
      <c r="VFJ16" s="118"/>
      <c r="VFK16" s="118"/>
      <c r="VFL16" s="118"/>
      <c r="VFM16" s="118"/>
      <c r="VFN16" s="118"/>
      <c r="VFO16" s="119"/>
      <c r="VFP16" s="119"/>
      <c r="VFQ16" s="187"/>
      <c r="VFR16" s="188"/>
      <c r="VFS16" s="188"/>
      <c r="VFT16" s="187"/>
      <c r="VFU16" s="187"/>
      <c r="VFV16" s="122"/>
      <c r="VFW16" s="123"/>
      <c r="VFX16" s="122"/>
      <c r="VFY16" s="123"/>
      <c r="VFZ16" s="124"/>
      <c r="VGA16" s="123"/>
      <c r="VGB16" s="122"/>
      <c r="VGC16" s="122"/>
      <c r="VGD16" s="117"/>
      <c r="VGE16" s="125"/>
      <c r="VGF16" s="118"/>
      <c r="VGG16" s="118"/>
      <c r="VGH16" s="125"/>
      <c r="VGI16" s="121"/>
      <c r="VGJ16" s="121"/>
      <c r="VGK16" s="118"/>
      <c r="VGL16" s="118"/>
      <c r="VGM16" s="125"/>
      <c r="VGN16" s="121"/>
      <c r="VGO16" s="121"/>
      <c r="VGP16" s="118"/>
      <c r="VGQ16" s="118"/>
      <c r="VGR16" s="125"/>
      <c r="VGS16" s="121"/>
      <c r="VGT16" s="121"/>
      <c r="VGU16" s="118"/>
      <c r="VGV16" s="118"/>
      <c r="VGW16" s="125"/>
      <c r="VGX16" s="121"/>
      <c r="VGY16" s="121"/>
      <c r="VGZ16" s="118"/>
      <c r="VHA16" s="118"/>
      <c r="VHB16" s="118"/>
      <c r="VHC16" s="118"/>
      <c r="VHD16" s="118"/>
      <c r="VHE16" s="118"/>
      <c r="VHF16" s="119"/>
      <c r="VHG16" s="119"/>
      <c r="VHH16" s="187"/>
      <c r="VHI16" s="188"/>
      <c r="VHJ16" s="188"/>
      <c r="VHK16" s="187"/>
      <c r="VHL16" s="187"/>
      <c r="VHM16" s="122"/>
      <c r="VHN16" s="123"/>
      <c r="VHO16" s="122"/>
      <c r="VHP16" s="123"/>
      <c r="VHQ16" s="124"/>
      <c r="VHR16" s="123"/>
      <c r="VHS16" s="122"/>
      <c r="VHT16" s="122"/>
      <c r="VHU16" s="117"/>
      <c r="VHV16" s="125"/>
      <c r="VHW16" s="118"/>
      <c r="VHX16" s="118"/>
      <c r="VHY16" s="125"/>
      <c r="VHZ16" s="121"/>
      <c r="VIA16" s="121"/>
      <c r="VIB16" s="118"/>
      <c r="VIC16" s="118"/>
      <c r="VID16" s="125"/>
      <c r="VIE16" s="121"/>
      <c r="VIF16" s="121"/>
      <c r="VIG16" s="118"/>
      <c r="VIH16" s="118"/>
      <c r="VII16" s="125"/>
      <c r="VIJ16" s="121"/>
      <c r="VIK16" s="121"/>
      <c r="VIL16" s="118"/>
      <c r="VIM16" s="118"/>
      <c r="VIN16" s="125"/>
      <c r="VIO16" s="121"/>
      <c r="VIP16" s="121"/>
      <c r="VIQ16" s="118"/>
      <c r="VIR16" s="118"/>
      <c r="VIS16" s="118"/>
      <c r="VIT16" s="118"/>
      <c r="VIU16" s="118"/>
      <c r="VIV16" s="118"/>
      <c r="VIW16" s="119"/>
      <c r="VIX16" s="119"/>
      <c r="VIY16" s="187"/>
      <c r="VIZ16" s="188"/>
      <c r="VJA16" s="188"/>
      <c r="VJB16" s="187"/>
      <c r="VJC16" s="187"/>
      <c r="VJD16" s="122"/>
    </row>
    <row r="17" spans="1:45" ht="15.75">
      <c r="A17" s="240" t="s">
        <v>123</v>
      </c>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row>
  </sheetData>
  <mergeCells count="42">
    <mergeCell ref="A17:AS17"/>
    <mergeCell ref="A10:B10"/>
    <mergeCell ref="A11:A13"/>
    <mergeCell ref="B11:B13"/>
    <mergeCell ref="A2:F5"/>
    <mergeCell ref="A7:Q7"/>
    <mergeCell ref="A8:Q8"/>
    <mergeCell ref="C11:C13"/>
    <mergeCell ref="D11:D13"/>
    <mergeCell ref="E11:E13"/>
    <mergeCell ref="G2:AS2"/>
    <mergeCell ref="G3:AS3"/>
    <mergeCell ref="R8:AS8"/>
    <mergeCell ref="G4:Q4"/>
    <mergeCell ref="AM10:AM13"/>
    <mergeCell ref="AN10:AN13"/>
    <mergeCell ref="AP10:AP13"/>
    <mergeCell ref="T12:X12"/>
    <mergeCell ref="Y12:AC12"/>
    <mergeCell ref="AD12:AH12"/>
    <mergeCell ref="AO10:AO13"/>
    <mergeCell ref="F11:F13"/>
    <mergeCell ref="G11:G13"/>
    <mergeCell ref="H11:H13"/>
    <mergeCell ref="AK12:AK13"/>
    <mergeCell ref="AL12:AL13"/>
    <mergeCell ref="C10:D10"/>
    <mergeCell ref="R7:AS7"/>
    <mergeCell ref="AQ10:AQ13"/>
    <mergeCell ref="R4:AS4"/>
    <mergeCell ref="O12:S12"/>
    <mergeCell ref="G5:Q5"/>
    <mergeCell ref="AI12:AI13"/>
    <mergeCell ref="AJ12:AJ13"/>
    <mergeCell ref="E10:AL10"/>
    <mergeCell ref="AI11:AL11"/>
    <mergeCell ref="J12:N12"/>
    <mergeCell ref="J11:AH11"/>
    <mergeCell ref="R5:AS5"/>
    <mergeCell ref="I11:I13"/>
    <mergeCell ref="AR10:AR13"/>
    <mergeCell ref="AS10:AS13"/>
  </mergeCells>
  <printOptions horizontalCentered="1" verticalCentered="1"/>
  <pageMargins left="0" right="0" top="0.5511811023622047" bottom="0" header="0.31496062992125984" footer="0.31496062992125984"/>
  <pageSetup fitToWidth="0" horizontalDpi="600" verticalDpi="600" orientation="landscape" scale="21"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8"/>
  <sheetViews>
    <sheetView view="pageBreakPreview" zoomScale="60" workbookViewId="0" topLeftCell="A1">
      <selection activeCell="K15" sqref="K15"/>
    </sheetView>
  </sheetViews>
  <sheetFormatPr defaultColWidth="11.421875" defaultRowHeight="15"/>
  <cols>
    <col min="1" max="1" width="12.8515625" style="128" customWidth="1"/>
    <col min="2" max="2" width="12.421875" style="128" customWidth="1"/>
    <col min="3" max="3" width="25.140625" style="128" customWidth="1"/>
    <col min="4" max="4" width="21.140625" style="132" customWidth="1"/>
    <col min="5" max="6" width="21.7109375" style="132" customWidth="1"/>
    <col min="7" max="7" width="16.57421875" style="133" customWidth="1"/>
    <col min="8" max="8" width="23.00390625" style="133" customWidth="1"/>
    <col min="9" max="9" width="22.00390625" style="134" customWidth="1"/>
    <col min="10" max="10" width="20.7109375" style="133" customWidth="1"/>
    <col min="11" max="11" width="18.7109375" style="133" customWidth="1"/>
    <col min="12" max="12" width="21.8515625" style="133" customWidth="1"/>
    <col min="13" max="31" width="20.7109375" style="133" customWidth="1"/>
    <col min="32" max="33" width="13.140625" style="128" customWidth="1"/>
    <col min="34" max="34" width="18.00390625" style="129" customWidth="1"/>
    <col min="35" max="35" width="18.00390625" style="129" bestFit="1" customWidth="1"/>
    <col min="36" max="36" width="26.8515625" style="128" customWidth="1"/>
    <col min="37" max="37" width="19.8515625" style="128" customWidth="1"/>
    <col min="38" max="38" width="66.57421875" style="128" customWidth="1"/>
    <col min="39" max="39" width="18.7109375" style="128" customWidth="1"/>
    <col min="40" max="40" width="21.28125" style="128" customWidth="1"/>
    <col min="41" max="41" width="60.57421875" style="128" customWidth="1"/>
    <col min="42" max="42" width="54.7109375" style="128" customWidth="1"/>
    <col min="43" max="16384" width="11.421875" style="128" customWidth="1"/>
  </cols>
  <sheetData>
    <row r="1" spans="1:42" ht="38.25" customHeight="1">
      <c r="A1" s="290"/>
      <c r="B1" s="291"/>
      <c r="C1" s="291"/>
      <c r="D1" s="291"/>
      <c r="E1" s="292"/>
      <c r="F1" s="313" t="s">
        <v>0</v>
      </c>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5"/>
    </row>
    <row r="2" spans="1:42" ht="30.75" customHeight="1">
      <c r="A2" s="293"/>
      <c r="B2" s="294"/>
      <c r="C2" s="294"/>
      <c r="D2" s="294"/>
      <c r="E2" s="295"/>
      <c r="F2" s="316" t="s">
        <v>122</v>
      </c>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8"/>
    </row>
    <row r="3" spans="1:42" ht="27.75" customHeight="1">
      <c r="A3" s="293"/>
      <c r="B3" s="294"/>
      <c r="C3" s="294"/>
      <c r="D3" s="294"/>
      <c r="E3" s="295"/>
      <c r="F3" s="286" t="s">
        <v>1</v>
      </c>
      <c r="G3" s="287"/>
      <c r="H3" s="287"/>
      <c r="I3" s="287"/>
      <c r="J3" s="287"/>
      <c r="K3" s="287"/>
      <c r="L3" s="287"/>
      <c r="M3" s="287"/>
      <c r="N3" s="287"/>
      <c r="O3" s="306" t="s">
        <v>125</v>
      </c>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8"/>
    </row>
    <row r="4" spans="1:42" ht="93" customHeight="1" thickBot="1">
      <c r="A4" s="296"/>
      <c r="B4" s="297"/>
      <c r="C4" s="297"/>
      <c r="D4" s="297"/>
      <c r="E4" s="298"/>
      <c r="F4" s="288" t="s">
        <v>2</v>
      </c>
      <c r="G4" s="289"/>
      <c r="H4" s="289"/>
      <c r="I4" s="289"/>
      <c r="J4" s="289"/>
      <c r="K4" s="289"/>
      <c r="L4" s="289"/>
      <c r="M4" s="289"/>
      <c r="N4" s="289"/>
      <c r="O4" s="309" t="s">
        <v>129</v>
      </c>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1"/>
    </row>
    <row r="5" ht="14.25" customHeight="1" thickBot="1">
      <c r="AI5" s="130"/>
    </row>
    <row r="6" spans="1:42" s="131" customFormat="1" ht="33" customHeight="1">
      <c r="A6" s="301" t="s">
        <v>75</v>
      </c>
      <c r="B6" s="299" t="s">
        <v>85</v>
      </c>
      <c r="C6" s="299"/>
      <c r="D6" s="299"/>
      <c r="E6" s="299" t="s">
        <v>89</v>
      </c>
      <c r="F6" s="317" t="s">
        <v>217</v>
      </c>
      <c r="G6" s="299" t="s">
        <v>90</v>
      </c>
      <c r="H6" s="299" t="s">
        <v>91</v>
      </c>
      <c r="I6" s="321" t="s">
        <v>92</v>
      </c>
      <c r="J6" s="322"/>
      <c r="K6" s="322"/>
      <c r="L6" s="322"/>
      <c r="M6" s="322"/>
      <c r="N6" s="322"/>
      <c r="O6" s="322"/>
      <c r="P6" s="322"/>
      <c r="Q6" s="322"/>
      <c r="R6" s="322"/>
      <c r="S6" s="322"/>
      <c r="T6" s="322"/>
      <c r="U6" s="322"/>
      <c r="V6" s="322"/>
      <c r="W6" s="322"/>
      <c r="X6" s="322"/>
      <c r="Y6" s="322"/>
      <c r="Z6" s="322"/>
      <c r="AA6" s="322"/>
      <c r="AB6" s="322"/>
      <c r="AC6" s="322"/>
      <c r="AD6" s="322"/>
      <c r="AE6" s="323"/>
      <c r="AF6" s="299" t="s">
        <v>93</v>
      </c>
      <c r="AG6" s="299"/>
      <c r="AH6" s="299"/>
      <c r="AI6" s="299"/>
      <c r="AJ6" s="299" t="s">
        <v>95</v>
      </c>
      <c r="AK6" s="299" t="s">
        <v>96</v>
      </c>
      <c r="AL6" s="299" t="s">
        <v>97</v>
      </c>
      <c r="AM6" s="299" t="s">
        <v>98</v>
      </c>
      <c r="AN6" s="299" t="s">
        <v>99</v>
      </c>
      <c r="AO6" s="299" t="s">
        <v>100</v>
      </c>
      <c r="AP6" s="327" t="s">
        <v>101</v>
      </c>
    </row>
    <row r="7" spans="1:42" s="131" customFormat="1" ht="33" customHeight="1">
      <c r="A7" s="286"/>
      <c r="B7" s="287"/>
      <c r="C7" s="287"/>
      <c r="D7" s="287"/>
      <c r="E7" s="287"/>
      <c r="F7" s="318"/>
      <c r="G7" s="287"/>
      <c r="H7" s="287"/>
      <c r="I7" s="312" t="s">
        <v>130</v>
      </c>
      <c r="J7" s="312"/>
      <c r="K7" s="312"/>
      <c r="L7" s="312" t="s">
        <v>131</v>
      </c>
      <c r="M7" s="312"/>
      <c r="N7" s="312"/>
      <c r="O7" s="312"/>
      <c r="P7" s="312"/>
      <c r="Q7" s="312" t="s">
        <v>132</v>
      </c>
      <c r="R7" s="312"/>
      <c r="S7" s="312"/>
      <c r="T7" s="312"/>
      <c r="U7" s="312"/>
      <c r="V7" s="324" t="s">
        <v>133</v>
      </c>
      <c r="W7" s="325"/>
      <c r="X7" s="325"/>
      <c r="Y7" s="325"/>
      <c r="Z7" s="326"/>
      <c r="AA7" s="324" t="s">
        <v>134</v>
      </c>
      <c r="AB7" s="325"/>
      <c r="AC7" s="325"/>
      <c r="AD7" s="325"/>
      <c r="AE7" s="326"/>
      <c r="AF7" s="312" t="s">
        <v>94</v>
      </c>
      <c r="AG7" s="312"/>
      <c r="AH7" s="312"/>
      <c r="AI7" s="312"/>
      <c r="AJ7" s="287"/>
      <c r="AK7" s="287"/>
      <c r="AL7" s="287"/>
      <c r="AM7" s="287"/>
      <c r="AN7" s="287"/>
      <c r="AO7" s="287"/>
      <c r="AP7" s="328"/>
    </row>
    <row r="8" spans="1:42" s="131" customFormat="1" ht="33" customHeight="1" thickBot="1">
      <c r="A8" s="302"/>
      <c r="B8" s="190" t="s">
        <v>86</v>
      </c>
      <c r="C8" s="190" t="s">
        <v>87</v>
      </c>
      <c r="D8" s="190" t="s">
        <v>88</v>
      </c>
      <c r="E8" s="300"/>
      <c r="F8" s="319"/>
      <c r="G8" s="289"/>
      <c r="H8" s="320"/>
      <c r="I8" s="191" t="s">
        <v>5</v>
      </c>
      <c r="J8" s="192" t="s">
        <v>6</v>
      </c>
      <c r="K8" s="192" t="s">
        <v>30</v>
      </c>
      <c r="L8" s="192" t="s">
        <v>3</v>
      </c>
      <c r="M8" s="192" t="s">
        <v>4</v>
      </c>
      <c r="N8" s="192" t="s">
        <v>5</v>
      </c>
      <c r="O8" s="192" t="s">
        <v>6</v>
      </c>
      <c r="P8" s="192" t="s">
        <v>30</v>
      </c>
      <c r="Q8" s="192" t="s">
        <v>3</v>
      </c>
      <c r="R8" s="192" t="s">
        <v>4</v>
      </c>
      <c r="S8" s="192" t="s">
        <v>5</v>
      </c>
      <c r="T8" s="192" t="s">
        <v>6</v>
      </c>
      <c r="U8" s="192" t="s">
        <v>30</v>
      </c>
      <c r="V8" s="192" t="s">
        <v>3</v>
      </c>
      <c r="W8" s="192" t="s">
        <v>4</v>
      </c>
      <c r="X8" s="192" t="s">
        <v>5</v>
      </c>
      <c r="Y8" s="192" t="s">
        <v>6</v>
      </c>
      <c r="Z8" s="192" t="s">
        <v>30</v>
      </c>
      <c r="AA8" s="192" t="s">
        <v>3</v>
      </c>
      <c r="AB8" s="192" t="s">
        <v>4</v>
      </c>
      <c r="AC8" s="192" t="s">
        <v>5</v>
      </c>
      <c r="AD8" s="192" t="s">
        <v>6</v>
      </c>
      <c r="AE8" s="192" t="s">
        <v>30</v>
      </c>
      <c r="AF8" s="192" t="s">
        <v>3</v>
      </c>
      <c r="AG8" s="192" t="s">
        <v>4</v>
      </c>
      <c r="AH8" s="192" t="s">
        <v>5</v>
      </c>
      <c r="AI8" s="192" t="s">
        <v>6</v>
      </c>
      <c r="AJ8" s="289"/>
      <c r="AK8" s="289"/>
      <c r="AL8" s="289"/>
      <c r="AM8" s="300"/>
      <c r="AN8" s="300"/>
      <c r="AO8" s="300"/>
      <c r="AP8" s="329"/>
    </row>
    <row r="9" spans="1:42" s="131" customFormat="1" ht="20.25" customHeight="1">
      <c r="A9" s="303" t="s">
        <v>218</v>
      </c>
      <c r="B9" s="285">
        <v>1</v>
      </c>
      <c r="C9" s="279" t="s">
        <v>212</v>
      </c>
      <c r="D9" s="282" t="s">
        <v>196</v>
      </c>
      <c r="E9" s="285">
        <v>71</v>
      </c>
      <c r="F9" s="268">
        <v>185</v>
      </c>
      <c r="G9" s="135" t="s">
        <v>7</v>
      </c>
      <c r="H9" s="136">
        <v>1</v>
      </c>
      <c r="I9" s="137">
        <v>1</v>
      </c>
      <c r="J9" s="136">
        <v>1</v>
      </c>
      <c r="K9" s="136">
        <v>1</v>
      </c>
      <c r="L9" s="136">
        <v>1</v>
      </c>
      <c r="M9" s="136"/>
      <c r="N9" s="136"/>
      <c r="O9" s="136"/>
      <c r="P9" s="136"/>
      <c r="Q9" s="136">
        <v>1</v>
      </c>
      <c r="R9" s="136"/>
      <c r="S9" s="136"/>
      <c r="T9" s="136"/>
      <c r="U9" s="136"/>
      <c r="V9" s="136">
        <v>1</v>
      </c>
      <c r="W9" s="136"/>
      <c r="X9" s="136"/>
      <c r="Y9" s="136"/>
      <c r="Z9" s="136"/>
      <c r="AA9" s="136">
        <v>1</v>
      </c>
      <c r="AB9" s="136"/>
      <c r="AC9" s="136"/>
      <c r="AD9" s="136"/>
      <c r="AE9" s="136"/>
      <c r="AF9" s="138"/>
      <c r="AG9" s="138"/>
      <c r="AH9" s="136">
        <v>1</v>
      </c>
      <c r="AI9" s="136">
        <v>1</v>
      </c>
      <c r="AJ9" s="139">
        <f>+K9/J9</f>
        <v>1</v>
      </c>
      <c r="AK9" s="139">
        <f>K9/(J9+L9+Q9+V9+AA9)</f>
        <v>0.2</v>
      </c>
      <c r="AL9" s="264" t="s">
        <v>289</v>
      </c>
      <c r="AM9" s="261" t="s">
        <v>211</v>
      </c>
      <c r="AN9" s="261" t="s">
        <v>211</v>
      </c>
      <c r="AO9" s="267" t="s">
        <v>290</v>
      </c>
      <c r="AP9" s="256" t="s">
        <v>255</v>
      </c>
    </row>
    <row r="10" spans="1:42" s="131" customFormat="1" ht="20.25" customHeight="1">
      <c r="A10" s="304"/>
      <c r="B10" s="277"/>
      <c r="C10" s="280"/>
      <c r="D10" s="283"/>
      <c r="E10" s="277"/>
      <c r="F10" s="269"/>
      <c r="G10" s="140" t="s">
        <v>8</v>
      </c>
      <c r="H10" s="141">
        <f>I10+L10+Q10+V10+AA10</f>
        <v>1260196528</v>
      </c>
      <c r="I10" s="141">
        <v>168507479</v>
      </c>
      <c r="J10" s="141">
        <v>162736812</v>
      </c>
      <c r="K10" s="142">
        <v>161402141</v>
      </c>
      <c r="L10" s="141">
        <v>260943208</v>
      </c>
      <c r="M10" s="141"/>
      <c r="N10" s="141"/>
      <c r="O10" s="141"/>
      <c r="P10" s="141"/>
      <c r="Q10" s="141">
        <v>268771504</v>
      </c>
      <c r="R10" s="141"/>
      <c r="S10" s="141"/>
      <c r="T10" s="141"/>
      <c r="U10" s="141"/>
      <c r="V10" s="141">
        <v>276834649</v>
      </c>
      <c r="W10" s="141"/>
      <c r="X10" s="141"/>
      <c r="Y10" s="141"/>
      <c r="Z10" s="141"/>
      <c r="AA10" s="141">
        <v>285139688</v>
      </c>
      <c r="AB10" s="141"/>
      <c r="AC10" s="141"/>
      <c r="AD10" s="141"/>
      <c r="AE10" s="141"/>
      <c r="AF10" s="141"/>
      <c r="AG10" s="141"/>
      <c r="AH10" s="142">
        <v>116115504</v>
      </c>
      <c r="AI10" s="142">
        <v>161402141</v>
      </c>
      <c r="AJ10" s="143"/>
      <c r="AK10" s="143"/>
      <c r="AL10" s="265"/>
      <c r="AM10" s="262"/>
      <c r="AN10" s="262"/>
      <c r="AO10" s="259"/>
      <c r="AP10" s="253"/>
    </row>
    <row r="11" spans="1:42" s="131" customFormat="1" ht="20.25" customHeight="1">
      <c r="A11" s="304"/>
      <c r="B11" s="277"/>
      <c r="C11" s="280"/>
      <c r="D11" s="283"/>
      <c r="E11" s="277"/>
      <c r="F11" s="269"/>
      <c r="G11" s="140" t="s">
        <v>9</v>
      </c>
      <c r="H11" s="144">
        <v>0</v>
      </c>
      <c r="I11" s="145">
        <v>0</v>
      </c>
      <c r="J11" s="144">
        <v>0</v>
      </c>
      <c r="K11" s="148"/>
      <c r="L11" s="144">
        <v>0</v>
      </c>
      <c r="M11" s="144"/>
      <c r="N11" s="144"/>
      <c r="O11" s="144"/>
      <c r="P11" s="144"/>
      <c r="Q11" s="144">
        <v>0</v>
      </c>
      <c r="R11" s="144"/>
      <c r="S11" s="144"/>
      <c r="T11" s="144"/>
      <c r="U11" s="144"/>
      <c r="V11" s="144">
        <v>0</v>
      </c>
      <c r="W11" s="144"/>
      <c r="X11" s="144"/>
      <c r="Y11" s="144"/>
      <c r="Z11" s="144"/>
      <c r="AA11" s="144">
        <v>0</v>
      </c>
      <c r="AB11" s="146"/>
      <c r="AC11" s="146"/>
      <c r="AD11" s="146"/>
      <c r="AE11" s="146"/>
      <c r="AF11" s="147"/>
      <c r="AG11" s="147"/>
      <c r="AH11" s="142"/>
      <c r="AI11" s="148"/>
      <c r="AJ11" s="147"/>
      <c r="AK11" s="147"/>
      <c r="AL11" s="265"/>
      <c r="AM11" s="262"/>
      <c r="AN11" s="262"/>
      <c r="AO11" s="259"/>
      <c r="AP11" s="253"/>
    </row>
    <row r="12" spans="1:42" s="131" customFormat="1" ht="20.25" customHeight="1">
      <c r="A12" s="304"/>
      <c r="B12" s="277"/>
      <c r="C12" s="280"/>
      <c r="D12" s="283"/>
      <c r="E12" s="277"/>
      <c r="F12" s="269"/>
      <c r="G12" s="140" t="s">
        <v>10</v>
      </c>
      <c r="H12" s="149">
        <v>0</v>
      </c>
      <c r="I12" s="149">
        <v>0</v>
      </c>
      <c r="J12" s="149">
        <v>0</v>
      </c>
      <c r="K12" s="147"/>
      <c r="L12" s="149">
        <v>0</v>
      </c>
      <c r="M12" s="149"/>
      <c r="N12" s="149"/>
      <c r="O12" s="149"/>
      <c r="P12" s="149"/>
      <c r="Q12" s="149">
        <v>0</v>
      </c>
      <c r="R12" s="149"/>
      <c r="S12" s="149"/>
      <c r="T12" s="149"/>
      <c r="U12" s="149"/>
      <c r="V12" s="149">
        <v>0</v>
      </c>
      <c r="W12" s="149"/>
      <c r="X12" s="149"/>
      <c r="Y12" s="149"/>
      <c r="Z12" s="149"/>
      <c r="AA12" s="149">
        <v>0</v>
      </c>
      <c r="AB12" s="146"/>
      <c r="AC12" s="146"/>
      <c r="AD12" s="146"/>
      <c r="AE12" s="146"/>
      <c r="AF12" s="141"/>
      <c r="AG12" s="141"/>
      <c r="AH12" s="142"/>
      <c r="AI12" s="147"/>
      <c r="AJ12" s="143"/>
      <c r="AK12" s="147"/>
      <c r="AL12" s="265"/>
      <c r="AM12" s="262"/>
      <c r="AN12" s="262"/>
      <c r="AO12" s="259"/>
      <c r="AP12" s="253"/>
    </row>
    <row r="13" spans="1:42" s="131" customFormat="1" ht="20.25" customHeight="1">
      <c r="A13" s="304"/>
      <c r="B13" s="277"/>
      <c r="C13" s="280"/>
      <c r="D13" s="283"/>
      <c r="E13" s="277"/>
      <c r="F13" s="269"/>
      <c r="G13" s="140" t="s">
        <v>11</v>
      </c>
      <c r="H13" s="150">
        <f>H11+H9</f>
        <v>1</v>
      </c>
      <c r="I13" s="151">
        <f>I11+I9</f>
        <v>1</v>
      </c>
      <c r="J13" s="150">
        <v>1</v>
      </c>
      <c r="K13" s="148"/>
      <c r="L13" s="150">
        <f>L11+L9</f>
        <v>1</v>
      </c>
      <c r="M13" s="150"/>
      <c r="N13" s="150"/>
      <c r="O13" s="150"/>
      <c r="P13" s="150"/>
      <c r="Q13" s="150">
        <f>Q11+Q9</f>
        <v>1</v>
      </c>
      <c r="R13" s="150"/>
      <c r="S13" s="150"/>
      <c r="T13" s="150"/>
      <c r="U13" s="150"/>
      <c r="V13" s="150">
        <f>V11+V9</f>
        <v>1</v>
      </c>
      <c r="W13" s="150"/>
      <c r="X13" s="150"/>
      <c r="Y13" s="150"/>
      <c r="Z13" s="150"/>
      <c r="AA13" s="150">
        <f>AA11+AA9</f>
        <v>1</v>
      </c>
      <c r="AB13" s="150"/>
      <c r="AC13" s="150"/>
      <c r="AD13" s="150"/>
      <c r="AE13" s="150"/>
      <c r="AF13" s="147"/>
      <c r="AG13" s="147"/>
      <c r="AH13" s="142"/>
      <c r="AI13" s="148"/>
      <c r="AJ13" s="143"/>
      <c r="AK13" s="143"/>
      <c r="AL13" s="265"/>
      <c r="AM13" s="262"/>
      <c r="AN13" s="262"/>
      <c r="AO13" s="259"/>
      <c r="AP13" s="253"/>
    </row>
    <row r="14" spans="1:42" s="131" customFormat="1" ht="20.25" customHeight="1" thickBot="1">
      <c r="A14" s="304"/>
      <c r="B14" s="277"/>
      <c r="C14" s="281"/>
      <c r="D14" s="284"/>
      <c r="E14" s="277"/>
      <c r="F14" s="269"/>
      <c r="G14" s="152" t="s">
        <v>12</v>
      </c>
      <c r="H14" s="153">
        <f>H10+H12</f>
        <v>1260196528</v>
      </c>
      <c r="I14" s="153">
        <f>I10+I12</f>
        <v>168507479</v>
      </c>
      <c r="J14" s="153">
        <f>J10+J12</f>
        <v>162736812</v>
      </c>
      <c r="K14" s="153">
        <f aca="true" t="shared" si="0" ref="K14">K10+K12</f>
        <v>161402141</v>
      </c>
      <c r="L14" s="153">
        <f aca="true" t="shared" si="1" ref="L14:AI14">L10+L12</f>
        <v>260943208</v>
      </c>
      <c r="M14" s="153">
        <f t="shared" si="1"/>
        <v>0</v>
      </c>
      <c r="N14" s="153">
        <f t="shared" si="1"/>
        <v>0</v>
      </c>
      <c r="O14" s="153">
        <f t="shared" si="1"/>
        <v>0</v>
      </c>
      <c r="P14" s="153">
        <f t="shared" si="1"/>
        <v>0</v>
      </c>
      <c r="Q14" s="153">
        <f t="shared" si="1"/>
        <v>268771504</v>
      </c>
      <c r="R14" s="153">
        <f t="shared" si="1"/>
        <v>0</v>
      </c>
      <c r="S14" s="153">
        <f t="shared" si="1"/>
        <v>0</v>
      </c>
      <c r="T14" s="153">
        <f t="shared" si="1"/>
        <v>0</v>
      </c>
      <c r="U14" s="153">
        <f t="shared" si="1"/>
        <v>0</v>
      </c>
      <c r="V14" s="153">
        <f t="shared" si="1"/>
        <v>276834649</v>
      </c>
      <c r="W14" s="153">
        <f t="shared" si="1"/>
        <v>0</v>
      </c>
      <c r="X14" s="153">
        <f t="shared" si="1"/>
        <v>0</v>
      </c>
      <c r="Y14" s="153">
        <f t="shared" si="1"/>
        <v>0</v>
      </c>
      <c r="Z14" s="153">
        <f t="shared" si="1"/>
        <v>0</v>
      </c>
      <c r="AA14" s="153">
        <f t="shared" si="1"/>
        <v>285139688</v>
      </c>
      <c r="AB14" s="153">
        <f t="shared" si="1"/>
        <v>0</v>
      </c>
      <c r="AC14" s="153">
        <f t="shared" si="1"/>
        <v>0</v>
      </c>
      <c r="AD14" s="153">
        <f t="shared" si="1"/>
        <v>0</v>
      </c>
      <c r="AE14" s="153">
        <f t="shared" si="1"/>
        <v>0</v>
      </c>
      <c r="AF14" s="153">
        <f t="shared" si="1"/>
        <v>0</v>
      </c>
      <c r="AG14" s="153">
        <f t="shared" si="1"/>
        <v>0</v>
      </c>
      <c r="AH14" s="153">
        <f t="shared" si="1"/>
        <v>116115504</v>
      </c>
      <c r="AI14" s="153">
        <f t="shared" si="1"/>
        <v>161402141</v>
      </c>
      <c r="AJ14" s="198"/>
      <c r="AK14" s="198"/>
      <c r="AL14" s="266"/>
      <c r="AM14" s="263"/>
      <c r="AN14" s="263"/>
      <c r="AO14" s="260"/>
      <c r="AP14" s="254"/>
    </row>
    <row r="15" spans="1:42" s="131" customFormat="1" ht="20.25" customHeight="1">
      <c r="A15" s="304"/>
      <c r="B15" s="277">
        <v>2</v>
      </c>
      <c r="C15" s="279" t="s">
        <v>213</v>
      </c>
      <c r="D15" s="282" t="s">
        <v>196</v>
      </c>
      <c r="E15" s="285">
        <v>71</v>
      </c>
      <c r="F15" s="269"/>
      <c r="G15" s="154" t="s">
        <v>7</v>
      </c>
      <c r="H15" s="155">
        <v>8</v>
      </c>
      <c r="I15" s="156">
        <v>8</v>
      </c>
      <c r="J15" s="156">
        <v>8</v>
      </c>
      <c r="K15" s="155">
        <v>8</v>
      </c>
      <c r="L15" s="155">
        <v>8</v>
      </c>
      <c r="M15" s="155"/>
      <c r="N15" s="155"/>
      <c r="O15" s="155"/>
      <c r="P15" s="155"/>
      <c r="Q15" s="155">
        <v>8</v>
      </c>
      <c r="R15" s="155"/>
      <c r="S15" s="155"/>
      <c r="T15" s="155"/>
      <c r="U15" s="155"/>
      <c r="V15" s="155">
        <v>8</v>
      </c>
      <c r="W15" s="155"/>
      <c r="X15" s="155"/>
      <c r="Y15" s="155"/>
      <c r="Z15" s="155"/>
      <c r="AA15" s="155">
        <v>8</v>
      </c>
      <c r="AB15" s="155"/>
      <c r="AC15" s="155"/>
      <c r="AD15" s="155"/>
      <c r="AE15" s="155"/>
      <c r="AF15" s="157"/>
      <c r="AG15" s="157"/>
      <c r="AH15" s="155">
        <v>8</v>
      </c>
      <c r="AI15" s="155">
        <v>8</v>
      </c>
      <c r="AJ15" s="139">
        <f>+K15/J15</f>
        <v>1</v>
      </c>
      <c r="AK15" s="139">
        <f>K15/(J15+L15+Q15+V15+AA15)</f>
        <v>0.2</v>
      </c>
      <c r="AL15" s="264" t="s">
        <v>297</v>
      </c>
      <c r="AM15" s="276" t="s">
        <v>211</v>
      </c>
      <c r="AN15" s="276" t="s">
        <v>211</v>
      </c>
      <c r="AO15" s="258" t="s">
        <v>291</v>
      </c>
      <c r="AP15" s="256" t="s">
        <v>256</v>
      </c>
    </row>
    <row r="16" spans="1:42" s="131" customFormat="1" ht="20.25" customHeight="1">
      <c r="A16" s="304"/>
      <c r="B16" s="277"/>
      <c r="C16" s="280"/>
      <c r="D16" s="283"/>
      <c r="E16" s="277"/>
      <c r="F16" s="269"/>
      <c r="G16" s="140" t="s">
        <v>8</v>
      </c>
      <c r="H16" s="141">
        <f>I16+L16+Q16+V16+AA16</f>
        <v>6735941885</v>
      </c>
      <c r="I16" s="141">
        <v>705875987</v>
      </c>
      <c r="J16" s="141">
        <v>705875987</v>
      </c>
      <c r="K16" s="142">
        <v>658128467</v>
      </c>
      <c r="L16" s="141">
        <v>1441348834</v>
      </c>
      <c r="M16" s="141"/>
      <c r="N16" s="141"/>
      <c r="O16" s="141"/>
      <c r="P16" s="141"/>
      <c r="Q16" s="141">
        <v>1484589299</v>
      </c>
      <c r="R16" s="141"/>
      <c r="S16" s="141"/>
      <c r="T16" s="141"/>
      <c r="U16" s="141"/>
      <c r="V16" s="141">
        <v>1529126978</v>
      </c>
      <c r="W16" s="141"/>
      <c r="X16" s="141"/>
      <c r="Y16" s="141"/>
      <c r="Z16" s="141"/>
      <c r="AA16" s="141">
        <v>1575000787</v>
      </c>
      <c r="AB16" s="141"/>
      <c r="AC16" s="141"/>
      <c r="AD16" s="141"/>
      <c r="AE16" s="141"/>
      <c r="AF16" s="141"/>
      <c r="AG16" s="141"/>
      <c r="AH16" s="142">
        <v>381591509</v>
      </c>
      <c r="AI16" s="142">
        <v>658128467</v>
      </c>
      <c r="AJ16" s="143"/>
      <c r="AK16" s="143"/>
      <c r="AL16" s="265"/>
      <c r="AM16" s="262"/>
      <c r="AN16" s="262"/>
      <c r="AO16" s="259"/>
      <c r="AP16" s="253"/>
    </row>
    <row r="17" spans="1:42" s="131" customFormat="1" ht="20.25" customHeight="1">
      <c r="A17" s="304"/>
      <c r="B17" s="277"/>
      <c r="C17" s="280"/>
      <c r="D17" s="283"/>
      <c r="E17" s="277"/>
      <c r="F17" s="269"/>
      <c r="G17" s="140" t="s">
        <v>9</v>
      </c>
      <c r="H17" s="144">
        <v>0</v>
      </c>
      <c r="I17" s="145">
        <v>0</v>
      </c>
      <c r="J17" s="145">
        <v>0</v>
      </c>
      <c r="K17" s="147"/>
      <c r="L17" s="144">
        <v>0</v>
      </c>
      <c r="M17" s="144"/>
      <c r="N17" s="144"/>
      <c r="O17" s="144"/>
      <c r="P17" s="144"/>
      <c r="Q17" s="144">
        <v>0</v>
      </c>
      <c r="R17" s="144"/>
      <c r="S17" s="144"/>
      <c r="T17" s="144"/>
      <c r="U17" s="144"/>
      <c r="V17" s="144">
        <v>0</v>
      </c>
      <c r="W17" s="144"/>
      <c r="X17" s="144"/>
      <c r="Y17" s="144"/>
      <c r="Z17" s="144"/>
      <c r="AA17" s="144">
        <v>0</v>
      </c>
      <c r="AB17" s="146"/>
      <c r="AC17" s="146"/>
      <c r="AD17" s="146"/>
      <c r="AE17" s="146"/>
      <c r="AF17" s="147"/>
      <c r="AG17" s="147"/>
      <c r="AH17" s="142"/>
      <c r="AI17" s="147"/>
      <c r="AJ17" s="143"/>
      <c r="AK17" s="143"/>
      <c r="AL17" s="265"/>
      <c r="AM17" s="262"/>
      <c r="AN17" s="262"/>
      <c r="AO17" s="259"/>
      <c r="AP17" s="253"/>
    </row>
    <row r="18" spans="1:42" s="131" customFormat="1" ht="20.25" customHeight="1">
      <c r="A18" s="304"/>
      <c r="B18" s="277"/>
      <c r="C18" s="280"/>
      <c r="D18" s="283"/>
      <c r="E18" s="277"/>
      <c r="F18" s="269"/>
      <c r="G18" s="140" t="s">
        <v>10</v>
      </c>
      <c r="H18" s="149">
        <v>0</v>
      </c>
      <c r="I18" s="149">
        <v>0</v>
      </c>
      <c r="J18" s="149">
        <v>0</v>
      </c>
      <c r="K18" s="141"/>
      <c r="L18" s="149">
        <v>0</v>
      </c>
      <c r="M18" s="149"/>
      <c r="N18" s="149"/>
      <c r="O18" s="149"/>
      <c r="P18" s="149"/>
      <c r="Q18" s="149">
        <v>0</v>
      </c>
      <c r="R18" s="149"/>
      <c r="S18" s="149"/>
      <c r="T18" s="149"/>
      <c r="U18" s="149"/>
      <c r="V18" s="149">
        <v>0</v>
      </c>
      <c r="W18" s="149"/>
      <c r="X18" s="149"/>
      <c r="Y18" s="149"/>
      <c r="Z18" s="149"/>
      <c r="AA18" s="149">
        <v>0</v>
      </c>
      <c r="AB18" s="149"/>
      <c r="AC18" s="149"/>
      <c r="AD18" s="149"/>
      <c r="AE18" s="149"/>
      <c r="AF18" s="141"/>
      <c r="AG18" s="141"/>
      <c r="AH18" s="141"/>
      <c r="AI18" s="141"/>
      <c r="AJ18" s="143"/>
      <c r="AK18" s="143"/>
      <c r="AL18" s="265"/>
      <c r="AM18" s="262"/>
      <c r="AN18" s="262"/>
      <c r="AO18" s="259"/>
      <c r="AP18" s="253"/>
    </row>
    <row r="19" spans="1:42" s="131" customFormat="1" ht="20.25" customHeight="1">
      <c r="A19" s="304"/>
      <c r="B19" s="277"/>
      <c r="C19" s="280"/>
      <c r="D19" s="283"/>
      <c r="E19" s="277"/>
      <c r="F19" s="269"/>
      <c r="G19" s="140" t="s">
        <v>11</v>
      </c>
      <c r="H19" s="150">
        <f aca="true" t="shared" si="2" ref="H19:K20">H17+H15</f>
        <v>8</v>
      </c>
      <c r="I19" s="151">
        <f t="shared" si="2"/>
        <v>8</v>
      </c>
      <c r="J19" s="151">
        <f t="shared" si="2"/>
        <v>8</v>
      </c>
      <c r="K19" s="142"/>
      <c r="L19" s="150">
        <f>L17+L15</f>
        <v>8</v>
      </c>
      <c r="M19" s="150"/>
      <c r="N19" s="150"/>
      <c r="O19" s="150"/>
      <c r="P19" s="150"/>
      <c r="Q19" s="150">
        <f>Q17+Q15</f>
        <v>8</v>
      </c>
      <c r="R19" s="150"/>
      <c r="S19" s="150"/>
      <c r="T19" s="150"/>
      <c r="U19" s="150"/>
      <c r="V19" s="150">
        <f>V17+V15</f>
        <v>8</v>
      </c>
      <c r="W19" s="150"/>
      <c r="X19" s="150"/>
      <c r="Y19" s="150"/>
      <c r="Z19" s="150"/>
      <c r="AA19" s="150">
        <f>AA17+AA15</f>
        <v>8</v>
      </c>
      <c r="AB19" s="150"/>
      <c r="AC19" s="150"/>
      <c r="AD19" s="150"/>
      <c r="AE19" s="150"/>
      <c r="AF19" s="147"/>
      <c r="AG19" s="147"/>
      <c r="AH19" s="142"/>
      <c r="AI19" s="142"/>
      <c r="AJ19" s="143"/>
      <c r="AK19" s="143"/>
      <c r="AL19" s="265"/>
      <c r="AM19" s="262"/>
      <c r="AN19" s="262"/>
      <c r="AO19" s="259"/>
      <c r="AP19" s="253"/>
    </row>
    <row r="20" spans="1:42" s="131" customFormat="1" ht="20.25" customHeight="1" thickBot="1">
      <c r="A20" s="304"/>
      <c r="B20" s="277"/>
      <c r="C20" s="281"/>
      <c r="D20" s="284"/>
      <c r="E20" s="277"/>
      <c r="F20" s="269"/>
      <c r="G20" s="152" t="s">
        <v>12</v>
      </c>
      <c r="H20" s="153">
        <f t="shared" si="2"/>
        <v>6735941885</v>
      </c>
      <c r="I20" s="158">
        <f t="shared" si="2"/>
        <v>705875987</v>
      </c>
      <c r="J20" s="158">
        <f t="shared" si="2"/>
        <v>705875987</v>
      </c>
      <c r="K20" s="158">
        <f t="shared" si="2"/>
        <v>658128467</v>
      </c>
      <c r="L20" s="158">
        <f>L18+L16</f>
        <v>1441348834</v>
      </c>
      <c r="M20" s="158">
        <f>M18+M16</f>
        <v>0</v>
      </c>
      <c r="N20" s="158">
        <f>N18+N16</f>
        <v>0</v>
      </c>
      <c r="O20" s="158">
        <f>O18+O16</f>
        <v>0</v>
      </c>
      <c r="P20" s="158">
        <f>P18+P16</f>
        <v>0</v>
      </c>
      <c r="Q20" s="158">
        <f>Q18+Q16</f>
        <v>1484589299</v>
      </c>
      <c r="R20" s="158">
        <f aca="true" t="shared" si="3" ref="R20:AI20">R18+R16</f>
        <v>0</v>
      </c>
      <c r="S20" s="158">
        <f t="shared" si="3"/>
        <v>0</v>
      </c>
      <c r="T20" s="158">
        <f t="shared" si="3"/>
        <v>0</v>
      </c>
      <c r="U20" s="158">
        <f t="shared" si="3"/>
        <v>0</v>
      </c>
      <c r="V20" s="158">
        <f t="shared" si="3"/>
        <v>1529126978</v>
      </c>
      <c r="W20" s="158">
        <f t="shared" si="3"/>
        <v>0</v>
      </c>
      <c r="X20" s="158">
        <f t="shared" si="3"/>
        <v>0</v>
      </c>
      <c r="Y20" s="158">
        <f t="shared" si="3"/>
        <v>0</v>
      </c>
      <c r="Z20" s="158">
        <f t="shared" si="3"/>
        <v>0</v>
      </c>
      <c r="AA20" s="158">
        <f t="shared" si="3"/>
        <v>1575000787</v>
      </c>
      <c r="AB20" s="158">
        <f t="shared" si="3"/>
        <v>0</v>
      </c>
      <c r="AC20" s="158">
        <f t="shared" si="3"/>
        <v>0</v>
      </c>
      <c r="AD20" s="158">
        <f t="shared" si="3"/>
        <v>0</v>
      </c>
      <c r="AE20" s="158">
        <f t="shared" si="3"/>
        <v>0</v>
      </c>
      <c r="AF20" s="158">
        <f t="shared" si="3"/>
        <v>0</v>
      </c>
      <c r="AG20" s="158">
        <f t="shared" si="3"/>
        <v>0</v>
      </c>
      <c r="AH20" s="158">
        <f t="shared" si="3"/>
        <v>381591509</v>
      </c>
      <c r="AI20" s="158">
        <f t="shared" si="3"/>
        <v>658128467</v>
      </c>
      <c r="AJ20" s="199"/>
      <c r="AK20" s="199"/>
      <c r="AL20" s="275"/>
      <c r="AM20" s="263"/>
      <c r="AN20" s="263"/>
      <c r="AO20" s="260"/>
      <c r="AP20" s="257"/>
    </row>
    <row r="21" spans="1:42" s="131" customFormat="1" ht="20.25" customHeight="1">
      <c r="A21" s="304"/>
      <c r="B21" s="277">
        <v>3</v>
      </c>
      <c r="C21" s="279" t="s">
        <v>214</v>
      </c>
      <c r="D21" s="282" t="s">
        <v>196</v>
      </c>
      <c r="E21" s="285">
        <v>71</v>
      </c>
      <c r="F21" s="269"/>
      <c r="G21" s="154" t="s">
        <v>7</v>
      </c>
      <c r="H21" s="159">
        <v>1</v>
      </c>
      <c r="I21" s="159">
        <v>1</v>
      </c>
      <c r="J21" s="159">
        <v>1</v>
      </c>
      <c r="K21" s="159">
        <v>1</v>
      </c>
      <c r="L21" s="159">
        <v>1</v>
      </c>
      <c r="M21" s="159"/>
      <c r="N21" s="159"/>
      <c r="O21" s="159"/>
      <c r="P21" s="159"/>
      <c r="Q21" s="159">
        <v>1</v>
      </c>
      <c r="R21" s="159"/>
      <c r="S21" s="159"/>
      <c r="T21" s="159"/>
      <c r="U21" s="159"/>
      <c r="V21" s="159">
        <v>1</v>
      </c>
      <c r="W21" s="159"/>
      <c r="X21" s="159"/>
      <c r="Y21" s="159"/>
      <c r="Z21" s="159"/>
      <c r="AA21" s="159">
        <v>1</v>
      </c>
      <c r="AB21" s="160"/>
      <c r="AC21" s="160"/>
      <c r="AD21" s="160"/>
      <c r="AE21" s="160"/>
      <c r="AF21" s="157"/>
      <c r="AG21" s="157"/>
      <c r="AH21" s="159">
        <v>1</v>
      </c>
      <c r="AI21" s="159">
        <v>1</v>
      </c>
      <c r="AJ21" s="139">
        <f>+K21/J21</f>
        <v>1</v>
      </c>
      <c r="AK21" s="139">
        <f>K21/(J21+L21+Q21+V21+AA21)</f>
        <v>0.2</v>
      </c>
      <c r="AL21" s="333" t="s">
        <v>292</v>
      </c>
      <c r="AM21" s="276" t="s">
        <v>211</v>
      </c>
      <c r="AN21" s="276" t="s">
        <v>211</v>
      </c>
      <c r="AO21" s="331" t="s">
        <v>257</v>
      </c>
      <c r="AP21" s="255" t="s">
        <v>259</v>
      </c>
    </row>
    <row r="22" spans="1:42" s="131" customFormat="1" ht="20.25" customHeight="1">
      <c r="A22" s="304"/>
      <c r="B22" s="277"/>
      <c r="C22" s="280"/>
      <c r="D22" s="283"/>
      <c r="E22" s="277"/>
      <c r="F22" s="269"/>
      <c r="G22" s="140" t="s">
        <v>8</v>
      </c>
      <c r="H22" s="141">
        <f>I22+L22+Q22+V22+AA22</f>
        <v>661020423</v>
      </c>
      <c r="I22" s="141">
        <v>41116592</v>
      </c>
      <c r="J22" s="141">
        <v>41116592</v>
      </c>
      <c r="K22" s="196">
        <v>40532394</v>
      </c>
      <c r="L22" s="141">
        <v>148173781</v>
      </c>
      <c r="M22" s="141"/>
      <c r="N22" s="141"/>
      <c r="O22" s="141"/>
      <c r="P22" s="141"/>
      <c r="Q22" s="141">
        <v>152618995</v>
      </c>
      <c r="R22" s="141"/>
      <c r="S22" s="141"/>
      <c r="T22" s="141"/>
      <c r="U22" s="141"/>
      <c r="V22" s="141">
        <v>157197564</v>
      </c>
      <c r="W22" s="141"/>
      <c r="X22" s="141"/>
      <c r="Y22" s="141"/>
      <c r="Z22" s="141"/>
      <c r="AA22" s="141">
        <v>161913491</v>
      </c>
      <c r="AB22" s="141"/>
      <c r="AC22" s="141"/>
      <c r="AD22" s="141"/>
      <c r="AE22" s="141"/>
      <c r="AF22" s="141"/>
      <c r="AG22" s="141"/>
      <c r="AH22" s="162">
        <v>35041528</v>
      </c>
      <c r="AI22" s="196">
        <v>40532394</v>
      </c>
      <c r="AJ22" s="163"/>
      <c r="AK22" s="163"/>
      <c r="AL22" s="265"/>
      <c r="AM22" s="262"/>
      <c r="AN22" s="262"/>
      <c r="AO22" s="259"/>
      <c r="AP22" s="253"/>
    </row>
    <row r="23" spans="1:42" s="131" customFormat="1" ht="20.25" customHeight="1">
      <c r="A23" s="304"/>
      <c r="B23" s="277"/>
      <c r="C23" s="280"/>
      <c r="D23" s="283"/>
      <c r="E23" s="277"/>
      <c r="F23" s="269"/>
      <c r="G23" s="140" t="s">
        <v>9</v>
      </c>
      <c r="H23" s="144">
        <v>0</v>
      </c>
      <c r="I23" s="145">
        <v>0</v>
      </c>
      <c r="J23" s="145">
        <v>0</v>
      </c>
      <c r="K23" s="147"/>
      <c r="L23" s="144">
        <v>0</v>
      </c>
      <c r="M23" s="144"/>
      <c r="N23" s="144"/>
      <c r="O23" s="144"/>
      <c r="P23" s="144"/>
      <c r="Q23" s="144">
        <v>0</v>
      </c>
      <c r="R23" s="144"/>
      <c r="S23" s="144"/>
      <c r="T23" s="144"/>
      <c r="U23" s="144"/>
      <c r="V23" s="144">
        <v>0</v>
      </c>
      <c r="W23" s="144"/>
      <c r="X23" s="144"/>
      <c r="Y23" s="144"/>
      <c r="Z23" s="144"/>
      <c r="AA23" s="144">
        <v>0</v>
      </c>
      <c r="AB23" s="146"/>
      <c r="AC23" s="146"/>
      <c r="AD23" s="146"/>
      <c r="AE23" s="146"/>
      <c r="AF23" s="147"/>
      <c r="AG23" s="147"/>
      <c r="AH23" s="142"/>
      <c r="AI23" s="147"/>
      <c r="AJ23" s="143"/>
      <c r="AK23" s="143"/>
      <c r="AL23" s="265"/>
      <c r="AM23" s="262"/>
      <c r="AN23" s="262"/>
      <c r="AO23" s="259"/>
      <c r="AP23" s="253"/>
    </row>
    <row r="24" spans="1:42" s="131" customFormat="1" ht="20.25" customHeight="1">
      <c r="A24" s="304"/>
      <c r="B24" s="277"/>
      <c r="C24" s="280"/>
      <c r="D24" s="283"/>
      <c r="E24" s="277"/>
      <c r="F24" s="269"/>
      <c r="G24" s="140" t="s">
        <v>10</v>
      </c>
      <c r="H24" s="149">
        <v>0</v>
      </c>
      <c r="I24" s="149">
        <v>0</v>
      </c>
      <c r="J24" s="149">
        <v>0</v>
      </c>
      <c r="K24" s="147"/>
      <c r="L24" s="149">
        <v>0</v>
      </c>
      <c r="M24" s="149"/>
      <c r="N24" s="149"/>
      <c r="O24" s="149"/>
      <c r="P24" s="149"/>
      <c r="Q24" s="149">
        <v>0</v>
      </c>
      <c r="R24" s="149"/>
      <c r="S24" s="149"/>
      <c r="T24" s="149"/>
      <c r="U24" s="149"/>
      <c r="V24" s="149">
        <v>0</v>
      </c>
      <c r="W24" s="149"/>
      <c r="X24" s="149"/>
      <c r="Y24" s="149"/>
      <c r="Z24" s="149"/>
      <c r="AA24" s="149">
        <v>0</v>
      </c>
      <c r="AB24" s="146"/>
      <c r="AC24" s="146"/>
      <c r="AD24" s="146"/>
      <c r="AE24" s="146"/>
      <c r="AF24" s="141"/>
      <c r="AG24" s="141"/>
      <c r="AH24" s="142"/>
      <c r="AI24" s="147"/>
      <c r="AJ24" s="143"/>
      <c r="AK24" s="143"/>
      <c r="AL24" s="265"/>
      <c r="AM24" s="262"/>
      <c r="AN24" s="262"/>
      <c r="AO24" s="259"/>
      <c r="AP24" s="253"/>
    </row>
    <row r="25" spans="1:42" s="131" customFormat="1" ht="20.25" customHeight="1">
      <c r="A25" s="304"/>
      <c r="B25" s="277"/>
      <c r="C25" s="280"/>
      <c r="D25" s="283"/>
      <c r="E25" s="277"/>
      <c r="F25" s="269"/>
      <c r="G25" s="140" t="s">
        <v>11</v>
      </c>
      <c r="H25" s="164">
        <f>H23+H21</f>
        <v>1</v>
      </c>
      <c r="I25" s="164">
        <f>I23+I21</f>
        <v>1</v>
      </c>
      <c r="J25" s="164">
        <f>J23+J21</f>
        <v>1</v>
      </c>
      <c r="K25" s="147"/>
      <c r="L25" s="164">
        <f>L23+L21</f>
        <v>1</v>
      </c>
      <c r="M25" s="164"/>
      <c r="N25" s="164"/>
      <c r="O25" s="164"/>
      <c r="P25" s="164"/>
      <c r="Q25" s="164">
        <f>Q23+Q21</f>
        <v>1</v>
      </c>
      <c r="R25" s="164"/>
      <c r="S25" s="164"/>
      <c r="T25" s="164"/>
      <c r="U25" s="164"/>
      <c r="V25" s="164">
        <f>V23+V21</f>
        <v>1</v>
      </c>
      <c r="W25" s="164"/>
      <c r="X25" s="164"/>
      <c r="Y25" s="164"/>
      <c r="Z25" s="164"/>
      <c r="AA25" s="164">
        <f>AA23+AA21</f>
        <v>1</v>
      </c>
      <c r="AB25" s="150"/>
      <c r="AC25" s="150"/>
      <c r="AD25" s="150"/>
      <c r="AE25" s="150"/>
      <c r="AF25" s="147"/>
      <c r="AG25" s="147"/>
      <c r="AH25" s="142"/>
      <c r="AI25" s="147"/>
      <c r="AJ25" s="143"/>
      <c r="AK25" s="143"/>
      <c r="AL25" s="265"/>
      <c r="AM25" s="262"/>
      <c r="AN25" s="262"/>
      <c r="AO25" s="259"/>
      <c r="AP25" s="253"/>
    </row>
    <row r="26" spans="1:42" s="131" customFormat="1" ht="20.25" customHeight="1" thickBot="1">
      <c r="A26" s="304"/>
      <c r="B26" s="277"/>
      <c r="C26" s="281"/>
      <c r="D26" s="284"/>
      <c r="E26" s="277"/>
      <c r="F26" s="269"/>
      <c r="G26" s="165" t="s">
        <v>12</v>
      </c>
      <c r="H26" s="166">
        <f>H24+H22</f>
        <v>661020423</v>
      </c>
      <c r="I26" s="166">
        <f aca="true" t="shared" si="4" ref="I26:AI26">I24+I22</f>
        <v>41116592</v>
      </c>
      <c r="J26" s="166">
        <f>J24+J22</f>
        <v>41116592</v>
      </c>
      <c r="K26" s="166">
        <f aca="true" t="shared" si="5" ref="K26">K24+K22</f>
        <v>40532394</v>
      </c>
      <c r="L26" s="166">
        <f t="shared" si="4"/>
        <v>148173781</v>
      </c>
      <c r="M26" s="166">
        <f t="shared" si="4"/>
        <v>0</v>
      </c>
      <c r="N26" s="166">
        <f t="shared" si="4"/>
        <v>0</v>
      </c>
      <c r="O26" s="166">
        <f t="shared" si="4"/>
        <v>0</v>
      </c>
      <c r="P26" s="166">
        <f t="shared" si="4"/>
        <v>0</v>
      </c>
      <c r="Q26" s="166">
        <f t="shared" si="4"/>
        <v>152618995</v>
      </c>
      <c r="R26" s="166">
        <f t="shared" si="4"/>
        <v>0</v>
      </c>
      <c r="S26" s="166">
        <f t="shared" si="4"/>
        <v>0</v>
      </c>
      <c r="T26" s="166">
        <f t="shared" si="4"/>
        <v>0</v>
      </c>
      <c r="U26" s="166">
        <f t="shared" si="4"/>
        <v>0</v>
      </c>
      <c r="V26" s="166">
        <f t="shared" si="4"/>
        <v>157197564</v>
      </c>
      <c r="W26" s="166">
        <f t="shared" si="4"/>
        <v>0</v>
      </c>
      <c r="X26" s="166">
        <f t="shared" si="4"/>
        <v>0</v>
      </c>
      <c r="Y26" s="166">
        <f t="shared" si="4"/>
        <v>0</v>
      </c>
      <c r="Z26" s="166">
        <f t="shared" si="4"/>
        <v>0</v>
      </c>
      <c r="AA26" s="166">
        <f t="shared" si="4"/>
        <v>161913491</v>
      </c>
      <c r="AB26" s="166">
        <f t="shared" si="4"/>
        <v>0</v>
      </c>
      <c r="AC26" s="166">
        <f t="shared" si="4"/>
        <v>0</v>
      </c>
      <c r="AD26" s="166">
        <f t="shared" si="4"/>
        <v>0</v>
      </c>
      <c r="AE26" s="166">
        <f t="shared" si="4"/>
        <v>0</v>
      </c>
      <c r="AF26" s="166">
        <f t="shared" si="4"/>
        <v>0</v>
      </c>
      <c r="AG26" s="166">
        <f t="shared" si="4"/>
        <v>0</v>
      </c>
      <c r="AH26" s="166">
        <f t="shared" si="4"/>
        <v>35041528</v>
      </c>
      <c r="AI26" s="166">
        <f t="shared" si="4"/>
        <v>40532394</v>
      </c>
      <c r="AJ26" s="166"/>
      <c r="AK26" s="166"/>
      <c r="AL26" s="266"/>
      <c r="AM26" s="263"/>
      <c r="AN26" s="263"/>
      <c r="AO26" s="260"/>
      <c r="AP26" s="254"/>
    </row>
    <row r="27" spans="1:42" s="131" customFormat="1" ht="20.25" customHeight="1">
      <c r="A27" s="304"/>
      <c r="B27" s="277">
        <v>4</v>
      </c>
      <c r="C27" s="279" t="s">
        <v>193</v>
      </c>
      <c r="D27" s="282" t="s">
        <v>216</v>
      </c>
      <c r="E27" s="285">
        <v>71</v>
      </c>
      <c r="F27" s="269"/>
      <c r="G27" s="154" t="s">
        <v>7</v>
      </c>
      <c r="H27" s="159">
        <v>0.9</v>
      </c>
      <c r="I27" s="159">
        <v>0.1</v>
      </c>
      <c r="J27" s="159">
        <v>0.1</v>
      </c>
      <c r="K27" s="159">
        <v>0.1</v>
      </c>
      <c r="L27" s="159">
        <v>0.3</v>
      </c>
      <c r="M27" s="159"/>
      <c r="N27" s="159"/>
      <c r="O27" s="159"/>
      <c r="P27" s="159"/>
      <c r="Q27" s="159">
        <v>0.55</v>
      </c>
      <c r="R27" s="159"/>
      <c r="S27" s="159"/>
      <c r="T27" s="159"/>
      <c r="U27" s="159"/>
      <c r="V27" s="159">
        <v>0.75</v>
      </c>
      <c r="W27" s="159"/>
      <c r="X27" s="159"/>
      <c r="Y27" s="159"/>
      <c r="Z27" s="159"/>
      <c r="AA27" s="159">
        <v>0.9</v>
      </c>
      <c r="AB27" s="160"/>
      <c r="AC27" s="160"/>
      <c r="AD27" s="160"/>
      <c r="AE27" s="160"/>
      <c r="AF27" s="157"/>
      <c r="AG27" s="157"/>
      <c r="AH27" s="159">
        <v>0.05</v>
      </c>
      <c r="AI27" s="159">
        <v>0.05</v>
      </c>
      <c r="AJ27" s="139">
        <f>+K27/J27</f>
        <v>1</v>
      </c>
      <c r="AK27" s="161">
        <f>+K27/AA27</f>
        <v>0.11111111111111112</v>
      </c>
      <c r="AL27" s="333" t="s">
        <v>300</v>
      </c>
      <c r="AM27" s="276" t="s">
        <v>211</v>
      </c>
      <c r="AN27" s="276" t="s">
        <v>211</v>
      </c>
      <c r="AO27" s="334" t="s">
        <v>258</v>
      </c>
      <c r="AP27" s="255" t="s">
        <v>302</v>
      </c>
    </row>
    <row r="28" spans="1:42" s="131" customFormat="1" ht="20.25" customHeight="1">
      <c r="A28" s="304"/>
      <c r="B28" s="277"/>
      <c r="C28" s="280"/>
      <c r="D28" s="283"/>
      <c r="E28" s="277"/>
      <c r="F28" s="269"/>
      <c r="G28" s="140" t="s">
        <v>8</v>
      </c>
      <c r="H28" s="141">
        <f>I28+L28+Q28+V28+AA28</f>
        <v>2742196051.0037155</v>
      </c>
      <c r="I28" s="141">
        <v>209533986.00371528</v>
      </c>
      <c r="J28" s="141">
        <v>209533986.00371528</v>
      </c>
      <c r="K28" s="196">
        <v>199088165.00371528</v>
      </c>
      <c r="L28" s="141">
        <v>605374730</v>
      </c>
      <c r="M28" s="141"/>
      <c r="N28" s="141"/>
      <c r="O28" s="141"/>
      <c r="P28" s="141"/>
      <c r="Q28" s="141">
        <v>623535972</v>
      </c>
      <c r="R28" s="141"/>
      <c r="S28" s="141"/>
      <c r="T28" s="141"/>
      <c r="U28" s="141"/>
      <c r="V28" s="141">
        <v>642242051</v>
      </c>
      <c r="W28" s="141"/>
      <c r="X28" s="141"/>
      <c r="Y28" s="141"/>
      <c r="Z28" s="141"/>
      <c r="AA28" s="141">
        <v>661509312</v>
      </c>
      <c r="AB28" s="141"/>
      <c r="AC28" s="141"/>
      <c r="AD28" s="141"/>
      <c r="AE28" s="141"/>
      <c r="AF28" s="141"/>
      <c r="AG28" s="141"/>
      <c r="AH28" s="162">
        <v>86001860</v>
      </c>
      <c r="AI28" s="196">
        <v>199088165.00371528</v>
      </c>
      <c r="AJ28" s="163"/>
      <c r="AK28" s="163"/>
      <c r="AL28" s="265"/>
      <c r="AM28" s="262"/>
      <c r="AN28" s="262"/>
      <c r="AO28" s="259"/>
      <c r="AP28" s="253"/>
    </row>
    <row r="29" spans="1:42" s="131" customFormat="1" ht="20.25" customHeight="1">
      <c r="A29" s="304"/>
      <c r="B29" s="277"/>
      <c r="C29" s="280"/>
      <c r="D29" s="283"/>
      <c r="E29" s="277"/>
      <c r="F29" s="269"/>
      <c r="G29" s="140" t="s">
        <v>9</v>
      </c>
      <c r="H29" s="167">
        <v>0</v>
      </c>
      <c r="I29" s="168">
        <v>0</v>
      </c>
      <c r="J29" s="168">
        <v>0</v>
      </c>
      <c r="K29" s="147"/>
      <c r="L29" s="167">
        <v>0</v>
      </c>
      <c r="M29" s="167"/>
      <c r="N29" s="167"/>
      <c r="O29" s="167"/>
      <c r="P29" s="167"/>
      <c r="Q29" s="167">
        <v>0</v>
      </c>
      <c r="R29" s="167"/>
      <c r="S29" s="167"/>
      <c r="T29" s="167"/>
      <c r="U29" s="167"/>
      <c r="V29" s="167">
        <v>0</v>
      </c>
      <c r="W29" s="167"/>
      <c r="X29" s="167"/>
      <c r="Y29" s="167"/>
      <c r="Z29" s="167"/>
      <c r="AA29" s="167">
        <v>0</v>
      </c>
      <c r="AB29" s="146"/>
      <c r="AC29" s="146"/>
      <c r="AD29" s="146"/>
      <c r="AE29" s="146"/>
      <c r="AF29" s="147"/>
      <c r="AG29" s="147"/>
      <c r="AH29" s="142"/>
      <c r="AI29" s="147"/>
      <c r="AJ29" s="143"/>
      <c r="AK29" s="143"/>
      <c r="AL29" s="265"/>
      <c r="AM29" s="262"/>
      <c r="AN29" s="262"/>
      <c r="AO29" s="259"/>
      <c r="AP29" s="253"/>
    </row>
    <row r="30" spans="1:42" s="131" customFormat="1" ht="20.25" customHeight="1">
      <c r="A30" s="304"/>
      <c r="B30" s="277"/>
      <c r="C30" s="280"/>
      <c r="D30" s="283"/>
      <c r="E30" s="277"/>
      <c r="F30" s="269"/>
      <c r="G30" s="140" t="s">
        <v>10</v>
      </c>
      <c r="H30" s="149">
        <v>0</v>
      </c>
      <c r="I30" s="149">
        <v>0</v>
      </c>
      <c r="J30" s="149">
        <v>0</v>
      </c>
      <c r="K30" s="147"/>
      <c r="L30" s="149">
        <v>0</v>
      </c>
      <c r="M30" s="149"/>
      <c r="N30" s="149"/>
      <c r="O30" s="149"/>
      <c r="P30" s="149"/>
      <c r="Q30" s="149">
        <v>0</v>
      </c>
      <c r="R30" s="149"/>
      <c r="S30" s="149"/>
      <c r="T30" s="149"/>
      <c r="U30" s="149"/>
      <c r="V30" s="149">
        <v>0</v>
      </c>
      <c r="W30" s="149"/>
      <c r="X30" s="149"/>
      <c r="Y30" s="149"/>
      <c r="Z30" s="149"/>
      <c r="AA30" s="149">
        <v>0</v>
      </c>
      <c r="AB30" s="146"/>
      <c r="AC30" s="146"/>
      <c r="AD30" s="146"/>
      <c r="AE30" s="146"/>
      <c r="AF30" s="141"/>
      <c r="AG30" s="141"/>
      <c r="AH30" s="142"/>
      <c r="AI30" s="147"/>
      <c r="AJ30" s="143"/>
      <c r="AK30" s="143"/>
      <c r="AL30" s="265"/>
      <c r="AM30" s="262"/>
      <c r="AN30" s="262"/>
      <c r="AO30" s="259"/>
      <c r="AP30" s="253"/>
    </row>
    <row r="31" spans="1:42" s="131" customFormat="1" ht="20.25" customHeight="1">
      <c r="A31" s="304"/>
      <c r="B31" s="277"/>
      <c r="C31" s="280"/>
      <c r="D31" s="283"/>
      <c r="E31" s="277"/>
      <c r="F31" s="269"/>
      <c r="G31" s="140" t="s">
        <v>11</v>
      </c>
      <c r="H31" s="164">
        <v>0.9</v>
      </c>
      <c r="I31" s="164">
        <f>I27+I29</f>
        <v>0.1</v>
      </c>
      <c r="J31" s="164">
        <f>J29+J27</f>
        <v>0.1</v>
      </c>
      <c r="K31" s="147"/>
      <c r="L31" s="164">
        <f>L29+L27</f>
        <v>0.3</v>
      </c>
      <c r="M31" s="164"/>
      <c r="N31" s="164"/>
      <c r="O31" s="164"/>
      <c r="P31" s="164"/>
      <c r="Q31" s="164">
        <f>Q29+Q27</f>
        <v>0.55</v>
      </c>
      <c r="R31" s="164"/>
      <c r="S31" s="164"/>
      <c r="T31" s="164"/>
      <c r="U31" s="164"/>
      <c r="V31" s="164">
        <f>V29+V27</f>
        <v>0.75</v>
      </c>
      <c r="W31" s="164"/>
      <c r="X31" s="164"/>
      <c r="Y31" s="164"/>
      <c r="Z31" s="164"/>
      <c r="AA31" s="164">
        <f>AA29+AA27</f>
        <v>0.9</v>
      </c>
      <c r="AB31" s="150"/>
      <c r="AC31" s="150"/>
      <c r="AD31" s="150"/>
      <c r="AE31" s="150"/>
      <c r="AF31" s="147"/>
      <c r="AG31" s="147"/>
      <c r="AH31" s="142"/>
      <c r="AI31" s="147"/>
      <c r="AJ31" s="143"/>
      <c r="AK31" s="143"/>
      <c r="AL31" s="265"/>
      <c r="AM31" s="262"/>
      <c r="AN31" s="262"/>
      <c r="AO31" s="259"/>
      <c r="AP31" s="253"/>
    </row>
    <row r="32" spans="1:42" s="131" customFormat="1" ht="20.25" customHeight="1" thickBot="1">
      <c r="A32" s="304"/>
      <c r="B32" s="277"/>
      <c r="C32" s="281"/>
      <c r="D32" s="284"/>
      <c r="E32" s="277"/>
      <c r="F32" s="269"/>
      <c r="G32" s="165" t="s">
        <v>12</v>
      </c>
      <c r="H32" s="166">
        <f>H30+H28</f>
        <v>2742196051.0037155</v>
      </c>
      <c r="I32" s="166">
        <f aca="true" t="shared" si="6" ref="I32:AI32">I30+I28</f>
        <v>209533986.00371528</v>
      </c>
      <c r="J32" s="166">
        <f>J30+J28</f>
        <v>209533986.00371528</v>
      </c>
      <c r="K32" s="166">
        <f aca="true" t="shared" si="7" ref="K32">K30+K28</f>
        <v>199088165.00371528</v>
      </c>
      <c r="L32" s="166">
        <f t="shared" si="6"/>
        <v>605374730</v>
      </c>
      <c r="M32" s="166">
        <f t="shared" si="6"/>
        <v>0</v>
      </c>
      <c r="N32" s="166">
        <f t="shared" si="6"/>
        <v>0</v>
      </c>
      <c r="O32" s="166">
        <f t="shared" si="6"/>
        <v>0</v>
      </c>
      <c r="P32" s="166">
        <f t="shared" si="6"/>
        <v>0</v>
      </c>
      <c r="Q32" s="166">
        <f t="shared" si="6"/>
        <v>623535972</v>
      </c>
      <c r="R32" s="166">
        <f t="shared" si="6"/>
        <v>0</v>
      </c>
      <c r="S32" s="166">
        <f t="shared" si="6"/>
        <v>0</v>
      </c>
      <c r="T32" s="166">
        <f t="shared" si="6"/>
        <v>0</v>
      </c>
      <c r="U32" s="166">
        <f t="shared" si="6"/>
        <v>0</v>
      </c>
      <c r="V32" s="166">
        <f t="shared" si="6"/>
        <v>642242051</v>
      </c>
      <c r="W32" s="166">
        <f t="shared" si="6"/>
        <v>0</v>
      </c>
      <c r="X32" s="166">
        <f t="shared" si="6"/>
        <v>0</v>
      </c>
      <c r="Y32" s="166">
        <f t="shared" si="6"/>
        <v>0</v>
      </c>
      <c r="Z32" s="166">
        <f t="shared" si="6"/>
        <v>0</v>
      </c>
      <c r="AA32" s="166">
        <f t="shared" si="6"/>
        <v>661509312</v>
      </c>
      <c r="AB32" s="166">
        <f t="shared" si="6"/>
        <v>0</v>
      </c>
      <c r="AC32" s="166">
        <f t="shared" si="6"/>
        <v>0</v>
      </c>
      <c r="AD32" s="166">
        <f t="shared" si="6"/>
        <v>0</v>
      </c>
      <c r="AE32" s="166">
        <f t="shared" si="6"/>
        <v>0</v>
      </c>
      <c r="AF32" s="166">
        <f t="shared" si="6"/>
        <v>0</v>
      </c>
      <c r="AG32" s="166">
        <f t="shared" si="6"/>
        <v>0</v>
      </c>
      <c r="AH32" s="166">
        <f t="shared" si="6"/>
        <v>86001860</v>
      </c>
      <c r="AI32" s="166">
        <f t="shared" si="6"/>
        <v>199088165.00371528</v>
      </c>
      <c r="AJ32" s="166"/>
      <c r="AK32" s="166"/>
      <c r="AL32" s="266"/>
      <c r="AM32" s="263"/>
      <c r="AN32" s="263"/>
      <c r="AO32" s="260"/>
      <c r="AP32" s="254"/>
    </row>
    <row r="33" spans="1:42" s="131" customFormat="1" ht="20.25" customHeight="1">
      <c r="A33" s="304"/>
      <c r="B33" s="277">
        <v>5</v>
      </c>
      <c r="C33" s="279" t="s">
        <v>201</v>
      </c>
      <c r="D33" s="282" t="s">
        <v>196</v>
      </c>
      <c r="E33" s="285">
        <f>+GESTIÓN!C15</f>
        <v>70</v>
      </c>
      <c r="F33" s="269"/>
      <c r="G33" s="154" t="s">
        <v>7</v>
      </c>
      <c r="H33" s="159">
        <v>1</v>
      </c>
      <c r="I33" s="159">
        <v>1</v>
      </c>
      <c r="J33" s="159">
        <v>1</v>
      </c>
      <c r="K33" s="159">
        <v>1</v>
      </c>
      <c r="L33" s="159">
        <v>1</v>
      </c>
      <c r="M33" s="159"/>
      <c r="N33" s="159"/>
      <c r="O33" s="159"/>
      <c r="P33" s="159"/>
      <c r="Q33" s="159">
        <v>1</v>
      </c>
      <c r="R33" s="159"/>
      <c r="S33" s="159"/>
      <c r="T33" s="159"/>
      <c r="U33" s="159"/>
      <c r="V33" s="159">
        <v>1</v>
      </c>
      <c r="W33" s="159"/>
      <c r="X33" s="159"/>
      <c r="Y33" s="159"/>
      <c r="Z33" s="159"/>
      <c r="AA33" s="159">
        <v>1</v>
      </c>
      <c r="AB33" s="160"/>
      <c r="AC33" s="160"/>
      <c r="AD33" s="160"/>
      <c r="AE33" s="160"/>
      <c r="AF33" s="157"/>
      <c r="AG33" s="157"/>
      <c r="AH33" s="159">
        <v>0.84</v>
      </c>
      <c r="AI33" s="159">
        <v>1</v>
      </c>
      <c r="AJ33" s="139">
        <f>+K33/J33</f>
        <v>1</v>
      </c>
      <c r="AK33" s="139">
        <f>K33/(J33+L33+Q33+V33+AA33)</f>
        <v>0.2</v>
      </c>
      <c r="AL33" s="333" t="s">
        <v>307</v>
      </c>
      <c r="AM33" s="335" t="s">
        <v>211</v>
      </c>
      <c r="AN33" s="335" t="s">
        <v>211</v>
      </c>
      <c r="AO33" s="271" t="s">
        <v>293</v>
      </c>
      <c r="AP33" s="332" t="s">
        <v>301</v>
      </c>
    </row>
    <row r="34" spans="1:42" s="131" customFormat="1" ht="20.25" customHeight="1">
      <c r="A34" s="304"/>
      <c r="B34" s="277"/>
      <c r="C34" s="280"/>
      <c r="D34" s="283"/>
      <c r="E34" s="277"/>
      <c r="F34" s="269"/>
      <c r="G34" s="140" t="s">
        <v>8</v>
      </c>
      <c r="H34" s="141">
        <f>I34+L34+Q34+V34+AA34</f>
        <v>515438379</v>
      </c>
      <c r="I34" s="141">
        <v>69391993</v>
      </c>
      <c r="J34" s="141">
        <v>69391993</v>
      </c>
      <c r="K34" s="196">
        <v>67986272</v>
      </c>
      <c r="L34" s="141">
        <v>106617150</v>
      </c>
      <c r="M34" s="141"/>
      <c r="N34" s="141"/>
      <c r="O34" s="141"/>
      <c r="P34" s="141"/>
      <c r="Q34" s="141">
        <v>109815664</v>
      </c>
      <c r="R34" s="141"/>
      <c r="S34" s="141"/>
      <c r="T34" s="141"/>
      <c r="U34" s="141"/>
      <c r="V34" s="141">
        <v>113110134</v>
      </c>
      <c r="W34" s="141"/>
      <c r="X34" s="141"/>
      <c r="Y34" s="141"/>
      <c r="Z34" s="141"/>
      <c r="AA34" s="141">
        <v>116503438</v>
      </c>
      <c r="AB34" s="141"/>
      <c r="AC34" s="141"/>
      <c r="AD34" s="141"/>
      <c r="AE34" s="141"/>
      <c r="AF34" s="141"/>
      <c r="AG34" s="141"/>
      <c r="AH34" s="162">
        <v>32783933</v>
      </c>
      <c r="AI34" s="196">
        <v>67986272</v>
      </c>
      <c r="AJ34" s="163"/>
      <c r="AK34" s="163"/>
      <c r="AL34" s="265"/>
      <c r="AM34" s="273"/>
      <c r="AN34" s="273"/>
      <c r="AO34" s="259"/>
      <c r="AP34" s="253"/>
    </row>
    <row r="35" spans="1:42" s="131" customFormat="1" ht="20.25" customHeight="1">
      <c r="A35" s="304"/>
      <c r="B35" s="277"/>
      <c r="C35" s="280"/>
      <c r="D35" s="283"/>
      <c r="E35" s="277"/>
      <c r="F35" s="269"/>
      <c r="G35" s="140" t="s">
        <v>9</v>
      </c>
      <c r="H35" s="167">
        <v>0</v>
      </c>
      <c r="I35" s="168">
        <v>0</v>
      </c>
      <c r="J35" s="168">
        <v>0</v>
      </c>
      <c r="K35" s="147"/>
      <c r="L35" s="167">
        <v>0</v>
      </c>
      <c r="M35" s="167"/>
      <c r="N35" s="167"/>
      <c r="O35" s="167"/>
      <c r="P35" s="167"/>
      <c r="Q35" s="167">
        <v>0</v>
      </c>
      <c r="R35" s="167"/>
      <c r="S35" s="167"/>
      <c r="T35" s="167"/>
      <c r="U35" s="167"/>
      <c r="V35" s="167">
        <v>0</v>
      </c>
      <c r="W35" s="167"/>
      <c r="X35" s="167"/>
      <c r="Y35" s="167"/>
      <c r="Z35" s="167"/>
      <c r="AA35" s="167">
        <v>0</v>
      </c>
      <c r="AB35" s="146"/>
      <c r="AC35" s="146"/>
      <c r="AD35" s="146"/>
      <c r="AE35" s="146"/>
      <c r="AF35" s="147"/>
      <c r="AG35" s="147"/>
      <c r="AH35" s="142"/>
      <c r="AI35" s="147"/>
      <c r="AJ35" s="143"/>
      <c r="AK35" s="143"/>
      <c r="AL35" s="265"/>
      <c r="AM35" s="273"/>
      <c r="AN35" s="273"/>
      <c r="AO35" s="259"/>
      <c r="AP35" s="253"/>
    </row>
    <row r="36" spans="1:42" s="131" customFormat="1" ht="20.25" customHeight="1">
      <c r="A36" s="304"/>
      <c r="B36" s="277"/>
      <c r="C36" s="280"/>
      <c r="D36" s="283"/>
      <c r="E36" s="277"/>
      <c r="F36" s="269"/>
      <c r="G36" s="140" t="s">
        <v>10</v>
      </c>
      <c r="H36" s="149">
        <v>0</v>
      </c>
      <c r="I36" s="149">
        <v>0</v>
      </c>
      <c r="J36" s="149">
        <v>0</v>
      </c>
      <c r="K36" s="147"/>
      <c r="L36" s="149">
        <v>0</v>
      </c>
      <c r="M36" s="149"/>
      <c r="N36" s="149"/>
      <c r="O36" s="149"/>
      <c r="P36" s="149"/>
      <c r="Q36" s="149">
        <v>0</v>
      </c>
      <c r="R36" s="149"/>
      <c r="S36" s="149"/>
      <c r="T36" s="149"/>
      <c r="U36" s="149"/>
      <c r="V36" s="149">
        <v>0</v>
      </c>
      <c r="W36" s="149"/>
      <c r="X36" s="149"/>
      <c r="Y36" s="149"/>
      <c r="Z36" s="149"/>
      <c r="AA36" s="149">
        <v>0</v>
      </c>
      <c r="AB36" s="146"/>
      <c r="AC36" s="146"/>
      <c r="AD36" s="146"/>
      <c r="AE36" s="146"/>
      <c r="AF36" s="141"/>
      <c r="AG36" s="141"/>
      <c r="AH36" s="142"/>
      <c r="AI36" s="147"/>
      <c r="AJ36" s="143"/>
      <c r="AK36" s="143"/>
      <c r="AL36" s="265"/>
      <c r="AM36" s="273"/>
      <c r="AN36" s="273"/>
      <c r="AO36" s="259"/>
      <c r="AP36" s="253"/>
    </row>
    <row r="37" spans="1:42" s="131" customFormat="1" ht="20.25" customHeight="1">
      <c r="A37" s="304"/>
      <c r="B37" s="277"/>
      <c r="C37" s="280"/>
      <c r="D37" s="283"/>
      <c r="E37" s="277"/>
      <c r="F37" s="269"/>
      <c r="G37" s="140" t="s">
        <v>11</v>
      </c>
      <c r="H37" s="164">
        <f aca="true" t="shared" si="8" ref="H37:K38">H35+H33</f>
        <v>1</v>
      </c>
      <c r="I37" s="164">
        <f t="shared" si="8"/>
        <v>1</v>
      </c>
      <c r="J37" s="164">
        <f t="shared" si="8"/>
        <v>1</v>
      </c>
      <c r="K37" s="147"/>
      <c r="L37" s="164">
        <f>L35+L33</f>
        <v>1</v>
      </c>
      <c r="M37" s="164"/>
      <c r="N37" s="164"/>
      <c r="O37" s="164"/>
      <c r="P37" s="164"/>
      <c r="Q37" s="164">
        <f>Q35+Q33</f>
        <v>1</v>
      </c>
      <c r="R37" s="164"/>
      <c r="S37" s="164"/>
      <c r="T37" s="164"/>
      <c r="U37" s="164"/>
      <c r="V37" s="164">
        <f>V35+V33</f>
        <v>1</v>
      </c>
      <c r="W37" s="164"/>
      <c r="X37" s="164"/>
      <c r="Y37" s="164"/>
      <c r="Z37" s="164"/>
      <c r="AA37" s="164">
        <f>AA35+AA33</f>
        <v>1</v>
      </c>
      <c r="AB37" s="150"/>
      <c r="AC37" s="150"/>
      <c r="AD37" s="150"/>
      <c r="AE37" s="150"/>
      <c r="AF37" s="147"/>
      <c r="AG37" s="147"/>
      <c r="AH37" s="142"/>
      <c r="AI37" s="147"/>
      <c r="AJ37" s="143"/>
      <c r="AK37" s="143"/>
      <c r="AL37" s="265"/>
      <c r="AM37" s="273"/>
      <c r="AN37" s="273"/>
      <c r="AO37" s="259"/>
      <c r="AP37" s="253"/>
    </row>
    <row r="38" spans="1:42" s="131" customFormat="1" ht="20.25" customHeight="1" thickBot="1">
      <c r="A38" s="304"/>
      <c r="B38" s="277"/>
      <c r="C38" s="281"/>
      <c r="D38" s="284"/>
      <c r="E38" s="277"/>
      <c r="F38" s="269"/>
      <c r="G38" s="165" t="s">
        <v>12</v>
      </c>
      <c r="H38" s="166">
        <f t="shared" si="8"/>
        <v>515438379</v>
      </c>
      <c r="I38" s="166">
        <f t="shared" si="8"/>
        <v>69391993</v>
      </c>
      <c r="J38" s="166">
        <f t="shared" si="8"/>
        <v>69391993</v>
      </c>
      <c r="K38" s="166">
        <f t="shared" si="8"/>
        <v>67986272</v>
      </c>
      <c r="L38" s="166">
        <f aca="true" t="shared" si="9" ref="L38:AK38">L36+L34</f>
        <v>106617150</v>
      </c>
      <c r="M38" s="166">
        <f t="shared" si="9"/>
        <v>0</v>
      </c>
      <c r="N38" s="166">
        <f t="shared" si="9"/>
        <v>0</v>
      </c>
      <c r="O38" s="166">
        <f t="shared" si="9"/>
        <v>0</v>
      </c>
      <c r="P38" s="166">
        <f t="shared" si="9"/>
        <v>0</v>
      </c>
      <c r="Q38" s="166">
        <f t="shared" si="9"/>
        <v>109815664</v>
      </c>
      <c r="R38" s="166">
        <f t="shared" si="9"/>
        <v>0</v>
      </c>
      <c r="S38" s="166">
        <f t="shared" si="9"/>
        <v>0</v>
      </c>
      <c r="T38" s="166">
        <f t="shared" si="9"/>
        <v>0</v>
      </c>
      <c r="U38" s="166">
        <f t="shared" si="9"/>
        <v>0</v>
      </c>
      <c r="V38" s="166">
        <f t="shared" si="9"/>
        <v>113110134</v>
      </c>
      <c r="W38" s="166">
        <f t="shared" si="9"/>
        <v>0</v>
      </c>
      <c r="X38" s="166">
        <f t="shared" si="9"/>
        <v>0</v>
      </c>
      <c r="Y38" s="166">
        <f t="shared" si="9"/>
        <v>0</v>
      </c>
      <c r="Z38" s="166">
        <f t="shared" si="9"/>
        <v>0</v>
      </c>
      <c r="AA38" s="166">
        <f t="shared" si="9"/>
        <v>116503438</v>
      </c>
      <c r="AB38" s="166">
        <f t="shared" si="9"/>
        <v>0</v>
      </c>
      <c r="AC38" s="166">
        <f t="shared" si="9"/>
        <v>0</v>
      </c>
      <c r="AD38" s="166">
        <f t="shared" si="9"/>
        <v>0</v>
      </c>
      <c r="AE38" s="166">
        <f t="shared" si="9"/>
        <v>0</v>
      </c>
      <c r="AF38" s="166">
        <f t="shared" si="9"/>
        <v>0</v>
      </c>
      <c r="AG38" s="166">
        <f t="shared" si="9"/>
        <v>0</v>
      </c>
      <c r="AH38" s="166">
        <f t="shared" si="9"/>
        <v>32783933</v>
      </c>
      <c r="AI38" s="166">
        <f t="shared" si="9"/>
        <v>67986272</v>
      </c>
      <c r="AJ38" s="166">
        <f t="shared" si="9"/>
        <v>0</v>
      </c>
      <c r="AK38" s="166">
        <f t="shared" si="9"/>
        <v>0</v>
      </c>
      <c r="AL38" s="266"/>
      <c r="AM38" s="274"/>
      <c r="AN38" s="274"/>
      <c r="AO38" s="260"/>
      <c r="AP38" s="254"/>
    </row>
    <row r="39" spans="1:42" s="131" customFormat="1" ht="20.25" customHeight="1">
      <c r="A39" s="304"/>
      <c r="B39" s="277">
        <v>6</v>
      </c>
      <c r="C39" s="279" t="s">
        <v>215</v>
      </c>
      <c r="D39" s="282" t="s">
        <v>196</v>
      </c>
      <c r="E39" s="285">
        <v>71</v>
      </c>
      <c r="F39" s="269"/>
      <c r="G39" s="154" t="s">
        <v>7</v>
      </c>
      <c r="H39" s="160">
        <v>1</v>
      </c>
      <c r="I39" s="169">
        <v>1</v>
      </c>
      <c r="J39" s="169">
        <v>1</v>
      </c>
      <c r="K39" s="160">
        <v>1</v>
      </c>
      <c r="L39" s="160">
        <v>1</v>
      </c>
      <c r="M39" s="160"/>
      <c r="N39" s="160"/>
      <c r="O39" s="160"/>
      <c r="P39" s="160"/>
      <c r="Q39" s="160">
        <v>1</v>
      </c>
      <c r="R39" s="160"/>
      <c r="S39" s="160"/>
      <c r="T39" s="160"/>
      <c r="U39" s="160"/>
      <c r="V39" s="160">
        <v>1</v>
      </c>
      <c r="W39" s="160"/>
      <c r="X39" s="160"/>
      <c r="Y39" s="160"/>
      <c r="Z39" s="160"/>
      <c r="AA39" s="160">
        <v>1</v>
      </c>
      <c r="AB39" s="160"/>
      <c r="AC39" s="160"/>
      <c r="AD39" s="160"/>
      <c r="AE39" s="160"/>
      <c r="AF39" s="157"/>
      <c r="AG39" s="157"/>
      <c r="AH39" s="160">
        <v>1</v>
      </c>
      <c r="AI39" s="160">
        <v>1</v>
      </c>
      <c r="AJ39" s="139">
        <f>+K39/J39</f>
        <v>1</v>
      </c>
      <c r="AK39" s="139">
        <f>K39/(J39+L39+Q39+V39+AA39)</f>
        <v>0.2</v>
      </c>
      <c r="AL39" s="333" t="s">
        <v>294</v>
      </c>
      <c r="AM39" s="272" t="s">
        <v>211</v>
      </c>
      <c r="AN39" s="272" t="s">
        <v>211</v>
      </c>
      <c r="AO39" s="258" t="s">
        <v>295</v>
      </c>
      <c r="AP39" s="252" t="s">
        <v>296</v>
      </c>
    </row>
    <row r="40" spans="1:42" s="131" customFormat="1" ht="20.25" customHeight="1">
      <c r="A40" s="304"/>
      <c r="B40" s="277"/>
      <c r="C40" s="280"/>
      <c r="D40" s="283"/>
      <c r="E40" s="277"/>
      <c r="F40" s="269"/>
      <c r="G40" s="140" t="s">
        <v>8</v>
      </c>
      <c r="H40" s="141">
        <f>I40+L40+Q40+V40+AA40</f>
        <v>5584202617</v>
      </c>
      <c r="I40" s="141">
        <v>655805237</v>
      </c>
      <c r="J40" s="141">
        <v>655805237</v>
      </c>
      <c r="K40" s="196">
        <v>655635489</v>
      </c>
      <c r="L40" s="141">
        <v>1270819647</v>
      </c>
      <c r="M40" s="141"/>
      <c r="N40" s="141"/>
      <c r="O40" s="141"/>
      <c r="P40" s="141"/>
      <c r="Q40" s="141">
        <v>1183337453</v>
      </c>
      <c r="R40" s="141"/>
      <c r="S40" s="141"/>
      <c r="T40" s="141"/>
      <c r="U40" s="141"/>
      <c r="V40" s="141">
        <v>1218837576</v>
      </c>
      <c r="W40" s="141"/>
      <c r="X40" s="141"/>
      <c r="Y40" s="141"/>
      <c r="Z40" s="141"/>
      <c r="AA40" s="141">
        <v>1255402704</v>
      </c>
      <c r="AB40" s="141"/>
      <c r="AC40" s="141"/>
      <c r="AD40" s="141"/>
      <c r="AE40" s="141"/>
      <c r="AF40" s="141"/>
      <c r="AG40" s="141"/>
      <c r="AH40" s="162">
        <v>468058470</v>
      </c>
      <c r="AI40" s="196">
        <v>655635489</v>
      </c>
      <c r="AJ40" s="163"/>
      <c r="AK40" s="163"/>
      <c r="AL40" s="265"/>
      <c r="AM40" s="273"/>
      <c r="AN40" s="273"/>
      <c r="AO40" s="259"/>
      <c r="AP40" s="253"/>
    </row>
    <row r="41" spans="1:42" s="131" customFormat="1" ht="20.25" customHeight="1">
      <c r="A41" s="304"/>
      <c r="B41" s="277"/>
      <c r="C41" s="280"/>
      <c r="D41" s="283"/>
      <c r="E41" s="277"/>
      <c r="F41" s="269"/>
      <c r="G41" s="140" t="s">
        <v>9</v>
      </c>
      <c r="H41" s="144">
        <v>0</v>
      </c>
      <c r="I41" s="145">
        <v>0</v>
      </c>
      <c r="J41" s="145">
        <v>0</v>
      </c>
      <c r="K41" s="147"/>
      <c r="L41" s="144">
        <v>0</v>
      </c>
      <c r="M41" s="144"/>
      <c r="N41" s="144"/>
      <c r="O41" s="144"/>
      <c r="P41" s="144"/>
      <c r="Q41" s="144">
        <v>0</v>
      </c>
      <c r="R41" s="144"/>
      <c r="S41" s="144"/>
      <c r="T41" s="144"/>
      <c r="U41" s="144"/>
      <c r="V41" s="144">
        <v>0</v>
      </c>
      <c r="W41" s="144"/>
      <c r="X41" s="144"/>
      <c r="Y41" s="144"/>
      <c r="Z41" s="144"/>
      <c r="AA41" s="144">
        <v>0</v>
      </c>
      <c r="AB41" s="146"/>
      <c r="AC41" s="146"/>
      <c r="AD41" s="146"/>
      <c r="AE41" s="146"/>
      <c r="AF41" s="147"/>
      <c r="AG41" s="147"/>
      <c r="AH41" s="142"/>
      <c r="AI41" s="147"/>
      <c r="AJ41" s="143"/>
      <c r="AK41" s="143"/>
      <c r="AL41" s="265"/>
      <c r="AM41" s="273"/>
      <c r="AN41" s="273"/>
      <c r="AO41" s="259"/>
      <c r="AP41" s="253"/>
    </row>
    <row r="42" spans="1:42" s="131" customFormat="1" ht="20.25" customHeight="1">
      <c r="A42" s="304"/>
      <c r="B42" s="277"/>
      <c r="C42" s="280"/>
      <c r="D42" s="283"/>
      <c r="E42" s="277"/>
      <c r="F42" s="269"/>
      <c r="G42" s="140" t="s">
        <v>10</v>
      </c>
      <c r="H42" s="149">
        <v>0</v>
      </c>
      <c r="I42" s="149">
        <v>0</v>
      </c>
      <c r="J42" s="149">
        <v>0</v>
      </c>
      <c r="K42" s="147"/>
      <c r="L42" s="149">
        <v>0</v>
      </c>
      <c r="M42" s="149"/>
      <c r="N42" s="149"/>
      <c r="O42" s="149"/>
      <c r="P42" s="149"/>
      <c r="Q42" s="149">
        <v>0</v>
      </c>
      <c r="R42" s="149"/>
      <c r="S42" s="149"/>
      <c r="T42" s="149"/>
      <c r="U42" s="149"/>
      <c r="V42" s="149">
        <v>0</v>
      </c>
      <c r="W42" s="149"/>
      <c r="X42" s="149"/>
      <c r="Y42" s="149"/>
      <c r="Z42" s="149"/>
      <c r="AA42" s="149">
        <v>0</v>
      </c>
      <c r="AB42" s="146"/>
      <c r="AC42" s="146"/>
      <c r="AD42" s="146"/>
      <c r="AE42" s="146"/>
      <c r="AF42" s="141"/>
      <c r="AG42" s="141"/>
      <c r="AH42" s="142"/>
      <c r="AI42" s="147"/>
      <c r="AJ42" s="143"/>
      <c r="AK42" s="143"/>
      <c r="AL42" s="265"/>
      <c r="AM42" s="273"/>
      <c r="AN42" s="273"/>
      <c r="AO42" s="259"/>
      <c r="AP42" s="253"/>
    </row>
    <row r="43" spans="1:42" s="131" customFormat="1" ht="20.25" customHeight="1">
      <c r="A43" s="304"/>
      <c r="B43" s="277"/>
      <c r="C43" s="280"/>
      <c r="D43" s="283"/>
      <c r="E43" s="277"/>
      <c r="F43" s="269"/>
      <c r="G43" s="140" t="s">
        <v>11</v>
      </c>
      <c r="H43" s="150">
        <f>H41+H39</f>
        <v>1</v>
      </c>
      <c r="I43" s="151">
        <f>I41+I39</f>
        <v>1</v>
      </c>
      <c r="J43" s="151">
        <f>J41+J39</f>
        <v>1</v>
      </c>
      <c r="K43" s="147"/>
      <c r="L43" s="150">
        <f>L41+L39</f>
        <v>1</v>
      </c>
      <c r="M43" s="150"/>
      <c r="N43" s="150"/>
      <c r="O43" s="150"/>
      <c r="P43" s="150"/>
      <c r="Q43" s="150">
        <f>Q41+Q39</f>
        <v>1</v>
      </c>
      <c r="R43" s="150"/>
      <c r="S43" s="150"/>
      <c r="T43" s="150"/>
      <c r="U43" s="150"/>
      <c r="V43" s="150">
        <f>V41+V39</f>
        <v>1</v>
      </c>
      <c r="W43" s="150"/>
      <c r="X43" s="150"/>
      <c r="Y43" s="150"/>
      <c r="Z43" s="150"/>
      <c r="AA43" s="150">
        <f>AA41+AA39</f>
        <v>1</v>
      </c>
      <c r="AB43" s="150"/>
      <c r="AC43" s="150"/>
      <c r="AD43" s="150"/>
      <c r="AE43" s="150"/>
      <c r="AF43" s="147"/>
      <c r="AG43" s="147"/>
      <c r="AH43" s="142"/>
      <c r="AI43" s="147"/>
      <c r="AJ43" s="143"/>
      <c r="AK43" s="143"/>
      <c r="AL43" s="265"/>
      <c r="AM43" s="273"/>
      <c r="AN43" s="273"/>
      <c r="AO43" s="259"/>
      <c r="AP43" s="253"/>
    </row>
    <row r="44" spans="1:42" s="131" customFormat="1" ht="20.25" customHeight="1" thickBot="1">
      <c r="A44" s="305"/>
      <c r="B44" s="278"/>
      <c r="C44" s="281"/>
      <c r="D44" s="284"/>
      <c r="E44" s="277"/>
      <c r="F44" s="270"/>
      <c r="G44" s="165" t="s">
        <v>12</v>
      </c>
      <c r="H44" s="166">
        <f>H42+H40</f>
        <v>5584202617</v>
      </c>
      <c r="I44" s="166">
        <f aca="true" t="shared" si="10" ref="I44:AI44">I42+I40</f>
        <v>655805237</v>
      </c>
      <c r="J44" s="166">
        <f>J42+J40</f>
        <v>655805237</v>
      </c>
      <c r="K44" s="166">
        <f aca="true" t="shared" si="11" ref="K44">K42+K40</f>
        <v>655635489</v>
      </c>
      <c r="L44" s="166">
        <f t="shared" si="10"/>
        <v>1270819647</v>
      </c>
      <c r="M44" s="166">
        <f t="shared" si="10"/>
        <v>0</v>
      </c>
      <c r="N44" s="166">
        <f t="shared" si="10"/>
        <v>0</v>
      </c>
      <c r="O44" s="166">
        <f t="shared" si="10"/>
        <v>0</v>
      </c>
      <c r="P44" s="166">
        <f t="shared" si="10"/>
        <v>0</v>
      </c>
      <c r="Q44" s="166">
        <f t="shared" si="10"/>
        <v>1183337453</v>
      </c>
      <c r="R44" s="166">
        <f t="shared" si="10"/>
        <v>0</v>
      </c>
      <c r="S44" s="166">
        <f t="shared" si="10"/>
        <v>0</v>
      </c>
      <c r="T44" s="166">
        <f t="shared" si="10"/>
        <v>0</v>
      </c>
      <c r="U44" s="166">
        <f t="shared" si="10"/>
        <v>0</v>
      </c>
      <c r="V44" s="166">
        <f t="shared" si="10"/>
        <v>1218837576</v>
      </c>
      <c r="W44" s="166">
        <f t="shared" si="10"/>
        <v>0</v>
      </c>
      <c r="X44" s="166">
        <f t="shared" si="10"/>
        <v>0</v>
      </c>
      <c r="Y44" s="166">
        <f t="shared" si="10"/>
        <v>0</v>
      </c>
      <c r="Z44" s="166">
        <f t="shared" si="10"/>
        <v>0</v>
      </c>
      <c r="AA44" s="166">
        <f t="shared" si="10"/>
        <v>1255402704</v>
      </c>
      <c r="AB44" s="166">
        <f t="shared" si="10"/>
        <v>0</v>
      </c>
      <c r="AC44" s="166">
        <f t="shared" si="10"/>
        <v>0</v>
      </c>
      <c r="AD44" s="166">
        <f t="shared" si="10"/>
        <v>0</v>
      </c>
      <c r="AE44" s="166">
        <f t="shared" si="10"/>
        <v>0</v>
      </c>
      <c r="AF44" s="166">
        <f t="shared" si="10"/>
        <v>0</v>
      </c>
      <c r="AG44" s="166">
        <f t="shared" si="10"/>
        <v>0</v>
      </c>
      <c r="AH44" s="166">
        <f t="shared" si="10"/>
        <v>468058470</v>
      </c>
      <c r="AI44" s="166">
        <f t="shared" si="10"/>
        <v>655635489</v>
      </c>
      <c r="AJ44" s="166"/>
      <c r="AK44" s="166"/>
      <c r="AL44" s="266"/>
      <c r="AM44" s="274"/>
      <c r="AN44" s="274"/>
      <c r="AO44" s="260"/>
      <c r="AP44" s="254"/>
    </row>
    <row r="45" spans="1:42" ht="31.5" customHeight="1">
      <c r="A45" s="336" t="s">
        <v>13</v>
      </c>
      <c r="B45" s="337"/>
      <c r="C45" s="337"/>
      <c r="D45" s="337"/>
      <c r="E45" s="337"/>
      <c r="F45" s="338"/>
      <c r="G45" s="170" t="s">
        <v>8</v>
      </c>
      <c r="H45" s="171">
        <f>H44+H38+H32+H26+H20+H14</f>
        <v>17498995883.003716</v>
      </c>
      <c r="I45" s="172">
        <f>I44+I38+I32+I26+I20+I14</f>
        <v>1850231274.0037153</v>
      </c>
      <c r="J45" s="172">
        <f>J44+J38+J32+J26+J20+J14</f>
        <v>1844460607.0037153</v>
      </c>
      <c r="K45" s="172">
        <f>K44+K38+K32+K26+K20+K14</f>
        <v>1782772928.0037153</v>
      </c>
      <c r="L45" s="171">
        <f aca="true" t="shared" si="12" ref="L45:AI45">L44+L38+L32+L26+L20+L14</f>
        <v>3833277350</v>
      </c>
      <c r="M45" s="171">
        <f t="shared" si="12"/>
        <v>0</v>
      </c>
      <c r="N45" s="171">
        <f t="shared" si="12"/>
        <v>0</v>
      </c>
      <c r="O45" s="171">
        <f t="shared" si="12"/>
        <v>0</v>
      </c>
      <c r="P45" s="171">
        <f t="shared" si="12"/>
        <v>0</v>
      </c>
      <c r="Q45" s="171">
        <f t="shared" si="12"/>
        <v>3822668887</v>
      </c>
      <c r="R45" s="171">
        <f t="shared" si="12"/>
        <v>0</v>
      </c>
      <c r="S45" s="171">
        <f t="shared" si="12"/>
        <v>0</v>
      </c>
      <c r="T45" s="171">
        <f t="shared" si="12"/>
        <v>0</v>
      </c>
      <c r="U45" s="171">
        <f t="shared" si="12"/>
        <v>0</v>
      </c>
      <c r="V45" s="171">
        <f t="shared" si="12"/>
        <v>3937348952</v>
      </c>
      <c r="W45" s="171">
        <f t="shared" si="12"/>
        <v>0</v>
      </c>
      <c r="X45" s="171">
        <f t="shared" si="12"/>
        <v>0</v>
      </c>
      <c r="Y45" s="171">
        <f t="shared" si="12"/>
        <v>0</v>
      </c>
      <c r="Z45" s="171">
        <f t="shared" si="12"/>
        <v>0</v>
      </c>
      <c r="AA45" s="171">
        <f t="shared" si="12"/>
        <v>4055469420</v>
      </c>
      <c r="AB45" s="171">
        <f t="shared" si="12"/>
        <v>0</v>
      </c>
      <c r="AC45" s="171">
        <f t="shared" si="12"/>
        <v>0</v>
      </c>
      <c r="AD45" s="171">
        <f t="shared" si="12"/>
        <v>0</v>
      </c>
      <c r="AE45" s="171">
        <f t="shared" si="12"/>
        <v>0</v>
      </c>
      <c r="AF45" s="171">
        <f t="shared" si="12"/>
        <v>0</v>
      </c>
      <c r="AG45" s="171">
        <f t="shared" si="12"/>
        <v>0</v>
      </c>
      <c r="AH45" s="171">
        <f t="shared" si="12"/>
        <v>1119592804</v>
      </c>
      <c r="AI45" s="171">
        <f t="shared" si="12"/>
        <v>1782772928.0037153</v>
      </c>
      <c r="AJ45" s="173"/>
      <c r="AK45" s="174"/>
      <c r="AL45" s="174"/>
      <c r="AM45" s="174"/>
      <c r="AN45" s="174"/>
      <c r="AO45" s="174"/>
      <c r="AP45" s="175"/>
    </row>
    <row r="46" spans="1:42" ht="28.5" customHeight="1">
      <c r="A46" s="336"/>
      <c r="B46" s="337"/>
      <c r="C46" s="337"/>
      <c r="D46" s="337"/>
      <c r="E46" s="337"/>
      <c r="F46" s="338"/>
      <c r="G46" s="176" t="s">
        <v>10</v>
      </c>
      <c r="H46" s="144">
        <v>0</v>
      </c>
      <c r="I46" s="145">
        <v>0</v>
      </c>
      <c r="J46" s="144">
        <v>0</v>
      </c>
      <c r="K46" s="144"/>
      <c r="L46" s="144">
        <v>0</v>
      </c>
      <c r="M46" s="144"/>
      <c r="N46" s="144"/>
      <c r="O46" s="144"/>
      <c r="P46" s="144"/>
      <c r="Q46" s="144">
        <v>0</v>
      </c>
      <c r="R46" s="144"/>
      <c r="S46" s="144"/>
      <c r="T46" s="144"/>
      <c r="U46" s="144"/>
      <c r="V46" s="144">
        <v>0</v>
      </c>
      <c r="W46" s="144"/>
      <c r="X46" s="144"/>
      <c r="Y46" s="144"/>
      <c r="Z46" s="144"/>
      <c r="AA46" s="144">
        <v>0</v>
      </c>
      <c r="AB46" s="144"/>
      <c r="AC46" s="144"/>
      <c r="AD46" s="144"/>
      <c r="AE46" s="144"/>
      <c r="AF46" s="144"/>
      <c r="AG46" s="144"/>
      <c r="AH46" s="144"/>
      <c r="AI46" s="144"/>
      <c r="AJ46" s="174"/>
      <c r="AK46" s="174"/>
      <c r="AL46" s="174"/>
      <c r="AM46" s="174"/>
      <c r="AN46" s="174"/>
      <c r="AO46" s="174"/>
      <c r="AP46" s="175"/>
    </row>
    <row r="47" spans="1:42" ht="35.25" customHeight="1" thickBot="1">
      <c r="A47" s="339"/>
      <c r="B47" s="340"/>
      <c r="C47" s="340"/>
      <c r="D47" s="340"/>
      <c r="E47" s="340"/>
      <c r="F47" s="341"/>
      <c r="G47" s="177" t="s">
        <v>13</v>
      </c>
      <c r="H47" s="178">
        <f>H46+H45</f>
        <v>17498995883.003716</v>
      </c>
      <c r="I47" s="179">
        <f aca="true" t="shared" si="13" ref="I47:AI47">I46+I45</f>
        <v>1850231274.0037153</v>
      </c>
      <c r="J47" s="179">
        <f t="shared" si="13"/>
        <v>1844460607.0037153</v>
      </c>
      <c r="K47" s="179">
        <f t="shared" si="13"/>
        <v>1782772928.0037153</v>
      </c>
      <c r="L47" s="178">
        <f t="shared" si="13"/>
        <v>3833277350</v>
      </c>
      <c r="M47" s="178">
        <f t="shared" si="13"/>
        <v>0</v>
      </c>
      <c r="N47" s="178">
        <f t="shared" si="13"/>
        <v>0</v>
      </c>
      <c r="O47" s="178">
        <f t="shared" si="13"/>
        <v>0</v>
      </c>
      <c r="P47" s="178">
        <f t="shared" si="13"/>
        <v>0</v>
      </c>
      <c r="Q47" s="178">
        <f t="shared" si="13"/>
        <v>3822668887</v>
      </c>
      <c r="R47" s="178">
        <f t="shared" si="13"/>
        <v>0</v>
      </c>
      <c r="S47" s="178">
        <f t="shared" si="13"/>
        <v>0</v>
      </c>
      <c r="T47" s="178">
        <f t="shared" si="13"/>
        <v>0</v>
      </c>
      <c r="U47" s="178">
        <f t="shared" si="13"/>
        <v>0</v>
      </c>
      <c r="V47" s="178">
        <f t="shared" si="13"/>
        <v>3937348952</v>
      </c>
      <c r="W47" s="178">
        <f t="shared" si="13"/>
        <v>0</v>
      </c>
      <c r="X47" s="178">
        <f t="shared" si="13"/>
        <v>0</v>
      </c>
      <c r="Y47" s="178">
        <f t="shared" si="13"/>
        <v>0</v>
      </c>
      <c r="Z47" s="178">
        <f t="shared" si="13"/>
        <v>0</v>
      </c>
      <c r="AA47" s="178">
        <f t="shared" si="13"/>
        <v>4055469420</v>
      </c>
      <c r="AB47" s="178">
        <f t="shared" si="13"/>
        <v>0</v>
      </c>
      <c r="AC47" s="178">
        <f t="shared" si="13"/>
        <v>0</v>
      </c>
      <c r="AD47" s="178">
        <f t="shared" si="13"/>
        <v>0</v>
      </c>
      <c r="AE47" s="178">
        <f t="shared" si="13"/>
        <v>0</v>
      </c>
      <c r="AF47" s="178">
        <f t="shared" si="13"/>
        <v>0</v>
      </c>
      <c r="AG47" s="178">
        <f t="shared" si="13"/>
        <v>0</v>
      </c>
      <c r="AH47" s="178">
        <f t="shared" si="13"/>
        <v>1119592804</v>
      </c>
      <c r="AI47" s="178">
        <f t="shared" si="13"/>
        <v>1782772928.0037153</v>
      </c>
      <c r="AJ47" s="180"/>
      <c r="AK47" s="180"/>
      <c r="AL47" s="180"/>
      <c r="AM47" s="180"/>
      <c r="AN47" s="180"/>
      <c r="AO47" s="180"/>
      <c r="AP47" s="181"/>
    </row>
    <row r="48" spans="1:42" ht="71.25" customHeight="1">
      <c r="A48" s="330" t="s">
        <v>123</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row>
  </sheetData>
  <mergeCells count="86">
    <mergeCell ref="A45:F47"/>
    <mergeCell ref="AN15:AN20"/>
    <mergeCell ref="D15:D20"/>
    <mergeCell ref="AM21:AM26"/>
    <mergeCell ref="AN21:AN26"/>
    <mergeCell ref="AL21:AL26"/>
    <mergeCell ref="C15:C20"/>
    <mergeCell ref="AN33:AN38"/>
    <mergeCell ref="B27:B32"/>
    <mergeCell ref="C27:C32"/>
    <mergeCell ref="D27:D32"/>
    <mergeCell ref="B15:B20"/>
    <mergeCell ref="E15:E20"/>
    <mergeCell ref="E33:E38"/>
    <mergeCell ref="AN39:AN44"/>
    <mergeCell ref="AL39:AL44"/>
    <mergeCell ref="A48:AP48"/>
    <mergeCell ref="AO21:AO26"/>
    <mergeCell ref="AP21:AP26"/>
    <mergeCell ref="B21:B26"/>
    <mergeCell ref="C21:C26"/>
    <mergeCell ref="D21:D26"/>
    <mergeCell ref="E21:E26"/>
    <mergeCell ref="AP33:AP38"/>
    <mergeCell ref="AL27:AL32"/>
    <mergeCell ref="AM27:AM32"/>
    <mergeCell ref="AN27:AN32"/>
    <mergeCell ref="AO27:AO32"/>
    <mergeCell ref="AL33:AL38"/>
    <mergeCell ref="AM33:AM38"/>
    <mergeCell ref="E27:E32"/>
    <mergeCell ref="D33:D38"/>
    <mergeCell ref="C33:C38"/>
    <mergeCell ref="F1:AP1"/>
    <mergeCell ref="F2:AP2"/>
    <mergeCell ref="F6:F8"/>
    <mergeCell ref="AF6:AI6"/>
    <mergeCell ref="AJ6:AJ8"/>
    <mergeCell ref="AM6:AM8"/>
    <mergeCell ref="G6:G8"/>
    <mergeCell ref="H6:H8"/>
    <mergeCell ref="AK6:AK8"/>
    <mergeCell ref="I6:AE6"/>
    <mergeCell ref="V7:Z7"/>
    <mergeCell ref="AA7:AE7"/>
    <mergeCell ref="AN6:AN8"/>
    <mergeCell ref="AO6:AO8"/>
    <mergeCell ref="AP6:AP8"/>
    <mergeCell ref="O3:AP3"/>
    <mergeCell ref="O4:AP4"/>
    <mergeCell ref="AL6:AL8"/>
    <mergeCell ref="I7:K7"/>
    <mergeCell ref="L7:P7"/>
    <mergeCell ref="Q7:U7"/>
    <mergeCell ref="AF7:AI7"/>
    <mergeCell ref="B39:B44"/>
    <mergeCell ref="C39:C44"/>
    <mergeCell ref="D39:D44"/>
    <mergeCell ref="E39:E44"/>
    <mergeCell ref="F3:N3"/>
    <mergeCell ref="F4:N4"/>
    <mergeCell ref="A1:E4"/>
    <mergeCell ref="E6:E8"/>
    <mergeCell ref="B6:D7"/>
    <mergeCell ref="A6:A8"/>
    <mergeCell ref="B9:B14"/>
    <mergeCell ref="C9:C14"/>
    <mergeCell ref="D9:D14"/>
    <mergeCell ref="E9:E14"/>
    <mergeCell ref="A9:A44"/>
    <mergeCell ref="B33:B38"/>
    <mergeCell ref="AM9:AM14"/>
    <mergeCell ref="AL9:AL14"/>
    <mergeCell ref="AN9:AN14"/>
    <mergeCell ref="AO9:AO14"/>
    <mergeCell ref="F9:F44"/>
    <mergeCell ref="AO33:AO38"/>
    <mergeCell ref="AO39:AO44"/>
    <mergeCell ref="AM39:AM44"/>
    <mergeCell ref="AL15:AL20"/>
    <mergeCell ref="AM15:AM20"/>
    <mergeCell ref="AP39:AP44"/>
    <mergeCell ref="AP27:AP32"/>
    <mergeCell ref="AP15:AP20"/>
    <mergeCell ref="AP9:AP14"/>
    <mergeCell ref="AO15:AO20"/>
  </mergeCells>
  <dataValidations count="1">
    <dataValidation showInputMessage="1" showErrorMessage="1" sqref="D9:D44"/>
  </dataValidations>
  <printOptions horizontalCentered="1" verticalCentered="1"/>
  <pageMargins left="0" right="0" top="0.7480314960629921" bottom="0" header="0.31496062992125984" footer="0"/>
  <pageSetup fitToHeight="0" horizontalDpi="600" verticalDpi="600" orientation="landscape" scale="22"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8"/>
  <sheetViews>
    <sheetView view="pageBreakPreview" zoomScale="80" zoomScaleSheetLayoutView="80" workbookViewId="0" topLeftCell="A1">
      <selection activeCell="Y73" sqref="Y73"/>
    </sheetView>
  </sheetViews>
  <sheetFormatPr defaultColWidth="11.421875" defaultRowHeight="15"/>
  <cols>
    <col min="1" max="1" width="9.140625" style="23" bestFit="1" customWidth="1"/>
    <col min="2" max="2" width="12.57421875" style="23" customWidth="1"/>
    <col min="3" max="3" width="36.28125" style="92" customWidth="1"/>
    <col min="4" max="4" width="6.140625" style="23" customWidth="1"/>
    <col min="5" max="5" width="7.8515625" style="23" customWidth="1"/>
    <col min="6" max="6" width="11.7109375" style="23" customWidth="1"/>
    <col min="7" max="7" width="7.00390625" style="23" hidden="1" customWidth="1"/>
    <col min="8" max="8" width="6.7109375" style="23" hidden="1" customWidth="1"/>
    <col min="9" max="12" width="7.00390625" style="23" hidden="1" customWidth="1"/>
    <col min="13" max="13" width="7.421875" style="23" customWidth="1"/>
    <col min="14" max="16" width="7.421875" style="70" customWidth="1"/>
    <col min="17" max="17" width="8.00390625" style="70" customWidth="1"/>
    <col min="18" max="18" width="7.421875" style="70" customWidth="1"/>
    <col min="19" max="19" width="11.7109375" style="71" customWidth="1"/>
    <col min="20" max="21" width="8.7109375" style="70" customWidth="1"/>
    <col min="22" max="22" width="78.421875" style="24" customWidth="1"/>
    <col min="23" max="23" width="15.7109375" style="24" customWidth="1"/>
    <col min="24" max="60" width="11.421875" style="24" customWidth="1"/>
    <col min="61" max="16384" width="11.421875" style="23" customWidth="1"/>
  </cols>
  <sheetData>
    <row r="1" spans="1:22" s="67" customFormat="1" ht="33" customHeight="1">
      <c r="A1" s="350"/>
      <c r="B1" s="351"/>
      <c r="C1" s="356" t="s">
        <v>0</v>
      </c>
      <c r="D1" s="356"/>
      <c r="E1" s="356"/>
      <c r="F1" s="356"/>
      <c r="G1" s="356"/>
      <c r="H1" s="356"/>
      <c r="I1" s="356"/>
      <c r="J1" s="356"/>
      <c r="K1" s="356"/>
      <c r="L1" s="356"/>
      <c r="M1" s="356"/>
      <c r="N1" s="356"/>
      <c r="O1" s="356"/>
      <c r="P1" s="356"/>
      <c r="Q1" s="356"/>
      <c r="R1" s="356"/>
      <c r="S1" s="356"/>
      <c r="T1" s="356"/>
      <c r="U1" s="356"/>
      <c r="V1" s="357"/>
    </row>
    <row r="2" spans="1:22" s="67" customFormat="1" ht="30" customHeight="1">
      <c r="A2" s="352"/>
      <c r="B2" s="353"/>
      <c r="C2" s="358" t="s">
        <v>120</v>
      </c>
      <c r="D2" s="358"/>
      <c r="E2" s="358"/>
      <c r="F2" s="358"/>
      <c r="G2" s="358"/>
      <c r="H2" s="358"/>
      <c r="I2" s="358"/>
      <c r="J2" s="358"/>
      <c r="K2" s="358"/>
      <c r="L2" s="358"/>
      <c r="M2" s="358"/>
      <c r="N2" s="358"/>
      <c r="O2" s="358"/>
      <c r="P2" s="358"/>
      <c r="Q2" s="358"/>
      <c r="R2" s="358"/>
      <c r="S2" s="358"/>
      <c r="T2" s="358"/>
      <c r="U2" s="358"/>
      <c r="V2" s="359"/>
    </row>
    <row r="3" spans="1:22" s="67" customFormat="1" ht="27.75" customHeight="1">
      <c r="A3" s="352"/>
      <c r="B3" s="353"/>
      <c r="C3" s="127" t="s">
        <v>1</v>
      </c>
      <c r="D3" s="358" t="s">
        <v>125</v>
      </c>
      <c r="E3" s="358"/>
      <c r="F3" s="358"/>
      <c r="G3" s="358"/>
      <c r="H3" s="358"/>
      <c r="I3" s="358"/>
      <c r="J3" s="358"/>
      <c r="K3" s="358"/>
      <c r="L3" s="358"/>
      <c r="M3" s="358"/>
      <c r="N3" s="358"/>
      <c r="O3" s="358"/>
      <c r="P3" s="358"/>
      <c r="Q3" s="358"/>
      <c r="R3" s="358"/>
      <c r="S3" s="358"/>
      <c r="T3" s="358"/>
      <c r="U3" s="358"/>
      <c r="V3" s="359"/>
    </row>
    <row r="4" spans="1:22" s="67" customFormat="1" ht="33" customHeight="1" thickBot="1">
      <c r="A4" s="354"/>
      <c r="B4" s="355"/>
      <c r="C4" s="195" t="s">
        <v>14</v>
      </c>
      <c r="D4" s="360" t="s">
        <v>144</v>
      </c>
      <c r="E4" s="360"/>
      <c r="F4" s="360"/>
      <c r="G4" s="360"/>
      <c r="H4" s="360"/>
      <c r="I4" s="360"/>
      <c r="J4" s="360"/>
      <c r="K4" s="360"/>
      <c r="L4" s="360"/>
      <c r="M4" s="360"/>
      <c r="N4" s="360"/>
      <c r="O4" s="360"/>
      <c r="P4" s="360"/>
      <c r="Q4" s="360"/>
      <c r="R4" s="360"/>
      <c r="S4" s="360"/>
      <c r="T4" s="360"/>
      <c r="U4" s="360"/>
      <c r="V4" s="361"/>
    </row>
    <row r="5" spans="1:21" s="67" customFormat="1" ht="12" thickBot="1">
      <c r="A5" s="68"/>
      <c r="B5" s="23"/>
      <c r="C5" s="69"/>
      <c r="D5" s="23"/>
      <c r="E5" s="23"/>
      <c r="F5" s="23"/>
      <c r="G5" s="23"/>
      <c r="H5" s="23"/>
      <c r="I5" s="23"/>
      <c r="J5" s="23"/>
      <c r="K5" s="23"/>
      <c r="L5" s="23"/>
      <c r="M5" s="23"/>
      <c r="N5" s="70"/>
      <c r="O5" s="70"/>
      <c r="P5" s="70"/>
      <c r="Q5" s="70"/>
      <c r="R5" s="70"/>
      <c r="S5" s="71"/>
      <c r="T5" s="70"/>
      <c r="U5" s="70"/>
    </row>
    <row r="6" spans="1:23" s="72" customFormat="1" ht="42.75" customHeight="1">
      <c r="A6" s="362" t="s">
        <v>75</v>
      </c>
      <c r="B6" s="364" t="s">
        <v>76</v>
      </c>
      <c r="C6" s="349" t="s">
        <v>77</v>
      </c>
      <c r="D6" s="349" t="s">
        <v>78</v>
      </c>
      <c r="E6" s="349"/>
      <c r="F6" s="349" t="s">
        <v>145</v>
      </c>
      <c r="G6" s="349"/>
      <c r="H6" s="349"/>
      <c r="I6" s="349"/>
      <c r="J6" s="349"/>
      <c r="K6" s="349"/>
      <c r="L6" s="349"/>
      <c r="M6" s="349"/>
      <c r="N6" s="349"/>
      <c r="O6" s="349"/>
      <c r="P6" s="349"/>
      <c r="Q6" s="349"/>
      <c r="R6" s="349"/>
      <c r="S6" s="349"/>
      <c r="T6" s="349" t="s">
        <v>82</v>
      </c>
      <c r="U6" s="349"/>
      <c r="V6" s="349" t="s">
        <v>206</v>
      </c>
      <c r="W6" s="193"/>
    </row>
    <row r="7" spans="1:23" s="72" customFormat="1" ht="44.25" customHeight="1">
      <c r="A7" s="363"/>
      <c r="B7" s="349"/>
      <c r="C7" s="349"/>
      <c r="D7" s="16" t="s">
        <v>79</v>
      </c>
      <c r="E7" s="16" t="s">
        <v>80</v>
      </c>
      <c r="F7" s="16" t="s">
        <v>81</v>
      </c>
      <c r="G7" s="194" t="s">
        <v>15</v>
      </c>
      <c r="H7" s="194" t="s">
        <v>16</v>
      </c>
      <c r="I7" s="194" t="s">
        <v>17</v>
      </c>
      <c r="J7" s="194" t="s">
        <v>18</v>
      </c>
      <c r="K7" s="194" t="s">
        <v>19</v>
      </c>
      <c r="L7" s="194" t="s">
        <v>20</v>
      </c>
      <c r="M7" s="194" t="s">
        <v>21</v>
      </c>
      <c r="N7" s="194" t="s">
        <v>22</v>
      </c>
      <c r="O7" s="194" t="s">
        <v>23</v>
      </c>
      <c r="P7" s="194" t="s">
        <v>24</v>
      </c>
      <c r="Q7" s="194" t="s">
        <v>25</v>
      </c>
      <c r="R7" s="194" t="s">
        <v>26</v>
      </c>
      <c r="S7" s="127" t="s">
        <v>27</v>
      </c>
      <c r="T7" s="127" t="s">
        <v>83</v>
      </c>
      <c r="U7" s="127" t="s">
        <v>84</v>
      </c>
      <c r="V7" s="349"/>
      <c r="W7" s="193"/>
    </row>
    <row r="8" spans="1:22" s="24" customFormat="1" ht="58.5" customHeight="1">
      <c r="A8" s="342" t="s">
        <v>219</v>
      </c>
      <c r="B8" s="342" t="s">
        <v>245</v>
      </c>
      <c r="C8" s="347" t="s">
        <v>140</v>
      </c>
      <c r="D8" s="343" t="s">
        <v>150</v>
      </c>
      <c r="E8" s="343"/>
      <c r="F8" s="64" t="s">
        <v>28</v>
      </c>
      <c r="G8" s="73"/>
      <c r="H8" s="73"/>
      <c r="I8" s="73"/>
      <c r="J8" s="73"/>
      <c r="K8" s="73"/>
      <c r="L8" s="74"/>
      <c r="M8" s="25">
        <v>0.15</v>
      </c>
      <c r="N8" s="25">
        <v>0.2</v>
      </c>
      <c r="O8" s="25">
        <v>0.2</v>
      </c>
      <c r="P8" s="25">
        <v>0.15</v>
      </c>
      <c r="Q8" s="25">
        <v>0.15</v>
      </c>
      <c r="R8" s="25">
        <v>0.15</v>
      </c>
      <c r="S8" s="76">
        <f>SUM(M8:R8)</f>
        <v>1</v>
      </c>
      <c r="T8" s="365">
        <f>U8+U10+U12+U14</f>
        <v>0.1</v>
      </c>
      <c r="U8" s="348">
        <v>0.02</v>
      </c>
      <c r="V8" s="516" t="s">
        <v>244</v>
      </c>
    </row>
    <row r="9" spans="1:22" s="24" customFormat="1" ht="58.5" customHeight="1">
      <c r="A9" s="342"/>
      <c r="B9" s="342"/>
      <c r="C9" s="347"/>
      <c r="D9" s="343"/>
      <c r="E9" s="343"/>
      <c r="F9" s="65" t="s">
        <v>29</v>
      </c>
      <c r="G9" s="73"/>
      <c r="H9" s="73"/>
      <c r="I9" s="73"/>
      <c r="J9" s="73"/>
      <c r="K9" s="73"/>
      <c r="L9" s="73"/>
      <c r="M9" s="73">
        <v>0.15</v>
      </c>
      <c r="N9" s="73">
        <v>0.2</v>
      </c>
      <c r="O9" s="73">
        <v>0.18</v>
      </c>
      <c r="P9" s="73">
        <v>0.17</v>
      </c>
      <c r="Q9" s="73">
        <v>0.15</v>
      </c>
      <c r="R9" s="73">
        <v>0.15</v>
      </c>
      <c r="S9" s="75">
        <f>SUM(G9:R9)</f>
        <v>1</v>
      </c>
      <c r="T9" s="366"/>
      <c r="U9" s="348"/>
      <c r="V9" s="516"/>
    </row>
    <row r="10" spans="1:22" s="24" customFormat="1" ht="36.75" customHeight="1">
      <c r="A10" s="342"/>
      <c r="B10" s="342"/>
      <c r="C10" s="347" t="s">
        <v>141</v>
      </c>
      <c r="D10" s="343" t="s">
        <v>150</v>
      </c>
      <c r="E10" s="343"/>
      <c r="F10" s="64" t="s">
        <v>28</v>
      </c>
      <c r="G10" s="73"/>
      <c r="H10" s="73"/>
      <c r="I10" s="73"/>
      <c r="J10" s="73"/>
      <c r="K10" s="73"/>
      <c r="L10" s="73"/>
      <c r="M10" s="21">
        <v>0</v>
      </c>
      <c r="N10" s="21">
        <v>0</v>
      </c>
      <c r="O10" s="21">
        <v>0</v>
      </c>
      <c r="P10" s="22">
        <v>0.5</v>
      </c>
      <c r="Q10" s="22">
        <v>0.5</v>
      </c>
      <c r="R10" s="22">
        <v>0</v>
      </c>
      <c r="S10" s="76">
        <f>SUM(M10:R10)</f>
        <v>1</v>
      </c>
      <c r="T10" s="366"/>
      <c r="U10" s="348">
        <v>0.03</v>
      </c>
      <c r="V10" s="370" t="s">
        <v>260</v>
      </c>
    </row>
    <row r="11" spans="1:22" s="24" customFormat="1" ht="36.75" customHeight="1">
      <c r="A11" s="342"/>
      <c r="B11" s="342"/>
      <c r="C11" s="347"/>
      <c r="D11" s="343"/>
      <c r="E11" s="343"/>
      <c r="F11" s="65" t="s">
        <v>29</v>
      </c>
      <c r="G11" s="73"/>
      <c r="H11" s="73"/>
      <c r="I11" s="73"/>
      <c r="J11" s="73"/>
      <c r="K11" s="73"/>
      <c r="L11" s="73"/>
      <c r="M11" s="73">
        <v>0</v>
      </c>
      <c r="N11" s="73">
        <v>0</v>
      </c>
      <c r="O11" s="73">
        <v>0</v>
      </c>
      <c r="P11" s="73">
        <v>0.5</v>
      </c>
      <c r="Q11" s="73">
        <v>0.5</v>
      </c>
      <c r="R11" s="73">
        <v>0</v>
      </c>
      <c r="S11" s="75">
        <f>SUM(G11:R11)</f>
        <v>1</v>
      </c>
      <c r="T11" s="366"/>
      <c r="U11" s="348"/>
      <c r="V11" s="370"/>
    </row>
    <row r="12" spans="1:22" s="24" customFormat="1" ht="42.75" customHeight="1">
      <c r="A12" s="342"/>
      <c r="B12" s="342"/>
      <c r="C12" s="347" t="s">
        <v>142</v>
      </c>
      <c r="D12" s="343" t="s">
        <v>150</v>
      </c>
      <c r="E12" s="343"/>
      <c r="F12" s="64" t="s">
        <v>28</v>
      </c>
      <c r="G12" s="73"/>
      <c r="H12" s="73"/>
      <c r="I12" s="73"/>
      <c r="J12" s="73"/>
      <c r="K12" s="73"/>
      <c r="L12" s="73"/>
      <c r="M12" s="21">
        <v>0</v>
      </c>
      <c r="N12" s="21">
        <v>0</v>
      </c>
      <c r="O12" s="21">
        <v>0</v>
      </c>
      <c r="P12" s="22">
        <v>0.5</v>
      </c>
      <c r="Q12" s="22">
        <v>0.5</v>
      </c>
      <c r="R12" s="22">
        <v>0</v>
      </c>
      <c r="S12" s="76">
        <f>SUM(M12:R12)</f>
        <v>1</v>
      </c>
      <c r="T12" s="366"/>
      <c r="U12" s="348">
        <v>0.02</v>
      </c>
      <c r="V12" s="370" t="s">
        <v>261</v>
      </c>
    </row>
    <row r="13" spans="1:22" s="24" customFormat="1" ht="42.75" customHeight="1">
      <c r="A13" s="342"/>
      <c r="B13" s="342"/>
      <c r="C13" s="347"/>
      <c r="D13" s="343"/>
      <c r="E13" s="343"/>
      <c r="F13" s="65" t="s">
        <v>29</v>
      </c>
      <c r="G13" s="77"/>
      <c r="H13" s="73"/>
      <c r="I13" s="73"/>
      <c r="J13" s="73"/>
      <c r="K13" s="73"/>
      <c r="L13" s="73"/>
      <c r="M13" s="73">
        <v>0</v>
      </c>
      <c r="N13" s="73">
        <v>0</v>
      </c>
      <c r="O13" s="73">
        <v>0</v>
      </c>
      <c r="P13" s="73">
        <v>0.5</v>
      </c>
      <c r="Q13" s="73">
        <v>0.5</v>
      </c>
      <c r="R13" s="73">
        <v>0</v>
      </c>
      <c r="S13" s="75">
        <f aca="true" t="shared" si="0" ref="S13:S41">SUM(G13:R13)</f>
        <v>1</v>
      </c>
      <c r="T13" s="366"/>
      <c r="U13" s="348"/>
      <c r="V13" s="370"/>
    </row>
    <row r="14" spans="1:22" s="24" customFormat="1" ht="37.5" customHeight="1">
      <c r="A14" s="342"/>
      <c r="B14" s="342"/>
      <c r="C14" s="347" t="s">
        <v>143</v>
      </c>
      <c r="D14" s="343" t="s">
        <v>150</v>
      </c>
      <c r="E14" s="343"/>
      <c r="F14" s="64" t="s">
        <v>28</v>
      </c>
      <c r="G14" s="73"/>
      <c r="H14" s="73"/>
      <c r="I14" s="73"/>
      <c r="J14" s="73"/>
      <c r="K14" s="73"/>
      <c r="L14" s="73"/>
      <c r="M14" s="25">
        <v>0.15</v>
      </c>
      <c r="N14" s="25">
        <v>0.2</v>
      </c>
      <c r="O14" s="25">
        <v>0.2</v>
      </c>
      <c r="P14" s="25">
        <v>0.15</v>
      </c>
      <c r="Q14" s="25">
        <v>0.15</v>
      </c>
      <c r="R14" s="25">
        <v>0.15</v>
      </c>
      <c r="S14" s="76">
        <f t="shared" si="0"/>
        <v>1</v>
      </c>
      <c r="T14" s="366"/>
      <c r="U14" s="348">
        <v>0.03</v>
      </c>
      <c r="V14" s="371" t="s">
        <v>275</v>
      </c>
    </row>
    <row r="15" spans="1:22" s="24" customFormat="1" ht="37.5" customHeight="1">
      <c r="A15" s="342"/>
      <c r="B15" s="342"/>
      <c r="C15" s="347"/>
      <c r="D15" s="343"/>
      <c r="E15" s="343"/>
      <c r="F15" s="65" t="s">
        <v>29</v>
      </c>
      <c r="G15" s="77"/>
      <c r="H15" s="73"/>
      <c r="I15" s="73"/>
      <c r="J15" s="73"/>
      <c r="K15" s="73"/>
      <c r="L15" s="73"/>
      <c r="M15" s="73">
        <v>0.15</v>
      </c>
      <c r="N15" s="73">
        <v>0.2</v>
      </c>
      <c r="O15" s="73">
        <v>0.2</v>
      </c>
      <c r="P15" s="73">
        <v>0.15</v>
      </c>
      <c r="Q15" s="73">
        <v>0.15</v>
      </c>
      <c r="R15" s="73">
        <v>0.15</v>
      </c>
      <c r="S15" s="75">
        <f t="shared" si="0"/>
        <v>1</v>
      </c>
      <c r="T15" s="367"/>
      <c r="U15" s="348"/>
      <c r="V15" s="372"/>
    </row>
    <row r="16" spans="1:22" s="24" customFormat="1" ht="32.25" customHeight="1">
      <c r="A16" s="342"/>
      <c r="B16" s="342" t="s">
        <v>213</v>
      </c>
      <c r="C16" s="347" t="s">
        <v>162</v>
      </c>
      <c r="D16" s="343" t="s">
        <v>150</v>
      </c>
      <c r="E16" s="343"/>
      <c r="F16" s="64" t="s">
        <v>28</v>
      </c>
      <c r="G16" s="77"/>
      <c r="H16" s="73"/>
      <c r="I16" s="73"/>
      <c r="J16" s="73"/>
      <c r="K16" s="73"/>
      <c r="L16" s="73"/>
      <c r="M16" s="21">
        <v>0.1</v>
      </c>
      <c r="N16" s="21">
        <v>0.1</v>
      </c>
      <c r="O16" s="21">
        <v>0.2</v>
      </c>
      <c r="P16" s="21">
        <v>0.2</v>
      </c>
      <c r="Q16" s="21">
        <v>0.2</v>
      </c>
      <c r="R16" s="21">
        <v>0.2</v>
      </c>
      <c r="S16" s="76">
        <f t="shared" si="0"/>
        <v>1</v>
      </c>
      <c r="T16" s="365">
        <f>U16+U18+U20+U22+U24+U26+U28+U30</f>
        <v>0.19999999999999998</v>
      </c>
      <c r="U16" s="376">
        <v>0.05</v>
      </c>
      <c r="V16" s="371" t="s">
        <v>262</v>
      </c>
    </row>
    <row r="17" spans="1:22" s="24" customFormat="1" ht="32.25" customHeight="1">
      <c r="A17" s="342"/>
      <c r="B17" s="342"/>
      <c r="C17" s="347"/>
      <c r="D17" s="343"/>
      <c r="E17" s="343"/>
      <c r="F17" s="65" t="s">
        <v>29</v>
      </c>
      <c r="G17" s="77"/>
      <c r="H17" s="73"/>
      <c r="I17" s="73"/>
      <c r="J17" s="73"/>
      <c r="K17" s="73"/>
      <c r="L17" s="73"/>
      <c r="M17" s="73">
        <v>0.1</v>
      </c>
      <c r="N17" s="73">
        <v>0.05</v>
      </c>
      <c r="O17" s="73">
        <v>0.2</v>
      </c>
      <c r="P17" s="73">
        <v>0.2</v>
      </c>
      <c r="Q17" s="73">
        <v>0.2</v>
      </c>
      <c r="R17" s="73">
        <v>0.25</v>
      </c>
      <c r="S17" s="75">
        <f t="shared" si="0"/>
        <v>1</v>
      </c>
      <c r="T17" s="366"/>
      <c r="U17" s="377"/>
      <c r="V17" s="372"/>
    </row>
    <row r="18" spans="1:22" s="24" customFormat="1" ht="32.25" customHeight="1">
      <c r="A18" s="342"/>
      <c r="B18" s="342"/>
      <c r="C18" s="347" t="s">
        <v>163</v>
      </c>
      <c r="D18" s="343" t="s">
        <v>150</v>
      </c>
      <c r="E18" s="343"/>
      <c r="F18" s="64" t="s">
        <v>28</v>
      </c>
      <c r="G18" s="77"/>
      <c r="H18" s="73"/>
      <c r="I18" s="73"/>
      <c r="J18" s="73"/>
      <c r="K18" s="73"/>
      <c r="L18" s="73"/>
      <c r="M18" s="21">
        <v>0</v>
      </c>
      <c r="N18" s="21">
        <v>0.3</v>
      </c>
      <c r="O18" s="21">
        <v>0</v>
      </c>
      <c r="P18" s="21">
        <v>0.35</v>
      </c>
      <c r="Q18" s="21">
        <v>0</v>
      </c>
      <c r="R18" s="21">
        <v>0.35</v>
      </c>
      <c r="S18" s="76">
        <f t="shared" si="0"/>
        <v>0.9999999999999999</v>
      </c>
      <c r="T18" s="366"/>
      <c r="U18" s="376">
        <v>0.02</v>
      </c>
      <c r="V18" s="373" t="s">
        <v>263</v>
      </c>
    </row>
    <row r="19" spans="1:22" s="24" customFormat="1" ht="32.25" customHeight="1">
      <c r="A19" s="342"/>
      <c r="B19" s="342"/>
      <c r="C19" s="347"/>
      <c r="D19" s="343"/>
      <c r="E19" s="343"/>
      <c r="F19" s="65" t="s">
        <v>29</v>
      </c>
      <c r="G19" s="77"/>
      <c r="H19" s="73"/>
      <c r="I19" s="73"/>
      <c r="J19" s="73"/>
      <c r="K19" s="73"/>
      <c r="L19" s="73"/>
      <c r="M19" s="73">
        <v>0</v>
      </c>
      <c r="N19" s="73">
        <v>0.2</v>
      </c>
      <c r="O19" s="73">
        <v>0.1</v>
      </c>
      <c r="P19" s="73">
        <v>0.35</v>
      </c>
      <c r="Q19" s="73">
        <v>0</v>
      </c>
      <c r="R19" s="73">
        <v>0.35</v>
      </c>
      <c r="S19" s="75">
        <f t="shared" si="0"/>
        <v>1</v>
      </c>
      <c r="T19" s="366"/>
      <c r="U19" s="377"/>
      <c r="V19" s="374"/>
    </row>
    <row r="20" spans="1:22" s="24" customFormat="1" ht="33.75" customHeight="1">
      <c r="A20" s="342"/>
      <c r="B20" s="342"/>
      <c r="C20" s="347" t="s">
        <v>158</v>
      </c>
      <c r="D20" s="343" t="s">
        <v>150</v>
      </c>
      <c r="E20" s="343"/>
      <c r="F20" s="64" t="s">
        <v>28</v>
      </c>
      <c r="G20" s="77"/>
      <c r="H20" s="73"/>
      <c r="I20" s="73"/>
      <c r="J20" s="73"/>
      <c r="K20" s="73"/>
      <c r="L20" s="73"/>
      <c r="M20" s="21">
        <v>0.3</v>
      </c>
      <c r="N20" s="21">
        <v>0</v>
      </c>
      <c r="O20" s="21">
        <v>0</v>
      </c>
      <c r="P20" s="21">
        <v>0.3</v>
      </c>
      <c r="Q20" s="21">
        <v>0</v>
      </c>
      <c r="R20" s="21">
        <v>0.4</v>
      </c>
      <c r="S20" s="76">
        <f t="shared" si="0"/>
        <v>1</v>
      </c>
      <c r="T20" s="366"/>
      <c r="U20" s="376">
        <v>0.02</v>
      </c>
      <c r="V20" s="373" t="s">
        <v>298</v>
      </c>
    </row>
    <row r="21" spans="1:22" s="24" customFormat="1" ht="33.75" customHeight="1">
      <c r="A21" s="342"/>
      <c r="B21" s="342"/>
      <c r="C21" s="347"/>
      <c r="D21" s="343"/>
      <c r="E21" s="343"/>
      <c r="F21" s="65" t="s">
        <v>29</v>
      </c>
      <c r="G21" s="77"/>
      <c r="H21" s="73"/>
      <c r="I21" s="73"/>
      <c r="J21" s="73"/>
      <c r="K21" s="73"/>
      <c r="L21" s="73"/>
      <c r="M21" s="78">
        <v>0.3</v>
      </c>
      <c r="N21" s="78">
        <v>0</v>
      </c>
      <c r="O21" s="79">
        <v>0</v>
      </c>
      <c r="P21" s="78">
        <v>0.3</v>
      </c>
      <c r="Q21" s="78">
        <v>0</v>
      </c>
      <c r="R21" s="78">
        <v>0.4</v>
      </c>
      <c r="S21" s="75">
        <f t="shared" si="0"/>
        <v>1</v>
      </c>
      <c r="T21" s="366"/>
      <c r="U21" s="377"/>
      <c r="V21" s="375"/>
    </row>
    <row r="22" spans="1:22" s="24" customFormat="1" ht="22.5" customHeight="1">
      <c r="A22" s="342"/>
      <c r="B22" s="342"/>
      <c r="C22" s="347" t="s">
        <v>276</v>
      </c>
      <c r="D22" s="343" t="s">
        <v>150</v>
      </c>
      <c r="E22" s="343"/>
      <c r="F22" s="64" t="s">
        <v>28</v>
      </c>
      <c r="G22" s="77"/>
      <c r="H22" s="73"/>
      <c r="I22" s="73"/>
      <c r="J22" s="73"/>
      <c r="K22" s="73"/>
      <c r="L22" s="73"/>
      <c r="M22" s="21">
        <v>0.1</v>
      </c>
      <c r="N22" s="21">
        <v>0.1</v>
      </c>
      <c r="O22" s="21">
        <v>0.2</v>
      </c>
      <c r="P22" s="21">
        <v>0.2</v>
      </c>
      <c r="Q22" s="21">
        <v>0.2</v>
      </c>
      <c r="R22" s="21">
        <v>0.2</v>
      </c>
      <c r="S22" s="76">
        <f t="shared" si="0"/>
        <v>1</v>
      </c>
      <c r="T22" s="366"/>
      <c r="U22" s="376">
        <v>0.02</v>
      </c>
      <c r="V22" s="373" t="s">
        <v>264</v>
      </c>
    </row>
    <row r="23" spans="1:22" s="24" customFormat="1" ht="22.5" customHeight="1">
      <c r="A23" s="342"/>
      <c r="B23" s="342"/>
      <c r="C23" s="347"/>
      <c r="D23" s="343"/>
      <c r="E23" s="343"/>
      <c r="F23" s="65" t="s">
        <v>29</v>
      </c>
      <c r="G23" s="77"/>
      <c r="H23" s="73"/>
      <c r="I23" s="73"/>
      <c r="J23" s="73"/>
      <c r="K23" s="73"/>
      <c r="L23" s="73"/>
      <c r="M23" s="73">
        <v>0</v>
      </c>
      <c r="N23" s="73">
        <v>0</v>
      </c>
      <c r="O23" s="73">
        <v>0.2</v>
      </c>
      <c r="P23" s="73">
        <v>0.2</v>
      </c>
      <c r="Q23" s="73">
        <v>0.3</v>
      </c>
      <c r="R23" s="73">
        <v>0.3</v>
      </c>
      <c r="S23" s="75">
        <f t="shared" si="0"/>
        <v>1</v>
      </c>
      <c r="T23" s="366"/>
      <c r="U23" s="377"/>
      <c r="V23" s="375"/>
    </row>
    <row r="24" spans="1:23" s="24" customFormat="1" ht="28.5" customHeight="1">
      <c r="A24" s="342"/>
      <c r="B24" s="342"/>
      <c r="C24" s="347" t="s">
        <v>277</v>
      </c>
      <c r="D24" s="343" t="s">
        <v>150</v>
      </c>
      <c r="E24" s="345"/>
      <c r="F24" s="64" t="s">
        <v>28</v>
      </c>
      <c r="G24" s="77"/>
      <c r="H24" s="73"/>
      <c r="I24" s="73"/>
      <c r="J24" s="73"/>
      <c r="K24" s="73"/>
      <c r="L24" s="73"/>
      <c r="M24" s="21">
        <v>0</v>
      </c>
      <c r="N24" s="21">
        <v>0.3</v>
      </c>
      <c r="O24" s="21">
        <v>0</v>
      </c>
      <c r="P24" s="21">
        <v>0.3</v>
      </c>
      <c r="Q24" s="21">
        <v>0</v>
      </c>
      <c r="R24" s="21">
        <v>0.4</v>
      </c>
      <c r="S24" s="76">
        <f t="shared" si="0"/>
        <v>1</v>
      </c>
      <c r="T24" s="366"/>
      <c r="U24" s="376">
        <v>0.02</v>
      </c>
      <c r="V24" s="373" t="s">
        <v>278</v>
      </c>
      <c r="W24" s="212"/>
    </row>
    <row r="25" spans="1:22" s="24" customFormat="1" ht="28.5" customHeight="1">
      <c r="A25" s="342"/>
      <c r="B25" s="342"/>
      <c r="C25" s="347"/>
      <c r="D25" s="343"/>
      <c r="E25" s="346"/>
      <c r="F25" s="65" t="s">
        <v>29</v>
      </c>
      <c r="G25" s="77"/>
      <c r="H25" s="73"/>
      <c r="I25" s="73"/>
      <c r="J25" s="73"/>
      <c r="K25" s="73"/>
      <c r="L25" s="73"/>
      <c r="M25" s="73">
        <v>0</v>
      </c>
      <c r="N25" s="73">
        <v>0.3</v>
      </c>
      <c r="O25" s="73">
        <v>0</v>
      </c>
      <c r="P25" s="73">
        <v>0.3</v>
      </c>
      <c r="Q25" s="73">
        <v>0</v>
      </c>
      <c r="R25" s="73">
        <v>0.4</v>
      </c>
      <c r="S25" s="75">
        <f t="shared" si="0"/>
        <v>1</v>
      </c>
      <c r="T25" s="366"/>
      <c r="U25" s="377"/>
      <c r="V25" s="375"/>
    </row>
    <row r="26" spans="1:22" s="24" customFormat="1" ht="24" customHeight="1">
      <c r="A26" s="342"/>
      <c r="B26" s="342"/>
      <c r="C26" s="347" t="s">
        <v>159</v>
      </c>
      <c r="D26" s="343" t="s">
        <v>150</v>
      </c>
      <c r="E26" s="345"/>
      <c r="F26" s="64" t="s">
        <v>28</v>
      </c>
      <c r="G26" s="77"/>
      <c r="H26" s="73"/>
      <c r="I26" s="73"/>
      <c r="J26" s="73"/>
      <c r="K26" s="73"/>
      <c r="L26" s="73"/>
      <c r="M26" s="21">
        <v>0.1</v>
      </c>
      <c r="N26" s="21">
        <v>0.1</v>
      </c>
      <c r="O26" s="21">
        <v>0.2</v>
      </c>
      <c r="P26" s="21">
        <v>0.2</v>
      </c>
      <c r="Q26" s="21">
        <v>0.2</v>
      </c>
      <c r="R26" s="21">
        <v>0.2</v>
      </c>
      <c r="S26" s="76">
        <f t="shared" si="0"/>
        <v>1</v>
      </c>
      <c r="T26" s="366"/>
      <c r="U26" s="376">
        <v>0.02</v>
      </c>
      <c r="V26" s="373" t="s">
        <v>279</v>
      </c>
    </row>
    <row r="27" spans="1:22" s="24" customFormat="1" ht="24" customHeight="1">
      <c r="A27" s="342"/>
      <c r="B27" s="342"/>
      <c r="C27" s="347"/>
      <c r="D27" s="343"/>
      <c r="E27" s="346"/>
      <c r="F27" s="65" t="s">
        <v>29</v>
      </c>
      <c r="G27" s="77"/>
      <c r="H27" s="73"/>
      <c r="I27" s="73"/>
      <c r="J27" s="73"/>
      <c r="K27" s="73"/>
      <c r="L27" s="73"/>
      <c r="M27" s="73">
        <v>0.1</v>
      </c>
      <c r="N27" s="73">
        <v>0.1</v>
      </c>
      <c r="O27" s="73">
        <v>0.1</v>
      </c>
      <c r="P27" s="197">
        <v>0.2</v>
      </c>
      <c r="Q27" s="197">
        <v>0.2</v>
      </c>
      <c r="R27" s="197">
        <v>0.3</v>
      </c>
      <c r="S27" s="75">
        <f t="shared" si="0"/>
        <v>1</v>
      </c>
      <c r="T27" s="366"/>
      <c r="U27" s="377"/>
      <c r="V27" s="375"/>
    </row>
    <row r="28" spans="1:22" s="24" customFormat="1" ht="24" customHeight="1">
      <c r="A28" s="342"/>
      <c r="B28" s="342"/>
      <c r="C28" s="347" t="s">
        <v>160</v>
      </c>
      <c r="D28" s="343" t="s">
        <v>150</v>
      </c>
      <c r="E28" s="345"/>
      <c r="F28" s="64" t="s">
        <v>28</v>
      </c>
      <c r="G28" s="77"/>
      <c r="H28" s="73"/>
      <c r="I28" s="73"/>
      <c r="J28" s="73"/>
      <c r="K28" s="73"/>
      <c r="L28" s="73"/>
      <c r="M28" s="21">
        <v>0.1</v>
      </c>
      <c r="N28" s="21">
        <v>0.1</v>
      </c>
      <c r="O28" s="21">
        <v>0.2</v>
      </c>
      <c r="P28" s="21">
        <v>0.2</v>
      </c>
      <c r="Q28" s="21">
        <v>0.2</v>
      </c>
      <c r="R28" s="21">
        <v>0.2</v>
      </c>
      <c r="S28" s="76">
        <f t="shared" si="0"/>
        <v>1</v>
      </c>
      <c r="T28" s="366"/>
      <c r="U28" s="376">
        <v>0.03</v>
      </c>
      <c r="V28" s="373" t="s">
        <v>299</v>
      </c>
    </row>
    <row r="29" spans="1:22" s="24" customFormat="1" ht="24" customHeight="1">
      <c r="A29" s="342"/>
      <c r="B29" s="342"/>
      <c r="C29" s="378"/>
      <c r="D29" s="343"/>
      <c r="E29" s="346"/>
      <c r="F29" s="65" t="s">
        <v>29</v>
      </c>
      <c r="G29" s="77"/>
      <c r="H29" s="73"/>
      <c r="I29" s="73"/>
      <c r="J29" s="73"/>
      <c r="K29" s="73"/>
      <c r="L29" s="73"/>
      <c r="M29" s="80">
        <v>0.1</v>
      </c>
      <c r="N29" s="80">
        <v>0.1</v>
      </c>
      <c r="O29" s="80">
        <v>0.2</v>
      </c>
      <c r="P29" s="80">
        <v>0.2</v>
      </c>
      <c r="Q29" s="80">
        <v>0.2</v>
      </c>
      <c r="R29" s="80">
        <v>0.2</v>
      </c>
      <c r="S29" s="75">
        <f t="shared" si="0"/>
        <v>1</v>
      </c>
      <c r="T29" s="366"/>
      <c r="U29" s="377"/>
      <c r="V29" s="375"/>
    </row>
    <row r="30" spans="1:22" s="24" customFormat="1" ht="27.75" customHeight="1">
      <c r="A30" s="342"/>
      <c r="B30" s="342"/>
      <c r="C30" s="347" t="s">
        <v>161</v>
      </c>
      <c r="D30" s="343" t="s">
        <v>150</v>
      </c>
      <c r="E30" s="345"/>
      <c r="F30" s="64" t="s">
        <v>28</v>
      </c>
      <c r="G30" s="77"/>
      <c r="H30" s="73"/>
      <c r="I30" s="73"/>
      <c r="J30" s="73"/>
      <c r="K30" s="73"/>
      <c r="L30" s="73"/>
      <c r="M30" s="21">
        <v>0</v>
      </c>
      <c r="N30" s="21">
        <v>0.5</v>
      </c>
      <c r="O30" s="21">
        <v>0</v>
      </c>
      <c r="P30" s="21">
        <v>0</v>
      </c>
      <c r="Q30" s="21">
        <v>0</v>
      </c>
      <c r="R30" s="21">
        <v>0.5</v>
      </c>
      <c r="S30" s="76">
        <f t="shared" si="0"/>
        <v>1</v>
      </c>
      <c r="T30" s="366"/>
      <c r="U30" s="376">
        <v>0.02</v>
      </c>
      <c r="V30" s="373" t="s">
        <v>280</v>
      </c>
    </row>
    <row r="31" spans="1:22" s="24" customFormat="1" ht="27.75" customHeight="1">
      <c r="A31" s="342"/>
      <c r="B31" s="342"/>
      <c r="C31" s="347"/>
      <c r="D31" s="343"/>
      <c r="E31" s="346"/>
      <c r="F31" s="65" t="s">
        <v>29</v>
      </c>
      <c r="G31" s="77"/>
      <c r="H31" s="73"/>
      <c r="I31" s="73"/>
      <c r="J31" s="73"/>
      <c r="K31" s="73"/>
      <c r="L31" s="73"/>
      <c r="M31" s="73">
        <v>0</v>
      </c>
      <c r="N31" s="73">
        <v>0.5</v>
      </c>
      <c r="O31" s="73">
        <v>0</v>
      </c>
      <c r="P31" s="73">
        <v>0</v>
      </c>
      <c r="Q31" s="73">
        <v>0</v>
      </c>
      <c r="R31" s="73">
        <v>0.5</v>
      </c>
      <c r="S31" s="75">
        <f t="shared" si="0"/>
        <v>1</v>
      </c>
      <c r="T31" s="367"/>
      <c r="U31" s="377"/>
      <c r="V31" s="375"/>
    </row>
    <row r="32" spans="1:22" s="24" customFormat="1" ht="27" customHeight="1">
      <c r="A32" s="342"/>
      <c r="B32" s="342" t="s">
        <v>153</v>
      </c>
      <c r="C32" s="378" t="s">
        <v>165</v>
      </c>
      <c r="D32" s="343" t="s">
        <v>150</v>
      </c>
      <c r="E32" s="345"/>
      <c r="F32" s="64" t="s">
        <v>28</v>
      </c>
      <c r="G32" s="77"/>
      <c r="H32" s="73"/>
      <c r="I32" s="73"/>
      <c r="J32" s="73"/>
      <c r="K32" s="73"/>
      <c r="L32" s="73"/>
      <c r="M32" s="81">
        <v>0.16</v>
      </c>
      <c r="N32" s="81">
        <v>0.16</v>
      </c>
      <c r="O32" s="81">
        <v>0.16</v>
      </c>
      <c r="P32" s="81">
        <v>0.16</v>
      </c>
      <c r="Q32" s="81">
        <v>0.16</v>
      </c>
      <c r="R32" s="81">
        <v>0.2</v>
      </c>
      <c r="S32" s="76">
        <f t="shared" si="0"/>
        <v>1</v>
      </c>
      <c r="T32" s="365">
        <f>U32+U34+U36</f>
        <v>0.2</v>
      </c>
      <c r="U32" s="376">
        <v>0.1</v>
      </c>
      <c r="V32" s="368" t="s">
        <v>265</v>
      </c>
    </row>
    <row r="33" spans="1:22" s="24" customFormat="1" ht="27" customHeight="1">
      <c r="A33" s="342"/>
      <c r="B33" s="342"/>
      <c r="C33" s="379"/>
      <c r="D33" s="343"/>
      <c r="E33" s="346"/>
      <c r="F33" s="65" t="s">
        <v>29</v>
      </c>
      <c r="G33" s="77"/>
      <c r="H33" s="73"/>
      <c r="I33" s="73"/>
      <c r="J33" s="73"/>
      <c r="K33" s="73"/>
      <c r="L33" s="73"/>
      <c r="M33" s="73">
        <v>0.16</v>
      </c>
      <c r="N33" s="73">
        <v>0.16</v>
      </c>
      <c r="O33" s="73">
        <v>0.16</v>
      </c>
      <c r="P33" s="73">
        <v>0.16</v>
      </c>
      <c r="Q33" s="73">
        <v>0.16</v>
      </c>
      <c r="R33" s="73">
        <v>0.2</v>
      </c>
      <c r="S33" s="75">
        <f t="shared" si="0"/>
        <v>1</v>
      </c>
      <c r="T33" s="366"/>
      <c r="U33" s="377"/>
      <c r="V33" s="369"/>
    </row>
    <row r="34" spans="1:22" s="24" customFormat="1" ht="25.5" customHeight="1">
      <c r="A34" s="342"/>
      <c r="B34" s="342"/>
      <c r="C34" s="378" t="s">
        <v>164</v>
      </c>
      <c r="D34" s="343" t="s">
        <v>150</v>
      </c>
      <c r="E34" s="345"/>
      <c r="F34" s="64" t="s">
        <v>28</v>
      </c>
      <c r="G34" s="77"/>
      <c r="H34" s="73"/>
      <c r="I34" s="73"/>
      <c r="J34" s="73"/>
      <c r="K34" s="73"/>
      <c r="L34" s="73"/>
      <c r="M34" s="81">
        <v>0.16</v>
      </c>
      <c r="N34" s="81">
        <v>0.16</v>
      </c>
      <c r="O34" s="81">
        <v>0.16</v>
      </c>
      <c r="P34" s="81">
        <v>0.16</v>
      </c>
      <c r="Q34" s="81">
        <v>0.16</v>
      </c>
      <c r="R34" s="81">
        <v>0.2</v>
      </c>
      <c r="S34" s="76">
        <f t="shared" si="0"/>
        <v>1</v>
      </c>
      <c r="T34" s="366"/>
      <c r="U34" s="376">
        <v>0.05</v>
      </c>
      <c r="V34" s="373" t="s">
        <v>266</v>
      </c>
    </row>
    <row r="35" spans="1:22" s="24" customFormat="1" ht="25.5" customHeight="1">
      <c r="A35" s="342"/>
      <c r="B35" s="342"/>
      <c r="C35" s="379"/>
      <c r="D35" s="343"/>
      <c r="E35" s="346"/>
      <c r="F35" s="65" t="s">
        <v>29</v>
      </c>
      <c r="G35" s="77"/>
      <c r="H35" s="73"/>
      <c r="I35" s="73"/>
      <c r="J35" s="73"/>
      <c r="K35" s="73"/>
      <c r="L35" s="73"/>
      <c r="M35" s="73">
        <v>0.16</v>
      </c>
      <c r="N35" s="73">
        <v>0.16</v>
      </c>
      <c r="O35" s="73">
        <v>0.16</v>
      </c>
      <c r="P35" s="73">
        <v>0.16</v>
      </c>
      <c r="Q35" s="73">
        <v>0.16</v>
      </c>
      <c r="R35" s="73">
        <v>0.2</v>
      </c>
      <c r="S35" s="75">
        <f t="shared" si="0"/>
        <v>1</v>
      </c>
      <c r="T35" s="366"/>
      <c r="U35" s="377"/>
      <c r="V35" s="374"/>
    </row>
    <row r="36" spans="1:22" s="24" customFormat="1" ht="34.5" customHeight="1">
      <c r="A36" s="342"/>
      <c r="B36" s="342"/>
      <c r="C36" s="378" t="s">
        <v>166</v>
      </c>
      <c r="D36" s="343" t="s">
        <v>150</v>
      </c>
      <c r="E36" s="345"/>
      <c r="F36" s="64" t="s">
        <v>28</v>
      </c>
      <c r="G36" s="77"/>
      <c r="H36" s="73"/>
      <c r="I36" s="73"/>
      <c r="J36" s="73"/>
      <c r="K36" s="73"/>
      <c r="L36" s="73"/>
      <c r="M36" s="81">
        <v>0.16</v>
      </c>
      <c r="N36" s="81">
        <v>0.16</v>
      </c>
      <c r="O36" s="81">
        <v>0.16</v>
      </c>
      <c r="P36" s="81">
        <v>0.16</v>
      </c>
      <c r="Q36" s="81">
        <v>0.16</v>
      </c>
      <c r="R36" s="81">
        <v>0.2</v>
      </c>
      <c r="S36" s="76">
        <f t="shared" si="0"/>
        <v>1</v>
      </c>
      <c r="T36" s="366"/>
      <c r="U36" s="376">
        <v>0.05</v>
      </c>
      <c r="V36" s="373" t="s">
        <v>267</v>
      </c>
    </row>
    <row r="37" spans="1:22" s="24" customFormat="1" ht="34.5" customHeight="1">
      <c r="A37" s="342"/>
      <c r="B37" s="342"/>
      <c r="C37" s="379"/>
      <c r="D37" s="343"/>
      <c r="E37" s="346"/>
      <c r="F37" s="65" t="s">
        <v>29</v>
      </c>
      <c r="G37" s="77"/>
      <c r="H37" s="73"/>
      <c r="I37" s="73"/>
      <c r="J37" s="73"/>
      <c r="K37" s="73"/>
      <c r="L37" s="73"/>
      <c r="M37" s="73">
        <v>0.16</v>
      </c>
      <c r="N37" s="73">
        <v>0.16</v>
      </c>
      <c r="O37" s="73">
        <v>0.16</v>
      </c>
      <c r="P37" s="73">
        <v>0.16</v>
      </c>
      <c r="Q37" s="73">
        <v>0.16</v>
      </c>
      <c r="R37" s="73">
        <v>0.2</v>
      </c>
      <c r="S37" s="75">
        <f t="shared" si="0"/>
        <v>1</v>
      </c>
      <c r="T37" s="367"/>
      <c r="U37" s="377"/>
      <c r="V37" s="374"/>
    </row>
    <row r="38" spans="1:22" s="24" customFormat="1" ht="21.75" customHeight="1">
      <c r="A38" s="342"/>
      <c r="B38" s="342" t="s">
        <v>281</v>
      </c>
      <c r="C38" s="378" t="s">
        <v>137</v>
      </c>
      <c r="D38" s="345" t="s">
        <v>150</v>
      </c>
      <c r="E38" s="345"/>
      <c r="F38" s="64" t="s">
        <v>28</v>
      </c>
      <c r="G38" s="77"/>
      <c r="H38" s="73"/>
      <c r="I38" s="73"/>
      <c r="J38" s="73"/>
      <c r="K38" s="73"/>
      <c r="L38" s="73"/>
      <c r="M38" s="81">
        <v>0.1</v>
      </c>
      <c r="N38" s="81">
        <v>0.2</v>
      </c>
      <c r="O38" s="81">
        <v>0.2</v>
      </c>
      <c r="P38" s="81">
        <v>0.2</v>
      </c>
      <c r="Q38" s="81">
        <v>0.2</v>
      </c>
      <c r="R38" s="81">
        <v>0.1</v>
      </c>
      <c r="S38" s="76">
        <f t="shared" si="0"/>
        <v>0.9999999999999999</v>
      </c>
      <c r="T38" s="365">
        <f>U38+U40+U42+U44+U46+U48+U50+U52</f>
        <v>0.19999999999999998</v>
      </c>
      <c r="U38" s="376">
        <v>0.02</v>
      </c>
      <c r="V38" s="373" t="s">
        <v>268</v>
      </c>
    </row>
    <row r="39" spans="1:22" s="24" customFormat="1" ht="21.75" customHeight="1">
      <c r="A39" s="342"/>
      <c r="B39" s="342"/>
      <c r="C39" s="379"/>
      <c r="D39" s="346"/>
      <c r="E39" s="346"/>
      <c r="F39" s="65" t="s">
        <v>29</v>
      </c>
      <c r="G39" s="77"/>
      <c r="H39" s="73"/>
      <c r="I39" s="73"/>
      <c r="J39" s="73"/>
      <c r="K39" s="73"/>
      <c r="L39" s="73"/>
      <c r="M39" s="73">
        <v>0.1</v>
      </c>
      <c r="N39" s="73">
        <v>0.2</v>
      </c>
      <c r="O39" s="73">
        <v>0.2</v>
      </c>
      <c r="P39" s="73">
        <v>0.2</v>
      </c>
      <c r="Q39" s="73">
        <v>0.2</v>
      </c>
      <c r="R39" s="73">
        <v>0.1</v>
      </c>
      <c r="S39" s="75">
        <f t="shared" si="0"/>
        <v>0.9999999999999999</v>
      </c>
      <c r="T39" s="366"/>
      <c r="U39" s="377"/>
      <c r="V39" s="375"/>
    </row>
    <row r="40" spans="1:22" s="24" customFormat="1" ht="21.75" customHeight="1">
      <c r="A40" s="342"/>
      <c r="B40" s="342"/>
      <c r="C40" s="378" t="s">
        <v>146</v>
      </c>
      <c r="D40" s="343" t="s">
        <v>150</v>
      </c>
      <c r="E40" s="343"/>
      <c r="F40" s="64" t="s">
        <v>28</v>
      </c>
      <c r="G40" s="73"/>
      <c r="H40" s="73"/>
      <c r="I40" s="73"/>
      <c r="J40" s="73"/>
      <c r="K40" s="73"/>
      <c r="L40" s="73"/>
      <c r="M40" s="81">
        <v>0.1</v>
      </c>
      <c r="N40" s="81">
        <v>0.2</v>
      </c>
      <c r="O40" s="81">
        <v>0.2</v>
      </c>
      <c r="P40" s="81">
        <v>0.2</v>
      </c>
      <c r="Q40" s="81">
        <v>0.2</v>
      </c>
      <c r="R40" s="81">
        <v>0.1</v>
      </c>
      <c r="S40" s="76">
        <f t="shared" si="0"/>
        <v>0.9999999999999999</v>
      </c>
      <c r="T40" s="366"/>
      <c r="U40" s="376">
        <v>0.02</v>
      </c>
      <c r="V40" s="373" t="s">
        <v>246</v>
      </c>
    </row>
    <row r="41" spans="1:22" s="24" customFormat="1" ht="21.75" customHeight="1">
      <c r="A41" s="342"/>
      <c r="B41" s="342"/>
      <c r="C41" s="379"/>
      <c r="D41" s="343"/>
      <c r="E41" s="343"/>
      <c r="F41" s="65" t="s">
        <v>29</v>
      </c>
      <c r="G41" s="82"/>
      <c r="H41" s="82"/>
      <c r="I41" s="83"/>
      <c r="J41" s="83"/>
      <c r="K41" s="83"/>
      <c r="L41" s="83"/>
      <c r="M41" s="73">
        <v>0.1</v>
      </c>
      <c r="N41" s="73">
        <v>0.2</v>
      </c>
      <c r="O41" s="73">
        <v>0.2</v>
      </c>
      <c r="P41" s="73">
        <v>0.2</v>
      </c>
      <c r="Q41" s="73">
        <v>0.2</v>
      </c>
      <c r="R41" s="73">
        <v>0.1</v>
      </c>
      <c r="S41" s="75">
        <f t="shared" si="0"/>
        <v>0.9999999999999999</v>
      </c>
      <c r="T41" s="366"/>
      <c r="U41" s="377"/>
      <c r="V41" s="375"/>
    </row>
    <row r="42" spans="1:22" s="24" customFormat="1" ht="21.75" customHeight="1">
      <c r="A42" s="342"/>
      <c r="B42" s="342"/>
      <c r="C42" s="378" t="s">
        <v>138</v>
      </c>
      <c r="D42" s="343" t="s">
        <v>150</v>
      </c>
      <c r="E42" s="343"/>
      <c r="F42" s="64" t="s">
        <v>28</v>
      </c>
      <c r="G42" s="73"/>
      <c r="H42" s="73"/>
      <c r="I42" s="73"/>
      <c r="J42" s="73"/>
      <c r="K42" s="73"/>
      <c r="L42" s="73"/>
      <c r="M42" s="81">
        <v>0.1</v>
      </c>
      <c r="N42" s="81">
        <v>0.2</v>
      </c>
      <c r="O42" s="81">
        <v>0.2</v>
      </c>
      <c r="P42" s="81">
        <v>0.2</v>
      </c>
      <c r="Q42" s="81">
        <v>0.2</v>
      </c>
      <c r="R42" s="81">
        <v>0.1</v>
      </c>
      <c r="S42" s="76">
        <f aca="true" t="shared" si="1" ref="S42:S49">SUM(G42:R42)</f>
        <v>0.9999999999999999</v>
      </c>
      <c r="T42" s="366"/>
      <c r="U42" s="348">
        <v>0.03</v>
      </c>
      <c r="V42" s="373" t="s">
        <v>269</v>
      </c>
    </row>
    <row r="43" spans="1:22" s="24" customFormat="1" ht="21.75" customHeight="1">
      <c r="A43" s="342"/>
      <c r="B43" s="342"/>
      <c r="C43" s="379"/>
      <c r="D43" s="343"/>
      <c r="E43" s="343"/>
      <c r="F43" s="65" t="s">
        <v>29</v>
      </c>
      <c r="G43" s="73"/>
      <c r="H43" s="73"/>
      <c r="I43" s="73"/>
      <c r="J43" s="73"/>
      <c r="K43" s="73"/>
      <c r="L43" s="73"/>
      <c r="M43" s="73">
        <v>0.1</v>
      </c>
      <c r="N43" s="73">
        <v>0.2</v>
      </c>
      <c r="O43" s="73">
        <v>0.2</v>
      </c>
      <c r="P43" s="73">
        <v>0.2</v>
      </c>
      <c r="Q43" s="73">
        <v>0.2</v>
      </c>
      <c r="R43" s="73">
        <v>0.1</v>
      </c>
      <c r="S43" s="75">
        <f t="shared" si="1"/>
        <v>0.9999999999999999</v>
      </c>
      <c r="T43" s="366"/>
      <c r="U43" s="348"/>
      <c r="V43" s="375"/>
    </row>
    <row r="44" spans="1:22" s="24" customFormat="1" ht="21.75" customHeight="1">
      <c r="A44" s="342"/>
      <c r="B44" s="342"/>
      <c r="C44" s="378" t="s">
        <v>139</v>
      </c>
      <c r="D44" s="343" t="s">
        <v>150</v>
      </c>
      <c r="E44" s="343"/>
      <c r="F44" s="64" t="s">
        <v>28</v>
      </c>
      <c r="G44" s="73"/>
      <c r="H44" s="73"/>
      <c r="I44" s="73"/>
      <c r="J44" s="73"/>
      <c r="K44" s="73"/>
      <c r="L44" s="73"/>
      <c r="M44" s="81">
        <v>0.1</v>
      </c>
      <c r="N44" s="81">
        <v>0.2</v>
      </c>
      <c r="O44" s="81">
        <v>0.2</v>
      </c>
      <c r="P44" s="81">
        <v>0.2</v>
      </c>
      <c r="Q44" s="81">
        <v>0.2</v>
      </c>
      <c r="R44" s="81">
        <v>0.1</v>
      </c>
      <c r="S44" s="76">
        <f t="shared" si="1"/>
        <v>0.9999999999999999</v>
      </c>
      <c r="T44" s="366"/>
      <c r="U44" s="348">
        <v>0.03</v>
      </c>
      <c r="V44" s="373" t="s">
        <v>270</v>
      </c>
    </row>
    <row r="45" spans="1:22" s="24" customFormat="1" ht="21.75" customHeight="1">
      <c r="A45" s="342"/>
      <c r="B45" s="342"/>
      <c r="C45" s="379"/>
      <c r="D45" s="343"/>
      <c r="E45" s="343"/>
      <c r="F45" s="65" t="s">
        <v>29</v>
      </c>
      <c r="G45" s="73"/>
      <c r="H45" s="73"/>
      <c r="I45" s="73"/>
      <c r="J45" s="73"/>
      <c r="K45" s="73"/>
      <c r="L45" s="73"/>
      <c r="M45" s="73">
        <v>0.1</v>
      </c>
      <c r="N45" s="73">
        <v>0.2</v>
      </c>
      <c r="O45" s="73">
        <v>0.2</v>
      </c>
      <c r="P45" s="73">
        <v>0.2</v>
      </c>
      <c r="Q45" s="73">
        <v>0.2</v>
      </c>
      <c r="R45" s="73">
        <v>0.1</v>
      </c>
      <c r="S45" s="75">
        <f>G45+H45+I45+J45+K45+L45</f>
        <v>0</v>
      </c>
      <c r="T45" s="366"/>
      <c r="U45" s="348"/>
      <c r="V45" s="375"/>
    </row>
    <row r="46" spans="1:22" s="24" customFormat="1" ht="21.75" customHeight="1">
      <c r="A46" s="342"/>
      <c r="B46" s="342"/>
      <c r="C46" s="378" t="s">
        <v>147</v>
      </c>
      <c r="D46" s="343" t="s">
        <v>150</v>
      </c>
      <c r="E46" s="343"/>
      <c r="F46" s="64" t="s">
        <v>28</v>
      </c>
      <c r="G46" s="73"/>
      <c r="H46" s="73"/>
      <c r="I46" s="73"/>
      <c r="J46" s="73"/>
      <c r="K46" s="73"/>
      <c r="L46" s="73"/>
      <c r="M46" s="81">
        <v>0.1</v>
      </c>
      <c r="N46" s="81">
        <v>0.2</v>
      </c>
      <c r="O46" s="81">
        <v>0.2</v>
      </c>
      <c r="P46" s="81">
        <v>0.2</v>
      </c>
      <c r="Q46" s="81">
        <v>0.2</v>
      </c>
      <c r="R46" s="81">
        <v>0.1</v>
      </c>
      <c r="S46" s="76">
        <f t="shared" si="1"/>
        <v>0.9999999999999999</v>
      </c>
      <c r="T46" s="366"/>
      <c r="U46" s="348">
        <v>0.03</v>
      </c>
      <c r="V46" s="373" t="s">
        <v>271</v>
      </c>
    </row>
    <row r="47" spans="1:22" s="24" customFormat="1" ht="21.75" customHeight="1">
      <c r="A47" s="342"/>
      <c r="B47" s="342"/>
      <c r="C47" s="379"/>
      <c r="D47" s="343"/>
      <c r="E47" s="343"/>
      <c r="F47" s="65" t="s">
        <v>29</v>
      </c>
      <c r="G47" s="73"/>
      <c r="H47" s="73"/>
      <c r="I47" s="73"/>
      <c r="J47" s="73"/>
      <c r="K47" s="73"/>
      <c r="L47" s="73"/>
      <c r="M47" s="78">
        <v>0.1</v>
      </c>
      <c r="N47" s="78">
        <v>0.2</v>
      </c>
      <c r="O47" s="79">
        <v>0.2</v>
      </c>
      <c r="P47" s="78">
        <v>0.2</v>
      </c>
      <c r="Q47" s="78">
        <v>0.2</v>
      </c>
      <c r="R47" s="78">
        <v>0.1</v>
      </c>
      <c r="S47" s="75">
        <f t="shared" si="1"/>
        <v>0.9999999999999999</v>
      </c>
      <c r="T47" s="366"/>
      <c r="U47" s="348"/>
      <c r="V47" s="375"/>
    </row>
    <row r="48" spans="1:22" s="84" customFormat="1" ht="28.5" customHeight="1">
      <c r="A48" s="342"/>
      <c r="B48" s="342"/>
      <c r="C48" s="378" t="s">
        <v>148</v>
      </c>
      <c r="D48" s="344" t="s">
        <v>150</v>
      </c>
      <c r="E48" s="344"/>
      <c r="F48" s="64" t="s">
        <v>28</v>
      </c>
      <c r="G48" s="73"/>
      <c r="H48" s="73"/>
      <c r="I48" s="73"/>
      <c r="J48" s="73"/>
      <c r="K48" s="73"/>
      <c r="L48" s="73"/>
      <c r="M48" s="81">
        <v>0.35</v>
      </c>
      <c r="N48" s="81">
        <v>0.35</v>
      </c>
      <c r="O48" s="81">
        <v>0</v>
      </c>
      <c r="P48" s="81">
        <v>0</v>
      </c>
      <c r="Q48" s="81">
        <v>0.3</v>
      </c>
      <c r="R48" s="81">
        <v>0</v>
      </c>
      <c r="S48" s="76">
        <f t="shared" si="1"/>
        <v>1</v>
      </c>
      <c r="T48" s="366"/>
      <c r="U48" s="384">
        <v>0.03</v>
      </c>
      <c r="V48" s="373" t="s">
        <v>282</v>
      </c>
    </row>
    <row r="49" spans="1:22" s="84" customFormat="1" ht="28.5" customHeight="1">
      <c r="A49" s="342"/>
      <c r="B49" s="342"/>
      <c r="C49" s="379"/>
      <c r="D49" s="344"/>
      <c r="E49" s="344"/>
      <c r="F49" s="65" t="s">
        <v>29</v>
      </c>
      <c r="G49" s="73"/>
      <c r="H49" s="73"/>
      <c r="I49" s="73"/>
      <c r="J49" s="73"/>
      <c r="K49" s="73"/>
      <c r="L49" s="73"/>
      <c r="M49" s="73">
        <v>0.35</v>
      </c>
      <c r="N49" s="73">
        <v>0.35</v>
      </c>
      <c r="O49" s="73">
        <v>0</v>
      </c>
      <c r="P49" s="73">
        <v>0</v>
      </c>
      <c r="Q49" s="73">
        <v>0.3</v>
      </c>
      <c r="R49" s="73">
        <v>0</v>
      </c>
      <c r="S49" s="75">
        <f t="shared" si="1"/>
        <v>1</v>
      </c>
      <c r="T49" s="366"/>
      <c r="U49" s="384"/>
      <c r="V49" s="375"/>
    </row>
    <row r="50" spans="1:22" s="84" customFormat="1" ht="21.75" customHeight="1">
      <c r="A50" s="342"/>
      <c r="B50" s="342"/>
      <c r="C50" s="378" t="s">
        <v>149</v>
      </c>
      <c r="D50" s="343" t="s">
        <v>150</v>
      </c>
      <c r="E50" s="343"/>
      <c r="F50" s="64" t="s">
        <v>28</v>
      </c>
      <c r="G50" s="73"/>
      <c r="H50" s="73"/>
      <c r="I50" s="73"/>
      <c r="J50" s="73"/>
      <c r="K50" s="73"/>
      <c r="L50" s="73"/>
      <c r="M50" s="81">
        <v>0.5</v>
      </c>
      <c r="N50" s="81">
        <v>0</v>
      </c>
      <c r="O50" s="81">
        <v>0</v>
      </c>
      <c r="P50" s="81">
        <v>0</v>
      </c>
      <c r="Q50" s="81">
        <v>0.5</v>
      </c>
      <c r="R50" s="81">
        <v>0</v>
      </c>
      <c r="S50" s="76">
        <f aca="true" t="shared" si="2" ref="S50:S75">SUM(G50:R50)</f>
        <v>1</v>
      </c>
      <c r="T50" s="366"/>
      <c r="U50" s="384">
        <v>0.02</v>
      </c>
      <c r="V50" s="373" t="s">
        <v>247</v>
      </c>
    </row>
    <row r="51" spans="1:22" s="84" customFormat="1" ht="21.75" customHeight="1">
      <c r="A51" s="342"/>
      <c r="B51" s="342"/>
      <c r="C51" s="379"/>
      <c r="D51" s="343"/>
      <c r="E51" s="343"/>
      <c r="F51" s="65" t="s">
        <v>29</v>
      </c>
      <c r="G51" s="73"/>
      <c r="H51" s="73"/>
      <c r="I51" s="73"/>
      <c r="J51" s="73"/>
      <c r="K51" s="73"/>
      <c r="L51" s="73"/>
      <c r="M51" s="73">
        <v>0.5</v>
      </c>
      <c r="N51" s="73">
        <v>0</v>
      </c>
      <c r="O51" s="73">
        <v>0</v>
      </c>
      <c r="P51" s="73">
        <v>0</v>
      </c>
      <c r="Q51" s="73">
        <v>0.5</v>
      </c>
      <c r="R51" s="73">
        <v>0</v>
      </c>
      <c r="S51" s="75">
        <f t="shared" si="2"/>
        <v>1</v>
      </c>
      <c r="T51" s="366"/>
      <c r="U51" s="384"/>
      <c r="V51" s="375"/>
    </row>
    <row r="52" spans="1:22" s="84" customFormat="1" ht="21.75" customHeight="1">
      <c r="A52" s="342"/>
      <c r="B52" s="342"/>
      <c r="C52" s="378" t="s">
        <v>136</v>
      </c>
      <c r="D52" s="344" t="s">
        <v>150</v>
      </c>
      <c r="E52" s="344"/>
      <c r="F52" s="64" t="s">
        <v>28</v>
      </c>
      <c r="G52" s="73"/>
      <c r="H52" s="73"/>
      <c r="I52" s="73"/>
      <c r="J52" s="73"/>
      <c r="K52" s="73"/>
      <c r="L52" s="73"/>
      <c r="M52" s="81">
        <v>0</v>
      </c>
      <c r="N52" s="81">
        <v>0</v>
      </c>
      <c r="O52" s="81">
        <v>0</v>
      </c>
      <c r="P52" s="81">
        <v>0</v>
      </c>
      <c r="Q52" s="81">
        <v>1</v>
      </c>
      <c r="R52" s="81">
        <v>0</v>
      </c>
      <c r="S52" s="76">
        <f t="shared" si="2"/>
        <v>1</v>
      </c>
      <c r="T52" s="366"/>
      <c r="U52" s="384">
        <v>0.02</v>
      </c>
      <c r="V52" s="373" t="s">
        <v>272</v>
      </c>
    </row>
    <row r="53" spans="1:22" s="84" customFormat="1" ht="21.75" customHeight="1">
      <c r="A53" s="342"/>
      <c r="B53" s="342"/>
      <c r="C53" s="379"/>
      <c r="D53" s="344"/>
      <c r="E53" s="344"/>
      <c r="F53" s="65" t="s">
        <v>29</v>
      </c>
      <c r="G53" s="73"/>
      <c r="H53" s="73"/>
      <c r="I53" s="73"/>
      <c r="J53" s="73"/>
      <c r="K53" s="73"/>
      <c r="L53" s="73"/>
      <c r="M53" s="73">
        <v>0</v>
      </c>
      <c r="N53" s="73">
        <v>0</v>
      </c>
      <c r="O53" s="73">
        <v>0</v>
      </c>
      <c r="P53" s="73">
        <v>0</v>
      </c>
      <c r="Q53" s="73">
        <v>1</v>
      </c>
      <c r="R53" s="73">
        <v>0</v>
      </c>
      <c r="S53" s="75">
        <f t="shared" si="2"/>
        <v>1</v>
      </c>
      <c r="T53" s="367"/>
      <c r="U53" s="384"/>
      <c r="V53" s="375"/>
    </row>
    <row r="54" spans="1:22" s="84" customFormat="1" ht="29.25" customHeight="1">
      <c r="A54" s="342"/>
      <c r="B54" s="392" t="s">
        <v>283</v>
      </c>
      <c r="C54" s="347" t="s">
        <v>284</v>
      </c>
      <c r="D54" s="344" t="s">
        <v>150</v>
      </c>
      <c r="E54" s="344"/>
      <c r="F54" s="64" t="s">
        <v>28</v>
      </c>
      <c r="G54" s="73"/>
      <c r="H54" s="73"/>
      <c r="I54" s="73"/>
      <c r="J54" s="73"/>
      <c r="K54" s="73"/>
      <c r="L54" s="73"/>
      <c r="M54" s="81">
        <v>0.15</v>
      </c>
      <c r="N54" s="81">
        <v>0.15</v>
      </c>
      <c r="O54" s="81">
        <v>0.15</v>
      </c>
      <c r="P54" s="81">
        <v>0.15</v>
      </c>
      <c r="Q54" s="81">
        <v>0.2</v>
      </c>
      <c r="R54" s="81">
        <v>0.2</v>
      </c>
      <c r="S54" s="76">
        <f>SUM(G54:R54)</f>
        <v>1</v>
      </c>
      <c r="T54" s="365">
        <f>U54+U56</f>
        <v>0.2</v>
      </c>
      <c r="U54" s="384">
        <v>0.1</v>
      </c>
      <c r="V54" s="373" t="s">
        <v>253</v>
      </c>
    </row>
    <row r="55" spans="1:22" s="84" customFormat="1" ht="29.25" customHeight="1">
      <c r="A55" s="342"/>
      <c r="B55" s="393"/>
      <c r="C55" s="347"/>
      <c r="D55" s="344"/>
      <c r="E55" s="344"/>
      <c r="F55" s="65" t="s">
        <v>29</v>
      </c>
      <c r="G55" s="73"/>
      <c r="H55" s="73"/>
      <c r="I55" s="73"/>
      <c r="J55" s="73"/>
      <c r="K55" s="73"/>
      <c r="L55" s="73"/>
      <c r="M55" s="73">
        <v>0.15</v>
      </c>
      <c r="N55" s="73">
        <v>0.15</v>
      </c>
      <c r="O55" s="73">
        <v>0.15</v>
      </c>
      <c r="P55" s="73">
        <v>0.15</v>
      </c>
      <c r="Q55" s="73">
        <v>0.2</v>
      </c>
      <c r="R55" s="73">
        <v>0.2</v>
      </c>
      <c r="S55" s="75">
        <f t="shared" si="2"/>
        <v>1</v>
      </c>
      <c r="T55" s="366"/>
      <c r="U55" s="384"/>
      <c r="V55" s="517"/>
    </row>
    <row r="56" spans="1:22" s="84" customFormat="1" ht="40.5" customHeight="1">
      <c r="A56" s="342"/>
      <c r="B56" s="393"/>
      <c r="C56" s="347" t="s">
        <v>285</v>
      </c>
      <c r="D56" s="344" t="s">
        <v>150</v>
      </c>
      <c r="E56" s="344"/>
      <c r="F56" s="64" t="s">
        <v>28</v>
      </c>
      <c r="G56" s="73"/>
      <c r="H56" s="73"/>
      <c r="I56" s="73"/>
      <c r="J56" s="73"/>
      <c r="K56" s="73"/>
      <c r="L56" s="73"/>
      <c r="M56" s="81">
        <v>0.15</v>
      </c>
      <c r="N56" s="81">
        <v>0.15</v>
      </c>
      <c r="O56" s="81">
        <v>0.15</v>
      </c>
      <c r="P56" s="81">
        <v>0.15</v>
      </c>
      <c r="Q56" s="81">
        <v>0.2</v>
      </c>
      <c r="R56" s="81">
        <v>0.2</v>
      </c>
      <c r="S56" s="76">
        <f>SUM(G56:R56)</f>
        <v>1</v>
      </c>
      <c r="T56" s="366"/>
      <c r="U56" s="384">
        <v>0.1</v>
      </c>
      <c r="V56" s="373" t="s">
        <v>304</v>
      </c>
    </row>
    <row r="57" spans="1:22" s="84" customFormat="1" ht="40.5" customHeight="1">
      <c r="A57" s="342"/>
      <c r="B57" s="393"/>
      <c r="C57" s="379"/>
      <c r="D57" s="344"/>
      <c r="E57" s="344"/>
      <c r="F57" s="65" t="s">
        <v>29</v>
      </c>
      <c r="G57" s="73"/>
      <c r="H57" s="73"/>
      <c r="I57" s="73"/>
      <c r="J57" s="73"/>
      <c r="K57" s="73"/>
      <c r="L57" s="73"/>
      <c r="M57" s="73">
        <v>0.15</v>
      </c>
      <c r="N57" s="73">
        <v>0.15</v>
      </c>
      <c r="O57" s="73">
        <v>0.15</v>
      </c>
      <c r="P57" s="73">
        <v>0.15</v>
      </c>
      <c r="Q57" s="73">
        <v>0.2</v>
      </c>
      <c r="R57" s="73">
        <v>0.2</v>
      </c>
      <c r="S57" s="75">
        <f>SUM(G57:R57)</f>
        <v>1</v>
      </c>
      <c r="T57" s="366"/>
      <c r="U57" s="384"/>
      <c r="V57" s="374"/>
    </row>
    <row r="58" spans="1:22" s="84" customFormat="1" ht="22.5" customHeight="1">
      <c r="A58" s="342"/>
      <c r="B58" s="342" t="s">
        <v>215</v>
      </c>
      <c r="C58" s="514" t="s">
        <v>286</v>
      </c>
      <c r="D58" s="380" t="s">
        <v>150</v>
      </c>
      <c r="E58" s="380"/>
      <c r="F58" s="64" t="s">
        <v>28</v>
      </c>
      <c r="G58" s="73"/>
      <c r="H58" s="73"/>
      <c r="I58" s="73"/>
      <c r="J58" s="73"/>
      <c r="K58" s="73"/>
      <c r="L58" s="73"/>
      <c r="M58" s="81">
        <v>0.2</v>
      </c>
      <c r="N58" s="81">
        <v>0.2</v>
      </c>
      <c r="O58" s="81">
        <v>0.2</v>
      </c>
      <c r="P58" s="81">
        <v>0.2</v>
      </c>
      <c r="Q58" s="81">
        <v>0.1</v>
      </c>
      <c r="R58" s="81">
        <v>0.1</v>
      </c>
      <c r="S58" s="76">
        <f t="shared" si="2"/>
        <v>1</v>
      </c>
      <c r="T58" s="365">
        <f>U58+U62+U60+U64+U66+U68+U70+U72+U74</f>
        <v>0.09999999999999999</v>
      </c>
      <c r="U58" s="384">
        <v>0.01</v>
      </c>
      <c r="V58" s="373" t="s">
        <v>287</v>
      </c>
    </row>
    <row r="59" spans="1:22" s="84" customFormat="1" ht="22.5" customHeight="1">
      <c r="A59" s="342"/>
      <c r="B59" s="342"/>
      <c r="C59" s="515"/>
      <c r="D59" s="381"/>
      <c r="E59" s="381"/>
      <c r="F59" s="65" t="s">
        <v>29</v>
      </c>
      <c r="G59" s="73"/>
      <c r="H59" s="73"/>
      <c r="I59" s="73"/>
      <c r="J59" s="73"/>
      <c r="K59" s="73"/>
      <c r="L59" s="73"/>
      <c r="M59" s="73">
        <v>0.2</v>
      </c>
      <c r="N59" s="73">
        <v>0.2</v>
      </c>
      <c r="O59" s="73">
        <v>0.2</v>
      </c>
      <c r="P59" s="73">
        <v>0.2</v>
      </c>
      <c r="Q59" s="73">
        <v>0.1</v>
      </c>
      <c r="R59" s="73">
        <v>0.1</v>
      </c>
      <c r="S59" s="75">
        <f t="shared" si="2"/>
        <v>1</v>
      </c>
      <c r="T59" s="366"/>
      <c r="U59" s="384"/>
      <c r="V59" s="375"/>
    </row>
    <row r="60" spans="1:22" s="84" customFormat="1" ht="24" customHeight="1">
      <c r="A60" s="342"/>
      <c r="B60" s="342"/>
      <c r="C60" s="514" t="s">
        <v>152</v>
      </c>
      <c r="D60" s="344" t="s">
        <v>150</v>
      </c>
      <c r="E60" s="344"/>
      <c r="F60" s="64" t="s">
        <v>28</v>
      </c>
      <c r="G60" s="73"/>
      <c r="H60" s="73"/>
      <c r="I60" s="73"/>
      <c r="J60" s="73"/>
      <c r="K60" s="73"/>
      <c r="L60" s="73"/>
      <c r="M60" s="81">
        <v>0.166</v>
      </c>
      <c r="N60" s="81">
        <v>0.167</v>
      </c>
      <c r="O60" s="81">
        <v>0.166</v>
      </c>
      <c r="P60" s="81">
        <v>0.167</v>
      </c>
      <c r="Q60" s="81">
        <v>0.168</v>
      </c>
      <c r="R60" s="81">
        <v>0.166</v>
      </c>
      <c r="S60" s="76">
        <f t="shared" si="2"/>
        <v>1</v>
      </c>
      <c r="T60" s="366"/>
      <c r="U60" s="384">
        <v>0.01</v>
      </c>
      <c r="V60" s="373" t="s">
        <v>273</v>
      </c>
    </row>
    <row r="61" spans="1:22" s="84" customFormat="1" ht="24" customHeight="1">
      <c r="A61" s="342"/>
      <c r="B61" s="342"/>
      <c r="C61" s="515"/>
      <c r="D61" s="344"/>
      <c r="E61" s="344"/>
      <c r="F61" s="65" t="s">
        <v>29</v>
      </c>
      <c r="G61" s="73"/>
      <c r="H61" s="73"/>
      <c r="I61" s="73"/>
      <c r="J61" s="73"/>
      <c r="K61" s="73"/>
      <c r="L61" s="73"/>
      <c r="M61" s="73">
        <v>0.166</v>
      </c>
      <c r="N61" s="73">
        <v>0.167</v>
      </c>
      <c r="O61" s="73">
        <v>0.166</v>
      </c>
      <c r="P61" s="73">
        <v>0.167</v>
      </c>
      <c r="Q61" s="73">
        <v>0.168</v>
      </c>
      <c r="R61" s="73">
        <v>0.166</v>
      </c>
      <c r="S61" s="75">
        <f t="shared" si="2"/>
        <v>1</v>
      </c>
      <c r="T61" s="366"/>
      <c r="U61" s="384"/>
      <c r="V61" s="375"/>
    </row>
    <row r="62" spans="1:22" s="84" customFormat="1" ht="24.75" customHeight="1">
      <c r="A62" s="342"/>
      <c r="B62" s="342"/>
      <c r="C62" s="516" t="s">
        <v>151</v>
      </c>
      <c r="D62" s="344" t="s">
        <v>150</v>
      </c>
      <c r="E62" s="344"/>
      <c r="F62" s="64" t="s">
        <v>28</v>
      </c>
      <c r="G62" s="73"/>
      <c r="H62" s="73"/>
      <c r="I62" s="73"/>
      <c r="J62" s="73"/>
      <c r="K62" s="73"/>
      <c r="L62" s="73"/>
      <c r="M62" s="81">
        <v>0.166</v>
      </c>
      <c r="N62" s="81">
        <v>0.167</v>
      </c>
      <c r="O62" s="81">
        <v>0.166</v>
      </c>
      <c r="P62" s="81">
        <v>0.167</v>
      </c>
      <c r="Q62" s="81">
        <v>0.168</v>
      </c>
      <c r="R62" s="81">
        <v>0.166</v>
      </c>
      <c r="S62" s="76">
        <f>SUM(G62:R62)</f>
        <v>1</v>
      </c>
      <c r="T62" s="366"/>
      <c r="U62" s="384">
        <v>0.02</v>
      </c>
      <c r="V62" s="373" t="s">
        <v>254</v>
      </c>
    </row>
    <row r="63" spans="1:22" s="84" customFormat="1" ht="24.75" customHeight="1">
      <c r="A63" s="342"/>
      <c r="B63" s="342"/>
      <c r="C63" s="516"/>
      <c r="D63" s="344"/>
      <c r="E63" s="344"/>
      <c r="F63" s="65" t="s">
        <v>29</v>
      </c>
      <c r="G63" s="73"/>
      <c r="H63" s="73"/>
      <c r="I63" s="73"/>
      <c r="J63" s="73"/>
      <c r="K63" s="73"/>
      <c r="L63" s="73"/>
      <c r="M63" s="73">
        <v>0.166</v>
      </c>
      <c r="N63" s="73">
        <v>0.167</v>
      </c>
      <c r="O63" s="73">
        <v>0.166</v>
      </c>
      <c r="P63" s="73">
        <v>0.167</v>
      </c>
      <c r="Q63" s="73">
        <v>0.168</v>
      </c>
      <c r="R63" s="73">
        <v>0.166</v>
      </c>
      <c r="S63" s="75">
        <f t="shared" si="2"/>
        <v>1</v>
      </c>
      <c r="T63" s="366"/>
      <c r="U63" s="384"/>
      <c r="V63" s="375"/>
    </row>
    <row r="64" spans="1:22" s="84" customFormat="1" ht="26.25" customHeight="1">
      <c r="A64" s="342"/>
      <c r="B64" s="342"/>
      <c r="C64" s="347" t="s">
        <v>135</v>
      </c>
      <c r="D64" s="343" t="s">
        <v>150</v>
      </c>
      <c r="E64" s="343"/>
      <c r="F64" s="64" t="s">
        <v>28</v>
      </c>
      <c r="G64" s="73"/>
      <c r="H64" s="73"/>
      <c r="I64" s="73"/>
      <c r="J64" s="73"/>
      <c r="K64" s="73"/>
      <c r="L64" s="73"/>
      <c r="M64" s="81">
        <v>0.15</v>
      </c>
      <c r="N64" s="81">
        <v>0.15</v>
      </c>
      <c r="O64" s="81">
        <v>0.2</v>
      </c>
      <c r="P64" s="81">
        <v>0.2</v>
      </c>
      <c r="Q64" s="81">
        <v>0.15</v>
      </c>
      <c r="R64" s="81">
        <v>0.15</v>
      </c>
      <c r="S64" s="76">
        <f t="shared" si="2"/>
        <v>1</v>
      </c>
      <c r="T64" s="366"/>
      <c r="U64" s="384">
        <v>0.01</v>
      </c>
      <c r="V64" s="373" t="s">
        <v>274</v>
      </c>
    </row>
    <row r="65" spans="1:22" s="84" customFormat="1" ht="26.25" customHeight="1">
      <c r="A65" s="342"/>
      <c r="B65" s="342"/>
      <c r="C65" s="347"/>
      <c r="D65" s="343"/>
      <c r="E65" s="343"/>
      <c r="F65" s="65" t="s">
        <v>29</v>
      </c>
      <c r="G65" s="73"/>
      <c r="H65" s="73"/>
      <c r="I65" s="73"/>
      <c r="J65" s="73"/>
      <c r="K65" s="73"/>
      <c r="L65" s="73"/>
      <c r="M65" s="73">
        <v>0.15</v>
      </c>
      <c r="N65" s="73">
        <v>0.15</v>
      </c>
      <c r="O65" s="73">
        <v>0.2</v>
      </c>
      <c r="P65" s="73">
        <v>0.2</v>
      </c>
      <c r="Q65" s="73">
        <v>0.15</v>
      </c>
      <c r="R65" s="73">
        <v>0.15</v>
      </c>
      <c r="S65" s="75">
        <f t="shared" si="2"/>
        <v>1</v>
      </c>
      <c r="T65" s="366"/>
      <c r="U65" s="384"/>
      <c r="V65" s="374"/>
    </row>
    <row r="66" spans="1:22" s="84" customFormat="1" ht="30" customHeight="1">
      <c r="A66" s="342"/>
      <c r="B66" s="342"/>
      <c r="C66" s="347" t="s">
        <v>288</v>
      </c>
      <c r="D66" s="343" t="s">
        <v>150</v>
      </c>
      <c r="E66" s="343"/>
      <c r="F66" s="64" t="s">
        <v>28</v>
      </c>
      <c r="G66" s="73"/>
      <c r="H66" s="73"/>
      <c r="I66" s="73"/>
      <c r="J66" s="73"/>
      <c r="K66" s="73"/>
      <c r="L66" s="73"/>
      <c r="M66" s="81">
        <v>0.05</v>
      </c>
      <c r="N66" s="81">
        <v>0.15</v>
      </c>
      <c r="O66" s="81">
        <v>0.25</v>
      </c>
      <c r="P66" s="81">
        <v>0.25</v>
      </c>
      <c r="Q66" s="81">
        <v>0.25</v>
      </c>
      <c r="R66" s="81">
        <v>0.05</v>
      </c>
      <c r="S66" s="76">
        <f>SUM(G66:R66)</f>
        <v>1</v>
      </c>
      <c r="T66" s="366"/>
      <c r="U66" s="384">
        <v>0.01</v>
      </c>
      <c r="V66" s="373" t="s">
        <v>252</v>
      </c>
    </row>
    <row r="67" spans="1:22" s="84" customFormat="1" ht="30" customHeight="1">
      <c r="A67" s="342"/>
      <c r="B67" s="342"/>
      <c r="C67" s="347"/>
      <c r="D67" s="343"/>
      <c r="E67" s="343"/>
      <c r="F67" s="65" t="s">
        <v>29</v>
      </c>
      <c r="G67" s="73"/>
      <c r="H67" s="73"/>
      <c r="I67" s="73"/>
      <c r="J67" s="73"/>
      <c r="K67" s="73"/>
      <c r="L67" s="73"/>
      <c r="M67" s="73">
        <v>0.05</v>
      </c>
      <c r="N67" s="73">
        <v>0.15</v>
      </c>
      <c r="O67" s="73">
        <v>0.25</v>
      </c>
      <c r="P67" s="73">
        <v>0.25</v>
      </c>
      <c r="Q67" s="73">
        <v>0.25</v>
      </c>
      <c r="R67" s="73">
        <v>0.05</v>
      </c>
      <c r="S67" s="75">
        <f t="shared" si="2"/>
        <v>1</v>
      </c>
      <c r="T67" s="366"/>
      <c r="U67" s="384"/>
      <c r="V67" s="374"/>
    </row>
    <row r="68" spans="1:22" s="84" customFormat="1" ht="42" customHeight="1">
      <c r="A68" s="342"/>
      <c r="B68" s="342"/>
      <c r="C68" s="347" t="s">
        <v>154</v>
      </c>
      <c r="D68" s="344" t="s">
        <v>150</v>
      </c>
      <c r="E68" s="344"/>
      <c r="F68" s="64" t="s">
        <v>28</v>
      </c>
      <c r="G68" s="73"/>
      <c r="H68" s="73"/>
      <c r="I68" s="73"/>
      <c r="J68" s="73"/>
      <c r="K68" s="73"/>
      <c r="L68" s="73"/>
      <c r="M68" s="81">
        <v>0.1</v>
      </c>
      <c r="N68" s="81">
        <v>0.2</v>
      </c>
      <c r="O68" s="81">
        <v>0.2</v>
      </c>
      <c r="P68" s="81">
        <v>0.2</v>
      </c>
      <c r="Q68" s="81">
        <v>0.2</v>
      </c>
      <c r="R68" s="81">
        <v>0.1</v>
      </c>
      <c r="S68" s="76">
        <f t="shared" si="2"/>
        <v>0.9999999999999999</v>
      </c>
      <c r="T68" s="366"/>
      <c r="U68" s="384">
        <v>0.01</v>
      </c>
      <c r="V68" s="373" t="s">
        <v>248</v>
      </c>
    </row>
    <row r="69" spans="1:22" s="84" customFormat="1" ht="42" customHeight="1">
      <c r="A69" s="342"/>
      <c r="B69" s="342"/>
      <c r="C69" s="347"/>
      <c r="D69" s="344"/>
      <c r="E69" s="344"/>
      <c r="F69" s="65" t="s">
        <v>29</v>
      </c>
      <c r="G69" s="73"/>
      <c r="H69" s="73"/>
      <c r="I69" s="73"/>
      <c r="J69" s="73"/>
      <c r="K69" s="73"/>
      <c r="L69" s="73"/>
      <c r="M69" s="73">
        <v>0.1</v>
      </c>
      <c r="N69" s="73">
        <v>0.2</v>
      </c>
      <c r="O69" s="73">
        <v>0.2</v>
      </c>
      <c r="P69" s="73">
        <v>0.2</v>
      </c>
      <c r="Q69" s="73">
        <v>0.2</v>
      </c>
      <c r="R69" s="73">
        <v>0.1</v>
      </c>
      <c r="S69" s="75">
        <f t="shared" si="2"/>
        <v>0.9999999999999999</v>
      </c>
      <c r="T69" s="366"/>
      <c r="U69" s="384"/>
      <c r="V69" s="374"/>
    </row>
    <row r="70" spans="1:22" s="84" customFormat="1" ht="34.5" customHeight="1">
      <c r="A70" s="342"/>
      <c r="B70" s="342"/>
      <c r="C70" s="347" t="s">
        <v>155</v>
      </c>
      <c r="D70" s="344" t="s">
        <v>150</v>
      </c>
      <c r="E70" s="344"/>
      <c r="F70" s="64" t="s">
        <v>28</v>
      </c>
      <c r="G70" s="73"/>
      <c r="H70" s="73"/>
      <c r="I70" s="73"/>
      <c r="J70" s="73"/>
      <c r="K70" s="73"/>
      <c r="L70" s="73"/>
      <c r="M70" s="81">
        <v>0.1</v>
      </c>
      <c r="N70" s="81">
        <v>0.2</v>
      </c>
      <c r="O70" s="81">
        <v>0.2</v>
      </c>
      <c r="P70" s="81">
        <v>0.2</v>
      </c>
      <c r="Q70" s="81">
        <v>0.2</v>
      </c>
      <c r="R70" s="81">
        <v>0.1</v>
      </c>
      <c r="S70" s="76">
        <f t="shared" si="2"/>
        <v>0.9999999999999999</v>
      </c>
      <c r="T70" s="366"/>
      <c r="U70" s="384">
        <v>0.01</v>
      </c>
      <c r="V70" s="382" t="s">
        <v>250</v>
      </c>
    </row>
    <row r="71" spans="1:22" s="84" customFormat="1" ht="34.5" customHeight="1">
      <c r="A71" s="342"/>
      <c r="B71" s="342"/>
      <c r="C71" s="347"/>
      <c r="D71" s="344"/>
      <c r="E71" s="344"/>
      <c r="F71" s="65" t="s">
        <v>29</v>
      </c>
      <c r="G71" s="73"/>
      <c r="H71" s="73"/>
      <c r="I71" s="73"/>
      <c r="J71" s="73"/>
      <c r="K71" s="73"/>
      <c r="L71" s="73"/>
      <c r="M71" s="73">
        <v>0.1</v>
      </c>
      <c r="N71" s="73">
        <v>0.2</v>
      </c>
      <c r="O71" s="73">
        <v>0.2</v>
      </c>
      <c r="P71" s="73">
        <v>0.2</v>
      </c>
      <c r="Q71" s="73">
        <v>0.2</v>
      </c>
      <c r="R71" s="73">
        <v>0.1</v>
      </c>
      <c r="S71" s="75">
        <f t="shared" si="2"/>
        <v>0.9999999999999999</v>
      </c>
      <c r="T71" s="366"/>
      <c r="U71" s="384"/>
      <c r="V71" s="385"/>
    </row>
    <row r="72" spans="1:22" s="84" customFormat="1" ht="32.25" customHeight="1">
      <c r="A72" s="342"/>
      <c r="B72" s="342"/>
      <c r="C72" s="347" t="s">
        <v>156</v>
      </c>
      <c r="D72" s="380" t="s">
        <v>150</v>
      </c>
      <c r="E72" s="380"/>
      <c r="F72" s="64" t="s">
        <v>28</v>
      </c>
      <c r="G72" s="73"/>
      <c r="H72" s="73"/>
      <c r="I72" s="73"/>
      <c r="J72" s="73"/>
      <c r="K72" s="73"/>
      <c r="L72" s="73"/>
      <c r="M72" s="81">
        <v>0.16</v>
      </c>
      <c r="N72" s="81">
        <v>0.16</v>
      </c>
      <c r="O72" s="81">
        <v>0.16</v>
      </c>
      <c r="P72" s="81">
        <v>0.16</v>
      </c>
      <c r="Q72" s="81">
        <v>0.16</v>
      </c>
      <c r="R72" s="81">
        <v>0.2</v>
      </c>
      <c r="S72" s="76">
        <f t="shared" si="2"/>
        <v>1</v>
      </c>
      <c r="T72" s="366"/>
      <c r="U72" s="384">
        <v>0.01</v>
      </c>
      <c r="V72" s="370" t="s">
        <v>249</v>
      </c>
    </row>
    <row r="73" spans="1:22" s="84" customFormat="1" ht="32.25" customHeight="1">
      <c r="A73" s="342"/>
      <c r="B73" s="342"/>
      <c r="C73" s="347"/>
      <c r="D73" s="381"/>
      <c r="E73" s="381"/>
      <c r="F73" s="65" t="s">
        <v>29</v>
      </c>
      <c r="G73" s="73"/>
      <c r="H73" s="73"/>
      <c r="I73" s="73"/>
      <c r="J73" s="73"/>
      <c r="K73" s="73"/>
      <c r="L73" s="73"/>
      <c r="M73" s="73">
        <v>0.16</v>
      </c>
      <c r="N73" s="73">
        <v>0.16</v>
      </c>
      <c r="O73" s="73">
        <v>0.16</v>
      </c>
      <c r="P73" s="73">
        <v>0.16</v>
      </c>
      <c r="Q73" s="73">
        <v>0.16</v>
      </c>
      <c r="R73" s="73">
        <v>0.2</v>
      </c>
      <c r="S73" s="75">
        <f t="shared" si="2"/>
        <v>1</v>
      </c>
      <c r="T73" s="366"/>
      <c r="U73" s="384"/>
      <c r="V73" s="386"/>
    </row>
    <row r="74" spans="1:25" s="24" customFormat="1" ht="34.5" customHeight="1">
      <c r="A74" s="342"/>
      <c r="B74" s="342"/>
      <c r="C74" s="347" t="s">
        <v>157</v>
      </c>
      <c r="D74" s="380" t="s">
        <v>150</v>
      </c>
      <c r="E74" s="343"/>
      <c r="F74" s="64" t="s">
        <v>28</v>
      </c>
      <c r="G74" s="73"/>
      <c r="H74" s="73"/>
      <c r="I74" s="73"/>
      <c r="J74" s="73"/>
      <c r="K74" s="73"/>
      <c r="L74" s="73"/>
      <c r="M74" s="81">
        <v>0.1</v>
      </c>
      <c r="N74" s="81">
        <v>0.2</v>
      </c>
      <c r="O74" s="81">
        <v>0.2</v>
      </c>
      <c r="P74" s="81">
        <v>0.2</v>
      </c>
      <c r="Q74" s="81">
        <v>0.2</v>
      </c>
      <c r="R74" s="81">
        <v>0.1</v>
      </c>
      <c r="S74" s="76">
        <f t="shared" si="2"/>
        <v>0.9999999999999999</v>
      </c>
      <c r="T74" s="366"/>
      <c r="U74" s="348">
        <v>0.01</v>
      </c>
      <c r="V74" s="382" t="s">
        <v>251</v>
      </c>
      <c r="Y74" s="72"/>
    </row>
    <row r="75" spans="1:25" s="24" customFormat="1" ht="34.5" customHeight="1">
      <c r="A75" s="342"/>
      <c r="B75" s="342"/>
      <c r="C75" s="347"/>
      <c r="D75" s="381"/>
      <c r="E75" s="343"/>
      <c r="F75" s="65" t="s">
        <v>29</v>
      </c>
      <c r="G75" s="73"/>
      <c r="H75" s="73"/>
      <c r="I75" s="73"/>
      <c r="J75" s="73"/>
      <c r="K75" s="73"/>
      <c r="L75" s="73"/>
      <c r="M75" s="73">
        <v>0.1</v>
      </c>
      <c r="N75" s="73">
        <v>0.2</v>
      </c>
      <c r="O75" s="73">
        <v>0.2</v>
      </c>
      <c r="P75" s="73">
        <v>0.2</v>
      </c>
      <c r="Q75" s="73">
        <v>0.2</v>
      </c>
      <c r="R75" s="73">
        <v>0.1</v>
      </c>
      <c r="S75" s="75">
        <f t="shared" si="2"/>
        <v>0.9999999999999999</v>
      </c>
      <c r="T75" s="367"/>
      <c r="U75" s="348"/>
      <c r="V75" s="383"/>
      <c r="Y75" s="72"/>
    </row>
    <row r="76" spans="1:25" ht="16.5" thickBot="1">
      <c r="A76" s="387" t="s">
        <v>194</v>
      </c>
      <c r="B76" s="388"/>
      <c r="C76" s="388"/>
      <c r="D76" s="388"/>
      <c r="E76" s="388"/>
      <c r="F76" s="388"/>
      <c r="G76" s="388"/>
      <c r="H76" s="388"/>
      <c r="I76" s="388"/>
      <c r="J76" s="388"/>
      <c r="K76" s="388"/>
      <c r="L76" s="388"/>
      <c r="M76" s="388"/>
      <c r="N76" s="388"/>
      <c r="O76" s="388"/>
      <c r="P76" s="388"/>
      <c r="Q76" s="388"/>
      <c r="R76" s="388"/>
      <c r="S76" s="388"/>
      <c r="T76" s="93">
        <f>SUM(T8:T75)</f>
        <v>0.9999999999999999</v>
      </c>
      <c r="U76" s="93">
        <f>SUM(U8:U75)</f>
        <v>1.0000000000000002</v>
      </c>
      <c r="V76" s="94"/>
      <c r="W76" s="95"/>
      <c r="Y76" s="72"/>
    </row>
    <row r="77" spans="1:53" s="99" customFormat="1" ht="15.75" thickBot="1">
      <c r="A77" s="389" t="s">
        <v>195</v>
      </c>
      <c r="B77" s="390"/>
      <c r="C77" s="390"/>
      <c r="D77" s="390"/>
      <c r="E77" s="390"/>
      <c r="F77" s="390"/>
      <c r="G77" s="390"/>
      <c r="H77" s="390"/>
      <c r="I77" s="390"/>
      <c r="J77" s="390"/>
      <c r="K77" s="390"/>
      <c r="L77" s="390"/>
      <c r="M77" s="390"/>
      <c r="N77" s="390"/>
      <c r="O77" s="390"/>
      <c r="P77" s="390"/>
      <c r="Q77" s="390"/>
      <c r="R77" s="390"/>
      <c r="S77" s="390"/>
      <c r="T77" s="390"/>
      <c r="U77" s="390"/>
      <c r="V77" s="391"/>
      <c r="W77" s="96"/>
      <c r="X77" s="97"/>
      <c r="Y77" s="97"/>
      <c r="Z77" s="97"/>
      <c r="AA77" s="97"/>
      <c r="AB77" s="97"/>
      <c r="AC77" s="97"/>
      <c r="AD77" s="97"/>
      <c r="AE77" s="97"/>
      <c r="AF77" s="97"/>
      <c r="AG77" s="97"/>
      <c r="AH77" s="97"/>
      <c r="AI77" s="97"/>
      <c r="AJ77" s="97"/>
      <c r="AK77" s="97"/>
      <c r="AL77" s="97"/>
      <c r="AM77" s="97"/>
      <c r="AN77" s="97"/>
      <c r="AO77" s="97"/>
      <c r="AP77" s="97"/>
      <c r="AQ77" s="97"/>
      <c r="AR77" s="98"/>
      <c r="AS77" s="98"/>
      <c r="AT77" s="98"/>
      <c r="AU77" s="98"/>
      <c r="AV77" s="98"/>
      <c r="AW77" s="98"/>
      <c r="AX77" s="98"/>
      <c r="AY77" s="98"/>
      <c r="AZ77" s="98"/>
      <c r="BA77" s="98"/>
    </row>
    <row r="78" spans="1:25" s="24" customFormat="1" ht="21.75" customHeight="1">
      <c r="A78" s="17"/>
      <c r="B78" s="17"/>
      <c r="C78" s="18"/>
      <c r="D78" s="19"/>
      <c r="E78" s="19"/>
      <c r="F78" s="66"/>
      <c r="G78" s="85"/>
      <c r="H78" s="85"/>
      <c r="I78" s="85"/>
      <c r="J78" s="85"/>
      <c r="K78" s="85"/>
      <c r="L78" s="85"/>
      <c r="M78" s="85"/>
      <c r="N78" s="85"/>
      <c r="O78" s="85"/>
      <c r="P78" s="85"/>
      <c r="Q78" s="85"/>
      <c r="R78" s="85"/>
      <c r="S78" s="86"/>
      <c r="T78" s="87"/>
      <c r="U78" s="88"/>
      <c r="V78" s="20"/>
      <c r="Y78" s="72"/>
    </row>
    <row r="79" spans="1:22" s="24" customFormat="1" ht="21.75" customHeight="1">
      <c r="A79" s="17"/>
      <c r="B79" s="17"/>
      <c r="C79" s="18"/>
      <c r="D79" s="19"/>
      <c r="E79" s="19"/>
      <c r="F79" s="66"/>
      <c r="G79" s="85"/>
      <c r="H79" s="85"/>
      <c r="I79" s="85"/>
      <c r="J79" s="85"/>
      <c r="K79" s="85"/>
      <c r="L79" s="85"/>
      <c r="M79" s="85"/>
      <c r="N79" s="85"/>
      <c r="O79" s="85"/>
      <c r="P79" s="85"/>
      <c r="Q79" s="85"/>
      <c r="R79" s="85"/>
      <c r="S79" s="86"/>
      <c r="T79" s="87"/>
      <c r="U79" s="88"/>
      <c r="V79" s="20"/>
    </row>
    <row r="80" spans="1:22" s="24" customFormat="1" ht="21.75" customHeight="1">
      <c r="A80" s="17"/>
      <c r="B80" s="17"/>
      <c r="C80" s="18"/>
      <c r="D80" s="19"/>
      <c r="E80" s="19"/>
      <c r="F80" s="66"/>
      <c r="G80" s="85"/>
      <c r="H80" s="85"/>
      <c r="I80" s="85"/>
      <c r="J80" s="85"/>
      <c r="K80" s="85"/>
      <c r="L80" s="85"/>
      <c r="M80" s="85"/>
      <c r="N80" s="85"/>
      <c r="O80" s="85"/>
      <c r="P80" s="85"/>
      <c r="Q80" s="85"/>
      <c r="R80" s="85"/>
      <c r="S80" s="86"/>
      <c r="T80" s="87"/>
      <c r="U80" s="88"/>
      <c r="V80" s="20"/>
    </row>
    <row r="81" spans="1:22" s="24" customFormat="1" ht="21.75" customHeight="1">
      <c r="A81" s="17"/>
      <c r="B81" s="17"/>
      <c r="C81" s="18"/>
      <c r="D81" s="19"/>
      <c r="E81" s="19"/>
      <c r="F81" s="66"/>
      <c r="G81" s="85"/>
      <c r="H81" s="85"/>
      <c r="I81" s="85"/>
      <c r="J81" s="85"/>
      <c r="K81" s="85"/>
      <c r="L81" s="85"/>
      <c r="M81" s="85"/>
      <c r="N81" s="85"/>
      <c r="O81" s="85"/>
      <c r="P81" s="85"/>
      <c r="Q81" s="85"/>
      <c r="R81" s="85"/>
      <c r="S81" s="86"/>
      <c r="T81" s="87"/>
      <c r="U81" s="88"/>
      <c r="V81" s="20"/>
    </row>
    <row r="82" spans="1:22" s="24" customFormat="1" ht="21.75" customHeight="1">
      <c r="A82" s="17"/>
      <c r="B82" s="17"/>
      <c r="C82" s="18"/>
      <c r="D82" s="19"/>
      <c r="E82" s="19"/>
      <c r="F82" s="66"/>
      <c r="G82" s="85"/>
      <c r="H82" s="85"/>
      <c r="I82" s="85"/>
      <c r="J82" s="85"/>
      <c r="K82" s="85"/>
      <c r="L82" s="85"/>
      <c r="M82" s="85"/>
      <c r="N82" s="85"/>
      <c r="O82" s="85"/>
      <c r="P82" s="85"/>
      <c r="Q82" s="85"/>
      <c r="R82" s="85"/>
      <c r="S82" s="86"/>
      <c r="T82" s="87"/>
      <c r="U82" s="88"/>
      <c r="V82" s="20"/>
    </row>
    <row r="83" spans="1:22" s="24" customFormat="1" ht="21.75" customHeight="1">
      <c r="A83" s="17"/>
      <c r="B83" s="17"/>
      <c r="C83" s="18"/>
      <c r="D83" s="19"/>
      <c r="E83" s="19"/>
      <c r="F83" s="66"/>
      <c r="G83" s="85"/>
      <c r="H83" s="85"/>
      <c r="I83" s="85"/>
      <c r="J83" s="85"/>
      <c r="K83" s="85"/>
      <c r="L83" s="85"/>
      <c r="M83" s="85"/>
      <c r="N83" s="85"/>
      <c r="O83" s="85"/>
      <c r="P83" s="85"/>
      <c r="Q83" s="85"/>
      <c r="R83" s="85"/>
      <c r="S83" s="86"/>
      <c r="T83" s="87"/>
      <c r="U83" s="88"/>
      <c r="V83" s="20"/>
    </row>
    <row r="84" spans="1:22" s="24" customFormat="1" ht="21.75" customHeight="1">
      <c r="A84" s="17"/>
      <c r="B84" s="17"/>
      <c r="C84" s="18"/>
      <c r="D84" s="19"/>
      <c r="E84" s="19"/>
      <c r="F84" s="66"/>
      <c r="G84" s="85"/>
      <c r="H84" s="85"/>
      <c r="I84" s="85"/>
      <c r="J84" s="85"/>
      <c r="K84" s="85"/>
      <c r="L84" s="85"/>
      <c r="M84" s="85"/>
      <c r="N84" s="85"/>
      <c r="O84" s="85"/>
      <c r="P84" s="85"/>
      <c r="Q84" s="85"/>
      <c r="R84" s="85"/>
      <c r="S84" s="86"/>
      <c r="T84" s="87"/>
      <c r="U84" s="88"/>
      <c r="V84" s="20"/>
    </row>
    <row r="85" spans="1:21" ht="15">
      <c r="A85" s="24"/>
      <c r="B85" s="24"/>
      <c r="C85" s="89"/>
      <c r="D85" s="24"/>
      <c r="E85" s="24"/>
      <c r="F85" s="24"/>
      <c r="G85" s="24"/>
      <c r="H85" s="24"/>
      <c r="I85" s="24"/>
      <c r="J85" s="24"/>
      <c r="K85" s="24"/>
      <c r="L85" s="24"/>
      <c r="M85" s="24"/>
      <c r="N85" s="90"/>
      <c r="O85" s="90"/>
      <c r="P85" s="90"/>
      <c r="Q85" s="90"/>
      <c r="R85" s="90"/>
      <c r="S85" s="91"/>
      <c r="T85" s="90"/>
      <c r="U85" s="90"/>
    </row>
    <row r="86" spans="1:21" ht="15">
      <c r="A86" s="24"/>
      <c r="B86" s="24"/>
      <c r="C86" s="89"/>
      <c r="D86" s="24"/>
      <c r="E86" s="24"/>
      <c r="F86" s="24"/>
      <c r="G86" s="24"/>
      <c r="H86" s="24"/>
      <c r="I86" s="24"/>
      <c r="J86" s="24"/>
      <c r="K86" s="24"/>
      <c r="L86" s="24"/>
      <c r="M86" s="24"/>
      <c r="N86" s="90"/>
      <c r="O86" s="90"/>
      <c r="P86" s="90"/>
      <c r="Q86" s="90"/>
      <c r="R86" s="90"/>
      <c r="S86" s="91"/>
      <c r="T86" s="90"/>
      <c r="U86" s="90"/>
    </row>
    <row r="87" spans="1:21" ht="15">
      <c r="A87" s="24"/>
      <c r="B87" s="24"/>
      <c r="C87" s="89"/>
      <c r="D87" s="24"/>
      <c r="E87" s="24"/>
      <c r="F87" s="24"/>
      <c r="G87" s="24"/>
      <c r="H87" s="24"/>
      <c r="I87" s="24"/>
      <c r="J87" s="24"/>
      <c r="K87" s="24"/>
      <c r="L87" s="24"/>
      <c r="M87" s="24"/>
      <c r="N87" s="90"/>
      <c r="O87" s="90"/>
      <c r="P87" s="90"/>
      <c r="Q87" s="90"/>
      <c r="R87" s="90"/>
      <c r="S87" s="91"/>
      <c r="T87" s="90"/>
      <c r="U87" s="90"/>
    </row>
    <row r="88" spans="1:21" ht="15">
      <c r="A88" s="24"/>
      <c r="B88" s="24"/>
      <c r="C88" s="89"/>
      <c r="D88" s="24"/>
      <c r="E88" s="24"/>
      <c r="F88" s="24"/>
      <c r="G88" s="24"/>
      <c r="H88" s="24"/>
      <c r="I88" s="24"/>
      <c r="J88" s="24"/>
      <c r="K88" s="24"/>
      <c r="L88" s="24"/>
      <c r="M88" s="24"/>
      <c r="N88" s="90"/>
      <c r="O88" s="90"/>
      <c r="P88" s="90"/>
      <c r="Q88" s="90"/>
      <c r="R88" s="90"/>
      <c r="S88" s="91"/>
      <c r="T88" s="90"/>
      <c r="U88" s="90"/>
    </row>
    <row r="89" spans="1:21" ht="15">
      <c r="A89" s="24"/>
      <c r="B89" s="24"/>
      <c r="C89" s="89"/>
      <c r="D89" s="24"/>
      <c r="E89" s="24"/>
      <c r="F89" s="24"/>
      <c r="G89" s="24"/>
      <c r="H89" s="24"/>
      <c r="I89" s="24"/>
      <c r="J89" s="24"/>
      <c r="K89" s="24"/>
      <c r="L89" s="24"/>
      <c r="M89" s="24"/>
      <c r="N89" s="90"/>
      <c r="O89" s="90"/>
      <c r="P89" s="90"/>
      <c r="Q89" s="90"/>
      <c r="R89" s="90"/>
      <c r="S89" s="91"/>
      <c r="T89" s="90"/>
      <c r="U89" s="90"/>
    </row>
    <row r="90" spans="1:21" ht="15">
      <c r="A90" s="24"/>
      <c r="B90" s="24"/>
      <c r="C90" s="89"/>
      <c r="D90" s="24"/>
      <c r="E90" s="24"/>
      <c r="F90" s="24"/>
      <c r="G90" s="24"/>
      <c r="H90" s="24"/>
      <c r="I90" s="24"/>
      <c r="J90" s="24"/>
      <c r="K90" s="24"/>
      <c r="L90" s="24"/>
      <c r="M90" s="24"/>
      <c r="N90" s="90"/>
      <c r="O90" s="90"/>
      <c r="P90" s="90"/>
      <c r="Q90" s="90"/>
      <c r="R90" s="90"/>
      <c r="S90" s="91"/>
      <c r="T90" s="90"/>
      <c r="U90" s="90"/>
    </row>
    <row r="91" spans="1:21" ht="15">
      <c r="A91" s="24"/>
      <c r="B91" s="24"/>
      <c r="C91" s="89"/>
      <c r="D91" s="24"/>
      <c r="E91" s="24"/>
      <c r="F91" s="24"/>
      <c r="G91" s="24"/>
      <c r="H91" s="24"/>
      <c r="I91" s="24"/>
      <c r="J91" s="24"/>
      <c r="K91" s="24"/>
      <c r="L91" s="24"/>
      <c r="M91" s="24"/>
      <c r="N91" s="90"/>
      <c r="O91" s="90"/>
      <c r="P91" s="90"/>
      <c r="Q91" s="90"/>
      <c r="R91" s="90"/>
      <c r="S91" s="91"/>
      <c r="T91" s="90"/>
      <c r="U91" s="90"/>
    </row>
    <row r="92" spans="1:21" ht="15">
      <c r="A92" s="24"/>
      <c r="B92" s="24"/>
      <c r="C92" s="89"/>
      <c r="D92" s="24"/>
      <c r="E92" s="24"/>
      <c r="F92" s="24"/>
      <c r="G92" s="24"/>
      <c r="H92" s="24"/>
      <c r="I92" s="24"/>
      <c r="J92" s="24"/>
      <c r="K92" s="24"/>
      <c r="L92" s="24"/>
      <c r="M92" s="24"/>
      <c r="N92" s="90"/>
      <c r="O92" s="90"/>
      <c r="P92" s="90"/>
      <c r="Q92" s="90"/>
      <c r="R92" s="90"/>
      <c r="S92" s="91"/>
      <c r="T92" s="90"/>
      <c r="U92" s="90"/>
    </row>
    <row r="93" spans="1:21" ht="15">
      <c r="A93" s="24"/>
      <c r="B93" s="24"/>
      <c r="C93" s="89"/>
      <c r="D93" s="24"/>
      <c r="E93" s="24"/>
      <c r="F93" s="24"/>
      <c r="G93" s="24"/>
      <c r="H93" s="24"/>
      <c r="I93" s="24"/>
      <c r="J93" s="24"/>
      <c r="K93" s="24"/>
      <c r="L93" s="24"/>
      <c r="M93" s="24"/>
      <c r="N93" s="90"/>
      <c r="O93" s="90"/>
      <c r="P93" s="90"/>
      <c r="Q93" s="90"/>
      <c r="R93" s="90"/>
      <c r="S93" s="91"/>
      <c r="T93" s="90"/>
      <c r="U93" s="90"/>
    </row>
    <row r="94" spans="1:21" ht="15">
      <c r="A94" s="24"/>
      <c r="B94" s="24"/>
      <c r="C94" s="89"/>
      <c r="D94" s="24"/>
      <c r="E94" s="24"/>
      <c r="F94" s="24"/>
      <c r="G94" s="24"/>
      <c r="H94" s="24"/>
      <c r="I94" s="24"/>
      <c r="J94" s="24"/>
      <c r="K94" s="24"/>
      <c r="L94" s="24"/>
      <c r="M94" s="24"/>
      <c r="N94" s="90"/>
      <c r="O94" s="90"/>
      <c r="P94" s="90"/>
      <c r="Q94" s="90"/>
      <c r="R94" s="90"/>
      <c r="S94" s="91"/>
      <c r="T94" s="90"/>
      <c r="U94" s="90"/>
    </row>
    <row r="95" spans="1:21" ht="15">
      <c r="A95" s="24"/>
      <c r="B95" s="24"/>
      <c r="C95" s="89"/>
      <c r="D95" s="24"/>
      <c r="E95" s="24"/>
      <c r="F95" s="24"/>
      <c r="G95" s="24"/>
      <c r="H95" s="24"/>
      <c r="I95" s="24"/>
      <c r="J95" s="24"/>
      <c r="K95" s="24"/>
      <c r="L95" s="24"/>
      <c r="M95" s="24"/>
      <c r="N95" s="90"/>
      <c r="O95" s="90"/>
      <c r="P95" s="90"/>
      <c r="Q95" s="90"/>
      <c r="R95" s="90"/>
      <c r="S95" s="91"/>
      <c r="T95" s="90"/>
      <c r="U95" s="90"/>
    </row>
    <row r="96" spans="1:21" ht="15">
      <c r="A96" s="24"/>
      <c r="B96" s="24"/>
      <c r="C96" s="89"/>
      <c r="D96" s="24"/>
      <c r="E96" s="24"/>
      <c r="F96" s="24"/>
      <c r="G96" s="24"/>
      <c r="H96" s="24"/>
      <c r="I96" s="24"/>
      <c r="J96" s="24"/>
      <c r="K96" s="24"/>
      <c r="L96" s="24"/>
      <c r="M96" s="24"/>
      <c r="N96" s="90"/>
      <c r="O96" s="90"/>
      <c r="P96" s="90"/>
      <c r="Q96" s="90"/>
      <c r="R96" s="90"/>
      <c r="S96" s="91"/>
      <c r="T96" s="90"/>
      <c r="U96" s="90"/>
    </row>
    <row r="97" spans="1:21" ht="15">
      <c r="A97" s="24"/>
      <c r="B97" s="24"/>
      <c r="C97" s="89"/>
      <c r="D97" s="24"/>
      <c r="E97" s="24"/>
      <c r="F97" s="24"/>
      <c r="G97" s="24"/>
      <c r="H97" s="24"/>
      <c r="I97" s="24"/>
      <c r="J97" s="24"/>
      <c r="K97" s="24"/>
      <c r="L97" s="24"/>
      <c r="M97" s="24"/>
      <c r="N97" s="90"/>
      <c r="O97" s="90"/>
      <c r="P97" s="90"/>
      <c r="Q97" s="90"/>
      <c r="R97" s="90"/>
      <c r="S97" s="91"/>
      <c r="T97" s="90"/>
      <c r="U97" s="90"/>
    </row>
    <row r="98" spans="1:21" ht="15">
      <c r="A98" s="24"/>
      <c r="B98" s="24"/>
      <c r="C98" s="89"/>
      <c r="D98" s="24"/>
      <c r="E98" s="24"/>
      <c r="F98" s="24"/>
      <c r="G98" s="24"/>
      <c r="H98" s="24"/>
      <c r="I98" s="24"/>
      <c r="J98" s="24"/>
      <c r="K98" s="24"/>
      <c r="L98" s="24"/>
      <c r="M98" s="24"/>
      <c r="N98" s="90"/>
      <c r="O98" s="90"/>
      <c r="P98" s="90"/>
      <c r="Q98" s="90"/>
      <c r="R98" s="90"/>
      <c r="S98" s="91"/>
      <c r="T98" s="90"/>
      <c r="U98" s="90"/>
    </row>
    <row r="99" spans="1:21" ht="15">
      <c r="A99" s="24"/>
      <c r="B99" s="24"/>
      <c r="C99" s="89"/>
      <c r="D99" s="24"/>
      <c r="E99" s="24"/>
      <c r="F99" s="24"/>
      <c r="G99" s="24"/>
      <c r="H99" s="24"/>
      <c r="I99" s="24"/>
      <c r="J99" s="24"/>
      <c r="K99" s="24"/>
      <c r="L99" s="24"/>
      <c r="M99" s="24"/>
      <c r="N99" s="90"/>
      <c r="O99" s="90"/>
      <c r="P99" s="90"/>
      <c r="Q99" s="90"/>
      <c r="R99" s="90"/>
      <c r="S99" s="91"/>
      <c r="T99" s="90"/>
      <c r="U99" s="90"/>
    </row>
    <row r="100" spans="1:21" ht="15">
      <c r="A100" s="24"/>
      <c r="B100" s="24"/>
      <c r="C100" s="89"/>
      <c r="D100" s="24"/>
      <c r="E100" s="24"/>
      <c r="F100" s="24"/>
      <c r="G100" s="24"/>
      <c r="H100" s="24"/>
      <c r="I100" s="24"/>
      <c r="J100" s="24"/>
      <c r="K100" s="24"/>
      <c r="L100" s="24"/>
      <c r="M100" s="24"/>
      <c r="N100" s="90"/>
      <c r="O100" s="90"/>
      <c r="P100" s="90"/>
      <c r="Q100" s="90"/>
      <c r="R100" s="90"/>
      <c r="S100" s="91"/>
      <c r="T100" s="90"/>
      <c r="U100" s="90"/>
    </row>
    <row r="101" spans="1:21" ht="15">
      <c r="A101" s="24"/>
      <c r="B101" s="24"/>
      <c r="C101" s="89"/>
      <c r="D101" s="24"/>
      <c r="E101" s="24"/>
      <c r="F101" s="24"/>
      <c r="G101" s="24"/>
      <c r="H101" s="24"/>
      <c r="I101" s="24"/>
      <c r="J101" s="24"/>
      <c r="K101" s="24"/>
      <c r="L101" s="24"/>
      <c r="M101" s="24"/>
      <c r="N101" s="90"/>
      <c r="O101" s="90"/>
      <c r="P101" s="90"/>
      <c r="Q101" s="90"/>
      <c r="R101" s="90"/>
      <c r="S101" s="91"/>
      <c r="T101" s="90"/>
      <c r="U101" s="90"/>
    </row>
    <row r="102" spans="1:21" ht="15">
      <c r="A102" s="24"/>
      <c r="B102" s="24"/>
      <c r="C102" s="89"/>
      <c r="D102" s="24"/>
      <c r="E102" s="24"/>
      <c r="F102" s="24"/>
      <c r="G102" s="24"/>
      <c r="H102" s="24"/>
      <c r="I102" s="24"/>
      <c r="J102" s="24"/>
      <c r="K102" s="24"/>
      <c r="L102" s="24"/>
      <c r="M102" s="24"/>
      <c r="N102" s="90"/>
      <c r="O102" s="90"/>
      <c r="P102" s="90"/>
      <c r="Q102" s="90"/>
      <c r="R102" s="90"/>
      <c r="S102" s="91"/>
      <c r="T102" s="90"/>
      <c r="U102" s="90"/>
    </row>
    <row r="103" spans="1:21" ht="15">
      <c r="A103" s="24"/>
      <c r="B103" s="24"/>
      <c r="C103" s="89"/>
      <c r="D103" s="24"/>
      <c r="E103" s="24"/>
      <c r="F103" s="24"/>
      <c r="G103" s="24"/>
      <c r="H103" s="24"/>
      <c r="I103" s="24"/>
      <c r="J103" s="24"/>
      <c r="K103" s="24"/>
      <c r="L103" s="24"/>
      <c r="M103" s="24"/>
      <c r="N103" s="90"/>
      <c r="O103" s="90"/>
      <c r="P103" s="90"/>
      <c r="Q103" s="90"/>
      <c r="R103" s="90"/>
      <c r="S103" s="91"/>
      <c r="T103" s="90"/>
      <c r="U103" s="90"/>
    </row>
    <row r="104" spans="1:21" ht="15">
      <c r="A104" s="24"/>
      <c r="B104" s="24"/>
      <c r="C104" s="89"/>
      <c r="D104" s="24"/>
      <c r="E104" s="24"/>
      <c r="F104" s="24"/>
      <c r="G104" s="24"/>
      <c r="H104" s="24"/>
      <c r="I104" s="24"/>
      <c r="J104" s="24"/>
      <c r="K104" s="24"/>
      <c r="L104" s="24"/>
      <c r="M104" s="24"/>
      <c r="N104" s="90"/>
      <c r="O104" s="90"/>
      <c r="P104" s="90"/>
      <c r="Q104" s="90"/>
      <c r="R104" s="90"/>
      <c r="S104" s="91"/>
      <c r="T104" s="90"/>
      <c r="U104" s="90"/>
    </row>
    <row r="105" spans="1:21" ht="15">
      <c r="A105" s="24"/>
      <c r="B105" s="24"/>
      <c r="C105" s="89"/>
      <c r="D105" s="24"/>
      <c r="E105" s="24"/>
      <c r="F105" s="24"/>
      <c r="G105" s="24"/>
      <c r="H105" s="24"/>
      <c r="I105" s="24"/>
      <c r="J105" s="24"/>
      <c r="K105" s="24"/>
      <c r="L105" s="24"/>
      <c r="M105" s="24"/>
      <c r="N105" s="90"/>
      <c r="O105" s="90"/>
      <c r="P105" s="90"/>
      <c r="Q105" s="90"/>
      <c r="R105" s="90"/>
      <c r="S105" s="91"/>
      <c r="T105" s="90"/>
      <c r="U105" s="90"/>
    </row>
    <row r="106" spans="1:21" ht="15">
      <c r="A106" s="24"/>
      <c r="B106" s="24"/>
      <c r="C106" s="89"/>
      <c r="D106" s="24"/>
      <c r="E106" s="24"/>
      <c r="F106" s="24"/>
      <c r="G106" s="24"/>
      <c r="H106" s="24"/>
      <c r="I106" s="24"/>
      <c r="J106" s="24"/>
      <c r="K106" s="24"/>
      <c r="L106" s="24"/>
      <c r="M106" s="24"/>
      <c r="N106" s="90"/>
      <c r="O106" s="90"/>
      <c r="P106" s="90"/>
      <c r="Q106" s="90"/>
      <c r="R106" s="90"/>
      <c r="S106" s="91"/>
      <c r="T106" s="90"/>
      <c r="U106" s="90"/>
    </row>
    <row r="107" spans="1:21" ht="15">
      <c r="A107" s="24"/>
      <c r="B107" s="24"/>
      <c r="C107" s="89"/>
      <c r="D107" s="24"/>
      <c r="E107" s="24"/>
      <c r="F107" s="24"/>
      <c r="G107" s="24"/>
      <c r="H107" s="24"/>
      <c r="I107" s="24"/>
      <c r="J107" s="24"/>
      <c r="K107" s="24"/>
      <c r="L107" s="24"/>
      <c r="M107" s="24"/>
      <c r="N107" s="90"/>
      <c r="O107" s="90"/>
      <c r="P107" s="90"/>
      <c r="Q107" s="90"/>
      <c r="R107" s="90"/>
      <c r="S107" s="91"/>
      <c r="T107" s="90"/>
      <c r="U107" s="90"/>
    </row>
    <row r="108" spans="1:21" ht="15">
      <c r="A108" s="24"/>
      <c r="B108" s="24"/>
      <c r="C108" s="89"/>
      <c r="D108" s="24"/>
      <c r="E108" s="24"/>
      <c r="F108" s="24"/>
      <c r="G108" s="24"/>
      <c r="H108" s="24"/>
      <c r="I108" s="24"/>
      <c r="J108" s="24"/>
      <c r="K108" s="24"/>
      <c r="L108" s="24"/>
      <c r="M108" s="24"/>
      <c r="N108" s="90"/>
      <c r="O108" s="90"/>
      <c r="P108" s="90"/>
      <c r="Q108" s="90"/>
      <c r="R108" s="90"/>
      <c r="S108" s="91"/>
      <c r="T108" s="90"/>
      <c r="U108" s="90"/>
    </row>
    <row r="109" spans="1:21" ht="15">
      <c r="A109" s="24"/>
      <c r="B109" s="24"/>
      <c r="C109" s="89"/>
      <c r="D109" s="24"/>
      <c r="E109" s="24"/>
      <c r="F109" s="24"/>
      <c r="G109" s="24"/>
      <c r="H109" s="24"/>
      <c r="I109" s="24"/>
      <c r="J109" s="24"/>
      <c r="K109" s="24"/>
      <c r="L109" s="24"/>
      <c r="M109" s="24"/>
      <c r="N109" s="90"/>
      <c r="O109" s="90"/>
      <c r="P109" s="90"/>
      <c r="Q109" s="90"/>
      <c r="R109" s="90"/>
      <c r="S109" s="91"/>
      <c r="T109" s="90"/>
      <c r="U109" s="90"/>
    </row>
    <row r="110" spans="1:21" ht="15">
      <c r="A110" s="24"/>
      <c r="B110" s="24"/>
      <c r="C110" s="89"/>
      <c r="D110" s="24"/>
      <c r="E110" s="24"/>
      <c r="F110" s="24"/>
      <c r="G110" s="24"/>
      <c r="H110" s="24"/>
      <c r="I110" s="24"/>
      <c r="J110" s="24"/>
      <c r="K110" s="24"/>
      <c r="L110" s="24"/>
      <c r="M110" s="24"/>
      <c r="N110" s="90"/>
      <c r="O110" s="90"/>
      <c r="P110" s="90"/>
      <c r="Q110" s="90"/>
      <c r="R110" s="90"/>
      <c r="S110" s="91"/>
      <c r="T110" s="90"/>
      <c r="U110" s="90"/>
    </row>
    <row r="111" spans="1:21" ht="15">
      <c r="A111" s="24"/>
      <c r="B111" s="24"/>
      <c r="C111" s="89"/>
      <c r="D111" s="24"/>
      <c r="E111" s="24"/>
      <c r="F111" s="24"/>
      <c r="G111" s="24"/>
      <c r="H111" s="24"/>
      <c r="I111" s="24"/>
      <c r="J111" s="24"/>
      <c r="K111" s="24"/>
      <c r="L111" s="24"/>
      <c r="M111" s="24"/>
      <c r="N111" s="90"/>
      <c r="O111" s="90"/>
      <c r="P111" s="90"/>
      <c r="Q111" s="90"/>
      <c r="R111" s="90"/>
      <c r="S111" s="91"/>
      <c r="T111" s="90"/>
      <c r="U111" s="90"/>
    </row>
    <row r="112" spans="1:21" ht="15">
      <c r="A112" s="24"/>
      <c r="B112" s="24"/>
      <c r="C112" s="89"/>
      <c r="D112" s="24"/>
      <c r="E112" s="24"/>
      <c r="F112" s="24"/>
      <c r="G112" s="24"/>
      <c r="H112" s="24"/>
      <c r="I112" s="24"/>
      <c r="J112" s="24"/>
      <c r="K112" s="24"/>
      <c r="L112" s="24"/>
      <c r="M112" s="24"/>
      <c r="N112" s="90"/>
      <c r="O112" s="90"/>
      <c r="P112" s="90"/>
      <c r="Q112" s="90"/>
      <c r="R112" s="90"/>
      <c r="S112" s="91"/>
      <c r="T112" s="90"/>
      <c r="U112" s="90"/>
    </row>
    <row r="113" spans="1:21" ht="15">
      <c r="A113" s="24"/>
      <c r="B113" s="24"/>
      <c r="C113" s="89"/>
      <c r="D113" s="24"/>
      <c r="E113" s="24"/>
      <c r="F113" s="24"/>
      <c r="G113" s="24"/>
      <c r="H113" s="24"/>
      <c r="I113" s="24"/>
      <c r="J113" s="24"/>
      <c r="K113" s="24"/>
      <c r="L113" s="24"/>
      <c r="M113" s="24"/>
      <c r="N113" s="90"/>
      <c r="O113" s="90"/>
      <c r="P113" s="90"/>
      <c r="Q113" s="90"/>
      <c r="R113" s="90"/>
      <c r="S113" s="91"/>
      <c r="T113" s="90"/>
      <c r="U113" s="90"/>
    </row>
    <row r="114" spans="1:21" ht="15">
      <c r="A114" s="24"/>
      <c r="B114" s="24"/>
      <c r="C114" s="89"/>
      <c r="D114" s="24"/>
      <c r="E114" s="24"/>
      <c r="F114" s="24"/>
      <c r="G114" s="24"/>
      <c r="H114" s="24"/>
      <c r="I114" s="24"/>
      <c r="J114" s="24"/>
      <c r="K114" s="24"/>
      <c r="L114" s="24"/>
      <c r="M114" s="24"/>
      <c r="N114" s="90"/>
      <c r="O114" s="90"/>
      <c r="P114" s="90"/>
      <c r="Q114" s="90"/>
      <c r="R114" s="90"/>
      <c r="S114" s="91"/>
      <c r="T114" s="90"/>
      <c r="U114" s="90"/>
    </row>
    <row r="115" spans="1:21" ht="15">
      <c r="A115" s="24"/>
      <c r="B115" s="24"/>
      <c r="C115" s="89"/>
      <c r="D115" s="24"/>
      <c r="E115" s="24"/>
      <c r="F115" s="24"/>
      <c r="G115" s="24"/>
      <c r="H115" s="24"/>
      <c r="I115" s="24"/>
      <c r="J115" s="24"/>
      <c r="K115" s="24"/>
      <c r="L115" s="24"/>
      <c r="M115" s="24"/>
      <c r="N115" s="90"/>
      <c r="O115" s="90"/>
      <c r="P115" s="90"/>
      <c r="Q115" s="90"/>
      <c r="R115" s="90"/>
      <c r="S115" s="91"/>
      <c r="T115" s="90"/>
      <c r="U115" s="90"/>
    </row>
    <row r="116" spans="1:21" ht="15">
      <c r="A116" s="24"/>
      <c r="B116" s="24"/>
      <c r="C116" s="89"/>
      <c r="D116" s="24"/>
      <c r="E116" s="24"/>
      <c r="F116" s="24"/>
      <c r="G116" s="24"/>
      <c r="H116" s="24"/>
      <c r="I116" s="24"/>
      <c r="J116" s="24"/>
      <c r="K116" s="24"/>
      <c r="L116" s="24"/>
      <c r="M116" s="24"/>
      <c r="N116" s="90"/>
      <c r="O116" s="90"/>
      <c r="P116" s="90"/>
      <c r="Q116" s="90"/>
      <c r="R116" s="90"/>
      <c r="S116" s="91"/>
      <c r="T116" s="90"/>
      <c r="U116" s="90"/>
    </row>
    <row r="117" spans="1:21" ht="15">
      <c r="A117" s="24"/>
      <c r="B117" s="24"/>
      <c r="C117" s="89"/>
      <c r="D117" s="24"/>
      <c r="E117" s="24"/>
      <c r="F117" s="24"/>
      <c r="G117" s="24"/>
      <c r="H117" s="24"/>
      <c r="I117" s="24"/>
      <c r="J117" s="24"/>
      <c r="K117" s="24"/>
      <c r="L117" s="24"/>
      <c r="M117" s="24"/>
      <c r="N117" s="90"/>
      <c r="O117" s="90"/>
      <c r="P117" s="90"/>
      <c r="Q117" s="90"/>
      <c r="R117" s="90"/>
      <c r="S117" s="91"/>
      <c r="T117" s="90"/>
      <c r="U117" s="90"/>
    </row>
    <row r="118" spans="1:21" ht="15">
      <c r="A118" s="24"/>
      <c r="B118" s="24"/>
      <c r="C118" s="89"/>
      <c r="D118" s="24"/>
      <c r="E118" s="24"/>
      <c r="F118" s="24"/>
      <c r="G118" s="24"/>
      <c r="H118" s="24"/>
      <c r="I118" s="24"/>
      <c r="J118" s="24"/>
      <c r="K118" s="24"/>
      <c r="L118" s="24"/>
      <c r="M118" s="24"/>
      <c r="N118" s="90"/>
      <c r="O118" s="90"/>
      <c r="P118" s="90"/>
      <c r="Q118" s="90"/>
      <c r="R118" s="90"/>
      <c r="S118" s="91"/>
      <c r="T118" s="90"/>
      <c r="U118" s="90"/>
    </row>
    <row r="119" spans="1:21" ht="15">
      <c r="A119" s="24"/>
      <c r="B119" s="24"/>
      <c r="C119" s="89"/>
      <c r="D119" s="24"/>
      <c r="E119" s="24"/>
      <c r="F119" s="24"/>
      <c r="G119" s="24"/>
      <c r="H119" s="24"/>
      <c r="I119" s="24"/>
      <c r="J119" s="24"/>
      <c r="K119" s="24"/>
      <c r="L119" s="24"/>
      <c r="M119" s="24"/>
      <c r="N119" s="90"/>
      <c r="O119" s="90"/>
      <c r="P119" s="90"/>
      <c r="Q119" s="90"/>
      <c r="R119" s="90"/>
      <c r="S119" s="91"/>
      <c r="T119" s="90"/>
      <c r="U119" s="90"/>
    </row>
    <row r="120" spans="1:21" ht="15">
      <c r="A120" s="24"/>
      <c r="B120" s="24"/>
      <c r="C120" s="89"/>
      <c r="D120" s="24"/>
      <c r="E120" s="24"/>
      <c r="F120" s="24"/>
      <c r="G120" s="24"/>
      <c r="H120" s="24"/>
      <c r="I120" s="24"/>
      <c r="J120" s="24"/>
      <c r="K120" s="24"/>
      <c r="L120" s="24"/>
      <c r="M120" s="24"/>
      <c r="N120" s="90"/>
      <c r="O120" s="90"/>
      <c r="P120" s="90"/>
      <c r="Q120" s="90"/>
      <c r="R120" s="90"/>
      <c r="S120" s="91"/>
      <c r="T120" s="90"/>
      <c r="U120" s="90"/>
    </row>
    <row r="121" spans="1:21" ht="15">
      <c r="A121" s="24"/>
      <c r="B121" s="24"/>
      <c r="C121" s="89"/>
      <c r="D121" s="24"/>
      <c r="E121" s="24"/>
      <c r="F121" s="24"/>
      <c r="G121" s="24"/>
      <c r="H121" s="24"/>
      <c r="I121" s="24"/>
      <c r="J121" s="24"/>
      <c r="K121" s="24"/>
      <c r="L121" s="24"/>
      <c r="M121" s="24"/>
      <c r="N121" s="90"/>
      <c r="O121" s="90"/>
      <c r="P121" s="90"/>
      <c r="Q121" s="90"/>
      <c r="R121" s="90"/>
      <c r="S121" s="91"/>
      <c r="T121" s="90"/>
      <c r="U121" s="90"/>
    </row>
    <row r="122" spans="1:21" ht="15">
      <c r="A122" s="24"/>
      <c r="B122" s="24"/>
      <c r="C122" s="89"/>
      <c r="D122" s="24"/>
      <c r="E122" s="24"/>
      <c r="F122" s="24"/>
      <c r="G122" s="24"/>
      <c r="H122" s="24"/>
      <c r="I122" s="24"/>
      <c r="J122" s="24"/>
      <c r="K122" s="24"/>
      <c r="L122" s="24"/>
      <c r="M122" s="24"/>
      <c r="N122" s="90"/>
      <c r="O122" s="90"/>
      <c r="P122" s="90"/>
      <c r="Q122" s="90"/>
      <c r="R122" s="90"/>
      <c r="S122" s="91"/>
      <c r="T122" s="90"/>
      <c r="U122" s="90"/>
    </row>
    <row r="123" spans="1:21" ht="15">
      <c r="A123" s="24"/>
      <c r="B123" s="24"/>
      <c r="C123" s="89"/>
      <c r="D123" s="24"/>
      <c r="E123" s="24"/>
      <c r="F123" s="24"/>
      <c r="G123" s="24"/>
      <c r="H123" s="24"/>
      <c r="I123" s="24"/>
      <c r="J123" s="24"/>
      <c r="K123" s="24"/>
      <c r="L123" s="24"/>
      <c r="M123" s="24"/>
      <c r="N123" s="90"/>
      <c r="O123" s="90"/>
      <c r="P123" s="90"/>
      <c r="Q123" s="90"/>
      <c r="R123" s="90"/>
      <c r="S123" s="91"/>
      <c r="T123" s="90"/>
      <c r="U123" s="90"/>
    </row>
    <row r="124" spans="1:21" ht="15">
      <c r="A124" s="24"/>
      <c r="B124" s="24"/>
      <c r="C124" s="89"/>
      <c r="D124" s="24"/>
      <c r="E124" s="24"/>
      <c r="F124" s="24"/>
      <c r="G124" s="24"/>
      <c r="H124" s="24"/>
      <c r="I124" s="24"/>
      <c r="J124" s="24"/>
      <c r="K124" s="24"/>
      <c r="L124" s="24"/>
      <c r="M124" s="24"/>
      <c r="N124" s="90"/>
      <c r="O124" s="90"/>
      <c r="P124" s="90"/>
      <c r="Q124" s="90"/>
      <c r="R124" s="90"/>
      <c r="S124" s="91"/>
      <c r="T124" s="90"/>
      <c r="U124" s="90"/>
    </row>
    <row r="125" spans="1:21" ht="15">
      <c r="A125" s="24"/>
      <c r="B125" s="24"/>
      <c r="C125" s="89"/>
      <c r="D125" s="24"/>
      <c r="E125" s="24"/>
      <c r="F125" s="24"/>
      <c r="G125" s="24"/>
      <c r="H125" s="24"/>
      <c r="I125" s="24"/>
      <c r="J125" s="24"/>
      <c r="K125" s="24"/>
      <c r="L125" s="24"/>
      <c r="M125" s="24"/>
      <c r="N125" s="90"/>
      <c r="O125" s="90"/>
      <c r="P125" s="90"/>
      <c r="Q125" s="90"/>
      <c r="R125" s="90"/>
      <c r="S125" s="91"/>
      <c r="T125" s="90"/>
      <c r="U125" s="90"/>
    </row>
    <row r="126" spans="1:21" ht="15">
      <c r="A126" s="24"/>
      <c r="B126" s="24"/>
      <c r="C126" s="89"/>
      <c r="D126" s="24"/>
      <c r="E126" s="24"/>
      <c r="F126" s="24"/>
      <c r="G126" s="24"/>
      <c r="H126" s="24"/>
      <c r="I126" s="24"/>
      <c r="J126" s="24"/>
      <c r="K126" s="24"/>
      <c r="L126" s="24"/>
      <c r="M126" s="24"/>
      <c r="N126" s="90"/>
      <c r="O126" s="90"/>
      <c r="P126" s="90"/>
      <c r="Q126" s="90"/>
      <c r="R126" s="90"/>
      <c r="S126" s="91"/>
      <c r="T126" s="90"/>
      <c r="U126" s="90"/>
    </row>
    <row r="127" spans="1:21" ht="15">
      <c r="A127" s="24"/>
      <c r="B127" s="24"/>
      <c r="C127" s="89"/>
      <c r="D127" s="24"/>
      <c r="E127" s="24"/>
      <c r="F127" s="24"/>
      <c r="G127" s="24"/>
      <c r="H127" s="24"/>
      <c r="I127" s="24"/>
      <c r="J127" s="24"/>
      <c r="K127" s="24"/>
      <c r="L127" s="24"/>
      <c r="M127" s="24"/>
      <c r="N127" s="90"/>
      <c r="O127" s="90"/>
      <c r="P127" s="90"/>
      <c r="Q127" s="90"/>
      <c r="R127" s="90"/>
      <c r="S127" s="91"/>
      <c r="T127" s="90"/>
      <c r="U127" s="90"/>
    </row>
    <row r="128" spans="1:21" ht="15">
      <c r="A128" s="24"/>
      <c r="B128" s="24"/>
      <c r="C128" s="89"/>
      <c r="D128" s="24"/>
      <c r="E128" s="24"/>
      <c r="F128" s="24"/>
      <c r="G128" s="24"/>
      <c r="H128" s="24"/>
      <c r="I128" s="24"/>
      <c r="J128" s="24"/>
      <c r="K128" s="24"/>
      <c r="L128" s="24"/>
      <c r="M128" s="24"/>
      <c r="N128" s="90"/>
      <c r="O128" s="90"/>
      <c r="P128" s="90"/>
      <c r="Q128" s="90"/>
      <c r="R128" s="90"/>
      <c r="S128" s="91"/>
      <c r="T128" s="90"/>
      <c r="U128" s="90"/>
    </row>
    <row r="129" spans="1:21" ht="15">
      <c r="A129" s="24"/>
      <c r="B129" s="24"/>
      <c r="C129" s="89"/>
      <c r="D129" s="24"/>
      <c r="E129" s="24"/>
      <c r="F129" s="24"/>
      <c r="G129" s="24"/>
      <c r="H129" s="24"/>
      <c r="I129" s="24"/>
      <c r="J129" s="24"/>
      <c r="K129" s="24"/>
      <c r="L129" s="24"/>
      <c r="M129" s="24"/>
      <c r="N129" s="90"/>
      <c r="O129" s="90"/>
      <c r="P129" s="90"/>
      <c r="Q129" s="90"/>
      <c r="R129" s="90"/>
      <c r="S129" s="91"/>
      <c r="T129" s="90"/>
      <c r="U129" s="90"/>
    </row>
    <row r="130" spans="1:21" ht="15">
      <c r="A130" s="24"/>
      <c r="B130" s="24"/>
      <c r="C130" s="89"/>
      <c r="D130" s="24"/>
      <c r="E130" s="24"/>
      <c r="F130" s="24"/>
      <c r="G130" s="24"/>
      <c r="H130" s="24"/>
      <c r="I130" s="24"/>
      <c r="J130" s="24"/>
      <c r="K130" s="24"/>
      <c r="L130" s="24"/>
      <c r="M130" s="24"/>
      <c r="N130" s="90"/>
      <c r="O130" s="90"/>
      <c r="P130" s="90"/>
      <c r="Q130" s="90"/>
      <c r="R130" s="90"/>
      <c r="S130" s="91"/>
      <c r="T130" s="90"/>
      <c r="U130" s="90"/>
    </row>
    <row r="131" spans="1:21" ht="15">
      <c r="A131" s="24"/>
      <c r="B131" s="24"/>
      <c r="C131" s="89"/>
      <c r="D131" s="24"/>
      <c r="E131" s="24"/>
      <c r="F131" s="24"/>
      <c r="G131" s="24"/>
      <c r="H131" s="24"/>
      <c r="I131" s="24"/>
      <c r="J131" s="24"/>
      <c r="K131" s="24"/>
      <c r="L131" s="24"/>
      <c r="M131" s="24"/>
      <c r="N131" s="90"/>
      <c r="O131" s="90"/>
      <c r="P131" s="90"/>
      <c r="Q131" s="90"/>
      <c r="R131" s="90"/>
      <c r="S131" s="91"/>
      <c r="T131" s="90"/>
      <c r="U131" s="90"/>
    </row>
    <row r="132" spans="1:21" ht="15">
      <c r="A132" s="24"/>
      <c r="B132" s="24"/>
      <c r="C132" s="89"/>
      <c r="D132" s="24"/>
      <c r="E132" s="24"/>
      <c r="F132" s="24"/>
      <c r="G132" s="24"/>
      <c r="H132" s="24"/>
      <c r="I132" s="24"/>
      <c r="J132" s="24"/>
      <c r="K132" s="24"/>
      <c r="L132" s="24"/>
      <c r="M132" s="24"/>
      <c r="N132" s="90"/>
      <c r="O132" s="90"/>
      <c r="P132" s="90"/>
      <c r="Q132" s="90"/>
      <c r="R132" s="90"/>
      <c r="S132" s="91"/>
      <c r="T132" s="90"/>
      <c r="U132" s="90"/>
    </row>
    <row r="133" spans="1:21" ht="15">
      <c r="A133" s="24"/>
      <c r="B133" s="24"/>
      <c r="C133" s="89"/>
      <c r="D133" s="24"/>
      <c r="E133" s="24"/>
      <c r="F133" s="24"/>
      <c r="G133" s="24"/>
      <c r="H133" s="24"/>
      <c r="I133" s="24"/>
      <c r="J133" s="24"/>
      <c r="K133" s="24"/>
      <c r="L133" s="24"/>
      <c r="M133" s="24"/>
      <c r="N133" s="90"/>
      <c r="O133" s="90"/>
      <c r="P133" s="90"/>
      <c r="Q133" s="90"/>
      <c r="R133" s="90"/>
      <c r="S133" s="91"/>
      <c r="T133" s="90"/>
      <c r="U133" s="90"/>
    </row>
    <row r="134" spans="1:21" ht="15">
      <c r="A134" s="24"/>
      <c r="B134" s="24"/>
      <c r="C134" s="89"/>
      <c r="D134" s="24"/>
      <c r="E134" s="24"/>
      <c r="F134" s="24"/>
      <c r="G134" s="24"/>
      <c r="H134" s="24"/>
      <c r="I134" s="24"/>
      <c r="J134" s="24"/>
      <c r="K134" s="24"/>
      <c r="L134" s="24"/>
      <c r="M134" s="24"/>
      <c r="N134" s="90"/>
      <c r="O134" s="90"/>
      <c r="P134" s="90"/>
      <c r="Q134" s="90"/>
      <c r="R134" s="90"/>
      <c r="S134" s="91"/>
      <c r="T134" s="90"/>
      <c r="U134" s="90"/>
    </row>
    <row r="135" spans="1:21" ht="15">
      <c r="A135" s="24"/>
      <c r="B135" s="24"/>
      <c r="C135" s="89"/>
      <c r="D135" s="24"/>
      <c r="E135" s="24"/>
      <c r="F135" s="24"/>
      <c r="G135" s="24"/>
      <c r="H135" s="24"/>
      <c r="I135" s="24"/>
      <c r="J135" s="24"/>
      <c r="K135" s="24"/>
      <c r="L135" s="24"/>
      <c r="M135" s="24"/>
      <c r="N135" s="90"/>
      <c r="O135" s="90"/>
      <c r="P135" s="90"/>
      <c r="Q135" s="90"/>
      <c r="R135" s="90"/>
      <c r="S135" s="91"/>
      <c r="T135" s="90"/>
      <c r="U135" s="90"/>
    </row>
    <row r="136" spans="1:21" ht="15">
      <c r="A136" s="24"/>
      <c r="B136" s="24"/>
      <c r="C136" s="89"/>
      <c r="D136" s="24"/>
      <c r="E136" s="24"/>
      <c r="F136" s="24"/>
      <c r="G136" s="24"/>
      <c r="H136" s="24"/>
      <c r="I136" s="24"/>
      <c r="J136" s="24"/>
      <c r="K136" s="24"/>
      <c r="L136" s="24"/>
      <c r="M136" s="24"/>
      <c r="N136" s="90"/>
      <c r="O136" s="90"/>
      <c r="P136" s="90"/>
      <c r="Q136" s="90"/>
      <c r="R136" s="90"/>
      <c r="S136" s="91"/>
      <c r="T136" s="90"/>
      <c r="U136" s="90"/>
    </row>
    <row r="137" spans="1:21" ht="15">
      <c r="A137" s="24"/>
      <c r="B137" s="24"/>
      <c r="C137" s="89"/>
      <c r="D137" s="24"/>
      <c r="E137" s="24"/>
      <c r="F137" s="24"/>
      <c r="G137" s="24"/>
      <c r="H137" s="24"/>
      <c r="I137" s="24"/>
      <c r="J137" s="24"/>
      <c r="K137" s="24"/>
      <c r="L137" s="24"/>
      <c r="M137" s="24"/>
      <c r="N137" s="90"/>
      <c r="O137" s="90"/>
      <c r="P137" s="90"/>
      <c r="Q137" s="90"/>
      <c r="R137" s="90"/>
      <c r="S137" s="91"/>
      <c r="T137" s="90"/>
      <c r="U137" s="90"/>
    </row>
    <row r="138" spans="1:21" ht="15">
      <c r="A138" s="24"/>
      <c r="B138" s="24"/>
      <c r="C138" s="89"/>
      <c r="D138" s="24"/>
      <c r="E138" s="24"/>
      <c r="F138" s="24"/>
      <c r="G138" s="24"/>
      <c r="H138" s="24"/>
      <c r="I138" s="24"/>
      <c r="J138" s="24"/>
      <c r="K138" s="24"/>
      <c r="L138" s="24"/>
      <c r="M138" s="24"/>
      <c r="N138" s="90"/>
      <c r="O138" s="90"/>
      <c r="P138" s="90"/>
      <c r="Q138" s="90"/>
      <c r="R138" s="90"/>
      <c r="S138" s="91"/>
      <c r="T138" s="90"/>
      <c r="U138" s="90"/>
    </row>
    <row r="139" spans="1:21" ht="15">
      <c r="A139" s="24"/>
      <c r="B139" s="24"/>
      <c r="C139" s="89"/>
      <c r="D139" s="24"/>
      <c r="E139" s="24"/>
      <c r="F139" s="24"/>
      <c r="G139" s="24"/>
      <c r="H139" s="24"/>
      <c r="I139" s="24"/>
      <c r="J139" s="24"/>
      <c r="K139" s="24"/>
      <c r="L139" s="24"/>
      <c r="M139" s="24"/>
      <c r="N139" s="90"/>
      <c r="O139" s="90"/>
      <c r="P139" s="90"/>
      <c r="Q139" s="90"/>
      <c r="R139" s="90"/>
      <c r="S139" s="91"/>
      <c r="T139" s="90"/>
      <c r="U139" s="90"/>
    </row>
    <row r="140" spans="1:21" ht="15">
      <c r="A140" s="24"/>
      <c r="B140" s="24"/>
      <c r="C140" s="89"/>
      <c r="D140" s="24"/>
      <c r="E140" s="24"/>
      <c r="F140" s="24"/>
      <c r="G140" s="24"/>
      <c r="H140" s="24"/>
      <c r="I140" s="24"/>
      <c r="J140" s="24"/>
      <c r="K140" s="24"/>
      <c r="L140" s="24"/>
      <c r="M140" s="24"/>
      <c r="N140" s="90"/>
      <c r="O140" s="90"/>
      <c r="P140" s="90"/>
      <c r="Q140" s="90"/>
      <c r="R140" s="90"/>
      <c r="S140" s="91"/>
      <c r="T140" s="90"/>
      <c r="U140" s="90"/>
    </row>
    <row r="141" spans="1:21" ht="15">
      <c r="A141" s="24"/>
      <c r="B141" s="24"/>
      <c r="C141" s="89"/>
      <c r="D141" s="24"/>
      <c r="E141" s="24"/>
      <c r="F141" s="24"/>
      <c r="G141" s="24"/>
      <c r="H141" s="24"/>
      <c r="I141" s="24"/>
      <c r="J141" s="24"/>
      <c r="K141" s="24"/>
      <c r="L141" s="24"/>
      <c r="M141" s="24"/>
      <c r="N141" s="90"/>
      <c r="O141" s="90"/>
      <c r="P141" s="90"/>
      <c r="Q141" s="90"/>
      <c r="R141" s="90"/>
      <c r="S141" s="91"/>
      <c r="T141" s="90"/>
      <c r="U141" s="90"/>
    </row>
    <row r="142" spans="1:21" ht="15">
      <c r="A142" s="24"/>
      <c r="B142" s="24"/>
      <c r="C142" s="89"/>
      <c r="D142" s="24"/>
      <c r="E142" s="24"/>
      <c r="F142" s="24"/>
      <c r="G142" s="24"/>
      <c r="H142" s="24"/>
      <c r="I142" s="24"/>
      <c r="J142" s="24"/>
      <c r="K142" s="24"/>
      <c r="L142" s="24"/>
      <c r="M142" s="24"/>
      <c r="N142" s="90"/>
      <c r="O142" s="90"/>
      <c r="P142" s="90"/>
      <c r="Q142" s="90"/>
      <c r="R142" s="90"/>
      <c r="S142" s="91"/>
      <c r="T142" s="90"/>
      <c r="U142" s="90"/>
    </row>
    <row r="143" spans="1:21" ht="15">
      <c r="A143" s="24"/>
      <c r="B143" s="24"/>
      <c r="C143" s="89"/>
      <c r="D143" s="24"/>
      <c r="E143" s="24"/>
      <c r="F143" s="24"/>
      <c r="G143" s="24"/>
      <c r="H143" s="24"/>
      <c r="I143" s="24"/>
      <c r="J143" s="24"/>
      <c r="K143" s="24"/>
      <c r="L143" s="24"/>
      <c r="M143" s="24"/>
      <c r="N143" s="90"/>
      <c r="O143" s="90"/>
      <c r="P143" s="90"/>
      <c r="Q143" s="90"/>
      <c r="R143" s="90"/>
      <c r="S143" s="91"/>
      <c r="T143" s="90"/>
      <c r="U143" s="90"/>
    </row>
    <row r="144" spans="1:21" ht="15">
      <c r="A144" s="24"/>
      <c r="B144" s="24"/>
      <c r="C144" s="89"/>
      <c r="D144" s="24"/>
      <c r="E144" s="24"/>
      <c r="F144" s="24"/>
      <c r="G144" s="24"/>
      <c r="H144" s="24"/>
      <c r="I144" s="24"/>
      <c r="J144" s="24"/>
      <c r="K144" s="24"/>
      <c r="L144" s="24"/>
      <c r="M144" s="24"/>
      <c r="N144" s="90"/>
      <c r="O144" s="90"/>
      <c r="P144" s="90"/>
      <c r="Q144" s="90"/>
      <c r="R144" s="90"/>
      <c r="S144" s="91"/>
      <c r="T144" s="90"/>
      <c r="U144" s="90"/>
    </row>
    <row r="145" spans="3:14" ht="15">
      <c r="C145" s="89"/>
      <c r="D145" s="24"/>
      <c r="E145" s="24"/>
      <c r="F145" s="24"/>
      <c r="G145" s="24"/>
      <c r="H145" s="24"/>
      <c r="I145" s="24"/>
      <c r="J145" s="24"/>
      <c r="K145" s="24"/>
      <c r="L145" s="24"/>
      <c r="M145" s="24"/>
      <c r="N145" s="90"/>
    </row>
    <row r="146" spans="3:14" ht="15">
      <c r="C146" s="89"/>
      <c r="D146" s="24"/>
      <c r="E146" s="24"/>
      <c r="F146" s="24"/>
      <c r="G146" s="24"/>
      <c r="H146" s="24"/>
      <c r="I146" s="24"/>
      <c r="J146" s="24"/>
      <c r="K146" s="24"/>
      <c r="L146" s="24"/>
      <c r="M146" s="24"/>
      <c r="N146" s="90"/>
    </row>
    <row r="147" spans="3:14" ht="15">
      <c r="C147" s="89"/>
      <c r="D147" s="24"/>
      <c r="E147" s="24"/>
      <c r="F147" s="24"/>
      <c r="G147" s="24"/>
      <c r="H147" s="24"/>
      <c r="I147" s="24"/>
      <c r="J147" s="24"/>
      <c r="K147" s="24"/>
      <c r="L147" s="24"/>
      <c r="M147" s="24"/>
      <c r="N147" s="90"/>
    </row>
    <row r="148" spans="3:14" ht="15">
      <c r="C148" s="89"/>
      <c r="D148" s="24"/>
      <c r="E148" s="24"/>
      <c r="F148" s="24"/>
      <c r="G148" s="24"/>
      <c r="H148" s="24"/>
      <c r="I148" s="24"/>
      <c r="J148" s="24"/>
      <c r="K148" s="24"/>
      <c r="L148" s="24"/>
      <c r="M148" s="24"/>
      <c r="N148" s="90"/>
    </row>
  </sheetData>
  <mergeCells count="197">
    <mergeCell ref="A76:S76"/>
    <mergeCell ref="A77:V77"/>
    <mergeCell ref="U16:U17"/>
    <mergeCell ref="U18:U19"/>
    <mergeCell ref="U20:U21"/>
    <mergeCell ref="U22:U23"/>
    <mergeCell ref="U24:U25"/>
    <mergeCell ref="U26:U27"/>
    <mergeCell ref="U28:U29"/>
    <mergeCell ref="U30:U31"/>
    <mergeCell ref="U32:U33"/>
    <mergeCell ref="U34:U35"/>
    <mergeCell ref="U36:U37"/>
    <mergeCell ref="U38:U39"/>
    <mergeCell ref="U50:U51"/>
    <mergeCell ref="U52:U53"/>
    <mergeCell ref="U54:U55"/>
    <mergeCell ref="U56:U57"/>
    <mergeCell ref="U58:U59"/>
    <mergeCell ref="U60:U61"/>
    <mergeCell ref="C56:C57"/>
    <mergeCell ref="D56:D57"/>
    <mergeCell ref="B54:B57"/>
    <mergeCell ref="T54:T57"/>
    <mergeCell ref="D58:D59"/>
    <mergeCell ref="E58:E59"/>
    <mergeCell ref="C60:C61"/>
    <mergeCell ref="D60:D61"/>
    <mergeCell ref="E60:E61"/>
    <mergeCell ref="C62:C63"/>
    <mergeCell ref="D62:D63"/>
    <mergeCell ref="E62:E63"/>
    <mergeCell ref="E56:E57"/>
    <mergeCell ref="V74:V75"/>
    <mergeCell ref="U42:U43"/>
    <mergeCell ref="U44:U45"/>
    <mergeCell ref="U46:U47"/>
    <mergeCell ref="U48:U49"/>
    <mergeCell ref="U74:U75"/>
    <mergeCell ref="V60:V61"/>
    <mergeCell ref="V62:V63"/>
    <mergeCell ref="V64:V65"/>
    <mergeCell ref="V54:V55"/>
    <mergeCell ref="V66:V67"/>
    <mergeCell ref="V68:V69"/>
    <mergeCell ref="V70:V71"/>
    <mergeCell ref="V72:V73"/>
    <mergeCell ref="V58:V59"/>
    <mergeCell ref="V50:V51"/>
    <mergeCell ref="V52:V53"/>
    <mergeCell ref="U64:U65"/>
    <mergeCell ref="U66:U67"/>
    <mergeCell ref="U68:U69"/>
    <mergeCell ref="V56:V57"/>
    <mergeCell ref="U70:U71"/>
    <mergeCell ref="U72:U73"/>
    <mergeCell ref="U62:U63"/>
    <mergeCell ref="C70:C71"/>
    <mergeCell ref="D70:D71"/>
    <mergeCell ref="E70:E71"/>
    <mergeCell ref="C72:C73"/>
    <mergeCell ref="D72:D73"/>
    <mergeCell ref="E72:E73"/>
    <mergeCell ref="C68:C69"/>
    <mergeCell ref="D68:D69"/>
    <mergeCell ref="E68:E69"/>
    <mergeCell ref="T58:T75"/>
    <mergeCell ref="T38:T53"/>
    <mergeCell ref="E64:E65"/>
    <mergeCell ref="E50:E51"/>
    <mergeCell ref="C52:C53"/>
    <mergeCell ref="D52:D53"/>
    <mergeCell ref="E52:E53"/>
    <mergeCell ref="C58:C59"/>
    <mergeCell ref="E42:E43"/>
    <mergeCell ref="D44:D45"/>
    <mergeCell ref="E44:E45"/>
    <mergeCell ref="D46:D47"/>
    <mergeCell ref="E46:E47"/>
    <mergeCell ref="D48:D49"/>
    <mergeCell ref="E48:E49"/>
    <mergeCell ref="C42:C43"/>
    <mergeCell ref="C44:C45"/>
    <mergeCell ref="C46:C47"/>
    <mergeCell ref="C48:C49"/>
    <mergeCell ref="C74:C75"/>
    <mergeCell ref="D74:D75"/>
    <mergeCell ref="E74:E75"/>
    <mergeCell ref="C50:C51"/>
    <mergeCell ref="D50:D51"/>
    <mergeCell ref="V16:V17"/>
    <mergeCell ref="V18:V19"/>
    <mergeCell ref="V20:V21"/>
    <mergeCell ref="V44:V45"/>
    <mergeCell ref="V46:V47"/>
    <mergeCell ref="V48:V49"/>
    <mergeCell ref="V38:V39"/>
    <mergeCell ref="D38:D39"/>
    <mergeCell ref="E38:E39"/>
    <mergeCell ref="T32:T37"/>
    <mergeCell ref="T16:T31"/>
    <mergeCell ref="V40:V41"/>
    <mergeCell ref="D20:D21"/>
    <mergeCell ref="D22:D23"/>
    <mergeCell ref="D24:D25"/>
    <mergeCell ref="D26:D27"/>
    <mergeCell ref="D42:D43"/>
    <mergeCell ref="V42:V43"/>
    <mergeCell ref="U40:U41"/>
    <mergeCell ref="V22:V23"/>
    <mergeCell ref="V24:V25"/>
    <mergeCell ref="V26:V27"/>
    <mergeCell ref="V28:V29"/>
    <mergeCell ref="E8:E9"/>
    <mergeCell ref="C12:C13"/>
    <mergeCell ref="T8:T15"/>
    <mergeCell ref="E10:E11"/>
    <mergeCell ref="V10:V11"/>
    <mergeCell ref="C40:C41"/>
    <mergeCell ref="D40:D41"/>
    <mergeCell ref="E40:E41"/>
    <mergeCell ref="D14:D15"/>
    <mergeCell ref="E14:E15"/>
    <mergeCell ref="V32:V33"/>
    <mergeCell ref="D34:D35"/>
    <mergeCell ref="D36:D37"/>
    <mergeCell ref="C36:C37"/>
    <mergeCell ref="V12:V13"/>
    <mergeCell ref="V14:V15"/>
    <mergeCell ref="D12:D13"/>
    <mergeCell ref="E12:E13"/>
    <mergeCell ref="U14:U15"/>
    <mergeCell ref="V34:V35"/>
    <mergeCell ref="V36:V37"/>
    <mergeCell ref="D16:D17"/>
    <mergeCell ref="D18:D19"/>
    <mergeCell ref="V30:V31"/>
    <mergeCell ref="T6:U6"/>
    <mergeCell ref="A1:B4"/>
    <mergeCell ref="C1:V1"/>
    <mergeCell ref="C2:V2"/>
    <mergeCell ref="D3:V3"/>
    <mergeCell ref="D4:V4"/>
    <mergeCell ref="V6:V7"/>
    <mergeCell ref="C6:C7"/>
    <mergeCell ref="D6:E6"/>
    <mergeCell ref="F6:S6"/>
    <mergeCell ref="A6:A7"/>
    <mergeCell ref="B6:B7"/>
    <mergeCell ref="B16:B31"/>
    <mergeCell ref="C16:C17"/>
    <mergeCell ref="C18:C19"/>
    <mergeCell ref="C20:C21"/>
    <mergeCell ref="C22:C23"/>
    <mergeCell ref="C24:C25"/>
    <mergeCell ref="C26:C27"/>
    <mergeCell ref="V8:V9"/>
    <mergeCell ref="C28:C29"/>
    <mergeCell ref="C30:C31"/>
    <mergeCell ref="U10:U11"/>
    <mergeCell ref="U12:U13"/>
    <mergeCell ref="U8:U9"/>
    <mergeCell ref="C8:C9"/>
    <mergeCell ref="D8:D9"/>
    <mergeCell ref="E26:E27"/>
    <mergeCell ref="E28:E29"/>
    <mergeCell ref="E16:E17"/>
    <mergeCell ref="E18:E19"/>
    <mergeCell ref="E20:E21"/>
    <mergeCell ref="E22:E23"/>
    <mergeCell ref="C14:C15"/>
    <mergeCell ref="C10:C11"/>
    <mergeCell ref="D10:D11"/>
    <mergeCell ref="B38:B53"/>
    <mergeCell ref="C34:C35"/>
    <mergeCell ref="C38:C39"/>
    <mergeCell ref="B58:B75"/>
    <mergeCell ref="A8:A75"/>
    <mergeCell ref="C66:C67"/>
    <mergeCell ref="D66:D67"/>
    <mergeCell ref="E66:E67"/>
    <mergeCell ref="D54:D55"/>
    <mergeCell ref="E54:E55"/>
    <mergeCell ref="E30:E31"/>
    <mergeCell ref="E32:E33"/>
    <mergeCell ref="E34:E35"/>
    <mergeCell ref="E36:E37"/>
    <mergeCell ref="E24:E25"/>
    <mergeCell ref="C54:C55"/>
    <mergeCell ref="B32:B37"/>
    <mergeCell ref="D28:D29"/>
    <mergeCell ref="D30:D31"/>
    <mergeCell ref="D32:D33"/>
    <mergeCell ref="B8:B15"/>
    <mergeCell ref="C32:C33"/>
    <mergeCell ref="C64:C65"/>
    <mergeCell ref="D64:D65"/>
  </mergeCells>
  <printOptions horizontalCentered="1" verticalCentered="1"/>
  <pageMargins left="0" right="0" top="0.5511811023622047" bottom="0" header="0.31496062992125984" footer="0"/>
  <pageSetup fitToHeight="0" horizontalDpi="600" verticalDpi="600" orientation="landscape" scale="25"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20"/>
  <sheetViews>
    <sheetView view="pageBreakPreview" zoomScale="80" zoomScaleSheetLayoutView="80" workbookViewId="0" topLeftCell="A1">
      <selection activeCell="AG5" sqref="AG5:AH6"/>
    </sheetView>
  </sheetViews>
  <sheetFormatPr defaultColWidth="11.421875" defaultRowHeight="15"/>
  <cols>
    <col min="1" max="1" width="8.7109375" style="28" customWidth="1"/>
    <col min="2" max="2" width="16.421875" style="28" customWidth="1"/>
    <col min="3" max="3" width="15.57421875" style="28" customWidth="1"/>
    <col min="4" max="4" width="16.00390625" style="28" customWidth="1"/>
    <col min="5" max="5" width="18.140625" style="28" customWidth="1"/>
    <col min="6" max="6" width="18.00390625" style="28" customWidth="1"/>
    <col min="7" max="7" width="17.00390625" style="28" bestFit="1" customWidth="1"/>
    <col min="8" max="9" width="14.7109375" style="28" hidden="1" customWidth="1"/>
    <col min="10" max="10" width="15.8515625" style="28" customWidth="1"/>
    <col min="11" max="12" width="14.8515625" style="28" customWidth="1"/>
    <col min="13" max="13" width="9.28125" style="28" customWidth="1"/>
    <col min="14" max="14" width="10.140625" style="28" customWidth="1"/>
    <col min="15" max="15" width="14.421875" style="28" customWidth="1"/>
    <col min="16" max="16" width="13.7109375" style="28" customWidth="1"/>
    <col min="17" max="19" width="16.7109375" style="28" customWidth="1"/>
    <col min="20" max="20" width="14.00390625" style="28" customWidth="1"/>
    <col min="21" max="21" width="14.421875" style="39" customWidth="1"/>
    <col min="22" max="22" width="13.28125" style="28" customWidth="1"/>
    <col min="23" max="23" width="29.7109375" style="26" customWidth="1"/>
    <col min="24" max="24" width="24.57421875" style="26" customWidth="1"/>
    <col min="25" max="25" width="7.7109375" style="4" hidden="1" customWidth="1"/>
    <col min="26" max="26" width="14.140625" style="4" hidden="1" customWidth="1"/>
    <col min="27" max="27" width="1.8515625" style="4" hidden="1" customWidth="1"/>
    <col min="28" max="28" width="14.28125" style="4" hidden="1" customWidth="1"/>
    <col min="29" max="29" width="1.8515625" style="4" hidden="1" customWidth="1"/>
    <col min="30" max="30" width="16.8515625" style="4" hidden="1" customWidth="1"/>
    <col min="31" max="32" width="1.8515625" style="4" hidden="1" customWidth="1"/>
    <col min="33" max="33" width="13.8515625" style="4" customWidth="1"/>
    <col min="34" max="36" width="11.421875" style="27" customWidth="1"/>
    <col min="37" max="80" width="11.421875" style="26" customWidth="1"/>
    <col min="81" max="16384" width="11.421875" style="28" customWidth="1"/>
  </cols>
  <sheetData>
    <row r="1" spans="1:22" ht="24" customHeight="1">
      <c r="A1" s="466"/>
      <c r="B1" s="467"/>
      <c r="C1" s="467"/>
      <c r="D1" s="468"/>
      <c r="E1" s="472" t="s">
        <v>0</v>
      </c>
      <c r="F1" s="473"/>
      <c r="G1" s="473"/>
      <c r="H1" s="473"/>
      <c r="I1" s="473"/>
      <c r="J1" s="473"/>
      <c r="K1" s="473"/>
      <c r="L1" s="473"/>
      <c r="M1" s="473"/>
      <c r="N1" s="473"/>
      <c r="O1" s="473"/>
      <c r="P1" s="473"/>
      <c r="Q1" s="473"/>
      <c r="R1" s="473"/>
      <c r="S1" s="473"/>
      <c r="T1" s="473"/>
      <c r="U1" s="473"/>
      <c r="V1" s="474"/>
    </row>
    <row r="2" spans="1:22" ht="24" customHeight="1">
      <c r="A2" s="469"/>
      <c r="B2" s="470"/>
      <c r="C2" s="470"/>
      <c r="D2" s="471"/>
      <c r="E2" s="475" t="s">
        <v>121</v>
      </c>
      <c r="F2" s="476"/>
      <c r="G2" s="476"/>
      <c r="H2" s="476"/>
      <c r="I2" s="476"/>
      <c r="J2" s="476"/>
      <c r="K2" s="476"/>
      <c r="L2" s="476"/>
      <c r="M2" s="476"/>
      <c r="N2" s="476"/>
      <c r="O2" s="476"/>
      <c r="P2" s="476"/>
      <c r="Q2" s="476"/>
      <c r="R2" s="476"/>
      <c r="S2" s="476"/>
      <c r="T2" s="476"/>
      <c r="U2" s="476"/>
      <c r="V2" s="477"/>
    </row>
    <row r="3" spans="1:22" ht="24" customHeight="1">
      <c r="A3" s="469"/>
      <c r="B3" s="470"/>
      <c r="C3" s="470"/>
      <c r="D3" s="471"/>
      <c r="E3" s="475" t="s">
        <v>31</v>
      </c>
      <c r="F3" s="505"/>
      <c r="G3" s="476" t="s">
        <v>129</v>
      </c>
      <c r="H3" s="476"/>
      <c r="I3" s="476"/>
      <c r="J3" s="476"/>
      <c r="K3" s="476"/>
      <c r="L3" s="476"/>
      <c r="M3" s="476"/>
      <c r="N3" s="476"/>
      <c r="O3" s="476"/>
      <c r="P3" s="476"/>
      <c r="Q3" s="476"/>
      <c r="R3" s="476"/>
      <c r="S3" s="476"/>
      <c r="T3" s="476"/>
      <c r="U3" s="476"/>
      <c r="V3" s="477"/>
    </row>
    <row r="4" spans="1:22" ht="24" customHeight="1" thickBot="1">
      <c r="A4" s="469"/>
      <c r="B4" s="470"/>
      <c r="C4" s="470"/>
      <c r="D4" s="471"/>
      <c r="E4" s="506" t="s">
        <v>32</v>
      </c>
      <c r="F4" s="507"/>
      <c r="G4" s="541">
        <v>42705</v>
      </c>
      <c r="H4" s="508"/>
      <c r="I4" s="508"/>
      <c r="J4" s="508"/>
      <c r="K4" s="508"/>
      <c r="L4" s="508"/>
      <c r="M4" s="508"/>
      <c r="N4" s="508"/>
      <c r="O4" s="508"/>
      <c r="P4" s="508"/>
      <c r="Q4" s="508"/>
      <c r="R4" s="508"/>
      <c r="S4" s="508"/>
      <c r="T4" s="508"/>
      <c r="U4" s="508"/>
      <c r="V4" s="509"/>
    </row>
    <row r="5" spans="1:22" ht="24.75" customHeight="1" thickBot="1">
      <c r="A5" s="478" t="s">
        <v>59</v>
      </c>
      <c r="B5" s="478" t="s">
        <v>235</v>
      </c>
      <c r="C5" s="478" t="s">
        <v>236</v>
      </c>
      <c r="D5" s="481" t="s">
        <v>237</v>
      </c>
      <c r="E5" s="486" t="s">
        <v>238</v>
      </c>
      <c r="F5" s="486" t="s">
        <v>60</v>
      </c>
      <c r="G5" s="486"/>
      <c r="H5" s="486" t="s">
        <v>61</v>
      </c>
      <c r="I5" s="486"/>
      <c r="J5" s="486"/>
      <c r="K5" s="486"/>
      <c r="L5" s="483" t="s">
        <v>62</v>
      </c>
      <c r="M5" s="483"/>
      <c r="N5" s="483"/>
      <c r="O5" s="483"/>
      <c r="P5" s="484"/>
      <c r="Q5" s="485" t="s">
        <v>68</v>
      </c>
      <c r="R5" s="483"/>
      <c r="S5" s="483"/>
      <c r="T5" s="483"/>
      <c r="U5" s="483"/>
      <c r="V5" s="484"/>
    </row>
    <row r="6" spans="1:33" ht="58.5" customHeight="1" thickBot="1">
      <c r="A6" s="479" t="s">
        <v>33</v>
      </c>
      <c r="B6" s="480"/>
      <c r="C6" s="480"/>
      <c r="D6" s="482"/>
      <c r="E6" s="487"/>
      <c r="F6" s="217" t="s">
        <v>315</v>
      </c>
      <c r="G6" s="217" t="s">
        <v>239</v>
      </c>
      <c r="H6" s="217" t="s">
        <v>240</v>
      </c>
      <c r="I6" s="217" t="s">
        <v>241</v>
      </c>
      <c r="J6" s="217" t="s">
        <v>242</v>
      </c>
      <c r="K6" s="217" t="s">
        <v>243</v>
      </c>
      <c r="L6" s="58" t="s">
        <v>63</v>
      </c>
      <c r="M6" s="59" t="s">
        <v>64</v>
      </c>
      <c r="N6" s="59" t="s">
        <v>65</v>
      </c>
      <c r="O6" s="59" t="s">
        <v>66</v>
      </c>
      <c r="P6" s="59" t="s">
        <v>67</v>
      </c>
      <c r="Q6" s="60" t="s">
        <v>69</v>
      </c>
      <c r="R6" s="60" t="s">
        <v>70</v>
      </c>
      <c r="S6" s="58" t="s">
        <v>71</v>
      </c>
      <c r="T6" s="58" t="s">
        <v>72</v>
      </c>
      <c r="U6" s="58" t="s">
        <v>73</v>
      </c>
      <c r="V6" s="61" t="s">
        <v>74</v>
      </c>
      <c r="Y6" s="29" t="s">
        <v>35</v>
      </c>
      <c r="Z6" s="29" t="s">
        <v>36</v>
      </c>
      <c r="AA6" s="30"/>
      <c r="AB6" s="29" t="s">
        <v>37</v>
      </c>
      <c r="AC6" s="30"/>
      <c r="AD6" s="29" t="s">
        <v>34</v>
      </c>
      <c r="AG6" s="31"/>
    </row>
    <row r="7" spans="1:30" ht="15.75" customHeight="1">
      <c r="A7" s="494"/>
      <c r="B7" s="410" t="s">
        <v>212</v>
      </c>
      <c r="C7" s="419" t="s">
        <v>171</v>
      </c>
      <c r="D7" s="8" t="s">
        <v>38</v>
      </c>
      <c r="E7" s="6">
        <v>1</v>
      </c>
      <c r="F7" s="6">
        <v>1</v>
      </c>
      <c r="G7" s="524">
        <v>1</v>
      </c>
      <c r="H7" s="6"/>
      <c r="I7" s="6"/>
      <c r="J7" s="6">
        <v>1</v>
      </c>
      <c r="K7" s="6">
        <v>1</v>
      </c>
      <c r="L7" s="455" t="s">
        <v>167</v>
      </c>
      <c r="M7" s="422" t="s">
        <v>168</v>
      </c>
      <c r="N7" s="449" t="s">
        <v>169</v>
      </c>
      <c r="O7" s="422" t="s">
        <v>170</v>
      </c>
      <c r="P7" s="422" t="s">
        <v>167</v>
      </c>
      <c r="Q7" s="452" t="s">
        <v>172</v>
      </c>
      <c r="R7" s="452" t="s">
        <v>172</v>
      </c>
      <c r="S7" s="502" t="s">
        <v>173</v>
      </c>
      <c r="T7" s="502" t="s">
        <v>233</v>
      </c>
      <c r="U7" s="502" t="s">
        <v>234</v>
      </c>
      <c r="V7" s="443">
        <v>7980001</v>
      </c>
      <c r="Y7" s="3">
        <v>12</v>
      </c>
      <c r="Z7" s="3" t="s">
        <v>40</v>
      </c>
      <c r="AD7" s="3" t="s">
        <v>39</v>
      </c>
    </row>
    <row r="8" spans="1:30" ht="15.75" customHeight="1">
      <c r="A8" s="494"/>
      <c r="B8" s="411"/>
      <c r="C8" s="420"/>
      <c r="D8" s="219" t="s">
        <v>41</v>
      </c>
      <c r="E8" s="5">
        <v>140439246</v>
      </c>
      <c r="F8" s="5">
        <v>140439246</v>
      </c>
      <c r="G8" s="530">
        <v>162736812</v>
      </c>
      <c r="H8" s="5"/>
      <c r="I8" s="5"/>
      <c r="J8" s="5">
        <v>116115504</v>
      </c>
      <c r="K8" s="5">
        <v>161402141</v>
      </c>
      <c r="L8" s="456"/>
      <c r="M8" s="423"/>
      <c r="N8" s="450"/>
      <c r="O8" s="423"/>
      <c r="P8" s="423"/>
      <c r="Q8" s="453"/>
      <c r="R8" s="453"/>
      <c r="S8" s="503"/>
      <c r="T8" s="503"/>
      <c r="U8" s="503"/>
      <c r="V8" s="444"/>
      <c r="Y8" s="3">
        <v>13</v>
      </c>
      <c r="Z8" s="3" t="s">
        <v>42</v>
      </c>
      <c r="AD8" s="3" t="s">
        <v>43</v>
      </c>
    </row>
    <row r="9" spans="1:30" ht="15.75" customHeight="1">
      <c r="A9" s="494"/>
      <c r="B9" s="411"/>
      <c r="C9" s="420"/>
      <c r="D9" s="219" t="s">
        <v>44</v>
      </c>
      <c r="E9" s="216">
        <v>0</v>
      </c>
      <c r="F9" s="216">
        <v>0</v>
      </c>
      <c r="G9" s="529">
        <v>0</v>
      </c>
      <c r="H9" s="216"/>
      <c r="I9" s="216"/>
      <c r="J9" s="216"/>
      <c r="K9" s="216"/>
      <c r="L9" s="456"/>
      <c r="M9" s="423"/>
      <c r="N9" s="450"/>
      <c r="O9" s="423"/>
      <c r="P9" s="423"/>
      <c r="Q9" s="453"/>
      <c r="R9" s="453"/>
      <c r="S9" s="503"/>
      <c r="T9" s="503"/>
      <c r="U9" s="503"/>
      <c r="V9" s="444"/>
      <c r="Y9" s="3">
        <v>14</v>
      </c>
      <c r="Z9" s="3" t="s">
        <v>45</v>
      </c>
      <c r="AD9" s="3" t="s">
        <v>46</v>
      </c>
    </row>
    <row r="10" spans="1:30" ht="15.75" customHeight="1">
      <c r="A10" s="494"/>
      <c r="B10" s="411"/>
      <c r="C10" s="420"/>
      <c r="D10" s="413" t="s">
        <v>47</v>
      </c>
      <c r="E10" s="401">
        <v>0</v>
      </c>
      <c r="F10" s="401">
        <v>0</v>
      </c>
      <c r="G10" s="537">
        <v>0</v>
      </c>
      <c r="H10" s="396"/>
      <c r="I10" s="396"/>
      <c r="J10" s="396"/>
      <c r="K10" s="396"/>
      <c r="L10" s="456"/>
      <c r="M10" s="423"/>
      <c r="N10" s="450"/>
      <c r="O10" s="423"/>
      <c r="P10" s="423"/>
      <c r="Q10" s="453"/>
      <c r="R10" s="453"/>
      <c r="S10" s="503"/>
      <c r="T10" s="503"/>
      <c r="U10" s="503"/>
      <c r="V10" s="444"/>
      <c r="Y10" s="3"/>
      <c r="Z10" s="3"/>
      <c r="AD10" s="3"/>
    </row>
    <row r="11" spans="1:30" ht="15.75" customHeight="1">
      <c r="A11" s="494"/>
      <c r="B11" s="411"/>
      <c r="C11" s="420"/>
      <c r="D11" s="414"/>
      <c r="E11" s="394"/>
      <c r="F11" s="394"/>
      <c r="G11" s="536"/>
      <c r="H11" s="397"/>
      <c r="I11" s="397"/>
      <c r="J11" s="397"/>
      <c r="K11" s="397"/>
      <c r="L11" s="456"/>
      <c r="M11" s="423"/>
      <c r="N11" s="450"/>
      <c r="O11" s="423"/>
      <c r="P11" s="423"/>
      <c r="Q11" s="453"/>
      <c r="R11" s="453"/>
      <c r="S11" s="503"/>
      <c r="T11" s="503"/>
      <c r="U11" s="503"/>
      <c r="V11" s="444"/>
      <c r="Y11" s="3"/>
      <c r="Z11" s="3"/>
      <c r="AD11" s="3"/>
    </row>
    <row r="12" spans="1:30" ht="15.75" customHeight="1">
      <c r="A12" s="494"/>
      <c r="B12" s="411"/>
      <c r="C12" s="420"/>
      <c r="D12" s="414"/>
      <c r="E12" s="394"/>
      <c r="F12" s="394"/>
      <c r="G12" s="536"/>
      <c r="H12" s="397"/>
      <c r="I12" s="397"/>
      <c r="J12" s="397"/>
      <c r="K12" s="397"/>
      <c r="L12" s="456"/>
      <c r="M12" s="423"/>
      <c r="N12" s="450"/>
      <c r="O12" s="423"/>
      <c r="P12" s="423"/>
      <c r="Q12" s="453"/>
      <c r="R12" s="453"/>
      <c r="S12" s="503"/>
      <c r="T12" s="503"/>
      <c r="U12" s="503"/>
      <c r="V12" s="444"/>
      <c r="Y12" s="3"/>
      <c r="Z12" s="3"/>
      <c r="AD12" s="3"/>
    </row>
    <row r="13" spans="1:30" ht="15.75" customHeight="1" thickBot="1">
      <c r="A13" s="494"/>
      <c r="B13" s="412"/>
      <c r="C13" s="421"/>
      <c r="D13" s="415"/>
      <c r="E13" s="395"/>
      <c r="F13" s="395"/>
      <c r="G13" s="535"/>
      <c r="H13" s="398"/>
      <c r="I13" s="398"/>
      <c r="J13" s="398"/>
      <c r="K13" s="398"/>
      <c r="L13" s="457"/>
      <c r="M13" s="424"/>
      <c r="N13" s="451"/>
      <c r="O13" s="424"/>
      <c r="P13" s="424"/>
      <c r="Q13" s="454"/>
      <c r="R13" s="454"/>
      <c r="S13" s="504"/>
      <c r="T13" s="504"/>
      <c r="U13" s="504"/>
      <c r="V13" s="445"/>
      <c r="Y13" s="3"/>
      <c r="Z13" s="3"/>
      <c r="AD13" s="3"/>
    </row>
    <row r="14" spans="1:30" ht="15.75" customHeight="1" thickBot="1">
      <c r="A14" s="495"/>
      <c r="B14" s="399" t="s">
        <v>214</v>
      </c>
      <c r="C14" s="419" t="s">
        <v>171</v>
      </c>
      <c r="D14" s="8" t="s">
        <v>38</v>
      </c>
      <c r="E14" s="540">
        <v>1</v>
      </c>
      <c r="F14" s="540">
        <v>1</v>
      </c>
      <c r="G14" s="540">
        <v>1</v>
      </c>
      <c r="H14" s="540"/>
      <c r="I14" s="540"/>
      <c r="J14" s="540">
        <v>1</v>
      </c>
      <c r="K14" s="540">
        <v>1</v>
      </c>
      <c r="L14" s="455" t="s">
        <v>167</v>
      </c>
      <c r="M14" s="422" t="s">
        <v>168</v>
      </c>
      <c r="N14" s="449" t="s">
        <v>169</v>
      </c>
      <c r="O14" s="422" t="s">
        <v>170</v>
      </c>
      <c r="P14" s="422" t="s">
        <v>167</v>
      </c>
      <c r="Q14" s="452" t="s">
        <v>172</v>
      </c>
      <c r="R14" s="452" t="s">
        <v>172</v>
      </c>
      <c r="S14" s="502" t="s">
        <v>173</v>
      </c>
      <c r="T14" s="502" t="s">
        <v>233</v>
      </c>
      <c r="U14" s="502" t="s">
        <v>234</v>
      </c>
      <c r="V14" s="443">
        <v>7980001</v>
      </c>
      <c r="Y14" s="3">
        <v>12</v>
      </c>
      <c r="Z14" s="3" t="s">
        <v>40</v>
      </c>
      <c r="AD14" s="3" t="s">
        <v>39</v>
      </c>
    </row>
    <row r="15" spans="1:30" ht="15.75" customHeight="1">
      <c r="A15" s="495"/>
      <c r="B15" s="399"/>
      <c r="C15" s="420"/>
      <c r="D15" s="8" t="s">
        <v>41</v>
      </c>
      <c r="E15" s="5">
        <v>71929020</v>
      </c>
      <c r="F15" s="5">
        <v>71929020</v>
      </c>
      <c r="G15" s="530">
        <v>41116592</v>
      </c>
      <c r="H15" s="5"/>
      <c r="I15" s="5"/>
      <c r="J15" s="5">
        <v>35041528</v>
      </c>
      <c r="K15" s="5">
        <v>40532394</v>
      </c>
      <c r="L15" s="456"/>
      <c r="M15" s="423"/>
      <c r="N15" s="450"/>
      <c r="O15" s="423"/>
      <c r="P15" s="423"/>
      <c r="Q15" s="453"/>
      <c r="R15" s="453"/>
      <c r="S15" s="503"/>
      <c r="T15" s="503"/>
      <c r="U15" s="503"/>
      <c r="V15" s="444"/>
      <c r="Y15" s="3">
        <v>13</v>
      </c>
      <c r="Z15" s="3" t="s">
        <v>42</v>
      </c>
      <c r="AD15" s="3" t="s">
        <v>43</v>
      </c>
    </row>
    <row r="16" spans="1:30" ht="15.75" customHeight="1">
      <c r="A16" s="495"/>
      <c r="B16" s="399"/>
      <c r="C16" s="420"/>
      <c r="D16" s="219" t="s">
        <v>44</v>
      </c>
      <c r="E16" s="216">
        <v>0</v>
      </c>
      <c r="F16" s="216">
        <v>0</v>
      </c>
      <c r="G16" s="529">
        <v>0</v>
      </c>
      <c r="H16" s="216"/>
      <c r="I16" s="216"/>
      <c r="J16" s="216"/>
      <c r="K16" s="216"/>
      <c r="L16" s="456"/>
      <c r="M16" s="423"/>
      <c r="N16" s="450"/>
      <c r="O16" s="423"/>
      <c r="P16" s="423"/>
      <c r="Q16" s="453"/>
      <c r="R16" s="453"/>
      <c r="S16" s="503"/>
      <c r="T16" s="503"/>
      <c r="U16" s="503"/>
      <c r="V16" s="444"/>
      <c r="Y16" s="3">
        <v>14</v>
      </c>
      <c r="Z16" s="3" t="s">
        <v>45</v>
      </c>
      <c r="AD16" s="3" t="s">
        <v>46</v>
      </c>
    </row>
    <row r="17" spans="1:30" ht="15.75" customHeight="1">
      <c r="A17" s="495"/>
      <c r="B17" s="399"/>
      <c r="C17" s="420"/>
      <c r="D17" s="413" t="s">
        <v>47</v>
      </c>
      <c r="E17" s="401">
        <v>0</v>
      </c>
      <c r="F17" s="401">
        <v>0</v>
      </c>
      <c r="G17" s="537">
        <v>0</v>
      </c>
      <c r="H17" s="396"/>
      <c r="I17" s="396"/>
      <c r="J17" s="396"/>
      <c r="K17" s="396"/>
      <c r="L17" s="456"/>
      <c r="M17" s="423"/>
      <c r="N17" s="450"/>
      <c r="O17" s="423"/>
      <c r="P17" s="423"/>
      <c r="Q17" s="453"/>
      <c r="R17" s="453"/>
      <c r="S17" s="503"/>
      <c r="T17" s="503"/>
      <c r="U17" s="503"/>
      <c r="V17" s="444"/>
      <c r="Y17" s="3"/>
      <c r="Z17" s="3"/>
      <c r="AD17" s="3"/>
    </row>
    <row r="18" spans="1:30" ht="15.75" customHeight="1">
      <c r="A18" s="495"/>
      <c r="B18" s="399"/>
      <c r="C18" s="420"/>
      <c r="D18" s="414"/>
      <c r="E18" s="394"/>
      <c r="F18" s="394"/>
      <c r="G18" s="536"/>
      <c r="H18" s="397"/>
      <c r="I18" s="397"/>
      <c r="J18" s="397"/>
      <c r="K18" s="397"/>
      <c r="L18" s="456"/>
      <c r="M18" s="423"/>
      <c r="N18" s="450"/>
      <c r="O18" s="423"/>
      <c r="P18" s="423"/>
      <c r="Q18" s="453"/>
      <c r="R18" s="453"/>
      <c r="S18" s="503"/>
      <c r="T18" s="503"/>
      <c r="U18" s="503"/>
      <c r="V18" s="444"/>
      <c r="Y18" s="3"/>
      <c r="Z18" s="3"/>
      <c r="AD18" s="3"/>
    </row>
    <row r="19" spans="1:30" ht="15.75" customHeight="1">
      <c r="A19" s="495"/>
      <c r="B19" s="399"/>
      <c r="C19" s="420"/>
      <c r="D19" s="414"/>
      <c r="E19" s="394"/>
      <c r="F19" s="394"/>
      <c r="G19" s="536"/>
      <c r="H19" s="397"/>
      <c r="I19" s="397"/>
      <c r="J19" s="397"/>
      <c r="K19" s="397"/>
      <c r="L19" s="456"/>
      <c r="M19" s="423"/>
      <c r="N19" s="450"/>
      <c r="O19" s="423"/>
      <c r="P19" s="423"/>
      <c r="Q19" s="453"/>
      <c r="R19" s="453"/>
      <c r="S19" s="503"/>
      <c r="T19" s="503"/>
      <c r="U19" s="503"/>
      <c r="V19" s="444"/>
      <c r="Y19" s="3"/>
      <c r="Z19" s="3"/>
      <c r="AD19" s="3"/>
    </row>
    <row r="20" spans="1:30" ht="15.75" customHeight="1" thickBot="1">
      <c r="A20" s="495"/>
      <c r="B20" s="399"/>
      <c r="C20" s="421"/>
      <c r="D20" s="415"/>
      <c r="E20" s="395"/>
      <c r="F20" s="395"/>
      <c r="G20" s="535"/>
      <c r="H20" s="398"/>
      <c r="I20" s="398"/>
      <c r="J20" s="398"/>
      <c r="K20" s="398"/>
      <c r="L20" s="457"/>
      <c r="M20" s="424"/>
      <c r="N20" s="451"/>
      <c r="O20" s="424"/>
      <c r="P20" s="424"/>
      <c r="Q20" s="454"/>
      <c r="R20" s="454"/>
      <c r="S20" s="504"/>
      <c r="T20" s="504"/>
      <c r="U20" s="504"/>
      <c r="V20" s="445"/>
      <c r="Y20" s="3"/>
      <c r="Z20" s="3"/>
      <c r="AD20" s="3"/>
    </row>
    <row r="21" spans="1:30" ht="15.75" customHeight="1" thickBot="1">
      <c r="A21" s="494"/>
      <c r="B21" s="410" t="s">
        <v>193</v>
      </c>
      <c r="C21" s="419" t="s">
        <v>171</v>
      </c>
      <c r="D21" s="8" t="s">
        <v>38</v>
      </c>
      <c r="E21" s="538">
        <v>0.1</v>
      </c>
      <c r="F21" s="538">
        <v>0.1</v>
      </c>
      <c r="G21" s="539">
        <v>0.1</v>
      </c>
      <c r="H21" s="6"/>
      <c r="I21" s="6"/>
      <c r="J21" s="538">
        <v>0.05</v>
      </c>
      <c r="K21" s="538">
        <v>0.05</v>
      </c>
      <c r="L21" s="455" t="s">
        <v>167</v>
      </c>
      <c r="M21" s="422" t="s">
        <v>168</v>
      </c>
      <c r="N21" s="449" t="s">
        <v>169</v>
      </c>
      <c r="O21" s="422" t="s">
        <v>170</v>
      </c>
      <c r="P21" s="422" t="s">
        <v>167</v>
      </c>
      <c r="Q21" s="452" t="s">
        <v>172</v>
      </c>
      <c r="R21" s="452" t="s">
        <v>172</v>
      </c>
      <c r="S21" s="502" t="s">
        <v>173</v>
      </c>
      <c r="T21" s="502" t="s">
        <v>233</v>
      </c>
      <c r="U21" s="502" t="s">
        <v>234</v>
      </c>
      <c r="V21" s="443">
        <v>7980001</v>
      </c>
      <c r="Y21" s="3">
        <v>12</v>
      </c>
      <c r="Z21" s="3" t="s">
        <v>40</v>
      </c>
      <c r="AD21" s="3" t="s">
        <v>39</v>
      </c>
    </row>
    <row r="22" spans="1:30" ht="15.75" customHeight="1">
      <c r="A22" s="494"/>
      <c r="B22" s="411"/>
      <c r="C22" s="420"/>
      <c r="D22" s="8" t="s">
        <v>41</v>
      </c>
      <c r="E22" s="5">
        <v>274611605</v>
      </c>
      <c r="F22" s="5">
        <v>274611605</v>
      </c>
      <c r="G22" s="530">
        <v>209533986.00371528</v>
      </c>
      <c r="H22" s="5"/>
      <c r="I22" s="5"/>
      <c r="J22" s="216">
        <v>86001860</v>
      </c>
      <c r="K22" s="216">
        <v>199088165.00371528</v>
      </c>
      <c r="L22" s="456"/>
      <c r="M22" s="423"/>
      <c r="N22" s="450"/>
      <c r="O22" s="423"/>
      <c r="P22" s="423"/>
      <c r="Q22" s="453"/>
      <c r="R22" s="453"/>
      <c r="S22" s="503"/>
      <c r="T22" s="503"/>
      <c r="U22" s="503"/>
      <c r="V22" s="444"/>
      <c r="Y22" s="3">
        <v>13</v>
      </c>
      <c r="Z22" s="3" t="s">
        <v>42</v>
      </c>
      <c r="AD22" s="3" t="s">
        <v>43</v>
      </c>
    </row>
    <row r="23" spans="1:30" ht="15.75" customHeight="1">
      <c r="A23" s="494"/>
      <c r="B23" s="411"/>
      <c r="C23" s="420"/>
      <c r="D23" s="219" t="s">
        <v>44</v>
      </c>
      <c r="E23" s="216">
        <v>0</v>
      </c>
      <c r="F23" s="216">
        <v>0</v>
      </c>
      <c r="G23" s="529">
        <v>0</v>
      </c>
      <c r="H23" s="216"/>
      <c r="I23" s="216"/>
      <c r="J23" s="216"/>
      <c r="K23" s="216"/>
      <c r="L23" s="456"/>
      <c r="M23" s="423"/>
      <c r="N23" s="450"/>
      <c r="O23" s="423"/>
      <c r="P23" s="423"/>
      <c r="Q23" s="453"/>
      <c r="R23" s="453"/>
      <c r="S23" s="503"/>
      <c r="T23" s="503"/>
      <c r="U23" s="503"/>
      <c r="V23" s="444"/>
      <c r="Y23" s="3">
        <v>14</v>
      </c>
      <c r="Z23" s="3" t="s">
        <v>45</v>
      </c>
      <c r="AD23" s="3" t="s">
        <v>46</v>
      </c>
    </row>
    <row r="24" spans="1:30" ht="15.75" customHeight="1">
      <c r="A24" s="494"/>
      <c r="B24" s="411"/>
      <c r="C24" s="420"/>
      <c r="D24" s="413" t="s">
        <v>47</v>
      </c>
      <c r="E24" s="401">
        <v>0</v>
      </c>
      <c r="F24" s="401">
        <v>0</v>
      </c>
      <c r="G24" s="537">
        <v>0</v>
      </c>
      <c r="H24" s="396"/>
      <c r="I24" s="396"/>
      <c r="J24" s="396"/>
      <c r="K24" s="396"/>
      <c r="L24" s="456"/>
      <c r="M24" s="423"/>
      <c r="N24" s="450"/>
      <c r="O24" s="423"/>
      <c r="P24" s="423"/>
      <c r="Q24" s="453"/>
      <c r="R24" s="453"/>
      <c r="S24" s="503"/>
      <c r="T24" s="503"/>
      <c r="U24" s="503"/>
      <c r="V24" s="444"/>
      <c r="Y24" s="3"/>
      <c r="Z24" s="3"/>
      <c r="AD24" s="3"/>
    </row>
    <row r="25" spans="1:30" ht="15.75" customHeight="1">
      <c r="A25" s="494"/>
      <c r="B25" s="411"/>
      <c r="C25" s="420"/>
      <c r="D25" s="414"/>
      <c r="E25" s="394"/>
      <c r="F25" s="394"/>
      <c r="G25" s="536"/>
      <c r="H25" s="397"/>
      <c r="I25" s="397"/>
      <c r="J25" s="397"/>
      <c r="K25" s="397"/>
      <c r="L25" s="456"/>
      <c r="M25" s="423"/>
      <c r="N25" s="450"/>
      <c r="O25" s="423"/>
      <c r="P25" s="423"/>
      <c r="Q25" s="453"/>
      <c r="R25" s="453"/>
      <c r="S25" s="503"/>
      <c r="T25" s="503"/>
      <c r="U25" s="503"/>
      <c r="V25" s="444"/>
      <c r="Y25" s="3"/>
      <c r="Z25" s="3"/>
      <c r="AD25" s="3"/>
    </row>
    <row r="26" spans="1:30" ht="15.75" customHeight="1">
      <c r="A26" s="494"/>
      <c r="B26" s="411"/>
      <c r="C26" s="420"/>
      <c r="D26" s="414"/>
      <c r="E26" s="394"/>
      <c r="F26" s="394"/>
      <c r="G26" s="536"/>
      <c r="H26" s="397"/>
      <c r="I26" s="397"/>
      <c r="J26" s="397"/>
      <c r="K26" s="397"/>
      <c r="L26" s="456"/>
      <c r="M26" s="423"/>
      <c r="N26" s="450"/>
      <c r="O26" s="423"/>
      <c r="P26" s="423"/>
      <c r="Q26" s="453"/>
      <c r="R26" s="453"/>
      <c r="S26" s="503"/>
      <c r="T26" s="503"/>
      <c r="U26" s="503"/>
      <c r="V26" s="444"/>
      <c r="Y26" s="3"/>
      <c r="Z26" s="3"/>
      <c r="AD26" s="3"/>
    </row>
    <row r="27" spans="1:30" ht="15.75" customHeight="1" thickBot="1">
      <c r="A27" s="494"/>
      <c r="B27" s="412"/>
      <c r="C27" s="421"/>
      <c r="D27" s="415"/>
      <c r="E27" s="395"/>
      <c r="F27" s="395"/>
      <c r="G27" s="535"/>
      <c r="H27" s="398"/>
      <c r="I27" s="398"/>
      <c r="J27" s="398"/>
      <c r="K27" s="398"/>
      <c r="L27" s="457"/>
      <c r="M27" s="424"/>
      <c r="N27" s="451"/>
      <c r="O27" s="424"/>
      <c r="P27" s="424"/>
      <c r="Q27" s="454"/>
      <c r="R27" s="454"/>
      <c r="S27" s="504"/>
      <c r="T27" s="504"/>
      <c r="U27" s="504"/>
      <c r="V27" s="445"/>
      <c r="Y27" s="3"/>
      <c r="Z27" s="3"/>
      <c r="AD27" s="3"/>
    </row>
    <row r="28" spans="1:30" ht="15.75" customHeight="1">
      <c r="A28" s="495"/>
      <c r="B28" s="458" t="s">
        <v>201</v>
      </c>
      <c r="C28" s="419" t="s">
        <v>171</v>
      </c>
      <c r="D28" s="8" t="s">
        <v>38</v>
      </c>
      <c r="E28" s="538">
        <v>1</v>
      </c>
      <c r="F28" s="538">
        <v>1</v>
      </c>
      <c r="G28" s="539">
        <v>1</v>
      </c>
      <c r="H28" s="6"/>
      <c r="I28" s="6"/>
      <c r="J28" s="538">
        <v>0.84</v>
      </c>
      <c r="K28" s="538">
        <v>1</v>
      </c>
      <c r="L28" s="455" t="s">
        <v>167</v>
      </c>
      <c r="M28" s="422" t="s">
        <v>168</v>
      </c>
      <c r="N28" s="449" t="s">
        <v>169</v>
      </c>
      <c r="O28" s="422" t="s">
        <v>170</v>
      </c>
      <c r="P28" s="422" t="s">
        <v>167</v>
      </c>
      <c r="Q28" s="452" t="s">
        <v>172</v>
      </c>
      <c r="R28" s="452" t="s">
        <v>172</v>
      </c>
      <c r="S28" s="502" t="s">
        <v>173</v>
      </c>
      <c r="T28" s="502" t="s">
        <v>233</v>
      </c>
      <c r="U28" s="502" t="s">
        <v>234</v>
      </c>
      <c r="V28" s="443">
        <v>7980001</v>
      </c>
      <c r="Y28" s="3">
        <v>12</v>
      </c>
      <c r="Z28" s="3" t="s">
        <v>40</v>
      </c>
      <c r="AD28" s="3" t="s">
        <v>39</v>
      </c>
    </row>
    <row r="29" spans="1:30" ht="15.75" customHeight="1">
      <c r="A29" s="495"/>
      <c r="B29" s="399"/>
      <c r="C29" s="420"/>
      <c r="D29" s="41" t="s">
        <v>41</v>
      </c>
      <c r="E29" s="5">
        <v>66647798</v>
      </c>
      <c r="F29" s="5">
        <v>66647798</v>
      </c>
      <c r="G29" s="530">
        <v>69391993</v>
      </c>
      <c r="H29" s="5"/>
      <c r="I29" s="5"/>
      <c r="J29" s="216">
        <v>32783933</v>
      </c>
      <c r="K29" s="216">
        <v>67986272</v>
      </c>
      <c r="L29" s="456"/>
      <c r="M29" s="423"/>
      <c r="N29" s="450"/>
      <c r="O29" s="423"/>
      <c r="P29" s="423"/>
      <c r="Q29" s="453"/>
      <c r="R29" s="453"/>
      <c r="S29" s="503"/>
      <c r="T29" s="503"/>
      <c r="U29" s="503"/>
      <c r="V29" s="444"/>
      <c r="Y29" s="3">
        <v>13</v>
      </c>
      <c r="Z29" s="3" t="s">
        <v>42</v>
      </c>
      <c r="AD29" s="3" t="s">
        <v>43</v>
      </c>
    </row>
    <row r="30" spans="1:30" ht="15.75" customHeight="1">
      <c r="A30" s="495"/>
      <c r="B30" s="399"/>
      <c r="C30" s="420"/>
      <c r="D30" s="219" t="s">
        <v>44</v>
      </c>
      <c r="E30" s="216">
        <v>0</v>
      </c>
      <c r="F30" s="216">
        <v>0</v>
      </c>
      <c r="G30" s="529">
        <v>0</v>
      </c>
      <c r="H30" s="216"/>
      <c r="I30" s="216"/>
      <c r="J30" s="216"/>
      <c r="K30" s="216"/>
      <c r="L30" s="456"/>
      <c r="M30" s="423"/>
      <c r="N30" s="450"/>
      <c r="O30" s="423"/>
      <c r="P30" s="423"/>
      <c r="Q30" s="453"/>
      <c r="R30" s="453"/>
      <c r="S30" s="503"/>
      <c r="T30" s="503"/>
      <c r="U30" s="503"/>
      <c r="V30" s="444"/>
      <c r="Y30" s="3">
        <v>14</v>
      </c>
      <c r="Z30" s="3" t="s">
        <v>45</v>
      </c>
      <c r="AD30" s="3" t="s">
        <v>46</v>
      </c>
    </row>
    <row r="31" spans="1:30" ht="15.75" customHeight="1">
      <c r="A31" s="495"/>
      <c r="B31" s="399"/>
      <c r="C31" s="420"/>
      <c r="D31" s="462" t="s">
        <v>47</v>
      </c>
      <c r="E31" s="401">
        <v>0</v>
      </c>
      <c r="F31" s="401">
        <v>0</v>
      </c>
      <c r="G31" s="537">
        <v>0</v>
      </c>
      <c r="H31" s="396"/>
      <c r="I31" s="396"/>
      <c r="J31" s="396"/>
      <c r="K31" s="396"/>
      <c r="L31" s="456"/>
      <c r="M31" s="423"/>
      <c r="N31" s="450"/>
      <c r="O31" s="423"/>
      <c r="P31" s="423"/>
      <c r="Q31" s="453"/>
      <c r="R31" s="453"/>
      <c r="S31" s="503"/>
      <c r="T31" s="503"/>
      <c r="U31" s="503"/>
      <c r="V31" s="444"/>
      <c r="Y31" s="3"/>
      <c r="Z31" s="3"/>
      <c r="AD31" s="3"/>
    </row>
    <row r="32" spans="1:30" ht="15.75" customHeight="1">
      <c r="A32" s="495"/>
      <c r="B32" s="399"/>
      <c r="C32" s="420"/>
      <c r="D32" s="463"/>
      <c r="E32" s="394"/>
      <c r="F32" s="394"/>
      <c r="G32" s="536"/>
      <c r="H32" s="397"/>
      <c r="I32" s="397"/>
      <c r="J32" s="397"/>
      <c r="K32" s="397"/>
      <c r="L32" s="456"/>
      <c r="M32" s="423"/>
      <c r="N32" s="450"/>
      <c r="O32" s="423"/>
      <c r="P32" s="423"/>
      <c r="Q32" s="453"/>
      <c r="R32" s="453"/>
      <c r="S32" s="503"/>
      <c r="T32" s="503"/>
      <c r="U32" s="503"/>
      <c r="V32" s="444"/>
      <c r="Y32" s="3"/>
      <c r="Z32" s="3"/>
      <c r="AD32" s="3"/>
    </row>
    <row r="33" spans="1:30" ht="15.75" customHeight="1">
      <c r="A33" s="495"/>
      <c r="B33" s="399"/>
      <c r="C33" s="420"/>
      <c r="D33" s="463"/>
      <c r="E33" s="394"/>
      <c r="F33" s="394"/>
      <c r="G33" s="536"/>
      <c r="H33" s="397"/>
      <c r="I33" s="397"/>
      <c r="J33" s="397"/>
      <c r="K33" s="397"/>
      <c r="L33" s="456"/>
      <c r="M33" s="423"/>
      <c r="N33" s="450"/>
      <c r="O33" s="423"/>
      <c r="P33" s="423"/>
      <c r="Q33" s="453"/>
      <c r="R33" s="453"/>
      <c r="S33" s="503"/>
      <c r="T33" s="503"/>
      <c r="U33" s="503"/>
      <c r="V33" s="444"/>
      <c r="Y33" s="3"/>
      <c r="Z33" s="3"/>
      <c r="AD33" s="3"/>
    </row>
    <row r="34" spans="1:30" ht="15.75" customHeight="1" thickBot="1">
      <c r="A34" s="495"/>
      <c r="B34" s="400"/>
      <c r="C34" s="421"/>
      <c r="D34" s="464"/>
      <c r="E34" s="395"/>
      <c r="F34" s="395"/>
      <c r="G34" s="535"/>
      <c r="H34" s="398"/>
      <c r="I34" s="398"/>
      <c r="J34" s="398"/>
      <c r="K34" s="398"/>
      <c r="L34" s="457"/>
      <c r="M34" s="424"/>
      <c r="N34" s="451"/>
      <c r="O34" s="424"/>
      <c r="P34" s="424"/>
      <c r="Q34" s="454"/>
      <c r="R34" s="454"/>
      <c r="S34" s="504"/>
      <c r="T34" s="504"/>
      <c r="U34" s="504"/>
      <c r="V34" s="445"/>
      <c r="Y34" s="3"/>
      <c r="Z34" s="3"/>
      <c r="AD34" s="3"/>
    </row>
    <row r="35" spans="1:30" ht="15.75" customHeight="1">
      <c r="A35" s="495"/>
      <c r="B35" s="458" t="s">
        <v>215</v>
      </c>
      <c r="C35" s="419" t="s">
        <v>171</v>
      </c>
      <c r="D35" s="47" t="s">
        <v>38</v>
      </c>
      <c r="E35" s="45">
        <v>1</v>
      </c>
      <c r="F35" s="6">
        <v>1</v>
      </c>
      <c r="G35" s="524">
        <v>1</v>
      </c>
      <c r="H35" s="46"/>
      <c r="I35" s="46"/>
      <c r="J35" s="523">
        <v>1</v>
      </c>
      <c r="K35" s="523">
        <v>1</v>
      </c>
      <c r="L35" s="455" t="s">
        <v>167</v>
      </c>
      <c r="M35" s="422" t="s">
        <v>168</v>
      </c>
      <c r="N35" s="449" t="s">
        <v>169</v>
      </c>
      <c r="O35" s="422" t="s">
        <v>170</v>
      </c>
      <c r="P35" s="422" t="s">
        <v>167</v>
      </c>
      <c r="Q35" s="452" t="s">
        <v>172</v>
      </c>
      <c r="R35" s="452" t="s">
        <v>172</v>
      </c>
      <c r="S35" s="502" t="s">
        <v>173</v>
      </c>
      <c r="T35" s="502" t="s">
        <v>233</v>
      </c>
      <c r="U35" s="502" t="s">
        <v>234</v>
      </c>
      <c r="V35" s="443">
        <v>7980001</v>
      </c>
      <c r="W35" s="528"/>
      <c r="Y35" s="3"/>
      <c r="Z35" s="3"/>
      <c r="AD35" s="3"/>
    </row>
    <row r="36" spans="1:30" ht="15.75" customHeight="1">
      <c r="A36" s="495"/>
      <c r="B36" s="399"/>
      <c r="C36" s="420"/>
      <c r="D36" s="48" t="s">
        <v>41</v>
      </c>
      <c r="E36" s="5">
        <v>576121745</v>
      </c>
      <c r="F36" s="5">
        <v>576121745</v>
      </c>
      <c r="G36" s="530">
        <v>655805237</v>
      </c>
      <c r="H36" s="32"/>
      <c r="I36" s="32"/>
      <c r="J36" s="32">
        <v>468058470</v>
      </c>
      <c r="K36" s="32">
        <v>655635489</v>
      </c>
      <c r="L36" s="456"/>
      <c r="M36" s="423"/>
      <c r="N36" s="450"/>
      <c r="O36" s="423"/>
      <c r="P36" s="423"/>
      <c r="Q36" s="453"/>
      <c r="R36" s="453"/>
      <c r="S36" s="503"/>
      <c r="T36" s="503"/>
      <c r="U36" s="503"/>
      <c r="V36" s="444"/>
      <c r="Y36" s="3"/>
      <c r="Z36" s="3"/>
      <c r="AD36" s="3"/>
    </row>
    <row r="37" spans="1:30" ht="15.75" customHeight="1">
      <c r="A37" s="495"/>
      <c r="B37" s="399"/>
      <c r="C37" s="420"/>
      <c r="D37" s="218" t="s">
        <v>44</v>
      </c>
      <c r="E37" s="216">
        <v>0</v>
      </c>
      <c r="F37" s="216">
        <v>0</v>
      </c>
      <c r="G37" s="529">
        <v>0</v>
      </c>
      <c r="H37" s="32"/>
      <c r="I37" s="32"/>
      <c r="J37" s="32"/>
      <c r="K37" s="32"/>
      <c r="L37" s="456"/>
      <c r="M37" s="423"/>
      <c r="N37" s="450"/>
      <c r="O37" s="423"/>
      <c r="P37" s="423"/>
      <c r="Q37" s="453"/>
      <c r="R37" s="453"/>
      <c r="S37" s="503"/>
      <c r="T37" s="503"/>
      <c r="U37" s="503"/>
      <c r="V37" s="444"/>
      <c r="Y37" s="3"/>
      <c r="Z37" s="3"/>
      <c r="AD37" s="3"/>
    </row>
    <row r="38" spans="1:30" ht="15.75" customHeight="1">
      <c r="A38" s="495"/>
      <c r="B38" s="399"/>
      <c r="C38" s="420"/>
      <c r="D38" s="459" t="s">
        <v>47</v>
      </c>
      <c r="E38" s="401">
        <v>0</v>
      </c>
      <c r="F38" s="394">
        <v>0</v>
      </c>
      <c r="G38" s="536">
        <v>0</v>
      </c>
      <c r="H38" s="401"/>
      <c r="I38" s="401"/>
      <c r="J38" s="394"/>
      <c r="K38" s="394"/>
      <c r="L38" s="456"/>
      <c r="M38" s="423"/>
      <c r="N38" s="450"/>
      <c r="O38" s="423"/>
      <c r="P38" s="423"/>
      <c r="Q38" s="453"/>
      <c r="R38" s="453"/>
      <c r="S38" s="503"/>
      <c r="T38" s="503"/>
      <c r="U38" s="503"/>
      <c r="V38" s="444"/>
      <c r="Y38" s="3"/>
      <c r="Z38" s="3"/>
      <c r="AD38" s="3"/>
    </row>
    <row r="39" spans="1:30" ht="15.75" customHeight="1">
      <c r="A39" s="495"/>
      <c r="B39" s="399"/>
      <c r="C39" s="420"/>
      <c r="D39" s="460"/>
      <c r="E39" s="394"/>
      <c r="F39" s="394"/>
      <c r="G39" s="536"/>
      <c r="H39" s="394"/>
      <c r="I39" s="394"/>
      <c r="J39" s="394"/>
      <c r="K39" s="394"/>
      <c r="L39" s="456"/>
      <c r="M39" s="423"/>
      <c r="N39" s="450"/>
      <c r="O39" s="423"/>
      <c r="P39" s="423"/>
      <c r="Q39" s="453"/>
      <c r="R39" s="453"/>
      <c r="S39" s="503"/>
      <c r="T39" s="503"/>
      <c r="U39" s="503"/>
      <c r="V39" s="444"/>
      <c r="Y39" s="3"/>
      <c r="Z39" s="3"/>
      <c r="AD39" s="3"/>
    </row>
    <row r="40" spans="1:30" ht="15.75" customHeight="1">
      <c r="A40" s="495"/>
      <c r="B40" s="399"/>
      <c r="C40" s="420"/>
      <c r="D40" s="460"/>
      <c r="E40" s="394"/>
      <c r="F40" s="394"/>
      <c r="G40" s="536"/>
      <c r="H40" s="394"/>
      <c r="I40" s="394"/>
      <c r="J40" s="394"/>
      <c r="K40" s="394"/>
      <c r="L40" s="456"/>
      <c r="M40" s="423"/>
      <c r="N40" s="450"/>
      <c r="O40" s="423"/>
      <c r="P40" s="423"/>
      <c r="Q40" s="453"/>
      <c r="R40" s="453"/>
      <c r="S40" s="503"/>
      <c r="T40" s="503"/>
      <c r="U40" s="503"/>
      <c r="V40" s="444"/>
      <c r="Y40" s="3"/>
      <c r="Z40" s="3"/>
      <c r="AD40" s="3"/>
    </row>
    <row r="41" spans="1:30" ht="15.75" customHeight="1" thickBot="1">
      <c r="A41" s="495"/>
      <c r="B41" s="400"/>
      <c r="C41" s="421"/>
      <c r="D41" s="461"/>
      <c r="E41" s="395"/>
      <c r="F41" s="395"/>
      <c r="G41" s="535"/>
      <c r="H41" s="395"/>
      <c r="I41" s="395"/>
      <c r="J41" s="395"/>
      <c r="K41" s="395"/>
      <c r="L41" s="457"/>
      <c r="M41" s="424"/>
      <c r="N41" s="451"/>
      <c r="O41" s="424"/>
      <c r="P41" s="424"/>
      <c r="Q41" s="454"/>
      <c r="R41" s="454"/>
      <c r="S41" s="504"/>
      <c r="T41" s="504"/>
      <c r="U41" s="504"/>
      <c r="V41" s="445"/>
      <c r="Y41" s="3"/>
      <c r="Z41" s="3"/>
      <c r="AD41" s="3"/>
    </row>
    <row r="42" spans="1:30" ht="15.75" customHeight="1">
      <c r="A42" s="495"/>
      <c r="B42" s="497" t="s">
        <v>213</v>
      </c>
      <c r="C42" s="410" t="s">
        <v>225</v>
      </c>
      <c r="D42" s="62" t="s">
        <v>38</v>
      </c>
      <c r="E42" s="6">
        <v>1</v>
      </c>
      <c r="F42" s="6">
        <v>1</v>
      </c>
      <c r="G42" s="524">
        <v>1</v>
      </c>
      <c r="H42" s="51"/>
      <c r="I42" s="51"/>
      <c r="J42" s="523"/>
      <c r="K42" s="523">
        <v>1</v>
      </c>
      <c r="L42" s="455" t="s">
        <v>167</v>
      </c>
      <c r="M42" s="422" t="s">
        <v>168</v>
      </c>
      <c r="N42" s="449" t="s">
        <v>169</v>
      </c>
      <c r="O42" s="422" t="s">
        <v>170</v>
      </c>
      <c r="P42" s="422" t="s">
        <v>167</v>
      </c>
      <c r="Q42" s="452" t="s">
        <v>172</v>
      </c>
      <c r="R42" s="452" t="s">
        <v>172</v>
      </c>
      <c r="S42" s="502" t="s">
        <v>173</v>
      </c>
      <c r="T42" s="502" t="s">
        <v>233</v>
      </c>
      <c r="U42" s="502" t="s">
        <v>234</v>
      </c>
      <c r="V42" s="543">
        <v>7980001</v>
      </c>
      <c r="Y42" s="3"/>
      <c r="Z42" s="3"/>
      <c r="AD42" s="3"/>
    </row>
    <row r="43" spans="1:30" ht="15.75" customHeight="1">
      <c r="A43" s="495"/>
      <c r="B43" s="498"/>
      <c r="C43" s="411"/>
      <c r="D43" s="63" t="s">
        <v>41</v>
      </c>
      <c r="E43" s="5">
        <v>216144558</v>
      </c>
      <c r="F43" s="5">
        <v>216144558</v>
      </c>
      <c r="G43" s="530">
        <v>211762796.1</v>
      </c>
      <c r="H43" s="214"/>
      <c r="I43" s="214"/>
      <c r="J43" s="32"/>
      <c r="K43" s="32">
        <v>82266058.375</v>
      </c>
      <c r="L43" s="456"/>
      <c r="M43" s="423"/>
      <c r="N43" s="450"/>
      <c r="O43" s="423"/>
      <c r="P43" s="423"/>
      <c r="Q43" s="453"/>
      <c r="R43" s="453"/>
      <c r="S43" s="503"/>
      <c r="T43" s="503"/>
      <c r="U43" s="503"/>
      <c r="V43" s="544"/>
      <c r="W43" s="528"/>
      <c r="Y43" s="3"/>
      <c r="Z43" s="3"/>
      <c r="AD43" s="3"/>
    </row>
    <row r="44" spans="1:30" ht="15.75" customHeight="1">
      <c r="A44" s="495"/>
      <c r="B44" s="498"/>
      <c r="C44" s="411"/>
      <c r="D44" s="63" t="s">
        <v>44</v>
      </c>
      <c r="E44" s="216">
        <v>0</v>
      </c>
      <c r="F44" s="216">
        <v>0</v>
      </c>
      <c r="G44" s="529">
        <v>0</v>
      </c>
      <c r="H44" s="214"/>
      <c r="I44" s="214"/>
      <c r="J44" s="32"/>
      <c r="K44" s="32"/>
      <c r="L44" s="456"/>
      <c r="M44" s="423"/>
      <c r="N44" s="450"/>
      <c r="O44" s="423"/>
      <c r="P44" s="423"/>
      <c r="Q44" s="453"/>
      <c r="R44" s="453"/>
      <c r="S44" s="503"/>
      <c r="T44" s="503"/>
      <c r="U44" s="503"/>
      <c r="V44" s="544"/>
      <c r="W44" s="528"/>
      <c r="X44" s="534"/>
      <c r="Y44" s="3"/>
      <c r="Z44" s="3"/>
      <c r="AD44" s="3"/>
    </row>
    <row r="45" spans="1:30" ht="15.75" customHeight="1">
      <c r="A45" s="495"/>
      <c r="B45" s="498"/>
      <c r="C45" s="411"/>
      <c r="D45" s="404" t="s">
        <v>47</v>
      </c>
      <c r="E45" s="402">
        <v>0</v>
      </c>
      <c r="F45" s="402">
        <v>0</v>
      </c>
      <c r="G45" s="526">
        <v>0</v>
      </c>
      <c r="H45" s="214"/>
      <c r="I45" s="214"/>
      <c r="J45" s="394"/>
      <c r="K45" s="394"/>
      <c r="L45" s="456"/>
      <c r="M45" s="423"/>
      <c r="N45" s="450"/>
      <c r="O45" s="423"/>
      <c r="P45" s="423"/>
      <c r="Q45" s="453"/>
      <c r="R45" s="453"/>
      <c r="S45" s="503"/>
      <c r="T45" s="503"/>
      <c r="U45" s="503"/>
      <c r="V45" s="544"/>
      <c r="Y45" s="3"/>
      <c r="Z45" s="3"/>
      <c r="AD45" s="3"/>
    </row>
    <row r="46" spans="1:30" ht="15.75" customHeight="1">
      <c r="A46" s="495"/>
      <c r="B46" s="498"/>
      <c r="C46" s="411"/>
      <c r="D46" s="405"/>
      <c r="E46" s="402"/>
      <c r="F46" s="402"/>
      <c r="G46" s="526"/>
      <c r="H46" s="214"/>
      <c r="I46" s="214"/>
      <c r="J46" s="394"/>
      <c r="K46" s="394"/>
      <c r="L46" s="456"/>
      <c r="M46" s="423"/>
      <c r="N46" s="450"/>
      <c r="O46" s="423"/>
      <c r="P46" s="423"/>
      <c r="Q46" s="453"/>
      <c r="R46" s="453"/>
      <c r="S46" s="503"/>
      <c r="T46" s="503"/>
      <c r="U46" s="503"/>
      <c r="V46" s="544"/>
      <c r="W46" s="533"/>
      <c r="Y46" s="3"/>
      <c r="Z46" s="3"/>
      <c r="AD46" s="3"/>
    </row>
    <row r="47" spans="1:30" ht="15.75" customHeight="1">
      <c r="A47" s="495"/>
      <c r="B47" s="498"/>
      <c r="C47" s="411"/>
      <c r="D47" s="405"/>
      <c r="E47" s="402"/>
      <c r="F47" s="402"/>
      <c r="G47" s="526"/>
      <c r="H47" s="214"/>
      <c r="I47" s="214"/>
      <c r="J47" s="394"/>
      <c r="K47" s="394"/>
      <c r="L47" s="456"/>
      <c r="M47" s="423"/>
      <c r="N47" s="450"/>
      <c r="O47" s="423"/>
      <c r="P47" s="423"/>
      <c r="Q47" s="453"/>
      <c r="R47" s="453"/>
      <c r="S47" s="503"/>
      <c r="T47" s="503"/>
      <c r="U47" s="503"/>
      <c r="V47" s="544"/>
      <c r="W47" s="533"/>
      <c r="Y47" s="3"/>
      <c r="Z47" s="3"/>
      <c r="AD47" s="3"/>
    </row>
    <row r="48" spans="1:30" ht="15.75" customHeight="1" thickBot="1">
      <c r="A48" s="495"/>
      <c r="B48" s="498"/>
      <c r="C48" s="412"/>
      <c r="D48" s="406"/>
      <c r="E48" s="403"/>
      <c r="F48" s="403"/>
      <c r="G48" s="525"/>
      <c r="H48" s="215"/>
      <c r="I48" s="215"/>
      <c r="J48" s="395"/>
      <c r="K48" s="395"/>
      <c r="L48" s="457"/>
      <c r="M48" s="424"/>
      <c r="N48" s="451"/>
      <c r="O48" s="424"/>
      <c r="P48" s="424"/>
      <c r="Q48" s="454"/>
      <c r="R48" s="454"/>
      <c r="S48" s="504"/>
      <c r="T48" s="504"/>
      <c r="U48" s="504"/>
      <c r="V48" s="545"/>
      <c r="Y48" s="3"/>
      <c r="Z48" s="3"/>
      <c r="AD48" s="3"/>
    </row>
    <row r="49" spans="1:30" ht="15.75" customHeight="1">
      <c r="A49" s="495"/>
      <c r="B49" s="498"/>
      <c r="C49" s="410" t="s">
        <v>226</v>
      </c>
      <c r="D49" s="62" t="s">
        <v>38</v>
      </c>
      <c r="E49" s="6">
        <v>1</v>
      </c>
      <c r="F49" s="6">
        <v>1</v>
      </c>
      <c r="G49" s="524">
        <v>1</v>
      </c>
      <c r="H49" s="51"/>
      <c r="I49" s="51"/>
      <c r="J49" s="523"/>
      <c r="K49" s="523">
        <v>1</v>
      </c>
      <c r="L49" s="422" t="s">
        <v>220</v>
      </c>
      <c r="M49" s="422" t="s">
        <v>221</v>
      </c>
      <c r="N49" s="422" t="s">
        <v>174</v>
      </c>
      <c r="O49" s="422" t="s">
        <v>175</v>
      </c>
      <c r="P49" s="425" t="s">
        <v>167</v>
      </c>
      <c r="Q49" s="452" t="s">
        <v>172</v>
      </c>
      <c r="R49" s="452" t="s">
        <v>172</v>
      </c>
      <c r="S49" s="502" t="s">
        <v>173</v>
      </c>
      <c r="T49" s="502" t="s">
        <v>233</v>
      </c>
      <c r="U49" s="502" t="s">
        <v>234</v>
      </c>
      <c r="V49" s="543">
        <v>709039</v>
      </c>
      <c r="W49" s="532"/>
      <c r="Y49" s="3"/>
      <c r="Z49" s="3"/>
      <c r="AD49" s="3"/>
    </row>
    <row r="50" spans="1:30" ht="15.75" customHeight="1">
      <c r="A50" s="495"/>
      <c r="B50" s="498"/>
      <c r="C50" s="411"/>
      <c r="D50" s="63" t="s">
        <v>41</v>
      </c>
      <c r="E50" s="5">
        <v>72048186</v>
      </c>
      <c r="F50" s="5">
        <v>72048186</v>
      </c>
      <c r="G50" s="530">
        <v>70587598.7</v>
      </c>
      <c r="H50" s="214"/>
      <c r="I50" s="214"/>
      <c r="J50" s="32"/>
      <c r="K50" s="32">
        <v>82266058.375</v>
      </c>
      <c r="L50" s="423"/>
      <c r="M50" s="423"/>
      <c r="N50" s="423"/>
      <c r="O50" s="423"/>
      <c r="P50" s="426"/>
      <c r="Q50" s="453"/>
      <c r="R50" s="453"/>
      <c r="S50" s="503"/>
      <c r="T50" s="503"/>
      <c r="U50" s="503"/>
      <c r="V50" s="544"/>
      <c r="W50" s="528"/>
      <c r="Y50" s="3"/>
      <c r="Z50" s="3"/>
      <c r="AD50" s="3"/>
    </row>
    <row r="51" spans="1:30" ht="15.75" customHeight="1">
      <c r="A51" s="495"/>
      <c r="B51" s="498"/>
      <c r="C51" s="411"/>
      <c r="D51" s="63" t="s">
        <v>44</v>
      </c>
      <c r="E51" s="216">
        <v>0</v>
      </c>
      <c r="F51" s="216">
        <v>0</v>
      </c>
      <c r="G51" s="529">
        <v>0</v>
      </c>
      <c r="H51" s="214"/>
      <c r="I51" s="214"/>
      <c r="J51" s="32"/>
      <c r="K51" s="32"/>
      <c r="L51" s="423"/>
      <c r="M51" s="423"/>
      <c r="N51" s="423"/>
      <c r="O51" s="423"/>
      <c r="P51" s="426"/>
      <c r="Q51" s="453"/>
      <c r="R51" s="453"/>
      <c r="S51" s="503"/>
      <c r="T51" s="503"/>
      <c r="U51" s="503"/>
      <c r="V51" s="544"/>
      <c r="Y51" s="3"/>
      <c r="Z51" s="3"/>
      <c r="AD51" s="3"/>
    </row>
    <row r="52" spans="1:30" ht="15.75" customHeight="1">
      <c r="A52" s="495"/>
      <c r="B52" s="498"/>
      <c r="C52" s="411"/>
      <c r="D52" s="404" t="s">
        <v>47</v>
      </c>
      <c r="E52" s="402">
        <v>0</v>
      </c>
      <c r="F52" s="402">
        <v>0</v>
      </c>
      <c r="G52" s="526">
        <v>0</v>
      </c>
      <c r="H52" s="214"/>
      <c r="I52" s="214"/>
      <c r="J52" s="394"/>
      <c r="K52" s="394"/>
      <c r="L52" s="423"/>
      <c r="M52" s="423"/>
      <c r="N52" s="423"/>
      <c r="O52" s="423"/>
      <c r="P52" s="426"/>
      <c r="Q52" s="453"/>
      <c r="R52" s="453"/>
      <c r="S52" s="503"/>
      <c r="T52" s="503"/>
      <c r="U52" s="503"/>
      <c r="V52" s="544"/>
      <c r="Y52" s="3"/>
      <c r="Z52" s="3"/>
      <c r="AD52" s="3"/>
    </row>
    <row r="53" spans="1:30" ht="15.75" customHeight="1">
      <c r="A53" s="495"/>
      <c r="B53" s="498"/>
      <c r="C53" s="411"/>
      <c r="D53" s="405"/>
      <c r="E53" s="402"/>
      <c r="F53" s="402"/>
      <c r="G53" s="526"/>
      <c r="H53" s="214"/>
      <c r="I53" s="214"/>
      <c r="J53" s="394"/>
      <c r="K53" s="394"/>
      <c r="L53" s="423"/>
      <c r="M53" s="423"/>
      <c r="N53" s="423"/>
      <c r="O53" s="423"/>
      <c r="P53" s="426"/>
      <c r="Q53" s="453"/>
      <c r="R53" s="453"/>
      <c r="S53" s="503"/>
      <c r="T53" s="503"/>
      <c r="U53" s="503"/>
      <c r="V53" s="544"/>
      <c r="Y53" s="3"/>
      <c r="Z53" s="3"/>
      <c r="AD53" s="3"/>
    </row>
    <row r="54" spans="1:30" ht="15.75" customHeight="1">
      <c r="A54" s="495"/>
      <c r="B54" s="498"/>
      <c r="C54" s="411"/>
      <c r="D54" s="405"/>
      <c r="E54" s="402"/>
      <c r="F54" s="402"/>
      <c r="G54" s="526"/>
      <c r="H54" s="214"/>
      <c r="I54" s="214"/>
      <c r="J54" s="394"/>
      <c r="K54" s="394"/>
      <c r="L54" s="423"/>
      <c r="M54" s="423"/>
      <c r="N54" s="423"/>
      <c r="O54" s="423"/>
      <c r="P54" s="426"/>
      <c r="Q54" s="453"/>
      <c r="R54" s="453"/>
      <c r="S54" s="503"/>
      <c r="T54" s="503"/>
      <c r="U54" s="503"/>
      <c r="V54" s="544"/>
      <c r="Y54" s="3"/>
      <c r="Z54" s="3"/>
      <c r="AD54" s="3"/>
    </row>
    <row r="55" spans="1:30" ht="15.75" customHeight="1" thickBot="1">
      <c r="A55" s="495"/>
      <c r="B55" s="498"/>
      <c r="C55" s="412"/>
      <c r="D55" s="406"/>
      <c r="E55" s="403"/>
      <c r="F55" s="403"/>
      <c r="G55" s="525"/>
      <c r="H55" s="215"/>
      <c r="I55" s="215"/>
      <c r="J55" s="395"/>
      <c r="K55" s="395"/>
      <c r="L55" s="424"/>
      <c r="M55" s="424"/>
      <c r="N55" s="424"/>
      <c r="O55" s="424"/>
      <c r="P55" s="427"/>
      <c r="Q55" s="454"/>
      <c r="R55" s="454"/>
      <c r="S55" s="504"/>
      <c r="T55" s="504"/>
      <c r="U55" s="504"/>
      <c r="V55" s="545"/>
      <c r="Y55" s="3"/>
      <c r="Z55" s="3"/>
      <c r="AD55" s="3"/>
    </row>
    <row r="56" spans="1:30" ht="15.75" customHeight="1">
      <c r="A56" s="495"/>
      <c r="B56" s="498"/>
      <c r="C56" s="410" t="s">
        <v>227</v>
      </c>
      <c r="D56" s="52" t="s">
        <v>38</v>
      </c>
      <c r="E56" s="6">
        <v>1</v>
      </c>
      <c r="F56" s="6">
        <v>1</v>
      </c>
      <c r="G56" s="524">
        <v>1</v>
      </c>
      <c r="H56" s="51"/>
      <c r="I56" s="51"/>
      <c r="J56" s="523"/>
      <c r="K56" s="523">
        <v>1</v>
      </c>
      <c r="L56" s="488" t="s">
        <v>222</v>
      </c>
      <c r="M56" s="422" t="s">
        <v>176</v>
      </c>
      <c r="N56" s="422" t="s">
        <v>177</v>
      </c>
      <c r="O56" s="422" t="s">
        <v>178</v>
      </c>
      <c r="P56" s="422" t="s">
        <v>167</v>
      </c>
      <c r="Q56" s="452" t="s">
        <v>172</v>
      </c>
      <c r="R56" s="452" t="s">
        <v>172</v>
      </c>
      <c r="S56" s="502" t="s">
        <v>173</v>
      </c>
      <c r="T56" s="502" t="s">
        <v>233</v>
      </c>
      <c r="U56" s="502" t="s">
        <v>234</v>
      </c>
      <c r="V56" s="443">
        <v>1187315</v>
      </c>
      <c r="W56" s="532"/>
      <c r="Y56" s="3"/>
      <c r="Z56" s="3"/>
      <c r="AD56" s="3"/>
    </row>
    <row r="57" spans="1:30" ht="15.75" customHeight="1">
      <c r="A57" s="495"/>
      <c r="B57" s="498"/>
      <c r="C57" s="411"/>
      <c r="D57" s="53" t="s">
        <v>41</v>
      </c>
      <c r="E57" s="5">
        <v>72048186</v>
      </c>
      <c r="F57" s="5">
        <v>72048186</v>
      </c>
      <c r="G57" s="530">
        <v>70587598.7</v>
      </c>
      <c r="H57" s="214"/>
      <c r="I57" s="214"/>
      <c r="J57" s="32"/>
      <c r="K57" s="32">
        <v>82266058.375</v>
      </c>
      <c r="L57" s="489"/>
      <c r="M57" s="423"/>
      <c r="N57" s="423"/>
      <c r="O57" s="423"/>
      <c r="P57" s="423"/>
      <c r="Q57" s="453"/>
      <c r="R57" s="453"/>
      <c r="S57" s="503"/>
      <c r="T57" s="503"/>
      <c r="U57" s="503"/>
      <c r="V57" s="444"/>
      <c r="Y57" s="3"/>
      <c r="Z57" s="3"/>
      <c r="AD57" s="3"/>
    </row>
    <row r="58" spans="1:30" ht="15.75" customHeight="1">
      <c r="A58" s="495"/>
      <c r="B58" s="498"/>
      <c r="C58" s="411"/>
      <c r="D58" s="53" t="s">
        <v>44</v>
      </c>
      <c r="E58" s="216">
        <v>0</v>
      </c>
      <c r="F58" s="216">
        <v>0</v>
      </c>
      <c r="G58" s="529">
        <v>0</v>
      </c>
      <c r="H58" s="214"/>
      <c r="I58" s="214"/>
      <c r="J58" s="32"/>
      <c r="K58" s="32"/>
      <c r="L58" s="489"/>
      <c r="M58" s="423"/>
      <c r="N58" s="423"/>
      <c r="O58" s="423"/>
      <c r="P58" s="423"/>
      <c r="Q58" s="453"/>
      <c r="R58" s="453"/>
      <c r="S58" s="503"/>
      <c r="T58" s="503"/>
      <c r="U58" s="503"/>
      <c r="V58" s="444"/>
      <c r="Y58" s="3"/>
      <c r="Z58" s="3"/>
      <c r="AD58" s="3"/>
    </row>
    <row r="59" spans="1:30" ht="15.75" customHeight="1">
      <c r="A59" s="495"/>
      <c r="B59" s="498"/>
      <c r="C59" s="411"/>
      <c r="D59" s="407" t="s">
        <v>47</v>
      </c>
      <c r="E59" s="402">
        <v>0</v>
      </c>
      <c r="F59" s="402">
        <v>0</v>
      </c>
      <c r="G59" s="526">
        <v>0</v>
      </c>
      <c r="H59" s="214"/>
      <c r="I59" s="214"/>
      <c r="J59" s="394"/>
      <c r="K59" s="394"/>
      <c r="L59" s="489"/>
      <c r="M59" s="423"/>
      <c r="N59" s="423"/>
      <c r="O59" s="423"/>
      <c r="P59" s="423"/>
      <c r="Q59" s="453"/>
      <c r="R59" s="453"/>
      <c r="S59" s="503"/>
      <c r="T59" s="503"/>
      <c r="U59" s="503"/>
      <c r="V59" s="444"/>
      <c r="Y59" s="3"/>
      <c r="Z59" s="3"/>
      <c r="AD59" s="3"/>
    </row>
    <row r="60" spans="1:30" ht="15.75" customHeight="1">
      <c r="A60" s="495"/>
      <c r="B60" s="498"/>
      <c r="C60" s="411"/>
      <c r="D60" s="408"/>
      <c r="E60" s="402"/>
      <c r="F60" s="402"/>
      <c r="G60" s="526"/>
      <c r="H60" s="214"/>
      <c r="I60" s="214"/>
      <c r="J60" s="394"/>
      <c r="K60" s="394"/>
      <c r="L60" s="489"/>
      <c r="M60" s="423"/>
      <c r="N60" s="423"/>
      <c r="O60" s="423"/>
      <c r="P60" s="423"/>
      <c r="Q60" s="453"/>
      <c r="R60" s="453"/>
      <c r="S60" s="503"/>
      <c r="T60" s="503"/>
      <c r="U60" s="503"/>
      <c r="V60" s="444"/>
      <c r="Y60" s="3"/>
      <c r="Z60" s="3"/>
      <c r="AD60" s="3"/>
    </row>
    <row r="61" spans="1:30" ht="15.75" customHeight="1">
      <c r="A61" s="495"/>
      <c r="B61" s="498"/>
      <c r="C61" s="411"/>
      <c r="D61" s="408"/>
      <c r="E61" s="402"/>
      <c r="F61" s="402"/>
      <c r="G61" s="526"/>
      <c r="H61" s="214"/>
      <c r="I61" s="214"/>
      <c r="J61" s="394"/>
      <c r="K61" s="394"/>
      <c r="L61" s="489"/>
      <c r="M61" s="423"/>
      <c r="N61" s="423"/>
      <c r="O61" s="423"/>
      <c r="P61" s="423"/>
      <c r="Q61" s="453"/>
      <c r="R61" s="453"/>
      <c r="S61" s="503"/>
      <c r="T61" s="503"/>
      <c r="U61" s="503"/>
      <c r="V61" s="444"/>
      <c r="Y61" s="3"/>
      <c r="Z61" s="3"/>
      <c r="AD61" s="3"/>
    </row>
    <row r="62" spans="1:30" ht="15.75" customHeight="1" thickBot="1">
      <c r="A62" s="495"/>
      <c r="B62" s="498"/>
      <c r="C62" s="412"/>
      <c r="D62" s="409"/>
      <c r="E62" s="403"/>
      <c r="F62" s="403"/>
      <c r="G62" s="525"/>
      <c r="H62" s="215"/>
      <c r="I62" s="215"/>
      <c r="J62" s="395"/>
      <c r="K62" s="395"/>
      <c r="L62" s="490"/>
      <c r="M62" s="424"/>
      <c r="N62" s="424"/>
      <c r="O62" s="424"/>
      <c r="P62" s="424"/>
      <c r="Q62" s="454"/>
      <c r="R62" s="454"/>
      <c r="S62" s="504"/>
      <c r="T62" s="504"/>
      <c r="U62" s="504"/>
      <c r="V62" s="445"/>
      <c r="Y62" s="3"/>
      <c r="Z62" s="3"/>
      <c r="AD62" s="3"/>
    </row>
    <row r="63" spans="1:30" ht="15.75" customHeight="1">
      <c r="A63" s="495"/>
      <c r="B63" s="498"/>
      <c r="C63" s="410" t="s">
        <v>228</v>
      </c>
      <c r="D63" s="52" t="s">
        <v>38</v>
      </c>
      <c r="E63" s="6">
        <v>1</v>
      </c>
      <c r="F63" s="6">
        <v>1</v>
      </c>
      <c r="G63" s="524">
        <v>1</v>
      </c>
      <c r="H63" s="51"/>
      <c r="I63" s="51"/>
      <c r="J63" s="523"/>
      <c r="K63" s="523">
        <v>1</v>
      </c>
      <c r="L63" s="499" t="s">
        <v>223</v>
      </c>
      <c r="M63" s="422" t="s">
        <v>179</v>
      </c>
      <c r="N63" s="422" t="s">
        <v>180</v>
      </c>
      <c r="O63" s="422" t="s">
        <v>181</v>
      </c>
      <c r="P63" s="425" t="s">
        <v>167</v>
      </c>
      <c r="Q63" s="452" t="s">
        <v>172</v>
      </c>
      <c r="R63" s="452" t="s">
        <v>172</v>
      </c>
      <c r="S63" s="502" t="s">
        <v>173</v>
      </c>
      <c r="T63" s="502" t="s">
        <v>233</v>
      </c>
      <c r="U63" s="502" t="s">
        <v>234</v>
      </c>
      <c r="V63" s="446">
        <v>403519</v>
      </c>
      <c r="W63" s="532"/>
      <c r="Y63" s="3"/>
      <c r="Z63" s="3"/>
      <c r="AD63" s="3"/>
    </row>
    <row r="64" spans="1:30" ht="15.75" customHeight="1">
      <c r="A64" s="495"/>
      <c r="B64" s="498"/>
      <c r="C64" s="411"/>
      <c r="D64" s="53" t="s">
        <v>41</v>
      </c>
      <c r="E64" s="5">
        <v>72048186</v>
      </c>
      <c r="F64" s="5">
        <v>72048186</v>
      </c>
      <c r="G64" s="530">
        <v>70587598.7</v>
      </c>
      <c r="H64" s="214"/>
      <c r="I64" s="214"/>
      <c r="J64" s="32"/>
      <c r="K64" s="32">
        <v>82266058.375</v>
      </c>
      <c r="L64" s="500"/>
      <c r="M64" s="423"/>
      <c r="N64" s="423"/>
      <c r="O64" s="423"/>
      <c r="P64" s="426"/>
      <c r="Q64" s="453"/>
      <c r="R64" s="453"/>
      <c r="S64" s="503"/>
      <c r="T64" s="503"/>
      <c r="U64" s="503"/>
      <c r="V64" s="447"/>
      <c r="Y64" s="3"/>
      <c r="Z64" s="3"/>
      <c r="AD64" s="3"/>
    </row>
    <row r="65" spans="1:30" ht="15.75" customHeight="1">
      <c r="A65" s="495"/>
      <c r="B65" s="498"/>
      <c r="C65" s="411"/>
      <c r="D65" s="53" t="s">
        <v>44</v>
      </c>
      <c r="E65" s="216">
        <v>0</v>
      </c>
      <c r="F65" s="216">
        <v>0</v>
      </c>
      <c r="G65" s="529">
        <v>0</v>
      </c>
      <c r="H65" s="214"/>
      <c r="I65" s="214"/>
      <c r="J65" s="32"/>
      <c r="K65" s="32"/>
      <c r="L65" s="500"/>
      <c r="M65" s="423"/>
      <c r="N65" s="423"/>
      <c r="O65" s="423"/>
      <c r="P65" s="426"/>
      <c r="Q65" s="453"/>
      <c r="R65" s="453"/>
      <c r="S65" s="503"/>
      <c r="T65" s="503"/>
      <c r="U65" s="503"/>
      <c r="V65" s="447"/>
      <c r="Y65" s="3"/>
      <c r="Z65" s="3"/>
      <c r="AD65" s="3"/>
    </row>
    <row r="66" spans="1:30" ht="15.75" customHeight="1">
      <c r="A66" s="495"/>
      <c r="B66" s="498"/>
      <c r="C66" s="411"/>
      <c r="D66" s="407" t="s">
        <v>47</v>
      </c>
      <c r="E66" s="402">
        <v>0</v>
      </c>
      <c r="F66" s="402">
        <v>0</v>
      </c>
      <c r="G66" s="526">
        <v>0</v>
      </c>
      <c r="H66" s="214"/>
      <c r="I66" s="214"/>
      <c r="J66" s="394"/>
      <c r="K66" s="394"/>
      <c r="L66" s="500"/>
      <c r="M66" s="423"/>
      <c r="N66" s="423"/>
      <c r="O66" s="423"/>
      <c r="P66" s="426"/>
      <c r="Q66" s="453"/>
      <c r="R66" s="453"/>
      <c r="S66" s="503"/>
      <c r="T66" s="503"/>
      <c r="U66" s="503"/>
      <c r="V66" s="447"/>
      <c r="Y66" s="3"/>
      <c r="Z66" s="3"/>
      <c r="AD66" s="3"/>
    </row>
    <row r="67" spans="1:30" ht="15.75" customHeight="1">
      <c r="A67" s="495"/>
      <c r="B67" s="498"/>
      <c r="C67" s="411"/>
      <c r="D67" s="408"/>
      <c r="E67" s="402"/>
      <c r="F67" s="402"/>
      <c r="G67" s="526"/>
      <c r="H67" s="214"/>
      <c r="I67" s="214"/>
      <c r="J67" s="394"/>
      <c r="K67" s="394"/>
      <c r="L67" s="500"/>
      <c r="M67" s="423"/>
      <c r="N67" s="423"/>
      <c r="O67" s="423"/>
      <c r="P67" s="426"/>
      <c r="Q67" s="453"/>
      <c r="R67" s="453"/>
      <c r="S67" s="503"/>
      <c r="T67" s="503"/>
      <c r="U67" s="503"/>
      <c r="V67" s="447"/>
      <c r="Y67" s="3"/>
      <c r="Z67" s="3"/>
      <c r="AD67" s="3"/>
    </row>
    <row r="68" spans="1:30" ht="15.75" customHeight="1">
      <c r="A68" s="495"/>
      <c r="B68" s="498"/>
      <c r="C68" s="411"/>
      <c r="D68" s="408"/>
      <c r="E68" s="402"/>
      <c r="F68" s="402"/>
      <c r="G68" s="526"/>
      <c r="H68" s="214"/>
      <c r="I68" s="214"/>
      <c r="J68" s="394"/>
      <c r="K68" s="394"/>
      <c r="L68" s="500"/>
      <c r="M68" s="423"/>
      <c r="N68" s="423"/>
      <c r="O68" s="423"/>
      <c r="P68" s="426"/>
      <c r="Q68" s="453"/>
      <c r="R68" s="453"/>
      <c r="S68" s="503"/>
      <c r="T68" s="503"/>
      <c r="U68" s="503"/>
      <c r="V68" s="447"/>
      <c r="Y68" s="3"/>
      <c r="Z68" s="3"/>
      <c r="AD68" s="3"/>
    </row>
    <row r="69" spans="1:30" ht="15.75" customHeight="1" thickBot="1">
      <c r="A69" s="495"/>
      <c r="B69" s="498"/>
      <c r="C69" s="412"/>
      <c r="D69" s="409"/>
      <c r="E69" s="403"/>
      <c r="F69" s="403"/>
      <c r="G69" s="525"/>
      <c r="H69" s="215"/>
      <c r="I69" s="215"/>
      <c r="J69" s="395"/>
      <c r="K69" s="395"/>
      <c r="L69" s="501"/>
      <c r="M69" s="424"/>
      <c r="N69" s="424"/>
      <c r="O69" s="424"/>
      <c r="P69" s="427"/>
      <c r="Q69" s="454"/>
      <c r="R69" s="454"/>
      <c r="S69" s="504"/>
      <c r="T69" s="504"/>
      <c r="U69" s="504"/>
      <c r="V69" s="448"/>
      <c r="Y69" s="3"/>
      <c r="Z69" s="3"/>
      <c r="AD69" s="3"/>
    </row>
    <row r="70" spans="1:30" ht="15.75" customHeight="1">
      <c r="A70" s="495"/>
      <c r="B70" s="498"/>
      <c r="C70" s="410" t="s">
        <v>229</v>
      </c>
      <c r="D70" s="52" t="s">
        <v>38</v>
      </c>
      <c r="E70" s="6">
        <v>1</v>
      </c>
      <c r="F70" s="6">
        <v>1</v>
      </c>
      <c r="G70" s="524">
        <v>1</v>
      </c>
      <c r="H70" s="51"/>
      <c r="I70" s="51"/>
      <c r="J70" s="523"/>
      <c r="K70" s="523">
        <v>1</v>
      </c>
      <c r="L70" s="499" t="s">
        <v>182</v>
      </c>
      <c r="M70" s="422" t="s">
        <v>182</v>
      </c>
      <c r="N70" s="422" t="s">
        <v>183</v>
      </c>
      <c r="O70" s="422" t="s">
        <v>184</v>
      </c>
      <c r="P70" s="425" t="s">
        <v>167</v>
      </c>
      <c r="Q70" s="452" t="s">
        <v>172</v>
      </c>
      <c r="R70" s="452" t="s">
        <v>172</v>
      </c>
      <c r="S70" s="502" t="s">
        <v>173</v>
      </c>
      <c r="T70" s="502" t="s">
        <v>233</v>
      </c>
      <c r="U70" s="502" t="s">
        <v>234</v>
      </c>
      <c r="V70" s="446">
        <v>1250734</v>
      </c>
      <c r="W70" s="532"/>
      <c r="Y70" s="3"/>
      <c r="Z70" s="3"/>
      <c r="AD70" s="3"/>
    </row>
    <row r="71" spans="1:30" ht="15.75" customHeight="1">
      <c r="A71" s="495"/>
      <c r="B71" s="498"/>
      <c r="C71" s="411"/>
      <c r="D71" s="53" t="s">
        <v>41</v>
      </c>
      <c r="E71" s="5">
        <v>72048186</v>
      </c>
      <c r="F71" s="5">
        <v>72048186</v>
      </c>
      <c r="G71" s="530">
        <v>70587598.7</v>
      </c>
      <c r="H71" s="214"/>
      <c r="I71" s="214"/>
      <c r="J71" s="32"/>
      <c r="K71" s="32">
        <v>82266058.375</v>
      </c>
      <c r="L71" s="500"/>
      <c r="M71" s="423"/>
      <c r="N71" s="423"/>
      <c r="O71" s="423"/>
      <c r="P71" s="426"/>
      <c r="Q71" s="453"/>
      <c r="R71" s="453"/>
      <c r="S71" s="503"/>
      <c r="T71" s="503"/>
      <c r="U71" s="503"/>
      <c r="V71" s="447"/>
      <c r="Y71" s="3"/>
      <c r="Z71" s="3"/>
      <c r="AD71" s="3"/>
    </row>
    <row r="72" spans="1:30" ht="15.75" customHeight="1">
      <c r="A72" s="495"/>
      <c r="B72" s="498"/>
      <c r="C72" s="411"/>
      <c r="D72" s="53" t="s">
        <v>44</v>
      </c>
      <c r="E72" s="216">
        <v>0</v>
      </c>
      <c r="F72" s="216">
        <v>0</v>
      </c>
      <c r="G72" s="529">
        <v>0</v>
      </c>
      <c r="H72" s="214"/>
      <c r="I72" s="214"/>
      <c r="J72" s="32"/>
      <c r="K72" s="32"/>
      <c r="L72" s="500"/>
      <c r="M72" s="423"/>
      <c r="N72" s="423"/>
      <c r="O72" s="423"/>
      <c r="P72" s="426"/>
      <c r="Q72" s="453"/>
      <c r="R72" s="453"/>
      <c r="S72" s="503"/>
      <c r="T72" s="503"/>
      <c r="U72" s="503"/>
      <c r="V72" s="447"/>
      <c r="Y72" s="3"/>
      <c r="Z72" s="3"/>
      <c r="AD72" s="3"/>
    </row>
    <row r="73" spans="1:30" ht="15.75" customHeight="1">
      <c r="A73" s="495"/>
      <c r="B73" s="498"/>
      <c r="C73" s="411"/>
      <c r="D73" s="407" t="s">
        <v>47</v>
      </c>
      <c r="E73" s="402">
        <v>0</v>
      </c>
      <c r="F73" s="402">
        <v>0</v>
      </c>
      <c r="G73" s="526">
        <v>0</v>
      </c>
      <c r="H73" s="214"/>
      <c r="I73" s="214"/>
      <c r="J73" s="394"/>
      <c r="K73" s="394"/>
      <c r="L73" s="500"/>
      <c r="M73" s="423"/>
      <c r="N73" s="423"/>
      <c r="O73" s="423"/>
      <c r="P73" s="426"/>
      <c r="Q73" s="453"/>
      <c r="R73" s="453"/>
      <c r="S73" s="503"/>
      <c r="T73" s="503"/>
      <c r="U73" s="503"/>
      <c r="V73" s="447"/>
      <c r="Y73" s="3"/>
      <c r="Z73" s="3"/>
      <c r="AD73" s="3"/>
    </row>
    <row r="74" spans="1:30" ht="15.75" customHeight="1">
      <c r="A74" s="495"/>
      <c r="B74" s="498"/>
      <c r="C74" s="411"/>
      <c r="D74" s="408"/>
      <c r="E74" s="402"/>
      <c r="F74" s="402"/>
      <c r="G74" s="526"/>
      <c r="H74" s="214"/>
      <c r="I74" s="214"/>
      <c r="J74" s="394"/>
      <c r="K74" s="394"/>
      <c r="L74" s="500"/>
      <c r="M74" s="423"/>
      <c r="N74" s="423"/>
      <c r="O74" s="423"/>
      <c r="P74" s="426"/>
      <c r="Q74" s="453"/>
      <c r="R74" s="453"/>
      <c r="S74" s="503"/>
      <c r="T74" s="503"/>
      <c r="U74" s="503"/>
      <c r="V74" s="447"/>
      <c r="Y74" s="3"/>
      <c r="Z74" s="3"/>
      <c r="AD74" s="3"/>
    </row>
    <row r="75" spans="1:30" ht="15.75" customHeight="1">
      <c r="A75" s="495"/>
      <c r="B75" s="498"/>
      <c r="C75" s="411"/>
      <c r="D75" s="408"/>
      <c r="E75" s="402"/>
      <c r="F75" s="402"/>
      <c r="G75" s="526"/>
      <c r="H75" s="214"/>
      <c r="I75" s="214"/>
      <c r="J75" s="394"/>
      <c r="K75" s="394"/>
      <c r="L75" s="500"/>
      <c r="M75" s="423"/>
      <c r="N75" s="423"/>
      <c r="O75" s="423"/>
      <c r="P75" s="426"/>
      <c r="Q75" s="453"/>
      <c r="R75" s="453"/>
      <c r="S75" s="503"/>
      <c r="T75" s="503"/>
      <c r="U75" s="503"/>
      <c r="V75" s="447"/>
      <c r="Y75" s="3"/>
      <c r="Z75" s="3"/>
      <c r="AD75" s="3"/>
    </row>
    <row r="76" spans="1:30" ht="15.75" customHeight="1" thickBot="1">
      <c r="A76" s="495"/>
      <c r="B76" s="498"/>
      <c r="C76" s="412"/>
      <c r="D76" s="409"/>
      <c r="E76" s="403"/>
      <c r="F76" s="403"/>
      <c r="G76" s="525"/>
      <c r="H76" s="215"/>
      <c r="I76" s="215"/>
      <c r="J76" s="395"/>
      <c r="K76" s="395"/>
      <c r="L76" s="501"/>
      <c r="M76" s="424"/>
      <c r="N76" s="424"/>
      <c r="O76" s="424"/>
      <c r="P76" s="427"/>
      <c r="Q76" s="454"/>
      <c r="R76" s="454"/>
      <c r="S76" s="504"/>
      <c r="T76" s="504"/>
      <c r="U76" s="504"/>
      <c r="V76" s="448"/>
      <c r="Y76" s="3"/>
      <c r="Z76" s="3"/>
      <c r="AD76" s="3"/>
    </row>
    <row r="77" spans="1:30" ht="15.75" customHeight="1">
      <c r="A77" s="495"/>
      <c r="B77" s="498"/>
      <c r="C77" s="410" t="s">
        <v>230</v>
      </c>
      <c r="D77" s="52" t="s">
        <v>38</v>
      </c>
      <c r="E77" s="6">
        <v>1</v>
      </c>
      <c r="F77" s="6">
        <v>1</v>
      </c>
      <c r="G77" s="524">
        <v>1</v>
      </c>
      <c r="H77" s="51"/>
      <c r="I77" s="51"/>
      <c r="J77" s="523"/>
      <c r="K77" s="523">
        <v>1</v>
      </c>
      <c r="L77" s="499" t="s">
        <v>42</v>
      </c>
      <c r="M77" s="422" t="s">
        <v>185</v>
      </c>
      <c r="N77" s="422" t="s">
        <v>42</v>
      </c>
      <c r="O77" s="422" t="s">
        <v>186</v>
      </c>
      <c r="P77" s="425" t="s">
        <v>167</v>
      </c>
      <c r="Q77" s="452" t="s">
        <v>172</v>
      </c>
      <c r="R77" s="452" t="s">
        <v>172</v>
      </c>
      <c r="S77" s="502" t="s">
        <v>173</v>
      </c>
      <c r="T77" s="502" t="s">
        <v>233</v>
      </c>
      <c r="U77" s="502" t="s">
        <v>234</v>
      </c>
      <c r="V77" s="446">
        <v>140767</v>
      </c>
      <c r="W77" s="531"/>
      <c r="Y77" s="3"/>
      <c r="Z77" s="3"/>
      <c r="AD77" s="3"/>
    </row>
    <row r="78" spans="1:30" ht="15.75" customHeight="1">
      <c r="A78" s="495"/>
      <c r="B78" s="498"/>
      <c r="C78" s="411"/>
      <c r="D78" s="53" t="s">
        <v>41</v>
      </c>
      <c r="E78" s="5">
        <v>72048186</v>
      </c>
      <c r="F78" s="5">
        <v>72048186</v>
      </c>
      <c r="G78" s="530">
        <v>70587598.7</v>
      </c>
      <c r="H78" s="214"/>
      <c r="I78" s="214"/>
      <c r="J78" s="32"/>
      <c r="K78" s="32">
        <v>82266058.375</v>
      </c>
      <c r="L78" s="500"/>
      <c r="M78" s="423"/>
      <c r="N78" s="423"/>
      <c r="O78" s="423"/>
      <c r="P78" s="426"/>
      <c r="Q78" s="453"/>
      <c r="R78" s="453"/>
      <c r="S78" s="503"/>
      <c r="T78" s="503"/>
      <c r="U78" s="503"/>
      <c r="V78" s="447"/>
      <c r="W78" s="528"/>
      <c r="Y78" s="3"/>
      <c r="Z78" s="3"/>
      <c r="AD78" s="3"/>
    </row>
    <row r="79" spans="1:30" ht="15.75" customHeight="1">
      <c r="A79" s="495"/>
      <c r="B79" s="498"/>
      <c r="C79" s="411"/>
      <c r="D79" s="53" t="s">
        <v>44</v>
      </c>
      <c r="E79" s="216">
        <v>0</v>
      </c>
      <c r="F79" s="216">
        <v>0</v>
      </c>
      <c r="G79" s="529">
        <v>0</v>
      </c>
      <c r="H79" s="214"/>
      <c r="I79" s="214"/>
      <c r="J79" s="32"/>
      <c r="K79" s="32"/>
      <c r="L79" s="500"/>
      <c r="M79" s="423"/>
      <c r="N79" s="423"/>
      <c r="O79" s="423"/>
      <c r="P79" s="426"/>
      <c r="Q79" s="453"/>
      <c r="R79" s="453"/>
      <c r="S79" s="503"/>
      <c r="T79" s="503"/>
      <c r="U79" s="503"/>
      <c r="V79" s="447"/>
      <c r="Y79" s="3"/>
      <c r="Z79" s="3"/>
      <c r="AD79" s="3"/>
    </row>
    <row r="80" spans="1:30" ht="15.75" customHeight="1">
      <c r="A80" s="495"/>
      <c r="B80" s="498"/>
      <c r="C80" s="411"/>
      <c r="D80" s="407" t="s">
        <v>47</v>
      </c>
      <c r="E80" s="402">
        <v>0</v>
      </c>
      <c r="F80" s="402">
        <v>0</v>
      </c>
      <c r="G80" s="526">
        <v>0</v>
      </c>
      <c r="H80" s="214"/>
      <c r="I80" s="214"/>
      <c r="J80" s="394"/>
      <c r="K80" s="394"/>
      <c r="L80" s="500"/>
      <c r="M80" s="423"/>
      <c r="N80" s="423"/>
      <c r="O80" s="423"/>
      <c r="P80" s="426"/>
      <c r="Q80" s="453"/>
      <c r="R80" s="453"/>
      <c r="S80" s="503"/>
      <c r="T80" s="503"/>
      <c r="U80" s="503"/>
      <c r="V80" s="447"/>
      <c r="Y80" s="3"/>
      <c r="Z80" s="3"/>
      <c r="AD80" s="3"/>
    </row>
    <row r="81" spans="1:30" ht="15.75" customHeight="1">
      <c r="A81" s="495"/>
      <c r="B81" s="498"/>
      <c r="C81" s="411"/>
      <c r="D81" s="408"/>
      <c r="E81" s="402"/>
      <c r="F81" s="402"/>
      <c r="G81" s="526"/>
      <c r="H81" s="214"/>
      <c r="I81" s="214"/>
      <c r="J81" s="394"/>
      <c r="K81" s="394"/>
      <c r="L81" s="500"/>
      <c r="M81" s="423"/>
      <c r="N81" s="423"/>
      <c r="O81" s="423"/>
      <c r="P81" s="426"/>
      <c r="Q81" s="453"/>
      <c r="R81" s="453"/>
      <c r="S81" s="503"/>
      <c r="T81" s="503"/>
      <c r="U81" s="503"/>
      <c r="V81" s="447"/>
      <c r="Y81" s="3"/>
      <c r="Z81" s="3"/>
      <c r="AD81" s="3"/>
    </row>
    <row r="82" spans="1:30" ht="15.75" customHeight="1">
      <c r="A82" s="495"/>
      <c r="B82" s="498"/>
      <c r="C82" s="411"/>
      <c r="D82" s="408"/>
      <c r="E82" s="402"/>
      <c r="F82" s="402"/>
      <c r="G82" s="526"/>
      <c r="H82" s="214"/>
      <c r="I82" s="214"/>
      <c r="J82" s="394"/>
      <c r="K82" s="394"/>
      <c r="L82" s="500"/>
      <c r="M82" s="423"/>
      <c r="N82" s="423"/>
      <c r="O82" s="423"/>
      <c r="P82" s="426"/>
      <c r="Q82" s="453"/>
      <c r="R82" s="453"/>
      <c r="S82" s="503"/>
      <c r="T82" s="503"/>
      <c r="U82" s="503"/>
      <c r="V82" s="447"/>
      <c r="Y82" s="3"/>
      <c r="Z82" s="3"/>
      <c r="AD82" s="3"/>
    </row>
    <row r="83" spans="1:30" ht="15.75" customHeight="1" thickBot="1">
      <c r="A83" s="495"/>
      <c r="B83" s="498"/>
      <c r="C83" s="412"/>
      <c r="D83" s="409"/>
      <c r="E83" s="403"/>
      <c r="F83" s="403"/>
      <c r="G83" s="525"/>
      <c r="H83" s="215"/>
      <c r="I83" s="215"/>
      <c r="J83" s="395"/>
      <c r="K83" s="395"/>
      <c r="L83" s="501"/>
      <c r="M83" s="424"/>
      <c r="N83" s="424"/>
      <c r="O83" s="424"/>
      <c r="P83" s="427"/>
      <c r="Q83" s="454"/>
      <c r="R83" s="454"/>
      <c r="S83" s="504"/>
      <c r="T83" s="504"/>
      <c r="U83" s="504"/>
      <c r="V83" s="448"/>
      <c r="Y83" s="3"/>
      <c r="Z83" s="3"/>
      <c r="AD83" s="3"/>
    </row>
    <row r="84" spans="1:30" ht="15.75" customHeight="1">
      <c r="A84" s="495"/>
      <c r="B84" s="498"/>
      <c r="C84" s="410" t="s">
        <v>231</v>
      </c>
      <c r="D84" s="52" t="s">
        <v>38</v>
      </c>
      <c r="E84" s="6">
        <v>1</v>
      </c>
      <c r="F84" s="6">
        <v>1</v>
      </c>
      <c r="G84" s="524">
        <v>1</v>
      </c>
      <c r="H84" s="51"/>
      <c r="I84" s="51"/>
      <c r="J84" s="523"/>
      <c r="K84" s="523">
        <v>1</v>
      </c>
      <c r="L84" s="499" t="s">
        <v>53</v>
      </c>
      <c r="M84" s="425" t="s">
        <v>187</v>
      </c>
      <c r="N84" s="422" t="s">
        <v>188</v>
      </c>
      <c r="O84" s="425" t="s">
        <v>189</v>
      </c>
      <c r="P84" s="425" t="s">
        <v>167</v>
      </c>
      <c r="Q84" s="452" t="s">
        <v>172</v>
      </c>
      <c r="R84" s="452" t="s">
        <v>172</v>
      </c>
      <c r="S84" s="502" t="s">
        <v>173</v>
      </c>
      <c r="T84" s="502" t="s">
        <v>233</v>
      </c>
      <c r="U84" s="502" t="s">
        <v>234</v>
      </c>
      <c r="V84" s="446">
        <v>225220</v>
      </c>
      <c r="W84" s="531"/>
      <c r="X84" s="528"/>
      <c r="Y84" s="3"/>
      <c r="Z84" s="3"/>
      <c r="AD84" s="3"/>
    </row>
    <row r="85" spans="1:30" ht="15.75" customHeight="1">
      <c r="A85" s="495"/>
      <c r="B85" s="498"/>
      <c r="C85" s="411"/>
      <c r="D85" s="53" t="s">
        <v>41</v>
      </c>
      <c r="E85" s="5">
        <v>72048186</v>
      </c>
      <c r="F85" s="5">
        <v>72048186</v>
      </c>
      <c r="G85" s="530">
        <v>70587598.7</v>
      </c>
      <c r="H85" s="214"/>
      <c r="I85" s="214"/>
      <c r="J85" s="32"/>
      <c r="K85" s="32">
        <v>82266058.375</v>
      </c>
      <c r="L85" s="500"/>
      <c r="M85" s="426"/>
      <c r="N85" s="423"/>
      <c r="O85" s="426"/>
      <c r="P85" s="426"/>
      <c r="Q85" s="453"/>
      <c r="R85" s="453"/>
      <c r="S85" s="503"/>
      <c r="T85" s="503"/>
      <c r="U85" s="503"/>
      <c r="V85" s="447"/>
      <c r="W85" s="528"/>
      <c r="Y85" s="3"/>
      <c r="Z85" s="3"/>
      <c r="AD85" s="3"/>
    </row>
    <row r="86" spans="1:30" ht="15.75" customHeight="1">
      <c r="A86" s="495"/>
      <c r="B86" s="498"/>
      <c r="C86" s="411"/>
      <c r="D86" s="53" t="s">
        <v>44</v>
      </c>
      <c r="E86" s="216">
        <v>0</v>
      </c>
      <c r="F86" s="216">
        <v>0</v>
      </c>
      <c r="G86" s="529">
        <v>0</v>
      </c>
      <c r="H86" s="214"/>
      <c r="I86" s="214"/>
      <c r="J86" s="32"/>
      <c r="K86" s="32"/>
      <c r="L86" s="500"/>
      <c r="M86" s="426"/>
      <c r="N86" s="423"/>
      <c r="O86" s="426"/>
      <c r="P86" s="426"/>
      <c r="Q86" s="453"/>
      <c r="R86" s="453"/>
      <c r="S86" s="503"/>
      <c r="T86" s="503"/>
      <c r="U86" s="503"/>
      <c r="V86" s="447"/>
      <c r="Y86" s="3"/>
      <c r="Z86" s="3"/>
      <c r="AD86" s="3"/>
    </row>
    <row r="87" spans="1:30" ht="15.75" customHeight="1">
      <c r="A87" s="495"/>
      <c r="B87" s="498"/>
      <c r="C87" s="411"/>
      <c r="D87" s="407" t="s">
        <v>47</v>
      </c>
      <c r="E87" s="402">
        <v>0</v>
      </c>
      <c r="F87" s="402">
        <v>0</v>
      </c>
      <c r="G87" s="526">
        <v>0</v>
      </c>
      <c r="H87" s="214"/>
      <c r="I87" s="214"/>
      <c r="J87" s="394"/>
      <c r="K87" s="394"/>
      <c r="L87" s="500"/>
      <c r="M87" s="426"/>
      <c r="N87" s="423"/>
      <c r="O87" s="426"/>
      <c r="P87" s="426"/>
      <c r="Q87" s="453"/>
      <c r="R87" s="453"/>
      <c r="S87" s="503"/>
      <c r="T87" s="503"/>
      <c r="U87" s="503"/>
      <c r="V87" s="447"/>
      <c r="Y87" s="3"/>
      <c r="Z87" s="3"/>
      <c r="AD87" s="3"/>
    </row>
    <row r="88" spans="1:30" ht="15.75" customHeight="1">
      <c r="A88" s="495"/>
      <c r="B88" s="498"/>
      <c r="C88" s="411"/>
      <c r="D88" s="408"/>
      <c r="E88" s="402"/>
      <c r="F88" s="402"/>
      <c r="G88" s="526"/>
      <c r="H88" s="214"/>
      <c r="I88" s="214"/>
      <c r="J88" s="394"/>
      <c r="K88" s="394"/>
      <c r="L88" s="500"/>
      <c r="M88" s="426"/>
      <c r="N88" s="423"/>
      <c r="O88" s="426"/>
      <c r="P88" s="426"/>
      <c r="Q88" s="453"/>
      <c r="R88" s="453"/>
      <c r="S88" s="503"/>
      <c r="T88" s="503"/>
      <c r="U88" s="503"/>
      <c r="V88" s="447"/>
      <c r="Y88" s="3"/>
      <c r="Z88" s="3"/>
      <c r="AD88" s="3"/>
    </row>
    <row r="89" spans="1:30" ht="15.75" customHeight="1">
      <c r="A89" s="495"/>
      <c r="B89" s="498"/>
      <c r="C89" s="411"/>
      <c r="D89" s="408"/>
      <c r="E89" s="402"/>
      <c r="F89" s="402"/>
      <c r="G89" s="526"/>
      <c r="H89" s="214"/>
      <c r="I89" s="214"/>
      <c r="J89" s="394"/>
      <c r="K89" s="394"/>
      <c r="L89" s="500"/>
      <c r="M89" s="426"/>
      <c r="N89" s="423"/>
      <c r="O89" s="426"/>
      <c r="P89" s="426"/>
      <c r="Q89" s="453"/>
      <c r="R89" s="453"/>
      <c r="S89" s="503"/>
      <c r="T89" s="503"/>
      <c r="U89" s="503"/>
      <c r="V89" s="447"/>
      <c r="Y89" s="3"/>
      <c r="Z89" s="3"/>
      <c r="AD89" s="3"/>
    </row>
    <row r="90" spans="1:30" ht="15.75" customHeight="1" thickBot="1">
      <c r="A90" s="495"/>
      <c r="B90" s="498"/>
      <c r="C90" s="412"/>
      <c r="D90" s="409"/>
      <c r="E90" s="403"/>
      <c r="F90" s="403"/>
      <c r="G90" s="525"/>
      <c r="H90" s="215"/>
      <c r="I90" s="215"/>
      <c r="J90" s="395"/>
      <c r="K90" s="395"/>
      <c r="L90" s="501"/>
      <c r="M90" s="427"/>
      <c r="N90" s="424"/>
      <c r="O90" s="427"/>
      <c r="P90" s="427"/>
      <c r="Q90" s="454"/>
      <c r="R90" s="454"/>
      <c r="S90" s="504"/>
      <c r="T90" s="504"/>
      <c r="U90" s="504"/>
      <c r="V90" s="448"/>
      <c r="Y90" s="3"/>
      <c r="Z90" s="3"/>
      <c r="AD90" s="3"/>
    </row>
    <row r="91" spans="1:30" ht="15.75" customHeight="1">
      <c r="A91" s="495"/>
      <c r="B91" s="498"/>
      <c r="C91" s="410" t="s">
        <v>232</v>
      </c>
      <c r="D91" s="52" t="s">
        <v>38</v>
      </c>
      <c r="E91" s="6">
        <v>1</v>
      </c>
      <c r="F91" s="6">
        <v>1</v>
      </c>
      <c r="G91" s="524">
        <v>1</v>
      </c>
      <c r="H91" s="51"/>
      <c r="I91" s="51"/>
      <c r="J91" s="523"/>
      <c r="K91" s="523">
        <v>1</v>
      </c>
      <c r="L91" s="499" t="s">
        <v>224</v>
      </c>
      <c r="M91" s="425" t="s">
        <v>190</v>
      </c>
      <c r="N91" s="422" t="s">
        <v>191</v>
      </c>
      <c r="O91" s="425" t="s">
        <v>192</v>
      </c>
      <c r="P91" s="425" t="s">
        <v>167</v>
      </c>
      <c r="Q91" s="452" t="s">
        <v>172</v>
      </c>
      <c r="R91" s="452" t="s">
        <v>172</v>
      </c>
      <c r="S91" s="502" t="s">
        <v>173</v>
      </c>
      <c r="T91" s="502" t="s">
        <v>233</v>
      </c>
      <c r="U91" s="502" t="s">
        <v>234</v>
      </c>
      <c r="V91" s="446">
        <v>472908</v>
      </c>
      <c r="W91" s="531"/>
      <c r="X91" s="528"/>
      <c r="Y91" s="3"/>
      <c r="Z91" s="3"/>
      <c r="AD91" s="3"/>
    </row>
    <row r="92" spans="1:30" ht="15.75" customHeight="1">
      <c r="A92" s="495"/>
      <c r="B92" s="498"/>
      <c r="C92" s="411"/>
      <c r="D92" s="53" t="s">
        <v>41</v>
      </c>
      <c r="E92" s="5">
        <v>72048186</v>
      </c>
      <c r="F92" s="5">
        <v>72048186</v>
      </c>
      <c r="G92" s="530">
        <v>70587598.7</v>
      </c>
      <c r="H92" s="214"/>
      <c r="I92" s="214"/>
      <c r="J92" s="32"/>
      <c r="K92" s="32">
        <v>82266058.375</v>
      </c>
      <c r="L92" s="500"/>
      <c r="M92" s="426"/>
      <c r="N92" s="423"/>
      <c r="O92" s="426"/>
      <c r="P92" s="426"/>
      <c r="Q92" s="453"/>
      <c r="R92" s="453"/>
      <c r="S92" s="503"/>
      <c r="T92" s="503"/>
      <c r="U92" s="503"/>
      <c r="V92" s="447"/>
      <c r="W92" s="528"/>
      <c r="Y92" s="3"/>
      <c r="Z92" s="3"/>
      <c r="AD92" s="3"/>
    </row>
    <row r="93" spans="1:30" ht="15.75" customHeight="1">
      <c r="A93" s="495"/>
      <c r="B93" s="498"/>
      <c r="C93" s="411"/>
      <c r="D93" s="53" t="s">
        <v>44</v>
      </c>
      <c r="E93" s="216">
        <v>0</v>
      </c>
      <c r="F93" s="216">
        <v>0</v>
      </c>
      <c r="G93" s="529">
        <v>0</v>
      </c>
      <c r="H93" s="214"/>
      <c r="I93" s="214"/>
      <c r="J93" s="32"/>
      <c r="K93" s="32"/>
      <c r="L93" s="500"/>
      <c r="M93" s="426"/>
      <c r="N93" s="423"/>
      <c r="O93" s="426"/>
      <c r="P93" s="426"/>
      <c r="Q93" s="453"/>
      <c r="R93" s="453"/>
      <c r="S93" s="503"/>
      <c r="T93" s="503"/>
      <c r="U93" s="503"/>
      <c r="V93" s="447"/>
      <c r="X93" s="528"/>
      <c r="Y93" s="3"/>
      <c r="Z93" s="3"/>
      <c r="AD93" s="3"/>
    </row>
    <row r="94" spans="1:30" ht="15.75" customHeight="1">
      <c r="A94" s="495"/>
      <c r="B94" s="498"/>
      <c r="C94" s="411"/>
      <c r="D94" s="407" t="s">
        <v>47</v>
      </c>
      <c r="E94" s="402">
        <v>0</v>
      </c>
      <c r="F94" s="402">
        <v>0</v>
      </c>
      <c r="G94" s="526">
        <v>0</v>
      </c>
      <c r="H94" s="214"/>
      <c r="I94" s="214"/>
      <c r="J94" s="394"/>
      <c r="K94" s="394"/>
      <c r="L94" s="500"/>
      <c r="M94" s="426"/>
      <c r="N94" s="423"/>
      <c r="O94" s="426"/>
      <c r="P94" s="426"/>
      <c r="Q94" s="453"/>
      <c r="R94" s="453"/>
      <c r="S94" s="503"/>
      <c r="T94" s="503"/>
      <c r="U94" s="503"/>
      <c r="V94" s="447"/>
      <c r="W94" s="527"/>
      <c r="Y94" s="3"/>
      <c r="Z94" s="3"/>
      <c r="AD94" s="3"/>
    </row>
    <row r="95" spans="1:30" ht="15.75" customHeight="1">
      <c r="A95" s="495"/>
      <c r="B95" s="498"/>
      <c r="C95" s="411"/>
      <c r="D95" s="408"/>
      <c r="E95" s="402"/>
      <c r="F95" s="402"/>
      <c r="G95" s="526"/>
      <c r="H95" s="214"/>
      <c r="I95" s="214"/>
      <c r="J95" s="394"/>
      <c r="K95" s="394"/>
      <c r="L95" s="500"/>
      <c r="M95" s="426"/>
      <c r="N95" s="423"/>
      <c r="O95" s="426"/>
      <c r="P95" s="426"/>
      <c r="Q95" s="453"/>
      <c r="R95" s="453"/>
      <c r="S95" s="503"/>
      <c r="T95" s="503"/>
      <c r="U95" s="503"/>
      <c r="V95" s="447"/>
      <c r="Y95" s="3"/>
      <c r="Z95" s="3"/>
      <c r="AD95" s="3"/>
    </row>
    <row r="96" spans="1:30" ht="15.75" customHeight="1">
      <c r="A96" s="495"/>
      <c r="B96" s="498"/>
      <c r="C96" s="411"/>
      <c r="D96" s="408"/>
      <c r="E96" s="402"/>
      <c r="F96" s="402"/>
      <c r="G96" s="526"/>
      <c r="H96" s="214"/>
      <c r="I96" s="214"/>
      <c r="J96" s="394"/>
      <c r="K96" s="394"/>
      <c r="L96" s="500"/>
      <c r="M96" s="426"/>
      <c r="N96" s="423"/>
      <c r="O96" s="426"/>
      <c r="P96" s="426"/>
      <c r="Q96" s="453"/>
      <c r="R96" s="453"/>
      <c r="S96" s="503"/>
      <c r="T96" s="503"/>
      <c r="U96" s="503"/>
      <c r="V96" s="447"/>
      <c r="Y96" s="3"/>
      <c r="Z96" s="3"/>
      <c r="AD96" s="3"/>
    </row>
    <row r="97" spans="1:30" ht="15.75" customHeight="1" thickBot="1">
      <c r="A97" s="495"/>
      <c r="B97" s="498"/>
      <c r="C97" s="412"/>
      <c r="D97" s="409"/>
      <c r="E97" s="403"/>
      <c r="F97" s="403"/>
      <c r="G97" s="525"/>
      <c r="H97" s="215"/>
      <c r="I97" s="215"/>
      <c r="J97" s="395"/>
      <c r="K97" s="395"/>
      <c r="L97" s="501"/>
      <c r="M97" s="427"/>
      <c r="N97" s="424"/>
      <c r="O97" s="427"/>
      <c r="P97" s="427"/>
      <c r="Q97" s="454"/>
      <c r="R97" s="454"/>
      <c r="S97" s="504"/>
      <c r="T97" s="504"/>
      <c r="U97" s="504"/>
      <c r="V97" s="448"/>
      <c r="Y97" s="3"/>
      <c r="Z97" s="3"/>
      <c r="AD97" s="3"/>
    </row>
    <row r="98" spans="1:80" s="36" customFormat="1" ht="15.75" customHeight="1">
      <c r="A98" s="495"/>
      <c r="B98" s="399"/>
      <c r="C98" s="416" t="s">
        <v>48</v>
      </c>
      <c r="D98" s="8" t="s">
        <v>49</v>
      </c>
      <c r="E98" s="6">
        <v>8</v>
      </c>
      <c r="F98" s="6">
        <v>8</v>
      </c>
      <c r="G98" s="524">
        <v>8</v>
      </c>
      <c r="H98" s="54"/>
      <c r="I98" s="54"/>
      <c r="J98" s="524">
        <v>8</v>
      </c>
      <c r="K98" s="523">
        <v>8</v>
      </c>
      <c r="L98" s="428"/>
      <c r="M98" s="429"/>
      <c r="N98" s="429"/>
      <c r="O98" s="429"/>
      <c r="P98" s="429"/>
      <c r="Q98" s="429"/>
      <c r="R98" s="429"/>
      <c r="S98" s="429"/>
      <c r="T98" s="429"/>
      <c r="U98" s="429"/>
      <c r="V98" s="430"/>
      <c r="W98" s="34"/>
      <c r="X98" s="34"/>
      <c r="Y98" s="9">
        <v>15</v>
      </c>
      <c r="Z98" s="9" t="s">
        <v>50</v>
      </c>
      <c r="AA98" s="10"/>
      <c r="AB98" s="10"/>
      <c r="AC98" s="10"/>
      <c r="AD98" s="9" t="s">
        <v>51</v>
      </c>
      <c r="AE98" s="10"/>
      <c r="AF98" s="10"/>
      <c r="AG98" s="10"/>
      <c r="AH98" s="33"/>
      <c r="AI98" s="33"/>
      <c r="AJ98" s="33"/>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5"/>
      <c r="BV98" s="35"/>
      <c r="BW98" s="35"/>
      <c r="BX98" s="35"/>
      <c r="BY98" s="35"/>
      <c r="BZ98" s="35"/>
      <c r="CA98" s="35"/>
      <c r="CB98" s="35"/>
    </row>
    <row r="99" spans="1:80" s="36" customFormat="1" ht="15.75" customHeight="1">
      <c r="A99" s="495"/>
      <c r="B99" s="399"/>
      <c r="C99" s="417"/>
      <c r="D99" s="41" t="s">
        <v>52</v>
      </c>
      <c r="E99" s="7">
        <v>720481860</v>
      </c>
      <c r="F99" s="7">
        <v>720481860</v>
      </c>
      <c r="G99" s="522">
        <v>705875987</v>
      </c>
      <c r="H99" s="7"/>
      <c r="I99" s="7"/>
      <c r="J99" s="5">
        <v>381591509</v>
      </c>
      <c r="K99" s="5">
        <v>658128467</v>
      </c>
      <c r="L99" s="431"/>
      <c r="M99" s="432"/>
      <c r="N99" s="432"/>
      <c r="O99" s="432"/>
      <c r="P99" s="432"/>
      <c r="Q99" s="432"/>
      <c r="R99" s="432"/>
      <c r="S99" s="432"/>
      <c r="T99" s="432"/>
      <c r="U99" s="432"/>
      <c r="V99" s="433"/>
      <c r="W99" s="34"/>
      <c r="X99" s="34"/>
      <c r="Y99" s="9">
        <v>16</v>
      </c>
      <c r="Z99" s="9" t="s">
        <v>53</v>
      </c>
      <c r="AA99" s="10"/>
      <c r="AB99" s="10"/>
      <c r="AC99" s="10"/>
      <c r="AD99" s="9" t="s">
        <v>54</v>
      </c>
      <c r="AE99" s="10"/>
      <c r="AF99" s="10"/>
      <c r="AG99" s="10"/>
      <c r="AH99" s="33"/>
      <c r="AI99" s="33"/>
      <c r="AJ99" s="33"/>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5"/>
      <c r="BV99" s="35"/>
      <c r="BW99" s="35"/>
      <c r="BX99" s="35"/>
      <c r="BY99" s="35"/>
      <c r="BZ99" s="35"/>
      <c r="CA99" s="35"/>
      <c r="CB99" s="35"/>
    </row>
    <row r="100" spans="1:80" s="36" customFormat="1" ht="15.75" customHeight="1" thickBot="1">
      <c r="A100" s="496"/>
      <c r="B100" s="400"/>
      <c r="C100" s="418"/>
      <c r="D100" s="55" t="s">
        <v>55</v>
      </c>
      <c r="E100" s="56">
        <v>0</v>
      </c>
      <c r="F100" s="56">
        <v>0</v>
      </c>
      <c r="G100" s="521"/>
      <c r="H100" s="56"/>
      <c r="I100" s="56"/>
      <c r="J100" s="57"/>
      <c r="K100" s="57"/>
      <c r="L100" s="434"/>
      <c r="M100" s="435"/>
      <c r="N100" s="435"/>
      <c r="O100" s="435"/>
      <c r="P100" s="435"/>
      <c r="Q100" s="435"/>
      <c r="R100" s="435"/>
      <c r="S100" s="435"/>
      <c r="T100" s="435"/>
      <c r="U100" s="435"/>
      <c r="V100" s="436"/>
      <c r="W100" s="34"/>
      <c r="X100" s="34"/>
      <c r="Y100" s="9"/>
      <c r="Z100" s="9"/>
      <c r="AA100" s="10"/>
      <c r="AB100" s="10"/>
      <c r="AC100" s="10"/>
      <c r="AD100" s="9"/>
      <c r="AE100" s="10"/>
      <c r="AF100" s="10"/>
      <c r="AG100" s="10"/>
      <c r="AH100" s="33"/>
      <c r="AI100" s="33"/>
      <c r="AJ100" s="33"/>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5"/>
      <c r="BV100" s="35"/>
      <c r="BW100" s="35"/>
      <c r="BX100" s="35"/>
      <c r="BY100" s="35"/>
      <c r="BZ100" s="35"/>
      <c r="CA100" s="35"/>
      <c r="CB100" s="35"/>
    </row>
    <row r="101" spans="1:80" s="38" customFormat="1" ht="35.45" customHeight="1">
      <c r="A101" s="481" t="s">
        <v>56</v>
      </c>
      <c r="B101" s="491"/>
      <c r="C101" s="491"/>
      <c r="D101" s="49" t="s">
        <v>57</v>
      </c>
      <c r="E101" s="520">
        <v>1850231274</v>
      </c>
      <c r="F101" s="520">
        <f>F8+F15+F22+F29+F36+F99</f>
        <v>1850231274</v>
      </c>
      <c r="G101" s="520">
        <v>1844460607.0037153</v>
      </c>
      <c r="H101" s="519"/>
      <c r="I101" s="519"/>
      <c r="J101" s="518"/>
      <c r="K101" s="518"/>
      <c r="L101" s="437"/>
      <c r="M101" s="438"/>
      <c r="N101" s="438"/>
      <c r="O101" s="438"/>
      <c r="P101" s="438"/>
      <c r="Q101" s="438"/>
      <c r="R101" s="438"/>
      <c r="S101" s="438"/>
      <c r="T101" s="438"/>
      <c r="U101" s="438"/>
      <c r="V101" s="439"/>
      <c r="W101" s="42"/>
      <c r="X101" s="34"/>
      <c r="Y101" s="10"/>
      <c r="Z101" s="10"/>
      <c r="AA101" s="10"/>
      <c r="AB101" s="10"/>
      <c r="AC101" s="10"/>
      <c r="AD101" s="10"/>
      <c r="AE101" s="10"/>
      <c r="AF101" s="10"/>
      <c r="AG101" s="10"/>
      <c r="AH101" s="33"/>
      <c r="AI101" s="33"/>
      <c r="AJ101" s="33"/>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7"/>
      <c r="BV101" s="37"/>
      <c r="BW101" s="37"/>
      <c r="BX101" s="37"/>
      <c r="BY101" s="37"/>
      <c r="BZ101" s="37"/>
      <c r="CA101" s="37"/>
      <c r="CB101" s="37"/>
    </row>
    <row r="102" spans="1:80" s="38" customFormat="1" ht="35.45" customHeight="1" thickBot="1">
      <c r="A102" s="492"/>
      <c r="B102" s="493"/>
      <c r="C102" s="493"/>
      <c r="D102" s="50" t="s">
        <v>58</v>
      </c>
      <c r="E102" s="115">
        <v>0</v>
      </c>
      <c r="F102" s="115">
        <v>0</v>
      </c>
      <c r="G102" s="115">
        <v>0</v>
      </c>
      <c r="H102" s="116"/>
      <c r="I102" s="116"/>
      <c r="J102" s="116"/>
      <c r="K102" s="116"/>
      <c r="L102" s="440"/>
      <c r="M102" s="441"/>
      <c r="N102" s="441"/>
      <c r="O102" s="441"/>
      <c r="P102" s="441"/>
      <c r="Q102" s="441"/>
      <c r="R102" s="441"/>
      <c r="S102" s="441"/>
      <c r="T102" s="441"/>
      <c r="U102" s="441"/>
      <c r="V102" s="442"/>
      <c r="W102" s="42"/>
      <c r="X102" s="34"/>
      <c r="Y102" s="10"/>
      <c r="Z102" s="10"/>
      <c r="AA102" s="10"/>
      <c r="AB102" s="10"/>
      <c r="AC102" s="10"/>
      <c r="AD102" s="10"/>
      <c r="AE102" s="10"/>
      <c r="AF102" s="10"/>
      <c r="AG102" s="10"/>
      <c r="AH102" s="33"/>
      <c r="AI102" s="33"/>
      <c r="AJ102" s="33"/>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7"/>
      <c r="BV102" s="37"/>
      <c r="BW102" s="37"/>
      <c r="BX102" s="37"/>
      <c r="BY102" s="37"/>
      <c r="BZ102" s="37"/>
      <c r="CA102" s="37"/>
      <c r="CB102" s="37"/>
    </row>
    <row r="103" spans="1:23" ht="15" customHeight="1">
      <c r="A103" s="542" t="s">
        <v>123</v>
      </c>
      <c r="B103" s="542"/>
      <c r="C103" s="542"/>
      <c r="D103" s="542"/>
      <c r="E103" s="542"/>
      <c r="F103" s="542"/>
      <c r="G103" s="542"/>
      <c r="H103" s="542"/>
      <c r="I103" s="542"/>
      <c r="J103" s="542"/>
      <c r="K103" s="542"/>
      <c r="L103" s="542"/>
      <c r="M103" s="542"/>
      <c r="N103" s="542"/>
      <c r="O103" s="542"/>
      <c r="P103" s="542"/>
      <c r="Q103" s="542"/>
      <c r="R103" s="542"/>
      <c r="S103" s="542"/>
      <c r="T103" s="542"/>
      <c r="U103" s="542"/>
      <c r="V103" s="542"/>
      <c r="W103" s="43"/>
    </row>
    <row r="104" spans="1:23" ht="18" customHeight="1">
      <c r="A104" s="465"/>
      <c r="B104" s="465"/>
      <c r="C104" s="465"/>
      <c r="D104" s="465"/>
      <c r="E104" s="465"/>
      <c r="F104" s="465"/>
      <c r="G104" s="465"/>
      <c r="H104" s="465"/>
      <c r="I104" s="465"/>
      <c r="J104" s="465"/>
      <c r="K104" s="465"/>
      <c r="L104" s="465"/>
      <c r="M104" s="465"/>
      <c r="N104" s="465"/>
      <c r="O104" s="465"/>
      <c r="P104" s="465"/>
      <c r="Q104" s="465"/>
      <c r="R104" s="465"/>
      <c r="S104" s="465"/>
      <c r="T104" s="465"/>
      <c r="U104" s="465"/>
      <c r="V104" s="465"/>
      <c r="W104" s="44"/>
    </row>
    <row r="105" spans="5:22" ht="15">
      <c r="E105" s="40"/>
      <c r="F105" s="40"/>
      <c r="G105" s="40"/>
      <c r="H105" s="40"/>
      <c r="I105" s="40"/>
      <c r="J105" s="40"/>
      <c r="K105" s="40"/>
      <c r="T105" s="213"/>
      <c r="U105" s="213"/>
      <c r="V105" s="213"/>
    </row>
    <row r="106" spans="5:22" ht="15">
      <c r="E106" s="40"/>
      <c r="F106" s="40"/>
      <c r="G106" s="40"/>
      <c r="H106" s="40"/>
      <c r="I106" s="40"/>
      <c r="J106" s="40"/>
      <c r="K106" s="40"/>
      <c r="T106" s="213"/>
      <c r="U106" s="213"/>
      <c r="V106" s="213"/>
    </row>
    <row r="107" spans="5:22" ht="15">
      <c r="E107" s="40"/>
      <c r="F107" s="40"/>
      <c r="G107" s="40"/>
      <c r="H107" s="40"/>
      <c r="I107" s="40"/>
      <c r="J107" s="40"/>
      <c r="K107" s="40"/>
      <c r="T107" s="213"/>
      <c r="U107" s="213"/>
      <c r="V107" s="213"/>
    </row>
    <row r="108" spans="5:22" ht="15">
      <c r="E108" s="40"/>
      <c r="F108" s="40"/>
      <c r="G108" s="40"/>
      <c r="H108" s="40"/>
      <c r="I108" s="40"/>
      <c r="J108" s="40"/>
      <c r="K108" s="40"/>
      <c r="T108" s="213"/>
      <c r="U108" s="213"/>
      <c r="V108" s="213"/>
    </row>
    <row r="109" spans="3:8" ht="15">
      <c r="C109" s="100"/>
      <c r="D109" s="101"/>
      <c r="E109" s="102"/>
      <c r="F109" s="101"/>
      <c r="G109" s="101"/>
      <c r="H109" s="102"/>
    </row>
    <row r="110" spans="2:8" ht="15">
      <c r="B110" s="103"/>
      <c r="C110" s="114"/>
      <c r="D110" s="104"/>
      <c r="E110" s="105"/>
      <c r="F110" s="106"/>
      <c r="G110" s="104"/>
      <c r="H110" s="126"/>
    </row>
    <row r="111" spans="2:8" ht="15">
      <c r="B111" s="103"/>
      <c r="C111" s="114"/>
      <c r="D111" s="104"/>
      <c r="E111" s="105"/>
      <c r="F111" s="106"/>
      <c r="G111" s="104"/>
      <c r="H111" s="126"/>
    </row>
    <row r="112" spans="2:8" ht="15">
      <c r="B112" s="103"/>
      <c r="C112" s="114"/>
      <c r="D112" s="104"/>
      <c r="E112" s="105"/>
      <c r="F112" s="106"/>
      <c r="G112" s="104"/>
      <c r="H112" s="126"/>
    </row>
    <row r="113" spans="2:8" ht="15">
      <c r="B113" s="103"/>
      <c r="C113" s="114"/>
      <c r="D113" s="104"/>
      <c r="E113" s="105"/>
      <c r="F113" s="106"/>
      <c r="G113" s="104"/>
      <c r="H113" s="126"/>
    </row>
    <row r="114" spans="2:8" ht="15">
      <c r="B114" s="103"/>
      <c r="C114" s="114"/>
      <c r="D114" s="104"/>
      <c r="E114" s="105"/>
      <c r="F114" s="106"/>
      <c r="G114" s="104"/>
      <c r="H114" s="126"/>
    </row>
    <row r="115" spans="2:8" ht="15">
      <c r="B115" s="103"/>
      <c r="C115" s="114"/>
      <c r="D115" s="104"/>
      <c r="E115" s="105"/>
      <c r="F115" s="106"/>
      <c r="G115" s="104"/>
      <c r="H115" s="126"/>
    </row>
    <row r="116" spans="2:8" ht="15">
      <c r="B116" s="103"/>
      <c r="C116" s="114"/>
      <c r="D116" s="104"/>
      <c r="E116" s="105"/>
      <c r="F116" s="106"/>
      <c r="G116" s="104"/>
      <c r="H116" s="126"/>
    </row>
    <row r="117" spans="2:8" ht="15">
      <c r="B117" s="103"/>
      <c r="C117" s="114"/>
      <c r="D117" s="104"/>
      <c r="E117" s="105"/>
      <c r="F117" s="106"/>
      <c r="G117" s="104"/>
      <c r="H117" s="126"/>
    </row>
    <row r="118" spans="3:6" ht="15">
      <c r="C118" s="107"/>
      <c r="D118" s="108"/>
      <c r="E118" s="109"/>
      <c r="F118" s="103"/>
    </row>
    <row r="119" spans="3:8" ht="15">
      <c r="C119" s="107"/>
      <c r="D119" s="110"/>
      <c r="E119" s="111"/>
      <c r="F119" s="112"/>
      <c r="G119" s="110"/>
      <c r="H119" s="111"/>
    </row>
    <row r="120" spans="5:6" ht="15">
      <c r="E120" s="39"/>
      <c r="F120" s="113"/>
    </row>
  </sheetData>
  <mergeCells count="273">
    <mergeCell ref="V77:V83"/>
    <mergeCell ref="D80:D83"/>
    <mergeCell ref="A103:V104"/>
    <mergeCell ref="P84:P90"/>
    <mergeCell ref="Q84:Q90"/>
    <mergeCell ref="R84:R90"/>
    <mergeCell ref="S84:S90"/>
    <mergeCell ref="T84:T90"/>
    <mergeCell ref="U84:U90"/>
    <mergeCell ref="A101:C102"/>
    <mergeCell ref="L101:V102"/>
    <mergeCell ref="B98:B100"/>
    <mergeCell ref="C98:C100"/>
    <mergeCell ref="C91:C97"/>
    <mergeCell ref="L91:L97"/>
    <mergeCell ref="M91:M97"/>
    <mergeCell ref="N91:N97"/>
    <mergeCell ref="O91:O97"/>
    <mergeCell ref="G87:G90"/>
    <mergeCell ref="J80:J83"/>
    <mergeCell ref="K80:K83"/>
    <mergeCell ref="J87:J90"/>
    <mergeCell ref="K87:K90"/>
    <mergeCell ref="J94:J97"/>
    <mergeCell ref="K94:K97"/>
    <mergeCell ref="D94:D97"/>
    <mergeCell ref="E94:E97"/>
    <mergeCell ref="F94:F97"/>
    <mergeCell ref="G94:G97"/>
    <mergeCell ref="L98:V100"/>
    <mergeCell ref="P91:P97"/>
    <mergeCell ref="Q91:Q97"/>
    <mergeCell ref="R91:R97"/>
    <mergeCell ref="S91:S97"/>
    <mergeCell ref="T91:T97"/>
    <mergeCell ref="J45:J48"/>
    <mergeCell ref="K45:K48"/>
    <mergeCell ref="J52:J55"/>
    <mergeCell ref="K52:K55"/>
    <mergeCell ref="J59:J62"/>
    <mergeCell ref="K59:K62"/>
    <mergeCell ref="V91:V97"/>
    <mergeCell ref="U91:U97"/>
    <mergeCell ref="V84:V90"/>
    <mergeCell ref="C84:C90"/>
    <mergeCell ref="L84:L90"/>
    <mergeCell ref="M84:M90"/>
    <mergeCell ref="N84:N90"/>
    <mergeCell ref="O84:O90"/>
    <mergeCell ref="P77:P83"/>
    <mergeCell ref="C77:C83"/>
    <mergeCell ref="D87:D90"/>
    <mergeCell ref="E87:E90"/>
    <mergeCell ref="F87:F90"/>
    <mergeCell ref="R70:R76"/>
    <mergeCell ref="S70:S76"/>
    <mergeCell ref="T70:T76"/>
    <mergeCell ref="U70:U76"/>
    <mergeCell ref="E80:E83"/>
    <mergeCell ref="F80:F83"/>
    <mergeCell ref="G80:G83"/>
    <mergeCell ref="V70:V76"/>
    <mergeCell ref="D73:D76"/>
    <mergeCell ref="E73:E76"/>
    <mergeCell ref="F73:F76"/>
    <mergeCell ref="G73:G76"/>
    <mergeCell ref="L77:L83"/>
    <mergeCell ref="M77:M83"/>
    <mergeCell ref="N77:N83"/>
    <mergeCell ref="O77:O83"/>
    <mergeCell ref="P70:P76"/>
    <mergeCell ref="R63:R69"/>
    <mergeCell ref="S63:S69"/>
    <mergeCell ref="T63:T69"/>
    <mergeCell ref="U63:U69"/>
    <mergeCell ref="Q77:Q83"/>
    <mergeCell ref="R77:R83"/>
    <mergeCell ref="S77:S83"/>
    <mergeCell ref="T77:T83"/>
    <mergeCell ref="U77:U83"/>
    <mergeCell ref="Q70:Q76"/>
    <mergeCell ref="C70:C76"/>
    <mergeCell ref="L70:L76"/>
    <mergeCell ref="M70:M76"/>
    <mergeCell ref="N70:N76"/>
    <mergeCell ref="O70:O76"/>
    <mergeCell ref="P63:P69"/>
    <mergeCell ref="R56:R62"/>
    <mergeCell ref="S56:S62"/>
    <mergeCell ref="T56:T62"/>
    <mergeCell ref="U56:U62"/>
    <mergeCell ref="V63:V69"/>
    <mergeCell ref="D66:D69"/>
    <mergeCell ref="E66:E69"/>
    <mergeCell ref="F66:F69"/>
    <mergeCell ref="G66:G69"/>
    <mergeCell ref="Q63:Q69"/>
    <mergeCell ref="C63:C69"/>
    <mergeCell ref="L63:L69"/>
    <mergeCell ref="M63:M69"/>
    <mergeCell ref="N63:N69"/>
    <mergeCell ref="O63:O69"/>
    <mergeCell ref="P56:P62"/>
    <mergeCell ref="R49:R55"/>
    <mergeCell ref="S49:S55"/>
    <mergeCell ref="T49:T55"/>
    <mergeCell ref="U49:U55"/>
    <mergeCell ref="V56:V62"/>
    <mergeCell ref="D59:D62"/>
    <mergeCell ref="E59:E62"/>
    <mergeCell ref="F59:F62"/>
    <mergeCell ref="G59:G62"/>
    <mergeCell ref="Q56:Q62"/>
    <mergeCell ref="C56:C62"/>
    <mergeCell ref="L56:L62"/>
    <mergeCell ref="M56:M62"/>
    <mergeCell ref="N56:N62"/>
    <mergeCell ref="O56:O62"/>
    <mergeCell ref="P49:P55"/>
    <mergeCell ref="R42:R48"/>
    <mergeCell ref="S42:S48"/>
    <mergeCell ref="T42:T48"/>
    <mergeCell ref="U42:U48"/>
    <mergeCell ref="V49:V55"/>
    <mergeCell ref="D52:D55"/>
    <mergeCell ref="E52:E55"/>
    <mergeCell ref="F52:F55"/>
    <mergeCell ref="G52:G55"/>
    <mergeCell ref="Q49:Q55"/>
    <mergeCell ref="C49:C55"/>
    <mergeCell ref="L49:L55"/>
    <mergeCell ref="M49:M55"/>
    <mergeCell ref="N49:N55"/>
    <mergeCell ref="O49:O55"/>
    <mergeCell ref="P42:P48"/>
    <mergeCell ref="J66:J69"/>
    <mergeCell ref="K66:K69"/>
    <mergeCell ref="J73:J76"/>
    <mergeCell ref="K73:K76"/>
    <mergeCell ref="V42:V48"/>
    <mergeCell ref="D45:D48"/>
    <mergeCell ref="E45:E48"/>
    <mergeCell ref="F45:F48"/>
    <mergeCell ref="G45:G48"/>
    <mergeCell ref="Q42:Q48"/>
    <mergeCell ref="R35:R41"/>
    <mergeCell ref="S35:S41"/>
    <mergeCell ref="T35:T41"/>
    <mergeCell ref="U35:U41"/>
    <mergeCell ref="B42:B97"/>
    <mergeCell ref="C42:C48"/>
    <mergeCell ref="L42:L48"/>
    <mergeCell ref="M42:M48"/>
    <mergeCell ref="N42:N48"/>
    <mergeCell ref="O42:O48"/>
    <mergeCell ref="V35:V41"/>
    <mergeCell ref="D38:D41"/>
    <mergeCell ref="E38:E41"/>
    <mergeCell ref="F38:F41"/>
    <mergeCell ref="H38:H41"/>
    <mergeCell ref="G38:G41"/>
    <mergeCell ref="I38:I41"/>
    <mergeCell ref="J38:J41"/>
    <mergeCell ref="P35:P41"/>
    <mergeCell ref="Q35:Q41"/>
    <mergeCell ref="Q28:Q34"/>
    <mergeCell ref="R28:R34"/>
    <mergeCell ref="S28:S34"/>
    <mergeCell ref="T28:T34"/>
    <mergeCell ref="U28:U34"/>
    <mergeCell ref="B28:B34"/>
    <mergeCell ref="C28:C34"/>
    <mergeCell ref="V28:V34"/>
    <mergeCell ref="D31:D34"/>
    <mergeCell ref="E31:E34"/>
    <mergeCell ref="F31:F34"/>
    <mergeCell ref="G31:G34"/>
    <mergeCell ref="H31:H34"/>
    <mergeCell ref="I31:I34"/>
    <mergeCell ref="J31:J34"/>
    <mergeCell ref="K31:K34"/>
    <mergeCell ref="P28:P34"/>
    <mergeCell ref="S21:S27"/>
    <mergeCell ref="T21:T27"/>
    <mergeCell ref="U21:U27"/>
    <mergeCell ref="B35:B41"/>
    <mergeCell ref="C35:C41"/>
    <mergeCell ref="L35:L41"/>
    <mergeCell ref="M35:M41"/>
    <mergeCell ref="N35:N41"/>
    <mergeCell ref="O35:O41"/>
    <mergeCell ref="K38:K41"/>
    <mergeCell ref="I24:I27"/>
    <mergeCell ref="J24:J27"/>
    <mergeCell ref="K24:K27"/>
    <mergeCell ref="P21:P27"/>
    <mergeCell ref="Q21:Q27"/>
    <mergeCell ref="R21:R27"/>
    <mergeCell ref="L28:L34"/>
    <mergeCell ref="M28:M34"/>
    <mergeCell ref="N28:N34"/>
    <mergeCell ref="O28:O34"/>
    <mergeCell ref="V21:V27"/>
    <mergeCell ref="D24:D27"/>
    <mergeCell ref="E24:E27"/>
    <mergeCell ref="F24:F27"/>
    <mergeCell ref="G24:G27"/>
    <mergeCell ref="H24:H27"/>
    <mergeCell ref="S14:S20"/>
    <mergeCell ref="T14:T20"/>
    <mergeCell ref="U14:U20"/>
    <mergeCell ref="B14:B20"/>
    <mergeCell ref="C14:C20"/>
    <mergeCell ref="L14:L20"/>
    <mergeCell ref="V14:V20"/>
    <mergeCell ref="D17:D20"/>
    <mergeCell ref="E17:E20"/>
    <mergeCell ref="F17:F20"/>
    <mergeCell ref="G17:G20"/>
    <mergeCell ref="H17:H20"/>
    <mergeCell ref="I17:I20"/>
    <mergeCell ref="J17:J20"/>
    <mergeCell ref="K17:K20"/>
    <mergeCell ref="P14:P20"/>
    <mergeCell ref="T7:T13"/>
    <mergeCell ref="U7:U13"/>
    <mergeCell ref="B21:B27"/>
    <mergeCell ref="C21:C27"/>
    <mergeCell ref="L21:L27"/>
    <mergeCell ref="M21:M27"/>
    <mergeCell ref="N21:N27"/>
    <mergeCell ref="O21:O27"/>
    <mergeCell ref="Q14:Q20"/>
    <mergeCell ref="R14:R20"/>
    <mergeCell ref="J10:J13"/>
    <mergeCell ref="K10:K13"/>
    <mergeCell ref="P7:P13"/>
    <mergeCell ref="Q7:Q13"/>
    <mergeCell ref="R7:R13"/>
    <mergeCell ref="S7:S13"/>
    <mergeCell ref="M14:M20"/>
    <mergeCell ref="N14:N20"/>
    <mergeCell ref="O14:O20"/>
    <mergeCell ref="V7:V13"/>
    <mergeCell ref="D10:D13"/>
    <mergeCell ref="E10:E13"/>
    <mergeCell ref="F10:F13"/>
    <mergeCell ref="G10:G13"/>
    <mergeCell ref="H10:H13"/>
    <mergeCell ref="I10:I13"/>
    <mergeCell ref="A5:A6"/>
    <mergeCell ref="B5:B6"/>
    <mergeCell ref="C5:C6"/>
    <mergeCell ref="D5:D6"/>
    <mergeCell ref="E5:E6"/>
    <mergeCell ref="F5:G5"/>
    <mergeCell ref="H5:K5"/>
    <mergeCell ref="L5:P5"/>
    <mergeCell ref="Q5:V5"/>
    <mergeCell ref="A7:A100"/>
    <mergeCell ref="B7:B13"/>
    <mergeCell ref="C7:C13"/>
    <mergeCell ref="L7:L13"/>
    <mergeCell ref="M7:M13"/>
    <mergeCell ref="N7:N13"/>
    <mergeCell ref="O7:O13"/>
    <mergeCell ref="A1:D4"/>
    <mergeCell ref="E1:V1"/>
    <mergeCell ref="E2:V2"/>
    <mergeCell ref="E3:F3"/>
    <mergeCell ref="G3:V3"/>
    <mergeCell ref="E4:F4"/>
    <mergeCell ref="G4:V4"/>
  </mergeCells>
  <printOptions/>
  <pageMargins left="0.7086614173228347" right="0.7086614173228347" top="0.7480314960629921" bottom="0.7480314960629921" header="0.31496062992125984" footer="0.31496062992125984"/>
  <pageSetup horizontalDpi="600" verticalDpi="600" orientation="portrait" scale="30" r:id="rId5"/>
  <headerFooter>
    <oddFooter>&amp;C&amp;G</oddFooter>
  </headerFooter>
  <colBreaks count="1" manualBreakCount="1">
    <brk id="22" max="16383"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ANGELICA.ORTIZ</cp:lastModifiedBy>
  <cp:lastPrinted>2014-02-14T15:16:27Z</cp:lastPrinted>
  <dcterms:created xsi:type="dcterms:W3CDTF">2010-03-25T16:40:43Z</dcterms:created>
  <dcterms:modified xsi:type="dcterms:W3CDTF">2017-01-31T18:25:26Z</dcterms:modified>
  <cp:category/>
  <cp:version/>
  <cp:contentType/>
  <cp:contentStatus/>
</cp:coreProperties>
</file>