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5345" windowHeight="4650" tabRatio="373" activeTab="0"/>
  </bookViews>
  <sheets>
    <sheet name="GESTIÓN" sheetId="5" r:id="rId1"/>
    <sheet name="INVERSIÓN" sheetId="6" r:id="rId2"/>
    <sheet name="ACTIVIDADES" sheetId="12" r:id="rId3"/>
    <sheet name="TERRITORIALIZACIÓN " sheetId="13" r:id="rId4"/>
  </sheets>
  <externalReferences>
    <externalReference r:id="rId7"/>
    <externalReference r:id="rId8"/>
  </externalReferences>
  <definedNames>
    <definedName name="_xlnm.Print_Area" localSheetId="2">'ACTIVIDADES'!$A$1:$V$78</definedName>
    <definedName name="_xlnm.Print_Area" localSheetId="0">'GESTIÓN'!$A$1:$AQ$15</definedName>
    <definedName name="_xlnm.Print_Area" localSheetId="1">'INVERSIÓN'!$A$1:$AP$48</definedName>
    <definedName name="_xlnm.Print_Area" localSheetId="3">'TERRITORIALIZACIÓN '!$A$1:$AN$38</definedName>
    <definedName name="CONDICION_POBLACIONAL">'[1]Variables'!$C$1:$C$24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'[1]Variables'!$H$1:$H$8</definedName>
    <definedName name="LOCALIDAD">#REF!</definedName>
    <definedName name="LOCALIZACION">#REF!</definedName>
  </definedNames>
  <calcPr calcId="144525"/>
</workbook>
</file>

<file path=xl/comments4.xml><?xml version="1.0" encoding="utf-8"?>
<comments xmlns="http://schemas.openxmlformats.org/spreadsheetml/2006/main">
  <authors>
    <author>paola.rodriguez</author>
    <author>YULIED.PENARANDA</author>
  </authors>
  <commentList>
    <comment ref="AK6" authorId="0">
      <text>
        <r>
          <rPr>
            <b/>
            <sz val="9"/>
            <rFont val="Tahoma"/>
            <family val="2"/>
          </rPr>
          <t>paola.rodriguez:</t>
        </r>
        <r>
          <rPr>
            <sz val="9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AL6" authorId="1">
      <text>
        <r>
          <rPr>
            <b/>
            <sz val="9"/>
            <rFont val="Tahoma"/>
            <family val="2"/>
          </rPr>
          <t>YULIED.PENARANDA:</t>
        </r>
        <r>
          <rPr>
            <sz val="9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  <comment ref="AM6" authorId="1">
      <text>
        <r>
          <rPr>
            <b/>
            <sz val="9"/>
            <rFont val="Tahoma"/>
            <family val="2"/>
          </rPr>
          <t>YULIED.PENARANDA:</t>
        </r>
        <r>
          <rPr>
            <sz val="9"/>
            <rFont val="Tahoma"/>
            <family val="2"/>
          </rPr>
          <t xml:space="preserve">
• Afrocolombianos.
• Indígenas.
• ROM
• Raizales.
• No identifica grupos étnicos.
• Otros grupos étnicos.
</t>
        </r>
      </text>
    </comment>
  </commentList>
</comments>
</file>

<file path=xl/sharedStrings.xml><?xml version="1.0" encoding="utf-8"?>
<sst xmlns="http://schemas.openxmlformats.org/spreadsheetml/2006/main" count="505" uniqueCount="202">
  <si>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</si>
  <si>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</si>
  <si>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</si>
  <si>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</si>
  <si>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</si>
  <si>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</si>
  <si>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</si>
  <si>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</si>
  <si>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</si>
  <si>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</si>
  <si>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</si>
  <si>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</si>
  <si>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</si>
  <si>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</si>
  <si>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</si>
  <si>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</si>
  <si>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</si>
  <si>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</si>
  <si>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</si>
  <si>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</si>
  <si>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</si>
  <si>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</si>
  <si>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</si>
  <si>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</si>
  <si>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</si>
  <si>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</si>
  <si>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</si>
  <si>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</si>
  <si>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</si>
  <si>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</si>
  <si>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Programado</t>
  </si>
  <si>
    <t>Ejecutado</t>
  </si>
  <si>
    <t>TOTAL PONDERACIÓN</t>
  </si>
  <si>
    <t>AÑO 4</t>
  </si>
  <si>
    <t>EJECUTADO</t>
  </si>
  <si>
    <t>PROYECTO:</t>
  </si>
  <si>
    <t>PERIODO:</t>
  </si>
  <si>
    <t>ID Meta</t>
  </si>
  <si>
    <t>Magnitud Vigencia</t>
  </si>
  <si>
    <t>Recursos Vigencia</t>
  </si>
  <si>
    <t>Magnitud Reservas</t>
  </si>
  <si>
    <t>Reservas Presupuestales</t>
  </si>
  <si>
    <t>TOTALES - PROYECTO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</si>
  <si>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</si>
  <si>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</si>
  <si>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</si>
  <si>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</si>
  <si>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</si>
  <si>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8, LOCALIZACIÓN GEOGRÁFICA</t>
  </si>
  <si>
    <t>8,1 LOCALIDADES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</si>
  <si>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</si>
  <si>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</si>
  <si>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</si>
  <si>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</si>
  <si>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</si>
  <si>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</si>
  <si>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</si>
  <si>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</si>
  <si>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</si>
  <si>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9,5 GRUPOS ETNICOS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</si>
  <si>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</si>
  <si>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</si>
  <si>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</si>
  <si>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</si>
  <si>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</si>
  <si>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</si>
  <si>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</si>
  <si>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</si>
  <si>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</si>
  <si>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</si>
  <si>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</si>
  <si>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2,  META DE PROYECTO</t>
  </si>
  <si>
    <t>2,1 COD.</t>
  </si>
  <si>
    <t>2,2 META</t>
  </si>
  <si>
    <t>2,3 TIPOLOGÍA</t>
  </si>
  <si>
    <t>3, COD. META PDD A QUE SE ASOCIA META PROY</t>
  </si>
  <si>
    <t>4, COD. META PROYECTO PRIORITARIO</t>
  </si>
  <si>
    <t>5, VARIABLE REQUERIDA</t>
  </si>
  <si>
    <t>6, MAGNITUD PD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</si>
  <si>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</si>
  <si>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</si>
  <si>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</si>
  <si>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</si>
  <si>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</si>
  <si>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</si>
  <si>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</si>
  <si>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</si>
  <si>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</si>
  <si>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</si>
  <si>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 xml:space="preserve">1, PROYECTO PRIORITARIO </t>
  </si>
  <si>
    <t>1,1 COD.</t>
  </si>
  <si>
    <t xml:space="preserve">1,2 PROYECTO PRIORITARIO  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</si>
  <si>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</si>
  <si>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</si>
  <si>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</si>
  <si>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</si>
  <si>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</si>
  <si>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</si>
  <si>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</si>
  <si>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</si>
  <si>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</si>
  <si>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</si>
  <si>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</si>
  <si>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</si>
  <si>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</si>
  <si>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</si>
  <si>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</si>
  <si>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</si>
  <si>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</si>
  <si>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AÑO 5</t>
  </si>
  <si>
    <t>FORMATO ACTUALIZACIÓN Y SEGUIMIENTO A LAS ACTIVIDADES</t>
  </si>
  <si>
    <t>FORMATO DE  ACTUALIZACIÓN Y SEGUIMIENTO A LA TERRITORIALIZACIÓN DE LA INVERSIÓN</t>
  </si>
  <si>
    <t>FORMATO DE ACTUALIZACIÓN Y SEGUIMIENTO AL COMPONENTE DE INVERSIÓN</t>
  </si>
  <si>
    <t xml:space="preserve">FORMATO DE ACTUALIZACIÓN Y SEGUIMIENTO AL COMPONENTE DE GESTIÓN 
</t>
  </si>
  <si>
    <t>126PG01-PR02-F-A5-V9.0</t>
  </si>
  <si>
    <t>DIRECCIÓN DE GESTIÓN CORPORATIVA</t>
  </si>
  <si>
    <t xml:space="preserve">1033 - FORTALECIMIENTO INSTITUCIONAL PARA LA EFICIENCIA ADMINISTRATIVA </t>
  </si>
  <si>
    <t>%</t>
  </si>
  <si>
    <t xml:space="preserve">Ejecutar 100% de las actividades de intervención para el mejoramiento de la infraestructura física y dotación de la SDA </t>
  </si>
  <si>
    <t>Creciente</t>
  </si>
  <si>
    <t>Ejecutar 5 acciones Para el   sostenimiento y mejora del PIGA de la SDA</t>
  </si>
  <si>
    <t>Suma</t>
  </si>
  <si>
    <t xml:space="preserve">Realizar 25 actividades orientadas al mejoramiento del clima del clima organizacional  </t>
  </si>
  <si>
    <t>Implementar 10 procesos que integran el Programa de Gestión Documental</t>
  </si>
  <si>
    <t>Aumentar al 90% el Direccionamiento Jurídico integral de la SDA</t>
  </si>
  <si>
    <t>Mantener en el 82 % el éxito procesal en fallos favorables en representación de la SDA</t>
  </si>
  <si>
    <t>Constante</t>
  </si>
  <si>
    <t xml:space="preserve">Fortalecimiento institucional </t>
  </si>
  <si>
    <t xml:space="preserve">Gestion Documental </t>
  </si>
  <si>
    <t xml:space="preserve">Direccionamiento juridico integral </t>
  </si>
  <si>
    <t>Fortalecimiento institucional</t>
  </si>
  <si>
    <t xml:space="preserve">Revisión de planos y consecución de los permisos necesarios para las modificaciones al semisótano de la SDA </t>
  </si>
  <si>
    <t>X</t>
  </si>
  <si>
    <t>Llevar a cabo los procesos precontractuales y contractuales para la adjudicación del contrato de modificación del semisótano de la SDA</t>
  </si>
  <si>
    <t xml:space="preserve">Elaborar el cronograma de obra y preliminares </t>
  </si>
  <si>
    <t>Realizar clasificación y almacenamiento temporal de los residuos generados en la SDA.</t>
  </si>
  <si>
    <t>Gestionar la entrega de residuos con gestor autorizado</t>
  </si>
  <si>
    <t>Acondicionar y /o cambiar los puntos ecológicos en la SDA.</t>
  </si>
  <si>
    <t>Realizar practicas de Eco conducción  a los conductores con el fin de identificar la destreza en la  conducción.</t>
  </si>
  <si>
    <t>Realizar la adquisición de biciparqueaderos para promover el uso de la bicicleta.</t>
  </si>
  <si>
    <t>Acondicionar los jardines interiores para el mejoramiento de las condiciones internas.</t>
  </si>
  <si>
    <t>Realizar seguimiento y sostenimiento a cada uno de los programas que hacen parte del PIGA</t>
  </si>
  <si>
    <t xml:space="preserve">Llevar a cabo capacitaciones o talleres en temas relacionados con liderazgo, trabajo en equipo, solución de conflictos y comunicación asertiva </t>
  </si>
  <si>
    <t xml:space="preserve">Realizar jornadas de integración en pro del fortalecimiento de los valores institucionales </t>
  </si>
  <si>
    <t xml:space="preserve">Realizar el diagnostico de factores de riesgo Psicosocial a los servidores de la SDA  </t>
  </si>
  <si>
    <t>Llevar a cabo jornadas de capacitación en temas transversales a los servidores de la SDA</t>
  </si>
  <si>
    <t>Llevar a cabo  jornadas de  re inducción en temas misionales a los servidores de la SDA</t>
  </si>
  <si>
    <t xml:space="preserve">Realizar la medición del clima organizacional en la SDA </t>
  </si>
  <si>
    <t>Gestión Documental</t>
  </si>
  <si>
    <t xml:space="preserve">Ejecutar jornadas de sensibilización sobre la importancia de la gestión documental y la necesidad de apoyarla, dirigida a los profesionales y directivos de la entidad. </t>
  </si>
  <si>
    <t>Llevar a cabo capacitaciones teórico - practicas sobre la organización y archivo de documentos y en general sobre las diferentes etapas del ciclo vital de los documentos.</t>
  </si>
  <si>
    <t>Realizar el levantamiento de inventarios de los expedientes del archivo centralizado de gestión y del archivo central.</t>
  </si>
  <si>
    <t>Realizar la organización de los expedientes de archivos misionales de gestión.</t>
  </si>
  <si>
    <t>Llevar a cabo trabajos de limpieza, conservación y recuperación de documentos de archivo.</t>
  </si>
  <si>
    <t xml:space="preserve">Realizar la digitalización de documentos de archivo de consulta frecuente </t>
  </si>
  <si>
    <t>Direccionamiento jurídico integral</t>
  </si>
  <si>
    <t xml:space="preserve">Revisión Jurídica de las normas ambientales para conocer su vigencia, concordancia y priorizar las necesidades de regulación según la competencia de la SDA. </t>
  </si>
  <si>
    <t>Elaborar Regulaciones y Normas ambientales.</t>
  </si>
  <si>
    <t xml:space="preserve">Fijar directrices en materia legal ambiental que se requieran para la correcta interpretación y aplicación de las normas de competencia de la SDA. </t>
  </si>
  <si>
    <t xml:space="preserve">Emitir conceptos jurídicos. </t>
  </si>
  <si>
    <t xml:space="preserve">Asesoría jurídica en materia legal ambiental a las dependencias de la Entidad. </t>
  </si>
  <si>
    <t xml:space="preserve">Control de legalidad de los proyectos de acto administrativo sometidos consideración de la DLA. </t>
  </si>
  <si>
    <t>Realizar actuaciones de Inspección, Vigilancia y Control a las Entidades Sin Animo de Lucro -  ESAL  de carácter ambiental.</t>
  </si>
  <si>
    <t xml:space="preserve"> Orientar a ciudadanos respecto de los derechos y obligaciones de las entidades sin ánimo de lucro.</t>
  </si>
  <si>
    <t>Actualización de las base de datos de las ESAL</t>
  </si>
  <si>
    <t xml:space="preserve">Atención de procesos judiciales, contencioso administrativos, constitucionales y extrajudiciales. </t>
  </si>
  <si>
    <t>Intervenir en calidad de Autoridad Ambiental en las acciones populares, acciones penales y procesos  civiles.</t>
  </si>
  <si>
    <t>Unificar  criterios para la Defensa Judicial y Extrajudicial.</t>
  </si>
  <si>
    <t>Total  Recursos  Proyecto</t>
  </si>
  <si>
    <t>Total recursos reservas</t>
  </si>
  <si>
    <t>Total recursos vigencia</t>
  </si>
  <si>
    <t>NO IDENTIFICA GRUPOS ETNICOS</t>
  </si>
  <si>
    <t>TODOS LOS GRUPOS</t>
  </si>
  <si>
    <t>Desde nuestra competencia no se hace distinción para los grupos Etareos</t>
  </si>
  <si>
    <t>Relacionar la información asociada a la población (Numero de hombres) espacios relacionados al punto de inversión en que se ejecutó la meta.</t>
  </si>
  <si>
    <t>Esta información no se puede territorializar toda vez que son acciones que se adelantan en la sede principal y son de carácter administrativo</t>
  </si>
  <si>
    <t>Distrito Capital</t>
  </si>
  <si>
    <t xml:space="preserve">Avenida Caracas N° 54 - 38   </t>
  </si>
  <si>
    <t>Chapinero Central</t>
  </si>
  <si>
    <t>Chapinero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</si>
  <si>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</si>
  <si>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</si>
  <si>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</si>
  <si>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</si>
  <si>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</si>
  <si>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</si>
  <si>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</si>
  <si>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</si>
  <si>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</si>
  <si>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</si>
  <si>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</si>
  <si>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</si>
  <si>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7. SEGUIMIENTO VIGENCIA _____</t>
  </si>
  <si>
    <t>6, ACTUALIZACIÓN VIGENCIA _____</t>
  </si>
  <si>
    <t>JULIO - DICIEMBRE DE 2016</t>
  </si>
  <si>
    <t>Modernización administrativa</t>
  </si>
  <si>
    <t>Desarrollar el 100% de actividades de intervención para el mejoramiento de la infraestructura física, dotacional y administrativa</t>
  </si>
  <si>
    <t>Porcentaje de intervención en infraestructura física, dotacional y administrativa</t>
  </si>
  <si>
    <t xml:space="preserve">SEPTIMO EJE TRANSVERSAL - GOBIERNO LEGÍTIMO, FORTALECIMIENTO LOCAL Y EFICIENCIA </t>
  </si>
  <si>
    <t>43 - Modernización Institucional</t>
  </si>
  <si>
    <t>5, PONDERACIÓN HORIZONTAL AÑO: 2016</t>
  </si>
  <si>
    <t>7, OBSERVACIONES AVANCE ACUMULADO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</si>
</sst>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[$$-240A]\ #,##0"/>
    <numFmt numFmtId="169" formatCode="_([$$-240A]\ * #,##0_);_([$$-240A]\ * \(#,##0\);_([$$-240A]\ * &quot;-&quot;??_);_(@_)"/>
    <numFmt numFmtId="170" formatCode="0.0%"/>
    <numFmt numFmtId="171" formatCode="_ * #,##0_ ;_ * \-#,##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??_);_(@_)"/>
    <numFmt numFmtId="174" formatCode="_-* #,##0\ _€_-;\-* #,##0\ _€_-;_-* &quot;-&quot;??\ _€_-;_-@_-"/>
    <numFmt numFmtId="175" formatCode="0.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sz val="8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sz val="7"/>
      <color theme="1"/>
      <name val="Arial"/>
      <family val="2"/>
    </font>
    <font>
      <sz val="7"/>
      <color theme="0" tint="-0.04997999966144562"/>
      <name val="Arial"/>
      <family val="2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0" applyFill="1"/>
    <xf numFmtId="0" fontId="5" fillId="0" borderId="0" xfId="35" applyFont="1" applyBorder="1" applyAlignment="1">
      <alignment vertical="center"/>
      <protection/>
    </xf>
    <xf numFmtId="0" fontId="7" fillId="0" borderId="0" xfId="0" applyFont="1"/>
    <xf numFmtId="0" fontId="0" fillId="2" borderId="0" xfId="0" applyFill="1"/>
    <xf numFmtId="0" fontId="0" fillId="0" borderId="0" xfId="0" applyFill="1" applyAlignment="1">
      <alignment horizontal="center" vertical="center"/>
    </xf>
    <xf numFmtId="0" fontId="21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35" applyAlignment="1">
      <alignment vertical="center"/>
      <protection/>
    </xf>
    <xf numFmtId="10" fontId="1" fillId="0" borderId="0" xfId="35" applyNumberFormat="1" applyAlignment="1">
      <alignment vertical="center"/>
      <protection/>
    </xf>
    <xf numFmtId="0" fontId="1" fillId="0" borderId="0" xfId="35" applyBorder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1" fillId="3" borderId="0" xfId="35" applyFill="1" applyBorder="1" applyAlignment="1">
      <alignment vertical="center"/>
      <protection/>
    </xf>
    <xf numFmtId="0" fontId="1" fillId="3" borderId="0" xfId="35" applyFill="1" applyAlignment="1">
      <alignment vertical="center"/>
      <protection/>
    </xf>
    <xf numFmtId="0" fontId="11" fillId="3" borderId="0" xfId="35" applyFont="1" applyFill="1" applyAlignment="1">
      <alignment vertical="center"/>
      <protection/>
    </xf>
    <xf numFmtId="0" fontId="11" fillId="0" borderId="0" xfId="35" applyFont="1" applyAlignment="1">
      <alignment vertical="center"/>
      <protection/>
    </xf>
    <xf numFmtId="0" fontId="2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0" fontId="23" fillId="2" borderId="0" xfId="35" applyNumberFormat="1" applyFont="1" applyFill="1" applyBorder="1" applyAlignment="1">
      <alignment horizontal="center" vertical="center"/>
      <protection/>
    </xf>
    <xf numFmtId="10" fontId="1" fillId="3" borderId="0" xfId="35" applyNumberFormat="1" applyFill="1" applyAlignment="1">
      <alignment vertical="center"/>
      <protection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35" applyFill="1" applyAlignment="1">
      <alignment horizontal="left" vertical="center"/>
      <protection/>
    </xf>
    <xf numFmtId="0" fontId="22" fillId="2" borderId="0" xfId="0" applyFont="1" applyFill="1" applyBorder="1" applyAlignment="1">
      <alignment horizontal="left" vertical="center" wrapText="1"/>
    </xf>
    <xf numFmtId="0" fontId="1" fillId="3" borderId="0" xfId="35" applyFill="1" applyAlignment="1">
      <alignment horizontal="left" vertical="center"/>
      <protection/>
    </xf>
    <xf numFmtId="0" fontId="1" fillId="0" borderId="0" xfId="35" applyAlignment="1">
      <alignment horizontal="left" vertical="center"/>
      <protection/>
    </xf>
    <xf numFmtId="0" fontId="11" fillId="0" borderId="0" xfId="0" applyFont="1" applyFill="1"/>
    <xf numFmtId="174" fontId="0" fillId="0" borderId="0" xfId="0" applyNumberFormat="1" applyFill="1" applyAlignment="1">
      <alignment horizontal="center"/>
    </xf>
    <xf numFmtId="10" fontId="24" fillId="2" borderId="1" xfId="35" applyNumberFormat="1" applyFont="1" applyFill="1" applyBorder="1" applyAlignment="1">
      <alignment horizontal="center" vertical="center" wrapText="1"/>
      <protection/>
    </xf>
    <xf numFmtId="10" fontId="24" fillId="2" borderId="2" xfId="35" applyNumberFormat="1" applyFont="1" applyFill="1" applyBorder="1" applyAlignment="1">
      <alignment horizontal="center" vertical="center" wrapText="1"/>
      <protection/>
    </xf>
    <xf numFmtId="0" fontId="27" fillId="2" borderId="1" xfId="0" applyFont="1" applyFill="1" applyBorder="1" applyAlignment="1">
      <alignment horizontal="center" vertical="center"/>
    </xf>
    <xf numFmtId="10" fontId="27" fillId="0" borderId="3" xfId="40" applyNumberFormat="1" applyFont="1" applyFill="1" applyBorder="1" applyAlignment="1">
      <alignment horizontal="center" vertical="center"/>
    </xf>
    <xf numFmtId="10" fontId="27" fillId="2" borderId="3" xfId="4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0" fontId="27" fillId="2" borderId="1" xfId="4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3" fillId="4" borderId="3" xfId="35" applyFont="1" applyFill="1" applyBorder="1" applyAlignment="1">
      <alignment horizontal="left" vertical="center" wrapText="1"/>
      <protection/>
    </xf>
    <xf numFmtId="170" fontId="26" fillId="5" borderId="1" xfId="0" applyNumberFormat="1" applyFont="1" applyFill="1" applyBorder="1" applyAlignment="1">
      <alignment vertical="center"/>
    </xf>
    <xf numFmtId="170" fontId="26" fillId="6" borderId="4" xfId="0" applyNumberFormat="1" applyFont="1" applyFill="1" applyBorder="1" applyAlignment="1">
      <alignment vertical="center"/>
    </xf>
    <xf numFmtId="0" fontId="0" fillId="0" borderId="5" xfId="0" applyFill="1" applyBorder="1"/>
    <xf numFmtId="0" fontId="0" fillId="0" borderId="6" xfId="0" applyFill="1" applyBorder="1"/>
    <xf numFmtId="0" fontId="1" fillId="0" borderId="0" xfId="38" applyBorder="1">
      <alignment/>
      <protection/>
    </xf>
    <xf numFmtId="0" fontId="1" fillId="0" borderId="0" xfId="38" applyBorder="1" applyAlignment="1">
      <alignment vertical="center" wrapText="1"/>
      <protection/>
    </xf>
    <xf numFmtId="0" fontId="1" fillId="0" borderId="0" xfId="38" applyBorder="1" applyAlignment="1">
      <alignment wrapText="1"/>
      <protection/>
    </xf>
    <xf numFmtId="0" fontId="1" fillId="0" borderId="0" xfId="38">
      <alignment/>
      <protection/>
    </xf>
    <xf numFmtId="0" fontId="5" fillId="0" borderId="0" xfId="38" applyFont="1" applyBorder="1">
      <alignment/>
      <protection/>
    </xf>
    <xf numFmtId="0" fontId="5" fillId="0" borderId="0" xfId="38" applyFont="1" applyBorder="1" applyAlignment="1">
      <alignment vertical="center" wrapText="1"/>
      <protection/>
    </xf>
    <xf numFmtId="0" fontId="5" fillId="0" borderId="0" xfId="38" applyFont="1" applyBorder="1" applyAlignment="1">
      <alignment wrapText="1"/>
      <protection/>
    </xf>
    <xf numFmtId="0" fontId="5" fillId="0" borderId="0" xfId="38" applyFont="1">
      <alignment/>
      <protection/>
    </xf>
    <xf numFmtId="0" fontId="10" fillId="0" borderId="0" xfId="43" applyFont="1" applyBorder="1" applyAlignment="1">
      <alignment horizontal="center" vertical="center" wrapText="1"/>
      <protection/>
    </xf>
    <xf numFmtId="0" fontId="5" fillId="0" borderId="0" xfId="38" applyFont="1" applyBorder="1" applyAlignment="1">
      <alignment horizontal="center" vertical="center" wrapText="1"/>
      <protection/>
    </xf>
    <xf numFmtId="0" fontId="10" fillId="0" borderId="0" xfId="43" applyFont="1" applyBorder="1" applyAlignment="1">
      <alignment vertical="center" wrapText="1"/>
      <protection/>
    </xf>
    <xf numFmtId="0" fontId="11" fillId="0" borderId="0" xfId="43" applyFont="1" applyBorder="1" applyAlignment="1">
      <alignment vertical="center" wrapText="1"/>
      <protection/>
    </xf>
    <xf numFmtId="0" fontId="11" fillId="0" borderId="0" xfId="38" applyFont="1" applyBorder="1" applyAlignment="1">
      <alignment vertical="center" wrapText="1"/>
      <protection/>
    </xf>
    <xf numFmtId="3" fontId="19" fillId="2" borderId="3" xfId="38" applyNumberFormat="1" applyFont="1" applyFill="1" applyBorder="1" applyAlignment="1">
      <alignment horizontal="center" vertical="center" wrapText="1"/>
      <protection/>
    </xf>
    <xf numFmtId="3" fontId="19" fillId="2" borderId="1" xfId="38" applyNumberFormat="1" applyFont="1" applyFill="1" applyBorder="1" applyAlignment="1">
      <alignment horizontal="center" vertical="center" wrapText="1"/>
      <protection/>
    </xf>
    <xf numFmtId="0" fontId="1" fillId="7" borderId="0" xfId="38" applyFill="1">
      <alignment/>
      <protection/>
    </xf>
    <xf numFmtId="0" fontId="1" fillId="7" borderId="0" xfId="38" applyFill="1" applyBorder="1">
      <alignment/>
      <protection/>
    </xf>
    <xf numFmtId="173" fontId="1" fillId="0" borderId="0" xfId="38" applyNumberFormat="1">
      <alignment/>
      <protection/>
    </xf>
    <xf numFmtId="165" fontId="1" fillId="0" borderId="0" xfId="24" applyFont="1" applyBorder="1"/>
    <xf numFmtId="165" fontId="1" fillId="0" borderId="0" xfId="38" applyNumberFormat="1" applyBorder="1">
      <alignment/>
      <protection/>
    </xf>
    <xf numFmtId="0" fontId="1" fillId="0" borderId="0" xfId="38" applyAlignment="1">
      <alignment/>
      <protection/>
    </xf>
    <xf numFmtId="0" fontId="1" fillId="2" borderId="0" xfId="38" applyFill="1" applyBorder="1">
      <alignment/>
      <protection/>
    </xf>
    <xf numFmtId="0" fontId="1" fillId="2" borderId="0" xfId="38" applyFill="1" applyBorder="1" applyAlignment="1">
      <alignment wrapText="1"/>
      <protection/>
    </xf>
    <xf numFmtId="165" fontId="1" fillId="2" borderId="0" xfId="24" applyFont="1" applyFill="1" applyBorder="1"/>
    <xf numFmtId="0" fontId="1" fillId="2" borderId="0" xfId="38" applyFill="1" applyBorder="1" applyAlignment="1">
      <alignment vertical="center" wrapText="1"/>
      <protection/>
    </xf>
    <xf numFmtId="0" fontId="33" fillId="0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34" fillId="2" borderId="7" xfId="0" applyFont="1" applyFill="1" applyBorder="1"/>
    <xf numFmtId="0" fontId="34" fillId="2" borderId="0" xfId="0" applyFont="1" applyFill="1" applyBorder="1"/>
    <xf numFmtId="0" fontId="34" fillId="2" borderId="0" xfId="0" applyFont="1" applyFill="1" applyBorder="1" applyAlignment="1">
      <alignment horizontal="center"/>
    </xf>
    <xf numFmtId="0" fontId="34" fillId="2" borderId="8" xfId="0" applyFont="1" applyFill="1" applyBorder="1"/>
    <xf numFmtId="0" fontId="16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left" vertical="center" wrapText="1"/>
      <protection locked="0"/>
    </xf>
    <xf numFmtId="0" fontId="16" fillId="6" borderId="2" xfId="0" applyFont="1" applyFill="1" applyBorder="1" applyAlignment="1" applyProtection="1">
      <alignment horizontal="left" vertical="center" wrapText="1"/>
      <protection locked="0"/>
    </xf>
    <xf numFmtId="0" fontId="16" fillId="6" borderId="9" xfId="0" applyFont="1" applyFill="1" applyBorder="1" applyAlignment="1" applyProtection="1">
      <alignment horizontal="left" vertical="center" wrapText="1"/>
      <protection locked="0"/>
    </xf>
    <xf numFmtId="10" fontId="29" fillId="6" borderId="0" xfId="40" applyNumberFormat="1" applyFont="1" applyFill="1" applyBorder="1" applyAlignment="1">
      <alignment/>
    </xf>
    <xf numFmtId="0" fontId="29" fillId="6" borderId="0" xfId="0" applyFont="1" applyFill="1" applyBorder="1" applyAlignment="1">
      <alignment/>
    </xf>
    <xf numFmtId="0" fontId="30" fillId="6" borderId="0" xfId="0" applyFont="1" applyFill="1" applyBorder="1" applyAlignment="1">
      <alignment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174" fontId="7" fillId="0" borderId="10" xfId="22" applyNumberFormat="1" applyFont="1" applyBorder="1" applyAlignment="1">
      <alignment vertical="center"/>
    </xf>
    <xf numFmtId="174" fontId="7" fillId="0" borderId="10" xfId="22" applyNumberFormat="1" applyFont="1" applyBorder="1" applyAlignment="1">
      <alignment horizontal="left" vertical="center"/>
    </xf>
    <xf numFmtId="10" fontId="7" fillId="0" borderId="10" xfId="40" applyNumberFormat="1" applyFont="1" applyBorder="1" applyAlignment="1">
      <alignment vertical="center"/>
    </xf>
    <xf numFmtId="0" fontId="17" fillId="2" borderId="10" xfId="0" applyFont="1" applyFill="1" applyBorder="1" applyAlignment="1">
      <alignment horizontal="justify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justify" vertical="center" wrapText="1"/>
    </xf>
    <xf numFmtId="0" fontId="30" fillId="6" borderId="8" xfId="0" applyFont="1" applyFill="1" applyBorder="1" applyAlignment="1">
      <alignment/>
    </xf>
    <xf numFmtId="0" fontId="29" fillId="6" borderId="6" xfId="0" applyFont="1" applyFill="1" applyBorder="1" applyAlignment="1">
      <alignment/>
    </xf>
    <xf numFmtId="0" fontId="30" fillId="6" borderId="6" xfId="0" applyFont="1" applyFill="1" applyBorder="1" applyAlignment="1">
      <alignment/>
    </xf>
    <xf numFmtId="0" fontId="10" fillId="6" borderId="12" xfId="0" applyFont="1" applyFill="1" applyBorder="1" applyAlignment="1">
      <alignment horizontal="right"/>
    </xf>
    <xf numFmtId="0" fontId="3" fillId="4" borderId="2" xfId="35" applyFont="1" applyFill="1" applyBorder="1" applyAlignment="1">
      <alignment horizontal="left" vertical="center" wrapText="1"/>
      <protection/>
    </xf>
    <xf numFmtId="170" fontId="26" fillId="5" borderId="9" xfId="0" applyNumberFormat="1" applyFont="1" applyFill="1" applyBorder="1" applyAlignment="1">
      <alignment vertical="center"/>
    </xf>
    <xf numFmtId="10" fontId="24" fillId="2" borderId="9" xfId="35" applyNumberFormat="1" applyFont="1" applyFill="1" applyBorder="1" applyAlignment="1">
      <alignment horizontal="center" vertical="center" wrapText="1"/>
      <protection/>
    </xf>
    <xf numFmtId="43" fontId="1" fillId="6" borderId="0" xfId="38" applyNumberFormat="1" applyFill="1" applyBorder="1">
      <alignment/>
      <protection/>
    </xf>
    <xf numFmtId="0" fontId="1" fillId="6" borderId="0" xfId="38" applyFill="1" applyBorder="1">
      <alignment/>
      <protection/>
    </xf>
    <xf numFmtId="0" fontId="1" fillId="6" borderId="0" xfId="38" applyFill="1" applyBorder="1" applyAlignment="1">
      <alignment/>
      <protection/>
    </xf>
    <xf numFmtId="0" fontId="1" fillId="6" borderId="6" xfId="38" applyFill="1" applyBorder="1">
      <alignment/>
      <protection/>
    </xf>
    <xf numFmtId="10" fontId="10" fillId="2" borderId="0" xfId="35" applyNumberFormat="1" applyFont="1" applyFill="1" applyBorder="1" applyAlignment="1">
      <alignment horizontal="center" vertical="center"/>
      <protection/>
    </xf>
    <xf numFmtId="0" fontId="9" fillId="0" borderId="0" xfId="3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justify" vertical="center"/>
    </xf>
    <xf numFmtId="0" fontId="21" fillId="2" borderId="10" xfId="0" applyFont="1" applyFill="1" applyBorder="1" applyAlignment="1">
      <alignment horizontal="justify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/>
    </xf>
    <xf numFmtId="0" fontId="21" fillId="0" borderId="11" xfId="0" applyFont="1" applyFill="1" applyBorder="1" applyAlignment="1">
      <alignment horizontal="justify" vertical="center" wrapText="1"/>
    </xf>
    <xf numFmtId="0" fontId="16" fillId="6" borderId="13" xfId="0" applyFont="1" applyFill="1" applyBorder="1" applyAlignment="1" applyProtection="1">
      <alignment horizontal="left" vertical="center" wrapText="1"/>
      <protection locked="0"/>
    </xf>
    <xf numFmtId="0" fontId="16" fillId="6" borderId="14" xfId="0" applyFont="1" applyFill="1" applyBorder="1" applyAlignment="1" applyProtection="1">
      <alignment horizontal="left" vertical="center" wrapText="1"/>
      <protection locked="0"/>
    </xf>
    <xf numFmtId="0" fontId="21" fillId="2" borderId="15" xfId="0" applyFont="1" applyFill="1" applyBorder="1" applyAlignment="1">
      <alignment horizontal="justify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justify" vertical="center"/>
    </xf>
    <xf numFmtId="0" fontId="21" fillId="0" borderId="16" xfId="0" applyFont="1" applyFill="1" applyBorder="1" applyAlignment="1">
      <alignment horizontal="justify" vertical="center" wrapText="1"/>
    </xf>
    <xf numFmtId="0" fontId="21" fillId="2" borderId="17" xfId="0" applyFont="1" applyFill="1" applyBorder="1" applyAlignment="1">
      <alignment horizontal="justify" vertical="center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justify" vertical="center"/>
    </xf>
    <xf numFmtId="0" fontId="21" fillId="0" borderId="18" xfId="0" applyFont="1" applyFill="1" applyBorder="1" applyAlignment="1">
      <alignment horizontal="justify" vertical="center" wrapText="1"/>
    </xf>
    <xf numFmtId="9" fontId="16" fillId="6" borderId="1" xfId="40" applyFont="1" applyFill="1" applyBorder="1" applyAlignment="1" applyProtection="1">
      <alignment horizontal="left" vertical="center" wrapText="1"/>
      <protection locked="0"/>
    </xf>
    <xf numFmtId="9" fontId="27" fillId="2" borderId="1" xfId="40" applyFont="1" applyFill="1" applyBorder="1" applyAlignment="1">
      <alignment horizontal="center" vertical="center"/>
    </xf>
    <xf numFmtId="9" fontId="21" fillId="2" borderId="15" xfId="40" applyFont="1" applyFill="1" applyBorder="1" applyAlignment="1">
      <alignment horizontal="justify" vertical="center"/>
    </xf>
    <xf numFmtId="9" fontId="21" fillId="2" borderId="15" xfId="40" applyFont="1" applyFill="1" applyBorder="1" applyAlignment="1">
      <alignment horizontal="center" vertical="center" wrapText="1"/>
    </xf>
    <xf numFmtId="9" fontId="21" fillId="0" borderId="15" xfId="40" applyFont="1" applyFill="1" applyBorder="1" applyAlignment="1">
      <alignment horizontal="justify" vertical="center"/>
    </xf>
    <xf numFmtId="9" fontId="21" fillId="0" borderId="16" xfId="40" applyFont="1" applyFill="1" applyBorder="1" applyAlignment="1">
      <alignment horizontal="justify" vertical="center" wrapText="1"/>
    </xf>
    <xf numFmtId="9" fontId="0" fillId="0" borderId="0" xfId="40" applyFont="1" applyFill="1" applyAlignment="1">
      <alignment horizontal="center" vertical="center"/>
    </xf>
    <xf numFmtId="9" fontId="27" fillId="0" borderId="1" xfId="40" applyFont="1" applyFill="1" applyBorder="1" applyAlignment="1">
      <alignment horizontal="center" vertical="center"/>
    </xf>
    <xf numFmtId="9" fontId="16" fillId="6" borderId="13" xfId="40" applyFont="1" applyFill="1" applyBorder="1" applyAlignment="1" applyProtection="1">
      <alignment horizontal="left" vertical="center" wrapText="1"/>
      <protection locked="0"/>
    </xf>
    <xf numFmtId="9" fontId="27" fillId="2" borderId="3" xfId="40" applyFont="1" applyFill="1" applyBorder="1" applyAlignment="1">
      <alignment horizontal="center" vertical="center"/>
    </xf>
    <xf numFmtId="9" fontId="16" fillId="6" borderId="19" xfId="40" applyFont="1" applyFill="1" applyBorder="1" applyAlignment="1" applyProtection="1">
      <alignment horizontal="left" vertical="center" wrapText="1"/>
      <protection locked="0"/>
    </xf>
    <xf numFmtId="9" fontId="27" fillId="2" borderId="9" xfId="40" applyFont="1" applyFill="1" applyBorder="1" applyAlignment="1">
      <alignment horizontal="center" vertical="center"/>
    </xf>
    <xf numFmtId="2" fontId="16" fillId="6" borderId="13" xfId="0" applyNumberFormat="1" applyFont="1" applyFill="1" applyBorder="1" applyAlignment="1" applyProtection="1">
      <alignment horizontal="left" vertical="center" wrapText="1"/>
      <protection locked="0"/>
    </xf>
    <xf numFmtId="2" fontId="27" fillId="2" borderId="3" xfId="0" applyNumberFormat="1" applyFont="1" applyFill="1" applyBorder="1" applyAlignment="1">
      <alignment horizontal="center" vertical="center"/>
    </xf>
    <xf numFmtId="2" fontId="27" fillId="2" borderId="3" xfId="4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6" fillId="6" borderId="20" xfId="0" applyFont="1" applyFill="1" applyBorder="1" applyAlignment="1" applyProtection="1">
      <alignment horizontal="left" vertical="center" wrapText="1"/>
      <protection locked="0"/>
    </xf>
    <xf numFmtId="0" fontId="16" fillId="6" borderId="21" xfId="0" applyFont="1" applyFill="1" applyBorder="1" applyAlignment="1" applyProtection="1">
      <alignment horizontal="left" vertical="center" wrapText="1"/>
      <protection locked="0"/>
    </xf>
    <xf numFmtId="0" fontId="16" fillId="6" borderId="22" xfId="0" applyFont="1" applyFill="1" applyBorder="1" applyAlignment="1" applyProtection="1">
      <alignment horizontal="left" vertical="center" wrapText="1"/>
      <protection locked="0"/>
    </xf>
    <xf numFmtId="9" fontId="16" fillId="6" borderId="3" xfId="40" applyFont="1" applyFill="1" applyBorder="1" applyAlignment="1" applyProtection="1">
      <alignment horizontal="left" vertical="center" wrapText="1"/>
      <protection locked="0"/>
    </xf>
    <xf numFmtId="9" fontId="21" fillId="2" borderId="10" xfId="40" applyFont="1" applyFill="1" applyBorder="1" applyAlignment="1">
      <alignment horizontal="justify" vertical="center"/>
    </xf>
    <xf numFmtId="9" fontId="21" fillId="2" borderId="10" xfId="40" applyFont="1" applyFill="1" applyBorder="1" applyAlignment="1">
      <alignment horizontal="center" vertical="center" wrapText="1"/>
    </xf>
    <xf numFmtId="9" fontId="21" fillId="0" borderId="10" xfId="40" applyFont="1" applyFill="1" applyBorder="1" applyAlignment="1">
      <alignment horizontal="justify" vertical="center"/>
    </xf>
    <xf numFmtId="9" fontId="21" fillId="0" borderId="11" xfId="40" applyFont="1" applyFill="1" applyBorder="1" applyAlignment="1">
      <alignment horizontal="justify" vertical="center" wrapText="1"/>
    </xf>
    <xf numFmtId="2" fontId="16" fillId="6" borderId="3" xfId="0" applyNumberFormat="1" applyFont="1" applyFill="1" applyBorder="1" applyAlignment="1" applyProtection="1">
      <alignment horizontal="left" vertical="center" wrapText="1"/>
      <protection locked="0"/>
    </xf>
    <xf numFmtId="9" fontId="3" fillId="2" borderId="9" xfId="40" applyFont="1" applyFill="1" applyBorder="1" applyAlignment="1">
      <alignment horizontal="center" vertical="center" wrapText="1"/>
    </xf>
    <xf numFmtId="9" fontId="1" fillId="2" borderId="9" xfId="40" applyFont="1" applyFill="1" applyBorder="1" applyAlignment="1">
      <alignment horizontal="center" vertical="center" wrapText="1"/>
    </xf>
    <xf numFmtId="9" fontId="35" fillId="2" borderId="9" xfId="40" applyFont="1" applyFill="1" applyBorder="1" applyAlignment="1">
      <alignment horizontal="center" vertical="center"/>
    </xf>
    <xf numFmtId="37" fontId="32" fillId="2" borderId="3" xfId="28" applyNumberFormat="1" applyFont="1" applyFill="1" applyBorder="1" applyAlignment="1">
      <alignment horizontal="center" vertical="center"/>
    </xf>
    <xf numFmtId="37" fontId="36" fillId="2" borderId="3" xfId="28" applyNumberFormat="1" applyFont="1" applyFill="1" applyBorder="1" applyAlignment="1">
      <alignment horizontal="center" vertical="center"/>
    </xf>
    <xf numFmtId="174" fontId="35" fillId="2" borderId="3" xfId="22" applyNumberFormat="1" applyFont="1" applyFill="1" applyBorder="1" applyAlignment="1">
      <alignment horizontal="center" vertical="center"/>
    </xf>
    <xf numFmtId="9" fontId="32" fillId="2" borderId="3" xfId="40" applyFont="1" applyFill="1" applyBorder="1" applyAlignment="1">
      <alignment horizontal="center" vertical="center"/>
    </xf>
    <xf numFmtId="9" fontId="36" fillId="2" borderId="3" xfId="40" applyFont="1" applyFill="1" applyBorder="1" applyAlignment="1">
      <alignment horizontal="right" vertical="center"/>
    </xf>
    <xf numFmtId="9" fontId="35" fillId="2" borderId="3" xfId="40" applyFont="1" applyFill="1" applyBorder="1" applyAlignment="1">
      <alignment horizontal="center" vertical="center"/>
    </xf>
    <xf numFmtId="2" fontId="32" fillId="2" borderId="3" xfId="28" applyNumberFormat="1" applyFont="1" applyFill="1" applyBorder="1" applyAlignment="1">
      <alignment horizontal="center" vertical="center"/>
    </xf>
    <xf numFmtId="2" fontId="36" fillId="2" borderId="3" xfId="0" applyNumberFormat="1" applyFont="1" applyFill="1" applyBorder="1" applyAlignment="1">
      <alignment horizontal="right" vertical="center"/>
    </xf>
    <xf numFmtId="2" fontId="36" fillId="2" borderId="3" xfId="28" applyNumberFormat="1" applyFont="1" applyFill="1" applyBorder="1" applyAlignment="1">
      <alignment horizontal="center" vertical="center"/>
    </xf>
    <xf numFmtId="2" fontId="35" fillId="2" borderId="3" xfId="22" applyNumberFormat="1" applyFont="1" applyFill="1" applyBorder="1" applyAlignment="1">
      <alignment horizontal="center" vertical="center"/>
    </xf>
    <xf numFmtId="2" fontId="35" fillId="2" borderId="3" xfId="0" applyNumberFormat="1" applyFont="1" applyFill="1" applyBorder="1" applyAlignment="1">
      <alignment horizontal="center" vertical="center"/>
    </xf>
    <xf numFmtId="9" fontId="3" fillId="2" borderId="3" xfId="40" applyFont="1" applyFill="1" applyBorder="1" applyAlignment="1">
      <alignment horizontal="center" vertical="center" wrapText="1"/>
    </xf>
    <xf numFmtId="9" fontId="1" fillId="2" borderId="3" xfId="40" applyFont="1" applyFill="1" applyBorder="1" applyAlignment="1">
      <alignment horizontal="center" vertical="center" wrapText="1"/>
    </xf>
    <xf numFmtId="37" fontId="32" fillId="2" borderId="4" xfId="28" applyNumberFormat="1" applyFont="1" applyFill="1" applyBorder="1" applyAlignment="1">
      <alignment horizontal="center" vertical="center"/>
    </xf>
    <xf numFmtId="174" fontId="37" fillId="2" borderId="4" xfId="22" applyNumberFormat="1" applyFont="1" applyFill="1" applyBorder="1" applyAlignment="1">
      <alignment horizontal="center" vertical="center"/>
    </xf>
    <xf numFmtId="174" fontId="37" fillId="2" borderId="4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174" fontId="35" fillId="2" borderId="1" xfId="22" applyNumberFormat="1" applyFont="1" applyFill="1" applyBorder="1" applyAlignment="1">
      <alignment horizontal="center" vertical="center"/>
    </xf>
    <xf numFmtId="37" fontId="32" fillId="2" borderId="14" xfId="28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right" vertical="center"/>
    </xf>
    <xf numFmtId="0" fontId="35" fillId="2" borderId="3" xfId="0" applyFont="1" applyFill="1" applyBorder="1" applyAlignment="1">
      <alignment horizontal="center" vertical="center"/>
    </xf>
    <xf numFmtId="169" fontId="36" fillId="2" borderId="3" xfId="0" applyNumberFormat="1" applyFont="1" applyFill="1" applyBorder="1" applyAlignment="1">
      <alignment horizontal="right" vertical="center"/>
    </xf>
    <xf numFmtId="3" fontId="3" fillId="2" borderId="13" xfId="29" applyNumberFormat="1" applyFont="1" applyFill="1" applyBorder="1" applyAlignment="1">
      <alignment horizontal="center" vertical="center" wrapText="1"/>
    </xf>
    <xf numFmtId="3" fontId="1" fillId="2" borderId="3" xfId="29" applyNumberFormat="1" applyFont="1" applyFill="1" applyBorder="1" applyAlignment="1">
      <alignment horizontal="center" vertical="center" wrapText="1"/>
    </xf>
    <xf numFmtId="37" fontId="32" fillId="2" borderId="1" xfId="28" applyNumberFormat="1" applyFont="1" applyFill="1" applyBorder="1" applyAlignment="1">
      <alignment horizontal="center" vertical="center"/>
    </xf>
    <xf numFmtId="174" fontId="37" fillId="2" borderId="1" xfId="22" applyNumberFormat="1" applyFont="1" applyFill="1" applyBorder="1" applyAlignment="1">
      <alignment horizontal="center" vertical="center"/>
    </xf>
    <xf numFmtId="174" fontId="37" fillId="2" borderId="3" xfId="22" applyNumberFormat="1" applyFont="1" applyFill="1" applyBorder="1" applyAlignment="1">
      <alignment horizontal="center" vertical="center"/>
    </xf>
    <xf numFmtId="37" fontId="32" fillId="2" borderId="2" xfId="28" applyNumberFormat="1" applyFont="1" applyFill="1" applyBorder="1" applyAlignment="1">
      <alignment horizontal="center" vertical="center"/>
    </xf>
    <xf numFmtId="174" fontId="37" fillId="2" borderId="2" xfId="22" applyNumberFormat="1" applyFont="1" applyFill="1" applyBorder="1" applyAlignment="1">
      <alignment horizontal="center" vertical="center"/>
    </xf>
    <xf numFmtId="9" fontId="32" fillId="2" borderId="1" xfId="40" applyFont="1" applyFill="1" applyBorder="1" applyAlignment="1">
      <alignment horizontal="center" vertical="center"/>
    </xf>
    <xf numFmtId="170" fontId="32" fillId="2" borderId="1" xfId="40" applyNumberFormat="1" applyFont="1" applyFill="1" applyBorder="1" applyAlignment="1">
      <alignment horizontal="center" vertical="center"/>
    </xf>
    <xf numFmtId="9" fontId="37" fillId="2" borderId="1" xfId="40" applyFont="1" applyFill="1" applyBorder="1" applyAlignment="1">
      <alignment horizontal="center" vertical="center"/>
    </xf>
    <xf numFmtId="37" fontId="37" fillId="0" borderId="0" xfId="0" applyNumberFormat="1" applyFont="1" applyFill="1" applyAlignment="1">
      <alignment horizontal="center" vertical="center"/>
    </xf>
    <xf numFmtId="37" fontId="3" fillId="2" borderId="3" xfId="29" applyNumberFormat="1" applyFont="1" applyFill="1" applyBorder="1" applyAlignment="1">
      <alignment horizontal="center" vertical="center"/>
    </xf>
    <xf numFmtId="9" fontId="37" fillId="2" borderId="3" xfId="40" applyFont="1" applyFill="1" applyBorder="1" applyAlignment="1">
      <alignment horizontal="center" vertical="center"/>
    </xf>
    <xf numFmtId="9" fontId="3" fillId="0" borderId="1" xfId="40" applyFont="1" applyFill="1" applyBorder="1" applyAlignment="1">
      <alignment horizontal="center" vertical="center" wrapText="1"/>
    </xf>
    <xf numFmtId="9" fontId="1" fillId="0" borderId="1" xfId="40" applyFont="1" applyFill="1" applyBorder="1" applyAlignment="1">
      <alignment horizontal="center" vertical="center" wrapText="1"/>
    </xf>
    <xf numFmtId="9" fontId="35" fillId="2" borderId="1" xfId="40" applyFont="1" applyFill="1" applyBorder="1" applyAlignment="1">
      <alignment horizontal="center" vertical="center"/>
    </xf>
    <xf numFmtId="9" fontId="35" fillId="0" borderId="1" xfId="40" applyFont="1" applyFill="1" applyBorder="1" applyAlignment="1">
      <alignment horizontal="center" vertical="center"/>
    </xf>
    <xf numFmtId="37" fontId="37" fillId="0" borderId="3" xfId="0" applyNumberFormat="1" applyFont="1" applyFill="1" applyBorder="1" applyAlignment="1">
      <alignment horizontal="center" vertical="center"/>
    </xf>
    <xf numFmtId="174" fontId="35" fillId="0" borderId="3" xfId="22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9" fontId="3" fillId="0" borderId="9" xfId="4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/>
    </xf>
    <xf numFmtId="37" fontId="37" fillId="0" borderId="9" xfId="0" applyNumberFormat="1" applyFont="1" applyFill="1" applyBorder="1" applyAlignment="1">
      <alignment horizontal="center" vertical="center"/>
    </xf>
    <xf numFmtId="3" fontId="1" fillId="2" borderId="9" xfId="29" applyNumberFormat="1" applyFont="1" applyFill="1" applyBorder="1" applyAlignment="1">
      <alignment horizontal="center" vertical="center" wrapText="1"/>
    </xf>
    <xf numFmtId="174" fontId="35" fillId="2" borderId="9" xfId="0" applyNumberFormat="1" applyFont="1" applyFill="1" applyBorder="1" applyAlignment="1">
      <alignment vertical="center"/>
    </xf>
    <xf numFmtId="174" fontId="35" fillId="2" borderId="9" xfId="0" applyNumberFormat="1" applyFont="1" applyFill="1" applyBorder="1" applyAlignment="1">
      <alignment horizontal="center"/>
    </xf>
    <xf numFmtId="174" fontId="35" fillId="2" borderId="3" xfId="0" applyNumberFormat="1" applyFont="1" applyFill="1" applyBorder="1" applyAlignment="1">
      <alignment vertical="center"/>
    </xf>
    <xf numFmtId="0" fontId="35" fillId="2" borderId="0" xfId="0" applyFont="1" applyFill="1" applyBorder="1" applyAlignment="1">
      <alignment horizontal="center"/>
    </xf>
    <xf numFmtId="174" fontId="35" fillId="2" borderId="3" xfId="0" applyNumberFormat="1" applyFont="1" applyFill="1" applyBorder="1" applyAlignment="1">
      <alignment horizontal="center"/>
    </xf>
    <xf numFmtId="3" fontId="3" fillId="8" borderId="2" xfId="0" applyNumberFormat="1" applyFont="1" applyFill="1" applyBorder="1" applyAlignment="1">
      <alignment horizontal="center" vertical="center" wrapText="1"/>
    </xf>
    <xf numFmtId="174" fontId="37" fillId="0" borderId="2" xfId="0" applyNumberFormat="1" applyFont="1" applyFill="1" applyBorder="1" applyAlignment="1">
      <alignment vertical="center"/>
    </xf>
    <xf numFmtId="174" fontId="35" fillId="2" borderId="2" xfId="0" applyNumberFormat="1" applyFont="1" applyFill="1" applyBorder="1" applyAlignment="1">
      <alignment horizontal="center"/>
    </xf>
    <xf numFmtId="0" fontId="14" fillId="4" borderId="4" xfId="35" applyFont="1" applyFill="1" applyBorder="1" applyAlignment="1">
      <alignment horizontal="center" vertical="center" textRotation="180" wrapText="1"/>
      <protection/>
    </xf>
    <xf numFmtId="10" fontId="1" fillId="4" borderId="4" xfId="35" applyNumberFormat="1" applyFont="1" applyFill="1" applyBorder="1" applyAlignment="1">
      <alignment horizontal="center" vertical="center" wrapText="1"/>
      <protection/>
    </xf>
    <xf numFmtId="0" fontId="3" fillId="4" borderId="4" xfId="35" applyFont="1" applyFill="1" applyBorder="1" applyAlignment="1">
      <alignment horizontal="center" vertical="center" wrapText="1"/>
      <protection/>
    </xf>
    <xf numFmtId="170" fontId="28" fillId="2" borderId="15" xfId="0" applyNumberFormat="1" applyFont="1" applyFill="1" applyBorder="1" applyAlignment="1">
      <alignment horizontal="center" vertical="center"/>
    </xf>
    <xf numFmtId="170" fontId="11" fillId="2" borderId="15" xfId="0" applyNumberFormat="1" applyFont="1" applyFill="1" applyBorder="1" applyAlignment="1">
      <alignment horizontal="center" vertical="center"/>
    </xf>
    <xf numFmtId="10" fontId="25" fillId="2" borderId="1" xfId="35" applyNumberFormat="1" applyFont="1" applyFill="1" applyBorder="1" applyAlignment="1">
      <alignment horizontal="center" vertical="center" wrapText="1"/>
      <protection/>
    </xf>
    <xf numFmtId="170" fontId="39" fillId="5" borderId="24" xfId="0" applyNumberFormat="1" applyFont="1" applyFill="1" applyBorder="1" applyAlignment="1">
      <alignment vertical="center"/>
    </xf>
    <xf numFmtId="170" fontId="26" fillId="6" borderId="2" xfId="0" applyNumberFormat="1" applyFont="1" applyFill="1" applyBorder="1" applyAlignment="1">
      <alignment vertical="center"/>
    </xf>
    <xf numFmtId="170" fontId="28" fillId="2" borderId="2" xfId="0" applyNumberFormat="1" applyFont="1" applyFill="1" applyBorder="1" applyAlignment="1">
      <alignment horizontal="center" vertical="center"/>
    </xf>
    <xf numFmtId="170" fontId="11" fillId="2" borderId="2" xfId="0" applyNumberFormat="1" applyFont="1" applyFill="1" applyBorder="1" applyAlignment="1">
      <alignment horizontal="center" vertical="center"/>
    </xf>
    <xf numFmtId="170" fontId="39" fillId="6" borderId="25" xfId="0" applyNumberFormat="1" applyFont="1" applyFill="1" applyBorder="1" applyAlignment="1">
      <alignment vertical="center"/>
    </xf>
    <xf numFmtId="170" fontId="28" fillId="2" borderId="9" xfId="0" applyNumberFormat="1" applyFont="1" applyFill="1" applyBorder="1" applyAlignment="1">
      <alignment horizontal="center" vertical="center"/>
    </xf>
    <xf numFmtId="170" fontId="11" fillId="2" borderId="9" xfId="0" applyNumberFormat="1" applyFont="1" applyFill="1" applyBorder="1" applyAlignment="1">
      <alignment horizontal="center" vertical="center"/>
    </xf>
    <xf numFmtId="170" fontId="39" fillId="5" borderId="26" xfId="0" applyNumberFormat="1" applyFont="1" applyFill="1" applyBorder="1" applyAlignment="1">
      <alignment vertical="center"/>
    </xf>
    <xf numFmtId="9" fontId="39" fillId="5" borderId="26" xfId="0" applyNumberFormat="1" applyFont="1" applyFill="1" applyBorder="1" applyAlignment="1">
      <alignment vertical="center"/>
    </xf>
    <xf numFmtId="170" fontId="28" fillId="2" borderId="1" xfId="0" applyNumberFormat="1" applyFont="1" applyFill="1" applyBorder="1" applyAlignment="1">
      <alignment horizontal="center" vertical="center"/>
    </xf>
    <xf numFmtId="170" fontId="11" fillId="2" borderId="1" xfId="0" applyNumberFormat="1" applyFont="1" applyFill="1" applyBorder="1" applyAlignment="1">
      <alignment horizontal="center" vertical="center"/>
    </xf>
    <xf numFmtId="170" fontId="39" fillId="5" borderId="27" xfId="0" applyNumberFormat="1" applyFont="1" applyFill="1" applyBorder="1" applyAlignment="1">
      <alignment vertical="center"/>
    </xf>
    <xf numFmtId="170" fontId="28" fillId="2" borderId="4" xfId="0" applyNumberFormat="1" applyFont="1" applyFill="1" applyBorder="1" applyAlignment="1">
      <alignment horizontal="center" vertical="center"/>
    </xf>
    <xf numFmtId="170" fontId="11" fillId="2" borderId="4" xfId="0" applyNumberFormat="1" applyFont="1" applyFill="1" applyBorder="1" applyAlignment="1">
      <alignment horizontal="center" vertical="center"/>
    </xf>
    <xf numFmtId="10" fontId="24" fillId="2" borderId="4" xfId="35" applyNumberFormat="1" applyFont="1" applyFill="1" applyBorder="1" applyAlignment="1">
      <alignment horizontal="center" vertical="center" wrapText="1"/>
      <protection/>
    </xf>
    <xf numFmtId="170" fontId="39" fillId="6" borderId="28" xfId="0" applyNumberFormat="1" applyFont="1" applyFill="1" applyBorder="1" applyAlignment="1">
      <alignment vertical="center"/>
    </xf>
    <xf numFmtId="9" fontId="11" fillId="2" borderId="1" xfId="44" applyFont="1" applyFill="1" applyBorder="1" applyAlignment="1">
      <alignment horizontal="center" vertical="center"/>
    </xf>
    <xf numFmtId="9" fontId="11" fillId="2" borderId="2" xfId="44" applyFont="1" applyFill="1" applyBorder="1" applyAlignment="1">
      <alignment horizontal="center" vertical="center"/>
    </xf>
    <xf numFmtId="9" fontId="11" fillId="2" borderId="4" xfId="44" applyFont="1" applyFill="1" applyBorder="1" applyAlignment="1">
      <alignment horizontal="center" vertical="center"/>
    </xf>
    <xf numFmtId="170" fontId="16" fillId="2" borderId="2" xfId="0" applyNumberFormat="1" applyFont="1" applyFill="1" applyBorder="1" applyAlignment="1">
      <alignment horizontal="center" vertical="center"/>
    </xf>
    <xf numFmtId="170" fontId="39" fillId="0" borderId="2" xfId="0" applyNumberFormat="1" applyFont="1" applyFill="1" applyBorder="1" applyAlignment="1">
      <alignment horizontal="center" vertical="center"/>
    </xf>
    <xf numFmtId="170" fontId="3" fillId="4" borderId="17" xfId="44" applyNumberFormat="1" applyFont="1" applyFill="1" applyBorder="1" applyAlignment="1">
      <alignment horizontal="center" vertical="center" wrapText="1"/>
    </xf>
    <xf numFmtId="9" fontId="3" fillId="4" borderId="17" xfId="44" applyFont="1" applyFill="1" applyBorder="1" applyAlignment="1">
      <alignment horizontal="center" vertical="center" wrapText="1"/>
    </xf>
    <xf numFmtId="0" fontId="3" fillId="4" borderId="18" xfId="35" applyFont="1" applyFill="1" applyBorder="1" applyAlignment="1">
      <alignment horizontal="center" vertical="center" wrapText="1"/>
      <protection/>
    </xf>
    <xf numFmtId="170" fontId="39" fillId="0" borderId="3" xfId="0" applyNumberFormat="1" applyFont="1" applyFill="1" applyBorder="1" applyAlignment="1">
      <alignment horizontal="center" vertical="center"/>
    </xf>
    <xf numFmtId="10" fontId="24" fillId="0" borderId="2" xfId="35" applyNumberFormat="1" applyFont="1" applyFill="1" applyBorder="1" applyAlignment="1">
      <alignment horizontal="center" vertical="center" wrapText="1"/>
      <protection/>
    </xf>
    <xf numFmtId="10" fontId="40" fillId="0" borderId="4" xfId="35" applyNumberFormat="1" applyFont="1" applyFill="1" applyBorder="1" applyAlignment="1">
      <alignment horizontal="center" vertical="center" wrapText="1"/>
      <protection/>
    </xf>
    <xf numFmtId="10" fontId="40" fillId="0" borderId="2" xfId="35" applyNumberFormat="1" applyFont="1" applyFill="1" applyBorder="1" applyAlignment="1">
      <alignment horizontal="center" vertical="center" wrapText="1"/>
      <protection/>
    </xf>
    <xf numFmtId="170" fontId="39" fillId="0" borderId="3" xfId="0" applyNumberFormat="1" applyFont="1" applyFill="1" applyBorder="1" applyAlignment="1">
      <alignment vertical="center"/>
    </xf>
    <xf numFmtId="170" fontId="39" fillId="0" borderId="1" xfId="0" applyNumberFormat="1" applyFont="1" applyFill="1" applyBorder="1" applyAlignment="1">
      <alignment vertical="center"/>
    </xf>
    <xf numFmtId="3" fontId="19" fillId="2" borderId="29" xfId="38" applyNumberFormat="1" applyFont="1" applyFill="1" applyBorder="1" applyAlignment="1">
      <alignment horizontal="center" vertical="center" wrapText="1"/>
      <protection/>
    </xf>
    <xf numFmtId="0" fontId="19" fillId="6" borderId="30" xfId="38" applyFont="1" applyFill="1" applyBorder="1" applyAlignment="1">
      <alignment horizontal="center" vertical="center" wrapText="1"/>
      <protection/>
    </xf>
    <xf numFmtId="0" fontId="19" fillId="6" borderId="31" xfId="38" applyFont="1" applyFill="1" applyBorder="1" applyAlignment="1">
      <alignment horizontal="center" vertical="center" wrapText="1"/>
      <protection/>
    </xf>
    <xf numFmtId="3" fontId="19" fillId="2" borderId="32" xfId="38" applyNumberFormat="1" applyFont="1" applyFill="1" applyBorder="1" applyAlignment="1">
      <alignment horizontal="center" vertical="center" wrapText="1"/>
      <protection/>
    </xf>
    <xf numFmtId="0" fontId="19" fillId="6" borderId="33" xfId="38" applyFont="1" applyFill="1" applyBorder="1" applyAlignment="1">
      <alignment horizontal="center" vertical="center" wrapText="1"/>
      <protection/>
    </xf>
    <xf numFmtId="3" fontId="19" fillId="2" borderId="34" xfId="38" applyNumberFormat="1" applyFont="1" applyFill="1" applyBorder="1" applyAlignment="1">
      <alignment horizontal="center" vertical="center" wrapText="1"/>
      <protection/>
    </xf>
    <xf numFmtId="3" fontId="19" fillId="2" borderId="2" xfId="38" applyNumberFormat="1" applyFont="1" applyFill="1" applyBorder="1" applyAlignment="1">
      <alignment horizontal="center" vertical="center" wrapText="1"/>
      <protection/>
    </xf>
    <xf numFmtId="3" fontId="19" fillId="2" borderId="35" xfId="38" applyNumberFormat="1" applyFont="1" applyFill="1" applyBorder="1" applyAlignment="1">
      <alignment horizontal="center" vertical="center" wrapText="1"/>
      <protection/>
    </xf>
    <xf numFmtId="168" fontId="19" fillId="6" borderId="25" xfId="38" applyNumberFormat="1" applyFont="1" applyFill="1" applyBorder="1" applyAlignment="1">
      <alignment vertical="center" wrapText="1"/>
      <protection/>
    </xf>
    <xf numFmtId="9" fontId="19" fillId="2" borderId="36" xfId="44" applyFont="1" applyFill="1" applyBorder="1" applyAlignment="1">
      <alignment horizontal="center" vertical="center" wrapText="1"/>
    </xf>
    <xf numFmtId="9" fontId="19" fillId="2" borderId="9" xfId="44" applyFont="1" applyFill="1" applyBorder="1" applyAlignment="1">
      <alignment horizontal="center" vertical="center" wrapText="1"/>
    </xf>
    <xf numFmtId="9" fontId="19" fillId="2" borderId="37" xfId="44" applyFont="1" applyFill="1" applyBorder="1" applyAlignment="1">
      <alignment horizontal="center" vertical="center" wrapText="1"/>
    </xf>
    <xf numFmtId="168" fontId="19" fillId="6" borderId="38" xfId="38" applyNumberFormat="1" applyFont="1" applyFill="1" applyBorder="1" applyAlignment="1">
      <alignment horizontal="left" vertical="center" wrapText="1"/>
      <protection/>
    </xf>
    <xf numFmtId="3" fontId="19" fillId="2" borderId="39" xfId="38" applyNumberFormat="1" applyFont="1" applyFill="1" applyBorder="1" applyAlignment="1">
      <alignment horizontal="center" vertical="center" wrapText="1"/>
      <protection/>
    </xf>
    <xf numFmtId="3" fontId="19" fillId="2" borderId="40" xfId="38" applyNumberFormat="1" applyFont="1" applyFill="1" applyBorder="1" applyAlignment="1">
      <alignment horizontal="center" vertical="center" wrapText="1"/>
      <protection/>
    </xf>
    <xf numFmtId="9" fontId="19" fillId="2" borderId="27" xfId="44" applyFont="1" applyFill="1" applyBorder="1" applyAlignment="1">
      <alignment horizontal="center" vertical="center" wrapText="1"/>
    </xf>
    <xf numFmtId="9" fontId="19" fillId="2" borderId="1" xfId="44" applyFont="1" applyFill="1" applyBorder="1" applyAlignment="1">
      <alignment horizontal="center" vertical="center" wrapText="1"/>
    </xf>
    <xf numFmtId="9" fontId="19" fillId="2" borderId="41" xfId="44" applyFont="1" applyFill="1" applyBorder="1" applyAlignment="1">
      <alignment horizontal="center" vertical="center" wrapText="1"/>
    </xf>
    <xf numFmtId="0" fontId="19" fillId="6" borderId="26" xfId="38" applyFont="1" applyFill="1" applyBorder="1" applyAlignment="1">
      <alignment horizontal="left" vertical="center" wrapText="1"/>
      <protection/>
    </xf>
    <xf numFmtId="175" fontId="19" fillId="2" borderId="18" xfId="44" applyNumberFormat="1" applyFont="1" applyFill="1" applyBorder="1" applyAlignment="1">
      <alignment horizontal="center" vertical="center" wrapText="1"/>
    </xf>
    <xf numFmtId="175" fontId="19" fillId="2" borderId="17" xfId="44" applyNumberFormat="1" applyFont="1" applyFill="1" applyBorder="1" applyAlignment="1">
      <alignment horizontal="center" vertical="center" wrapText="1"/>
    </xf>
    <xf numFmtId="175" fontId="19" fillId="2" borderId="42" xfId="44" applyNumberFormat="1" applyFont="1" applyFill="1" applyBorder="1" applyAlignment="1">
      <alignment horizontal="center" vertical="center" wrapText="1"/>
    </xf>
    <xf numFmtId="175" fontId="19" fillId="2" borderId="37" xfId="44" applyNumberFormat="1" applyFont="1" applyFill="1" applyBorder="1" applyAlignment="1">
      <alignment horizontal="center" vertical="center" wrapText="1"/>
    </xf>
    <xf numFmtId="175" fontId="19" fillId="2" borderId="27" xfId="44" applyNumberFormat="1" applyFont="1" applyFill="1" applyBorder="1" applyAlignment="1">
      <alignment horizontal="center" vertical="center" wrapText="1"/>
    </xf>
    <xf numFmtId="175" fontId="19" fillId="2" borderId="1" xfId="44" applyNumberFormat="1" applyFont="1" applyFill="1" applyBorder="1" applyAlignment="1">
      <alignment horizontal="center" vertical="center" wrapText="1"/>
    </xf>
    <xf numFmtId="175" fontId="19" fillId="2" borderId="41" xfId="44" applyNumberFormat="1" applyFont="1" applyFill="1" applyBorder="1" applyAlignment="1">
      <alignment horizontal="center" vertical="center" wrapText="1"/>
    </xf>
    <xf numFmtId="175" fontId="19" fillId="2" borderId="36" xfId="44" applyNumberFormat="1" applyFont="1" applyFill="1" applyBorder="1" applyAlignment="1">
      <alignment horizontal="center" vertical="center" wrapText="1"/>
    </xf>
    <xf numFmtId="175" fontId="19" fillId="2" borderId="9" xfId="44" applyNumberFormat="1" applyFont="1" applyFill="1" applyBorder="1" applyAlignment="1">
      <alignment horizontal="center" vertical="center" wrapText="1"/>
    </xf>
    <xf numFmtId="9" fontId="19" fillId="2" borderId="39" xfId="44" applyFont="1" applyFill="1" applyBorder="1" applyAlignment="1">
      <alignment horizontal="center" vertical="center" wrapText="1"/>
    </xf>
    <xf numFmtId="9" fontId="19" fillId="2" borderId="3" xfId="44" applyFont="1" applyFill="1" applyBorder="1" applyAlignment="1">
      <alignment horizontal="center" vertical="center" wrapText="1"/>
    </xf>
    <xf numFmtId="9" fontId="19" fillId="2" borderId="40" xfId="44" applyFont="1" applyFill="1" applyBorder="1" applyAlignment="1">
      <alignment horizontal="center" vertical="center" wrapText="1"/>
    </xf>
    <xf numFmtId="0" fontId="19" fillId="6" borderId="24" xfId="38" applyFont="1" applyFill="1" applyBorder="1" applyAlignment="1">
      <alignment horizontal="left" vertical="center" wrapText="1"/>
      <protection/>
    </xf>
    <xf numFmtId="0" fontId="14" fillId="6" borderId="11" xfId="38" applyFont="1" applyFill="1" applyBorder="1" applyAlignment="1">
      <alignment horizontal="center" vertical="center" wrapText="1"/>
      <protection/>
    </xf>
    <xf numFmtId="0" fontId="14" fillId="6" borderId="43" xfId="38" applyFont="1" applyFill="1" applyBorder="1" applyAlignment="1">
      <alignment horizontal="center" vertical="center"/>
      <protection/>
    </xf>
    <xf numFmtId="0" fontId="14" fillId="6" borderId="44" xfId="38" applyFont="1" applyFill="1" applyBorder="1" applyAlignment="1">
      <alignment horizontal="center" vertical="center" wrapText="1"/>
      <protection/>
    </xf>
    <xf numFmtId="0" fontId="14" fillId="6" borderId="10" xfId="38" applyFont="1" applyFill="1" applyBorder="1" applyAlignment="1">
      <alignment horizontal="center" vertical="center" wrapText="1"/>
      <protection/>
    </xf>
    <xf numFmtId="0" fontId="14" fillId="6" borderId="45" xfId="38" applyFont="1" applyFill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0" xfId="40" applyFont="1" applyBorder="1" applyAlignment="1">
      <alignment horizontal="center" vertical="center"/>
    </xf>
    <xf numFmtId="9" fontId="7" fillId="0" borderId="10" xfId="40" applyFont="1" applyBorder="1" applyAlignment="1">
      <alignment horizontal="left" vertical="center"/>
    </xf>
    <xf numFmtId="0" fontId="9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34" fillId="0" borderId="48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44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46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52" xfId="0" applyFont="1" applyFill="1" applyBorder="1" applyAlignment="1">
      <alignment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 applyProtection="1">
      <alignment horizontal="center" vertical="center" wrapText="1"/>
      <protection locked="0"/>
    </xf>
    <xf numFmtId="0" fontId="5" fillId="6" borderId="39" xfId="0" applyFont="1" applyFill="1" applyBorder="1" applyAlignment="1" applyProtection="1">
      <alignment horizontal="center" vertical="center" wrapText="1"/>
      <protection locked="0"/>
    </xf>
    <xf numFmtId="0" fontId="5" fillId="6" borderId="34" xfId="0" applyFont="1" applyFill="1" applyBorder="1" applyAlignment="1" applyProtection="1">
      <alignment horizontal="center" vertical="center" wrapText="1"/>
      <protection locked="0"/>
    </xf>
    <xf numFmtId="0" fontId="5" fillId="6" borderId="38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6" borderId="38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justify" vertical="center" wrapText="1"/>
    </xf>
    <xf numFmtId="0" fontId="21" fillId="0" borderId="39" xfId="0" applyFont="1" applyFill="1" applyBorder="1" applyAlignment="1">
      <alignment horizontal="justify" vertical="center" wrapText="1"/>
    </xf>
    <xf numFmtId="0" fontId="21" fillId="0" borderId="28" xfId="0" applyFont="1" applyFill="1" applyBorder="1" applyAlignment="1">
      <alignment horizontal="justify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21" fillId="0" borderId="1" xfId="0" applyFont="1" applyFill="1" applyBorder="1" applyAlignment="1">
      <alignment horizontal="justify" vertical="center" wrapText="1"/>
    </xf>
    <xf numFmtId="0" fontId="21" fillId="0" borderId="3" xfId="0" applyFont="1" applyFill="1" applyBorder="1" applyAlignment="1">
      <alignment horizontal="justify" vertical="center"/>
    </xf>
    <xf numFmtId="0" fontId="21" fillId="0" borderId="2" xfId="0" applyFont="1" applyFill="1" applyBorder="1" applyAlignment="1">
      <alignment horizontal="justify" vertical="center"/>
    </xf>
    <xf numFmtId="0" fontId="21" fillId="0" borderId="27" xfId="0" applyFont="1" applyFill="1" applyBorder="1" applyAlignment="1">
      <alignment horizontal="justify" vertical="center" wrapText="1"/>
    </xf>
    <xf numFmtId="0" fontId="21" fillId="0" borderId="34" xfId="0" applyFont="1" applyFill="1" applyBorder="1" applyAlignment="1">
      <alignment horizontal="justify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justify" vertical="center"/>
    </xf>
    <xf numFmtId="0" fontId="21" fillId="0" borderId="9" xfId="0" applyFont="1" applyFill="1" applyBorder="1" applyAlignment="1">
      <alignment horizontal="justify" vertical="center" wrapText="1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44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/>
    </xf>
    <xf numFmtId="0" fontId="21" fillId="2" borderId="2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justify" vertical="center"/>
    </xf>
    <xf numFmtId="0" fontId="2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41" xfId="0" applyFont="1" applyFill="1" applyBorder="1" applyAlignment="1">
      <alignment horizontal="justify" vertical="center" wrapText="1"/>
    </xf>
    <xf numFmtId="0" fontId="1" fillId="0" borderId="40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justify" vertical="center" wrapText="1"/>
    </xf>
    <xf numFmtId="0" fontId="21" fillId="2" borderId="9" xfId="0" applyFont="1" applyFill="1" applyBorder="1" applyAlignment="1">
      <alignment horizontal="justify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9" fontId="3" fillId="0" borderId="33" xfId="40" applyFont="1" applyFill="1" applyBorder="1" applyAlignment="1">
      <alignment horizontal="center" vertical="center" wrapText="1"/>
    </xf>
    <xf numFmtId="9" fontId="3" fillId="0" borderId="30" xfId="4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" fillId="0" borderId="41" xfId="35" applyBorder="1">
      <alignment/>
      <protection/>
    </xf>
    <xf numFmtId="0" fontId="1" fillId="0" borderId="1" xfId="35" applyBorder="1">
      <alignment/>
      <protection/>
    </xf>
    <xf numFmtId="0" fontId="1" fillId="0" borderId="40" xfId="35" applyBorder="1">
      <alignment/>
      <protection/>
    </xf>
    <xf numFmtId="0" fontId="1" fillId="0" borderId="3" xfId="35" applyBorder="1">
      <alignment/>
      <protection/>
    </xf>
    <xf numFmtId="0" fontId="1" fillId="0" borderId="35" xfId="35" applyBorder="1">
      <alignment/>
      <protection/>
    </xf>
    <xf numFmtId="0" fontId="1" fillId="0" borderId="2" xfId="35" applyBorder="1">
      <alignment/>
      <protection/>
    </xf>
    <xf numFmtId="0" fontId="20" fillId="4" borderId="1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34" xfId="0" applyFont="1" applyFill="1" applyBorder="1" applyAlignment="1">
      <alignment horizontal="center" vertical="center" wrapText="1"/>
    </xf>
    <xf numFmtId="0" fontId="3" fillId="4" borderId="48" xfId="35" applyFont="1" applyFill="1" applyBorder="1" applyAlignment="1">
      <alignment horizontal="center" vertical="center" wrapText="1"/>
      <protection/>
    </xf>
    <xf numFmtId="0" fontId="3" fillId="4" borderId="7" xfId="35" applyFont="1" applyFill="1" applyBorder="1" applyAlignment="1">
      <alignment horizontal="center" vertical="center" wrapText="1"/>
      <protection/>
    </xf>
    <xf numFmtId="0" fontId="3" fillId="4" borderId="1" xfId="35" applyFont="1" applyFill="1" applyBorder="1" applyAlignment="1">
      <alignment horizontal="center" vertical="center" wrapText="1"/>
      <protection/>
    </xf>
    <xf numFmtId="0" fontId="3" fillId="4" borderId="4" xfId="35" applyFont="1" applyFill="1" applyBorder="1" applyAlignment="1">
      <alignment horizontal="center" vertical="center" wrapText="1"/>
      <protection/>
    </xf>
    <xf numFmtId="0" fontId="3" fillId="4" borderId="15" xfId="35" applyFont="1" applyFill="1" applyBorder="1" applyAlignment="1">
      <alignment horizontal="center" vertical="center" wrapText="1"/>
      <protection/>
    </xf>
    <xf numFmtId="0" fontId="3" fillId="4" borderId="10" xfId="35" applyFont="1" applyFill="1" applyBorder="1" applyAlignment="1">
      <alignment horizontal="center" vertical="center" wrapText="1"/>
      <protection/>
    </xf>
    <xf numFmtId="0" fontId="14" fillId="4" borderId="24" xfId="35" applyFont="1" applyFill="1" applyBorder="1" applyAlignment="1">
      <alignment horizontal="center" vertical="center" wrapText="1"/>
      <protection/>
    </xf>
    <xf numFmtId="0" fontId="14" fillId="4" borderId="23" xfId="35" applyFont="1" applyFill="1" applyBorder="1" applyAlignment="1">
      <alignment horizontal="center" vertical="center" wrapText="1"/>
      <protection/>
    </xf>
    <xf numFmtId="0" fontId="3" fillId="4" borderId="27" xfId="35" applyFont="1" applyFill="1" applyBorder="1" applyAlignment="1">
      <alignment horizontal="center" vertical="center" wrapText="1"/>
      <protection/>
    </xf>
    <xf numFmtId="0" fontId="3" fillId="4" borderId="28" xfId="35" applyFont="1" applyFill="1" applyBorder="1" applyAlignment="1">
      <alignment horizontal="center" vertical="center" wrapText="1"/>
      <protection/>
    </xf>
    <xf numFmtId="0" fontId="11" fillId="0" borderId="57" xfId="35" applyFont="1" applyFill="1" applyBorder="1" applyAlignment="1">
      <alignment horizontal="center" vertical="center" wrapText="1"/>
      <protection/>
    </xf>
    <xf numFmtId="0" fontId="11" fillId="0" borderId="33" xfId="35" applyFont="1" applyFill="1" applyBorder="1" applyAlignment="1">
      <alignment horizontal="center" vertical="center" wrapText="1"/>
      <protection/>
    </xf>
    <xf numFmtId="0" fontId="11" fillId="0" borderId="30" xfId="35" applyFont="1" applyFill="1" applyBorder="1" applyAlignment="1">
      <alignment horizontal="center" vertical="center" wrapText="1"/>
      <protection/>
    </xf>
    <xf numFmtId="0" fontId="11" fillId="0" borderId="61" xfId="35" applyFont="1" applyFill="1" applyBorder="1" applyAlignment="1">
      <alignment horizontal="center" vertical="center" wrapText="1"/>
      <protection/>
    </xf>
    <xf numFmtId="0" fontId="11" fillId="0" borderId="8" xfId="35" applyFont="1" applyFill="1" applyBorder="1" applyAlignment="1">
      <alignment horizontal="center" vertical="center" wrapText="1"/>
      <protection/>
    </xf>
    <xf numFmtId="0" fontId="11" fillId="0" borderId="12" xfId="35" applyFont="1" applyFill="1" applyBorder="1" applyAlignment="1">
      <alignment horizontal="center" vertical="center" wrapText="1"/>
      <protection/>
    </xf>
    <xf numFmtId="0" fontId="11" fillId="0" borderId="41" xfId="35" applyFont="1" applyFill="1" applyBorder="1" applyAlignment="1">
      <alignment horizontal="justify" vertical="center" wrapText="1"/>
      <protection/>
    </xf>
    <xf numFmtId="0" fontId="11" fillId="0" borderId="35" xfId="35" applyFont="1" applyFill="1" applyBorder="1" applyAlignment="1">
      <alignment horizontal="justify" vertic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10" fontId="15" fillId="0" borderId="57" xfId="0" applyNumberFormat="1" applyFont="1" applyFill="1" applyBorder="1" applyAlignment="1" applyProtection="1">
      <alignment horizontal="center" vertical="center" wrapText="1"/>
      <protection locked="0"/>
    </xf>
    <xf numFmtId="10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10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4" xfId="35" applyFont="1" applyFill="1" applyBorder="1" applyAlignment="1">
      <alignment horizontal="justify" vertical="center" wrapText="1"/>
      <protection/>
    </xf>
    <xf numFmtId="0" fontId="11" fillId="0" borderId="47" xfId="35" applyFont="1" applyFill="1" applyBorder="1" applyAlignment="1">
      <alignment horizontal="justify" vertical="center" wrapText="1"/>
      <protection/>
    </xf>
    <xf numFmtId="0" fontId="11" fillId="0" borderId="37" xfId="35" applyFont="1" applyFill="1" applyBorder="1" applyAlignment="1">
      <alignment horizontal="justify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 locked="0"/>
    </xf>
    <xf numFmtId="10" fontId="1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3" xfId="35" applyFont="1" applyFill="1" applyBorder="1" applyAlignment="1">
      <alignment horizontal="justify" vertical="center" wrapText="1"/>
      <protection/>
    </xf>
    <xf numFmtId="0" fontId="11" fillId="0" borderId="20" xfId="35" applyFont="1" applyFill="1" applyBorder="1" applyAlignment="1">
      <alignment horizontal="justify" vertical="center" wrapText="1"/>
      <protection/>
    </xf>
    <xf numFmtId="0" fontId="11" fillId="0" borderId="22" xfId="35" applyFont="1" applyFill="1" applyBorder="1" applyAlignment="1">
      <alignment horizontal="justify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1" fillId="0" borderId="57" xfId="35" applyFont="1" applyFill="1" applyBorder="1" applyAlignment="1">
      <alignment vertical="center" wrapText="1"/>
      <protection/>
    </xf>
    <xf numFmtId="0" fontId="11" fillId="0" borderId="30" xfId="35" applyFont="1" applyFill="1" applyBorder="1" applyAlignment="1">
      <alignment vertical="center" wrapText="1"/>
      <protection/>
    </xf>
    <xf numFmtId="0" fontId="11" fillId="0" borderId="64" xfId="35" applyFont="1" applyFill="1" applyBorder="1" applyAlignment="1">
      <alignment horizontal="justify" vertical="center" wrapText="1"/>
      <protection/>
    </xf>
    <xf numFmtId="0" fontId="11" fillId="0" borderId="56" xfId="35" applyFont="1" applyFill="1" applyBorder="1" applyAlignment="1">
      <alignment horizontal="justify" vertical="center" wrapText="1"/>
      <protection/>
    </xf>
    <xf numFmtId="0" fontId="14" fillId="0" borderId="4" xfId="0" applyFont="1" applyBorder="1" applyAlignment="1" applyProtection="1">
      <alignment horizontal="center" vertical="center" wrapText="1"/>
      <protection locked="0"/>
    </xf>
    <xf numFmtId="10" fontId="16" fillId="0" borderId="65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4" xfId="35" applyFont="1" applyFill="1" applyBorder="1" applyAlignment="1">
      <alignment horizontal="justify" vertical="top" wrapText="1"/>
      <protection/>
    </xf>
    <xf numFmtId="0" fontId="11" fillId="0" borderId="47" xfId="35" applyFont="1" applyFill="1" applyBorder="1" applyAlignment="1">
      <alignment horizontal="justify" vertical="top"/>
      <protection/>
    </xf>
    <xf numFmtId="0" fontId="11" fillId="0" borderId="47" xfId="35" applyFont="1" applyFill="1" applyBorder="1" applyAlignment="1">
      <alignment horizontal="justify" vertical="center"/>
      <protection/>
    </xf>
    <xf numFmtId="0" fontId="11" fillId="0" borderId="20" xfId="35" applyFont="1" applyFill="1" applyBorder="1" applyAlignment="1">
      <alignment horizontal="justify" vertical="top" wrapText="1"/>
      <protection/>
    </xf>
    <xf numFmtId="0" fontId="11" fillId="0" borderId="22" xfId="35" applyFont="1" applyFill="1" applyBorder="1" applyAlignment="1">
      <alignment horizontal="justify" vertical="top" wrapText="1"/>
      <protection/>
    </xf>
    <xf numFmtId="0" fontId="11" fillId="0" borderId="55" xfId="35" applyFont="1" applyFill="1" applyBorder="1" applyAlignment="1">
      <alignment horizontal="center" vertical="center" wrapText="1"/>
      <protection/>
    </xf>
    <xf numFmtId="0" fontId="11" fillId="0" borderId="43" xfId="35" applyFont="1" applyFill="1" applyBorder="1" applyAlignment="1">
      <alignment horizontal="center" vertical="center" wrapText="1"/>
      <protection/>
    </xf>
    <xf numFmtId="0" fontId="11" fillId="0" borderId="42" xfId="35" applyFont="1" applyFill="1" applyBorder="1" applyAlignment="1">
      <alignment horizontal="center" vertical="center" wrapText="1"/>
      <protection/>
    </xf>
    <xf numFmtId="0" fontId="11" fillId="2" borderId="16" xfId="35" applyFont="1" applyFill="1" applyBorder="1" applyAlignment="1">
      <alignment horizontal="center" vertical="center" wrapText="1"/>
      <protection/>
    </xf>
    <xf numFmtId="0" fontId="11" fillId="2" borderId="11" xfId="35" applyFont="1" applyFill="1" applyBorder="1" applyAlignment="1">
      <alignment horizontal="center" vertical="center" wrapText="1"/>
      <protection/>
    </xf>
    <xf numFmtId="0" fontId="11" fillId="2" borderId="18" xfId="35" applyFont="1" applyFill="1" applyBorder="1" applyAlignment="1">
      <alignment horizontal="center" vertical="center" wrapText="1"/>
      <protection/>
    </xf>
    <xf numFmtId="0" fontId="3" fillId="4" borderId="42" xfId="35" applyFont="1" applyFill="1" applyBorder="1" applyAlignment="1">
      <alignment horizontal="center" vertical="center" wrapText="1"/>
      <protection/>
    </xf>
    <xf numFmtId="0" fontId="3" fillId="4" borderId="17" xfId="35" applyFont="1" applyFill="1" applyBorder="1" applyAlignment="1">
      <alignment horizontal="center" vertical="center" wrapText="1"/>
      <protection/>
    </xf>
    <xf numFmtId="1" fontId="28" fillId="2" borderId="9" xfId="0" applyNumberFormat="1" applyFont="1" applyFill="1" applyBorder="1" applyAlignment="1">
      <alignment horizontal="center" vertical="center" wrapText="1"/>
    </xf>
    <xf numFmtId="1" fontId="28" fillId="2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0" fontId="10" fillId="0" borderId="0" xfId="38" applyFont="1" applyAlignment="1">
      <alignment horizontal="right"/>
      <protection/>
    </xf>
    <xf numFmtId="0" fontId="9" fillId="0" borderId="0" xfId="38" applyFont="1" applyBorder="1" applyAlignment="1">
      <alignment horizontal="center" vertical="center"/>
      <protection/>
    </xf>
    <xf numFmtId="1" fontId="28" fillId="2" borderId="1" xfId="0" applyNumberFormat="1" applyFont="1" applyFill="1" applyBorder="1" applyAlignment="1">
      <alignment horizontal="center" vertical="center" wrapText="1"/>
    </xf>
    <xf numFmtId="0" fontId="14" fillId="6" borderId="67" xfId="38" applyFont="1" applyFill="1" applyBorder="1" applyAlignment="1">
      <alignment horizontal="center" vertical="center" wrapText="1"/>
      <protection/>
    </xf>
    <xf numFmtId="0" fontId="14" fillId="6" borderId="68" xfId="38" applyFont="1" applyFill="1" applyBorder="1" applyAlignment="1">
      <alignment horizontal="center" vertical="center" wrapText="1"/>
      <protection/>
    </xf>
    <xf numFmtId="0" fontId="14" fillId="6" borderId="69" xfId="38" applyFont="1" applyFill="1" applyBorder="1" applyAlignment="1">
      <alignment horizontal="center" vertical="center" wrapText="1"/>
      <protection/>
    </xf>
    <xf numFmtId="0" fontId="28" fillId="2" borderId="9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2" fillId="6" borderId="38" xfId="38" applyFont="1" applyFill="1" applyBorder="1" applyAlignment="1">
      <alignment horizontal="center" vertical="center" wrapText="1"/>
      <protection/>
    </xf>
    <xf numFmtId="0" fontId="32" fillId="6" borderId="13" xfId="38" applyFont="1" applyFill="1" applyBorder="1" applyAlignment="1">
      <alignment horizontal="center" vertical="center" wrapText="1"/>
      <protection/>
    </xf>
    <xf numFmtId="0" fontId="32" fillId="6" borderId="70" xfId="38" applyFont="1" applyFill="1" applyBorder="1" applyAlignment="1">
      <alignment horizontal="center" vertical="center" wrapText="1"/>
      <protection/>
    </xf>
    <xf numFmtId="0" fontId="32" fillId="6" borderId="14" xfId="38" applyFont="1" applyFill="1" applyBorder="1" applyAlignment="1">
      <alignment horizontal="center" vertical="center" wrapText="1"/>
      <protection/>
    </xf>
    <xf numFmtId="0" fontId="32" fillId="6" borderId="51" xfId="38" applyFont="1" applyFill="1" applyBorder="1" applyAlignment="1">
      <alignment horizontal="center" vertical="center" wrapText="1"/>
      <protection/>
    </xf>
    <xf numFmtId="0" fontId="14" fillId="6" borderId="48" xfId="38" applyFont="1" applyFill="1" applyBorder="1" applyAlignment="1">
      <alignment horizontal="center" vertical="center" wrapText="1"/>
      <protection/>
    </xf>
    <xf numFmtId="0" fontId="14" fillId="6" borderId="0" xfId="38" applyFont="1" applyFill="1" applyBorder="1" applyAlignment="1">
      <alignment horizontal="center" vertical="center" wrapText="1"/>
      <protection/>
    </xf>
    <xf numFmtId="0" fontId="14" fillId="6" borderId="8" xfId="38" applyFont="1" applyFill="1" applyBorder="1" applyAlignment="1">
      <alignment horizontal="center" vertical="center" wrapText="1"/>
      <protection/>
    </xf>
    <xf numFmtId="0" fontId="14" fillId="6" borderId="7" xfId="38" applyFont="1" applyFill="1" applyBorder="1" applyAlignment="1">
      <alignment horizontal="center" vertical="center" wrapText="1"/>
      <protection/>
    </xf>
    <xf numFmtId="0" fontId="14" fillId="6" borderId="5" xfId="38" applyFont="1" applyFill="1" applyBorder="1" applyAlignment="1">
      <alignment horizontal="center" vertical="center" wrapText="1"/>
      <protection/>
    </xf>
    <xf numFmtId="0" fontId="14" fillId="6" borderId="6" xfId="38" applyFont="1" applyFill="1" applyBorder="1" applyAlignment="1">
      <alignment horizontal="center" vertical="center" wrapText="1"/>
      <protection/>
    </xf>
    <xf numFmtId="0" fontId="14" fillId="6" borderId="12" xfId="38" applyFont="1" applyFill="1" applyBorder="1" applyAlignment="1">
      <alignment horizontal="center" vertical="center" wrapText="1"/>
      <protection/>
    </xf>
    <xf numFmtId="0" fontId="3" fillId="6" borderId="6" xfId="38" applyFont="1" applyFill="1" applyBorder="1" applyAlignment="1">
      <alignment horizontal="right"/>
      <protection/>
    </xf>
    <xf numFmtId="0" fontId="19" fillId="0" borderId="37" xfId="38" applyFont="1" applyFill="1" applyBorder="1" applyAlignment="1">
      <alignment horizontal="center" vertical="center" wrapText="1"/>
      <protection/>
    </xf>
    <xf numFmtId="0" fontId="19" fillId="0" borderId="40" xfId="38" applyFont="1" applyFill="1" applyBorder="1" applyAlignment="1">
      <alignment horizontal="center" vertical="center" wrapText="1"/>
      <protection/>
    </xf>
    <xf numFmtId="0" fontId="19" fillId="0" borderId="35" xfId="38" applyFont="1" applyFill="1" applyBorder="1" applyAlignment="1">
      <alignment horizontal="center" vertical="center" wrapText="1"/>
      <protection/>
    </xf>
    <xf numFmtId="0" fontId="19" fillId="0" borderId="9" xfId="38" applyFont="1" applyFill="1" applyBorder="1" applyAlignment="1">
      <alignment horizontal="center" vertical="center" wrapText="1"/>
      <protection/>
    </xf>
    <xf numFmtId="0" fontId="19" fillId="0" borderId="3" xfId="38" applyFont="1" applyFill="1" applyBorder="1" applyAlignment="1">
      <alignment horizontal="center" vertical="center" wrapText="1"/>
      <protection/>
    </xf>
    <xf numFmtId="0" fontId="19" fillId="0" borderId="2" xfId="38" applyFont="1" applyFill="1" applyBorder="1" applyAlignment="1">
      <alignment horizontal="center" vertical="center" wrapText="1"/>
      <protection/>
    </xf>
    <xf numFmtId="0" fontId="19" fillId="0" borderId="7" xfId="38" applyFont="1" applyFill="1" applyBorder="1" applyAlignment="1">
      <alignment horizontal="center" vertical="center" wrapText="1"/>
      <protection/>
    </xf>
    <xf numFmtId="0" fontId="32" fillId="6" borderId="25" xfId="38" applyFont="1" applyFill="1" applyBorder="1" applyAlignment="1">
      <alignment horizontal="center" vertical="center" wrapText="1"/>
      <protection/>
    </xf>
    <xf numFmtId="0" fontId="32" fillId="6" borderId="46" xfId="38" applyFont="1" applyFill="1" applyBorder="1" applyAlignment="1">
      <alignment horizontal="center" vertical="center" wrapText="1"/>
      <protection/>
    </xf>
    <xf numFmtId="0" fontId="32" fillId="6" borderId="29" xfId="38" applyFont="1" applyFill="1" applyBorder="1" applyAlignment="1">
      <alignment horizontal="center" vertical="center" wrapText="1"/>
      <protection/>
    </xf>
    <xf numFmtId="0" fontId="32" fillId="6" borderId="71" xfId="38" applyFont="1" applyFill="1" applyBorder="1" applyAlignment="1">
      <alignment horizontal="center" vertical="center" wrapText="1"/>
      <protection/>
    </xf>
    <xf numFmtId="0" fontId="1" fillId="0" borderId="48" xfId="38" applyBorder="1" applyAlignment="1">
      <alignment horizontal="center"/>
      <protection/>
    </xf>
    <xf numFmtId="0" fontId="1" fillId="0" borderId="49" xfId="38" applyBorder="1" applyAlignment="1">
      <alignment horizontal="center"/>
      <protection/>
    </xf>
    <xf numFmtId="0" fontId="1" fillId="0" borderId="50" xfId="38" applyBorder="1" applyAlignment="1">
      <alignment horizontal="center"/>
      <protection/>
    </xf>
    <xf numFmtId="0" fontId="1" fillId="0" borderId="7" xfId="38" applyBorder="1" applyAlignment="1">
      <alignment horizontal="center"/>
      <protection/>
    </xf>
    <xf numFmtId="0" fontId="1" fillId="0" borderId="0" xfId="38" applyBorder="1" applyAlignment="1">
      <alignment horizontal="center"/>
      <protection/>
    </xf>
    <xf numFmtId="0" fontId="1" fillId="0" borderId="44" xfId="38" applyBorder="1" applyAlignment="1">
      <alignment horizontal="center"/>
      <protection/>
    </xf>
    <xf numFmtId="0" fontId="31" fillId="6" borderId="24" xfId="38" applyFont="1" applyFill="1" applyBorder="1" applyAlignment="1">
      <alignment horizontal="center" vertical="center" wrapText="1"/>
      <protection/>
    </xf>
    <xf numFmtId="0" fontId="31" fillId="6" borderId="53" xfId="38" applyFont="1" applyFill="1" applyBorder="1" applyAlignment="1">
      <alignment horizontal="center" vertical="center" wrapText="1"/>
      <protection/>
    </xf>
    <xf numFmtId="0" fontId="31" fillId="6" borderId="38" xfId="38" applyFont="1" applyFill="1" applyBorder="1" applyAlignment="1">
      <alignment horizontal="center" vertical="center" wrapText="1"/>
      <protection/>
    </xf>
    <xf numFmtId="0" fontId="31" fillId="6" borderId="51" xfId="38" applyFont="1" applyFill="1" applyBorder="1" applyAlignment="1">
      <alignment horizontal="center" vertical="center" wrapText="1"/>
      <protection/>
    </xf>
    <xf numFmtId="0" fontId="14" fillId="6" borderId="57" xfId="38" applyFont="1" applyFill="1" applyBorder="1" applyAlignment="1">
      <alignment horizontal="center" vertical="center" wrapText="1"/>
      <protection/>
    </xf>
    <xf numFmtId="0" fontId="14" fillId="6" borderId="33" xfId="38" applyFont="1" applyFill="1" applyBorder="1" applyAlignment="1">
      <alignment horizontal="center" vertical="center" wrapText="1"/>
      <protection/>
    </xf>
    <xf numFmtId="0" fontId="14" fillId="6" borderId="24" xfId="38" applyFont="1" applyFill="1" applyBorder="1" applyAlignment="1">
      <alignment horizontal="center" vertical="center" wrapText="1"/>
      <protection/>
    </xf>
    <xf numFmtId="0" fontId="14" fillId="6" borderId="4" xfId="38" applyFont="1" applyFill="1" applyBorder="1" applyAlignment="1">
      <alignment horizontal="center" vertical="center" wrapText="1"/>
      <protection/>
    </xf>
    <xf numFmtId="0" fontId="19" fillId="0" borderId="41" xfId="38" applyFont="1" applyFill="1" applyBorder="1" applyAlignment="1">
      <alignment horizontal="center" vertical="center" wrapText="1"/>
      <protection/>
    </xf>
    <xf numFmtId="0" fontId="19" fillId="0" borderId="1" xfId="38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a 2" xfId="20"/>
    <cellStyle name="Coma 2 2" xfId="21"/>
    <cellStyle name="Millares" xfId="22"/>
    <cellStyle name="Millares 2" xfId="23"/>
    <cellStyle name="Millares 2 2" xfId="24"/>
    <cellStyle name="Millares 3" xfId="25"/>
    <cellStyle name="Millares 3 2" xfId="26"/>
    <cellStyle name="Millares 4" xfId="27"/>
    <cellStyle name="Moneda" xfId="28"/>
    <cellStyle name="Moneda 2" xfId="29"/>
    <cellStyle name="Moneda 2 2" xfId="30"/>
    <cellStyle name="Moneda 2 2 2" xfId="31"/>
    <cellStyle name="Moneda 2 3" xfId="32"/>
    <cellStyle name="Moneda 3" xfId="33"/>
    <cellStyle name="Moneda 4" xfId="34"/>
    <cellStyle name="Normal 2" xfId="35"/>
    <cellStyle name="Normal 2 10" xfId="36"/>
    <cellStyle name="Normal 3" xfId="37"/>
    <cellStyle name="Normal 3 2" xfId="38"/>
    <cellStyle name="Normal 4 2" xfId="39"/>
    <cellStyle name="Porcentaje" xfId="40"/>
    <cellStyle name="Porcentual 2" xfId="41"/>
    <cellStyle name="Porcentual 2 2" xfId="42"/>
    <cellStyle name="Normal_573_2009_ Actualizado 22_12_2009" xfId="43"/>
    <cellStyle name="Porcentaje 2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190500</xdr:rowOff>
    </xdr:from>
    <xdr:to>
      <xdr:col>3</xdr:col>
      <xdr:colOff>704850</xdr:colOff>
      <xdr:row>3</xdr:row>
      <xdr:rowOff>276225</xdr:rowOff>
    </xdr:to>
    <xdr:pic>
      <xdr:nvPicPr>
        <xdr:cNvPr id="1557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457200"/>
          <a:ext cx="2914650" cy="933450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2</xdr:col>
      <xdr:colOff>523875</xdr:colOff>
      <xdr:row>2</xdr:row>
      <xdr:rowOff>285750</xdr:rowOff>
    </xdr:to>
    <xdr:pic>
      <xdr:nvPicPr>
        <xdr:cNvPr id="996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2525" y="180975"/>
          <a:ext cx="1352550" cy="9810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200025</xdr:rowOff>
    </xdr:from>
    <xdr:to>
      <xdr:col>1</xdr:col>
      <xdr:colOff>323850</xdr:colOff>
      <xdr:row>1</xdr:row>
      <xdr:rowOff>314325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00025"/>
          <a:ext cx="819150" cy="533400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200025</xdr:rowOff>
    </xdr:from>
    <xdr:to>
      <xdr:col>1</xdr:col>
      <xdr:colOff>1038225</xdr:colOff>
      <xdr:row>2</xdr:row>
      <xdr:rowOff>171450</xdr:rowOff>
    </xdr:to>
    <xdr:pic>
      <xdr:nvPicPr>
        <xdr:cNvPr id="3" name="2 Imagen" descr="http://190.27.245.106/IsolucionSDA/GrafVinetas/logo%202016-20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00025"/>
          <a:ext cx="1838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66675</xdr:rowOff>
    </xdr:from>
    <xdr:to>
      <xdr:col>2</xdr:col>
      <xdr:colOff>476250</xdr:colOff>
      <xdr:row>2</xdr:row>
      <xdr:rowOff>381000</xdr:rowOff>
    </xdr:to>
    <xdr:pic>
      <xdr:nvPicPr>
        <xdr:cNvPr id="2" name="1 Imagen" descr="http://190.27.245.106/IsolucionSDA/GrafVinetas/logo%202016-20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419100"/>
          <a:ext cx="1828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172.22.1.31\Documents%20and%20Settings\DIANA.OVIEDO\Escritorio\AJUSTES%20PROCEDIMIENTOS%20JUNIO%203\Procedimiento%2002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ica.ortiz.SDA\Downloads\SEGPLAN%20103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ÓN"/>
      <sheetName val="INVERSIÓN"/>
      <sheetName val="ACTIVIDADES"/>
      <sheetName val="TERRITORIALIZACIÓN"/>
    </sheetNames>
    <sheetDataSet>
      <sheetData sheetId="0"/>
      <sheetData sheetId="1">
        <row r="8">
          <cell r="H8">
            <v>0.2</v>
          </cell>
          <cell r="I8">
            <v>0.2</v>
          </cell>
          <cell r="J8">
            <v>0.2</v>
          </cell>
          <cell r="K8">
            <v>0.2</v>
          </cell>
          <cell r="L8">
            <v>0.2</v>
          </cell>
          <cell r="M8">
            <v>0.2</v>
          </cell>
          <cell r="N8">
            <v>0.2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H9">
            <v>300000000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H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I12">
            <v>0.2</v>
          </cell>
          <cell r="J12">
            <v>0.2</v>
          </cell>
          <cell r="K12">
            <v>0.2</v>
          </cell>
          <cell r="L12">
            <v>0.2</v>
          </cell>
          <cell r="M12">
            <v>0.2</v>
          </cell>
          <cell r="N12">
            <v>0.2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4"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H15">
            <v>124000000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20">
          <cell r="H20">
            <v>5</v>
          </cell>
          <cell r="I20">
            <v>5</v>
          </cell>
          <cell r="J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H21">
            <v>70000000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H22">
            <v>0</v>
          </cell>
        </row>
        <row r="23">
          <cell r="H23">
            <v>0</v>
          </cell>
        </row>
        <row r="26"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H27">
            <v>380062738</v>
          </cell>
          <cell r="I27">
            <v>380062738</v>
          </cell>
          <cell r="J27">
            <v>380062738</v>
          </cell>
          <cell r="K27">
            <v>380062738</v>
          </cell>
          <cell r="L27">
            <v>380062738</v>
          </cell>
          <cell r="M27">
            <v>380062738</v>
          </cell>
          <cell r="N27">
            <v>380062738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2">
          <cell r="H32">
            <v>0.01</v>
          </cell>
          <cell r="I32">
            <v>0.01</v>
          </cell>
          <cell r="J32">
            <v>0.01</v>
          </cell>
          <cell r="K32">
            <v>0.01</v>
          </cell>
          <cell r="L32">
            <v>0.01</v>
          </cell>
          <cell r="M32">
            <v>0.01</v>
          </cell>
          <cell r="N32">
            <v>0.01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H33">
            <v>456438958</v>
          </cell>
          <cell r="I33">
            <v>456438958</v>
          </cell>
          <cell r="J33">
            <v>456438958</v>
          </cell>
          <cell r="K33">
            <v>456438958</v>
          </cell>
          <cell r="L33">
            <v>456438958</v>
          </cell>
          <cell r="M33">
            <v>456438958</v>
          </cell>
          <cell r="N33">
            <v>456438958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H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  <row r="36">
          <cell r="I36">
            <v>0.01</v>
          </cell>
          <cell r="J36">
            <v>0.01</v>
          </cell>
          <cell r="K36">
            <v>0.01</v>
          </cell>
          <cell r="L36">
            <v>0.01</v>
          </cell>
          <cell r="M36">
            <v>0.01</v>
          </cell>
          <cell r="N36">
            <v>0.01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8">
          <cell r="H38">
            <v>0.82</v>
          </cell>
          <cell r="I38">
            <v>0.82</v>
          </cell>
          <cell r="J38">
            <v>0.82</v>
          </cell>
          <cell r="K38">
            <v>0.82</v>
          </cell>
          <cell r="L38">
            <v>0.82</v>
          </cell>
          <cell r="M38">
            <v>0.82</v>
          </cell>
          <cell r="N38">
            <v>0.82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H39">
            <v>351561042</v>
          </cell>
          <cell r="I39">
            <v>351561042</v>
          </cell>
          <cell r="J39">
            <v>351561042</v>
          </cell>
          <cell r="K39">
            <v>351561042</v>
          </cell>
          <cell r="L39">
            <v>351561042</v>
          </cell>
          <cell r="M39">
            <v>351561042</v>
          </cell>
          <cell r="N39">
            <v>351561042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view="pageBreakPreview" zoomScale="80" zoomScaleSheetLayoutView="80" workbookViewId="0" topLeftCell="A10">
      <selection activeCell="P9" sqref="P9"/>
    </sheetView>
  </sheetViews>
  <sheetFormatPr defaultColWidth="11.421875" defaultRowHeight="15"/>
  <cols>
    <col min="1" max="1" width="8.8515625" style="1" customWidth="1"/>
    <col min="2" max="2" width="20.8515625" style="1" customWidth="1"/>
    <col min="3" max="3" width="8.8515625" style="1" customWidth="1"/>
    <col min="4" max="4" width="27.140625" style="1" customWidth="1"/>
    <col min="5" max="5" width="7.57421875" style="1" customWidth="1"/>
    <col min="6" max="6" width="14.28125" style="1" customWidth="1"/>
    <col min="7" max="7" width="12.8515625" style="1" customWidth="1"/>
    <col min="8" max="8" width="13.28125" style="1" customWidth="1"/>
    <col min="9" max="9" width="13.57421875" style="22" bestFit="1" customWidth="1"/>
    <col min="10" max="10" width="12.7109375" style="34" customWidth="1"/>
    <col min="11" max="11" width="12.7109375" style="22" customWidth="1"/>
    <col min="12" max="12" width="19.00390625" style="35" bestFit="1" customWidth="1"/>
    <col min="13" max="13" width="12.7109375" style="34" customWidth="1"/>
    <col min="14" max="14" width="14.28125" style="34" customWidth="1"/>
    <col min="15" max="16" width="12.7109375" style="34" customWidth="1"/>
    <col min="17" max="17" width="12.7109375" style="35" customWidth="1"/>
    <col min="18" max="18" width="9.00390625" style="34" bestFit="1" customWidth="1"/>
    <col min="19" max="21" width="12.7109375" style="34" customWidth="1"/>
    <col min="22" max="22" width="12.7109375" style="35" customWidth="1"/>
    <col min="23" max="26" width="12.7109375" style="34" customWidth="1"/>
    <col min="27" max="32" width="12.7109375" style="35" customWidth="1"/>
    <col min="33" max="33" width="12.8515625" style="1" customWidth="1"/>
    <col min="34" max="34" width="16.57421875" style="1" customWidth="1"/>
    <col min="35" max="35" width="12.8515625" style="1" customWidth="1"/>
    <col min="36" max="36" width="14.28125" style="1" customWidth="1"/>
    <col min="37" max="37" width="13.140625" style="1" customWidth="1"/>
    <col min="38" max="38" width="12.28125" style="1" customWidth="1"/>
    <col min="39" max="39" width="49.421875" style="1" customWidth="1"/>
    <col min="40" max="40" width="18.57421875" style="1" customWidth="1"/>
    <col min="41" max="41" width="21.421875" style="1" customWidth="1"/>
    <col min="42" max="42" width="19.140625" style="1" customWidth="1"/>
    <col min="43" max="43" width="16.7109375" style="1" customWidth="1"/>
    <col min="44" max="44" width="11.421875" style="1" customWidth="1"/>
    <col min="45" max="45" width="56.57421875" style="1" customWidth="1"/>
    <col min="46" max="16384" width="11.421875" style="1" customWidth="1"/>
  </cols>
  <sheetData>
    <row r="1" spans="1:43" ht="21" customHeight="1" thickBot="1">
      <c r="A1" s="4"/>
      <c r="B1" s="4"/>
      <c r="C1" s="4"/>
      <c r="D1" s="4"/>
      <c r="E1" s="4"/>
      <c r="F1" s="4"/>
      <c r="G1" s="4"/>
      <c r="H1" s="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38.25" customHeight="1">
      <c r="A2" s="292"/>
      <c r="B2" s="293"/>
      <c r="C2" s="293"/>
      <c r="D2" s="293"/>
      <c r="E2" s="293"/>
      <c r="F2" s="294"/>
      <c r="G2" s="300" t="s">
        <v>0</v>
      </c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1"/>
    </row>
    <row r="3" spans="1:43" ht="28.5" customHeight="1">
      <c r="A3" s="295"/>
      <c r="B3" s="296"/>
      <c r="C3" s="296"/>
      <c r="D3" s="296"/>
      <c r="E3" s="296"/>
      <c r="F3" s="297"/>
      <c r="G3" s="302" t="s">
        <v>113</v>
      </c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3"/>
    </row>
    <row r="4" spans="1:43" ht="27.75" customHeight="1">
      <c r="A4" s="295"/>
      <c r="B4" s="296"/>
      <c r="C4" s="296"/>
      <c r="D4" s="296"/>
      <c r="E4" s="296"/>
      <c r="F4" s="297"/>
      <c r="G4" s="302" t="s">
        <v>1</v>
      </c>
      <c r="H4" s="302"/>
      <c r="I4" s="302"/>
      <c r="J4" s="302"/>
      <c r="K4" s="302"/>
      <c r="L4" s="302"/>
      <c r="M4" s="302"/>
      <c r="N4" s="302"/>
      <c r="O4" s="302"/>
      <c r="P4" s="302" t="s">
        <v>115</v>
      </c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3"/>
    </row>
    <row r="5" spans="1:43" ht="26.25" customHeight="1">
      <c r="A5" s="295"/>
      <c r="B5" s="296"/>
      <c r="C5" s="296"/>
      <c r="D5" s="296"/>
      <c r="E5" s="296"/>
      <c r="F5" s="297"/>
      <c r="G5" s="302" t="s">
        <v>3</v>
      </c>
      <c r="H5" s="302"/>
      <c r="I5" s="302"/>
      <c r="J5" s="302"/>
      <c r="K5" s="302"/>
      <c r="L5" s="302"/>
      <c r="M5" s="302"/>
      <c r="N5" s="302"/>
      <c r="O5" s="302"/>
      <c r="P5" s="302" t="s">
        <v>116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3"/>
    </row>
    <row r="6" spans="1:43" ht="15.75">
      <c r="A6" s="74"/>
      <c r="B6" s="75"/>
      <c r="C6" s="75"/>
      <c r="D6" s="75"/>
      <c r="E6" s="75"/>
      <c r="F6" s="75"/>
      <c r="G6" s="75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7"/>
    </row>
    <row r="7" spans="1:43" ht="30" customHeight="1">
      <c r="A7" s="307" t="s">
        <v>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10" t="s">
        <v>198</v>
      </c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2"/>
    </row>
    <row r="8" spans="1:43" ht="30" customHeight="1" thickBot="1">
      <c r="A8" s="308" t="s">
        <v>2</v>
      </c>
      <c r="B8" s="309"/>
      <c r="C8" s="309" t="s">
        <v>2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4" t="s">
        <v>199</v>
      </c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6"/>
    </row>
    <row r="9" spans="1:43" ht="36" customHeight="1" thickBot="1">
      <c r="A9" s="71"/>
      <c r="B9" s="72"/>
      <c r="C9" s="72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7"/>
    </row>
    <row r="10" spans="1:43" s="2" customFormat="1" ht="70.5" customHeight="1">
      <c r="A10" s="298" t="s">
        <v>89</v>
      </c>
      <c r="B10" s="299"/>
      <c r="C10" s="299" t="s">
        <v>92</v>
      </c>
      <c r="D10" s="299"/>
      <c r="E10" s="299" t="s">
        <v>94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 t="s">
        <v>102</v>
      </c>
      <c r="AL10" s="299" t="s">
        <v>103</v>
      </c>
      <c r="AM10" s="313" t="s">
        <v>104</v>
      </c>
      <c r="AN10" s="313" t="s">
        <v>105</v>
      </c>
      <c r="AO10" s="313" t="s">
        <v>106</v>
      </c>
      <c r="AP10" s="313" t="s">
        <v>107</v>
      </c>
      <c r="AQ10" s="319" t="s">
        <v>108</v>
      </c>
    </row>
    <row r="11" spans="1:43" s="3" customFormat="1" ht="45.75" customHeight="1">
      <c r="A11" s="325" t="s">
        <v>90</v>
      </c>
      <c r="B11" s="317" t="s">
        <v>91</v>
      </c>
      <c r="C11" s="317" t="s">
        <v>72</v>
      </c>
      <c r="D11" s="317" t="s">
        <v>93</v>
      </c>
      <c r="E11" s="317" t="s">
        <v>95</v>
      </c>
      <c r="F11" s="317" t="s">
        <v>96</v>
      </c>
      <c r="G11" s="317" t="s">
        <v>97</v>
      </c>
      <c r="H11" s="317" t="s">
        <v>98</v>
      </c>
      <c r="I11" s="317" t="s">
        <v>99</v>
      </c>
      <c r="J11" s="322" t="s">
        <v>100</v>
      </c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4"/>
      <c r="AG11" s="316" t="s">
        <v>101</v>
      </c>
      <c r="AH11" s="316"/>
      <c r="AI11" s="316"/>
      <c r="AJ11" s="316"/>
      <c r="AK11" s="317"/>
      <c r="AL11" s="317"/>
      <c r="AM11" s="314"/>
      <c r="AN11" s="314"/>
      <c r="AO11" s="314"/>
      <c r="AP11" s="314"/>
      <c r="AQ11" s="320"/>
    </row>
    <row r="12" spans="1:43" s="3" customFormat="1" ht="51" customHeight="1">
      <c r="A12" s="325"/>
      <c r="B12" s="317"/>
      <c r="C12" s="317"/>
      <c r="D12" s="317"/>
      <c r="E12" s="317"/>
      <c r="F12" s="317"/>
      <c r="G12" s="317"/>
      <c r="H12" s="317"/>
      <c r="I12" s="317"/>
      <c r="J12" s="316">
        <v>2016</v>
      </c>
      <c r="K12" s="316"/>
      <c r="L12" s="316"/>
      <c r="M12" s="316">
        <v>2017</v>
      </c>
      <c r="N12" s="316"/>
      <c r="O12" s="316"/>
      <c r="P12" s="316"/>
      <c r="Q12" s="316"/>
      <c r="R12" s="316">
        <v>2018</v>
      </c>
      <c r="S12" s="316"/>
      <c r="T12" s="316"/>
      <c r="U12" s="316"/>
      <c r="V12" s="316"/>
      <c r="W12" s="316">
        <v>2019</v>
      </c>
      <c r="X12" s="316"/>
      <c r="Y12" s="316"/>
      <c r="Z12" s="316"/>
      <c r="AA12" s="316"/>
      <c r="AB12" s="316">
        <v>2020</v>
      </c>
      <c r="AC12" s="316"/>
      <c r="AD12" s="316"/>
      <c r="AE12" s="316"/>
      <c r="AF12" s="316"/>
      <c r="AG12" s="317" t="s">
        <v>5</v>
      </c>
      <c r="AH12" s="317" t="s">
        <v>6</v>
      </c>
      <c r="AI12" s="317" t="s">
        <v>7</v>
      </c>
      <c r="AJ12" s="317" t="s">
        <v>8</v>
      </c>
      <c r="AK12" s="317"/>
      <c r="AL12" s="317"/>
      <c r="AM12" s="314"/>
      <c r="AN12" s="314"/>
      <c r="AO12" s="314"/>
      <c r="AP12" s="314"/>
      <c r="AQ12" s="320"/>
    </row>
    <row r="13" spans="1:43" s="3" customFormat="1" ht="54" customHeight="1" thickBot="1">
      <c r="A13" s="326"/>
      <c r="B13" s="318"/>
      <c r="C13" s="318"/>
      <c r="D13" s="318"/>
      <c r="E13" s="318"/>
      <c r="F13" s="318"/>
      <c r="G13" s="318"/>
      <c r="H13" s="318"/>
      <c r="I13" s="318"/>
      <c r="J13" s="85" t="s">
        <v>7</v>
      </c>
      <c r="K13" s="85" t="s">
        <v>8</v>
      </c>
      <c r="L13" s="85" t="s">
        <v>34</v>
      </c>
      <c r="M13" s="85" t="s">
        <v>5</v>
      </c>
      <c r="N13" s="85" t="s">
        <v>6</v>
      </c>
      <c r="O13" s="85" t="s">
        <v>7</v>
      </c>
      <c r="P13" s="85" t="s">
        <v>8</v>
      </c>
      <c r="Q13" s="85" t="s">
        <v>34</v>
      </c>
      <c r="R13" s="85" t="s">
        <v>5</v>
      </c>
      <c r="S13" s="85" t="s">
        <v>6</v>
      </c>
      <c r="T13" s="85" t="s">
        <v>7</v>
      </c>
      <c r="U13" s="85" t="s">
        <v>8</v>
      </c>
      <c r="V13" s="85" t="s">
        <v>34</v>
      </c>
      <c r="W13" s="85" t="s">
        <v>5</v>
      </c>
      <c r="X13" s="85" t="s">
        <v>6</v>
      </c>
      <c r="Y13" s="85" t="s">
        <v>7</v>
      </c>
      <c r="Z13" s="85" t="s">
        <v>8</v>
      </c>
      <c r="AA13" s="85" t="s">
        <v>34</v>
      </c>
      <c r="AB13" s="86" t="s">
        <v>5</v>
      </c>
      <c r="AC13" s="86" t="s">
        <v>6</v>
      </c>
      <c r="AD13" s="86" t="s">
        <v>7</v>
      </c>
      <c r="AE13" s="86" t="s">
        <v>8</v>
      </c>
      <c r="AF13" s="86" t="s">
        <v>34</v>
      </c>
      <c r="AG13" s="318"/>
      <c r="AH13" s="318"/>
      <c r="AI13" s="318"/>
      <c r="AJ13" s="318"/>
      <c r="AK13" s="318"/>
      <c r="AL13" s="318"/>
      <c r="AM13" s="315"/>
      <c r="AN13" s="315"/>
      <c r="AO13" s="315"/>
      <c r="AP13" s="315"/>
      <c r="AQ13" s="321"/>
    </row>
    <row r="14" spans="1:43" s="3" customFormat="1" ht="147" customHeight="1">
      <c r="A14" s="283">
        <v>189</v>
      </c>
      <c r="B14" s="284" t="s">
        <v>195</v>
      </c>
      <c r="C14" s="285">
        <v>379</v>
      </c>
      <c r="D14" s="284" t="s">
        <v>196</v>
      </c>
      <c r="E14" s="108">
        <v>411</v>
      </c>
      <c r="F14" s="87" t="s">
        <v>197</v>
      </c>
      <c r="G14" s="88" t="s">
        <v>117</v>
      </c>
      <c r="H14" s="88" t="s">
        <v>119</v>
      </c>
      <c r="I14" s="286">
        <v>1</v>
      </c>
      <c r="J14" s="287">
        <v>0.1</v>
      </c>
      <c r="K14" s="89"/>
      <c r="L14" s="89"/>
      <c r="M14" s="287">
        <v>0.4</v>
      </c>
      <c r="N14" s="90"/>
      <c r="O14" s="90"/>
      <c r="P14" s="89"/>
      <c r="Q14" s="89"/>
      <c r="R14" s="287">
        <v>0.65</v>
      </c>
      <c r="S14" s="90"/>
      <c r="T14" s="90"/>
      <c r="U14" s="89"/>
      <c r="V14" s="89"/>
      <c r="W14" s="287">
        <v>0.9</v>
      </c>
      <c r="X14" s="90"/>
      <c r="Y14" s="90"/>
      <c r="Z14" s="89"/>
      <c r="AA14" s="89"/>
      <c r="AB14" s="287">
        <v>1</v>
      </c>
      <c r="AC14" s="90"/>
      <c r="AD14" s="90"/>
      <c r="AE14" s="89"/>
      <c r="AF14" s="89"/>
      <c r="AG14" s="89"/>
      <c r="AH14" s="89"/>
      <c r="AI14" s="89"/>
      <c r="AJ14" s="89"/>
      <c r="AK14" s="91"/>
      <c r="AL14" s="91"/>
      <c r="AM14" s="92"/>
      <c r="AN14" s="93"/>
      <c r="AO14" s="93"/>
      <c r="AP14" s="92"/>
      <c r="AQ14" s="94"/>
    </row>
    <row r="15" spans="1:43" ht="90.75" customHeight="1" thickBot="1">
      <c r="A15" s="43"/>
      <c r="B15" s="44"/>
      <c r="C15" s="288" t="s">
        <v>114</v>
      </c>
      <c r="D15" s="289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1"/>
    </row>
  </sheetData>
  <mergeCells count="42">
    <mergeCell ref="A11:A13"/>
    <mergeCell ref="B11:B13"/>
    <mergeCell ref="C11:C13"/>
    <mergeCell ref="D11:D13"/>
    <mergeCell ref="E11:E13"/>
    <mergeCell ref="P5:AQ5"/>
    <mergeCell ref="I11:I13"/>
    <mergeCell ref="AP10:AP13"/>
    <mergeCell ref="AQ10:AQ13"/>
    <mergeCell ref="F11:F13"/>
    <mergeCell ref="G11:G13"/>
    <mergeCell ref="H11:H13"/>
    <mergeCell ref="AI12:AI13"/>
    <mergeCell ref="AJ12:AJ13"/>
    <mergeCell ref="AK10:AK13"/>
    <mergeCell ref="AL10:AL13"/>
    <mergeCell ref="AN10:AN13"/>
    <mergeCell ref="R12:V12"/>
    <mergeCell ref="W12:AA12"/>
    <mergeCell ref="AB12:AF12"/>
    <mergeCell ref="J11:AF11"/>
    <mergeCell ref="AM10:AM13"/>
    <mergeCell ref="AG12:AG13"/>
    <mergeCell ref="AH12:AH13"/>
    <mergeCell ref="E10:AJ10"/>
    <mergeCell ref="AG11:AJ11"/>
    <mergeCell ref="C15:AQ15"/>
    <mergeCell ref="A2:F5"/>
    <mergeCell ref="A10:B10"/>
    <mergeCell ref="G2:AQ2"/>
    <mergeCell ref="G3:AQ3"/>
    <mergeCell ref="P8:AQ8"/>
    <mergeCell ref="G4:O4"/>
    <mergeCell ref="C10:D10"/>
    <mergeCell ref="A7:O7"/>
    <mergeCell ref="A8:O8"/>
    <mergeCell ref="P7:AQ7"/>
    <mergeCell ref="AO10:AO13"/>
    <mergeCell ref="P4:AQ4"/>
    <mergeCell ref="J12:L12"/>
    <mergeCell ref="M12:Q12"/>
    <mergeCell ref="G5:O5"/>
  </mergeCells>
  <printOptions horizontalCentered="1" verticalCentered="1"/>
  <pageMargins left="0" right="0" top="0.5511811023622047" bottom="0" header="0.31496062992125984" footer="0.31496062992125984"/>
  <pageSetup fitToWidth="0" horizontalDpi="600" verticalDpi="600" orientation="landscape" scale="22" r:id="rId3"/>
  <headerFoot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view="pageBreakPreview" zoomScale="80" zoomScaleSheetLayoutView="80" workbookViewId="0" topLeftCell="A1">
      <selection activeCell="AR10" sqref="AR10"/>
    </sheetView>
  </sheetViews>
  <sheetFormatPr defaultColWidth="11.421875" defaultRowHeight="15"/>
  <cols>
    <col min="1" max="1" width="17.28125" style="1" customWidth="1"/>
    <col min="2" max="2" width="12.421875" style="1" customWidth="1"/>
    <col min="3" max="3" width="25.140625" style="1" customWidth="1"/>
    <col min="4" max="4" width="17.8515625" style="7" customWidth="1"/>
    <col min="5" max="5" width="19.8515625" style="7" customWidth="1"/>
    <col min="6" max="6" width="15.57421875" style="7" customWidth="1"/>
    <col min="7" max="7" width="13.8515625" style="27" customWidth="1"/>
    <col min="8" max="8" width="17.00390625" style="8" customWidth="1"/>
    <col min="9" max="9" width="16.28125" style="8" customWidth="1"/>
    <col min="10" max="10" width="13.7109375" style="8" customWidth="1"/>
    <col min="11" max="11" width="18.28125" style="8" customWidth="1"/>
    <col min="12" max="12" width="15.28125" style="8" customWidth="1"/>
    <col min="13" max="13" width="13.7109375" style="8" customWidth="1"/>
    <col min="14" max="14" width="13.421875" style="8" customWidth="1"/>
    <col min="15" max="15" width="13.7109375" style="8" customWidth="1"/>
    <col min="16" max="16" width="18.28125" style="8" customWidth="1"/>
    <col min="17" max="17" width="15.8515625" style="8" customWidth="1"/>
    <col min="18" max="18" width="13.140625" style="8" customWidth="1"/>
    <col min="19" max="19" width="14.00390625" style="8" customWidth="1"/>
    <col min="20" max="20" width="13.421875" style="8" customWidth="1"/>
    <col min="21" max="23" width="18.00390625" style="8" customWidth="1"/>
    <col min="24" max="25" width="16.28125" style="8" customWidth="1"/>
    <col min="26" max="26" width="18.28125" style="8" customWidth="1"/>
    <col min="27" max="30" width="16.28125" style="8" customWidth="1"/>
    <col min="31" max="31" width="18.28125" style="8" customWidth="1"/>
    <col min="32" max="33" width="13.140625" style="1" customWidth="1"/>
    <col min="34" max="35" width="12.7109375" style="22" customWidth="1"/>
    <col min="36" max="36" width="11.28125" style="1" customWidth="1"/>
    <col min="37" max="37" width="9.7109375" style="1" customWidth="1"/>
    <col min="38" max="38" width="28.7109375" style="1" customWidth="1"/>
    <col min="39" max="39" width="13.7109375" style="1" customWidth="1"/>
    <col min="40" max="40" width="12.8515625" style="1" customWidth="1"/>
    <col min="41" max="41" width="11.28125" style="1" customWidth="1"/>
    <col min="42" max="42" width="12.8515625" style="1" customWidth="1"/>
    <col min="43" max="16384" width="11.421875" style="1" customWidth="1"/>
  </cols>
  <sheetData>
    <row r="1" spans="1:42" ht="38.25" customHeight="1">
      <c r="A1" s="327"/>
      <c r="B1" s="328"/>
      <c r="C1" s="328"/>
      <c r="D1" s="328"/>
      <c r="E1" s="328"/>
      <c r="F1" s="339" t="s">
        <v>0</v>
      </c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1"/>
    </row>
    <row r="2" spans="1:42" ht="30.75" customHeight="1">
      <c r="A2" s="329"/>
      <c r="B2" s="330"/>
      <c r="C2" s="330"/>
      <c r="D2" s="330"/>
      <c r="E2" s="330"/>
      <c r="F2" s="333" t="s">
        <v>112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5"/>
    </row>
    <row r="3" spans="1:42" ht="27.75" customHeight="1">
      <c r="A3" s="329"/>
      <c r="B3" s="330"/>
      <c r="C3" s="330"/>
      <c r="D3" s="330"/>
      <c r="E3" s="330"/>
      <c r="F3" s="302" t="s">
        <v>1</v>
      </c>
      <c r="G3" s="302"/>
      <c r="H3" s="302"/>
      <c r="I3" s="302"/>
      <c r="J3" s="302"/>
      <c r="K3" s="302"/>
      <c r="L3" s="302"/>
      <c r="M3" s="302"/>
      <c r="N3" s="302"/>
      <c r="O3" s="333" t="s">
        <v>115</v>
      </c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5"/>
    </row>
    <row r="4" spans="1:42" ht="26.25" customHeight="1" thickBot="1">
      <c r="A4" s="331"/>
      <c r="B4" s="332"/>
      <c r="C4" s="332"/>
      <c r="D4" s="332"/>
      <c r="E4" s="332"/>
      <c r="F4" s="309" t="s">
        <v>3</v>
      </c>
      <c r="G4" s="309"/>
      <c r="H4" s="309"/>
      <c r="I4" s="309"/>
      <c r="J4" s="309"/>
      <c r="K4" s="309"/>
      <c r="L4" s="309"/>
      <c r="M4" s="309"/>
      <c r="N4" s="309"/>
      <c r="O4" s="336" t="s">
        <v>116</v>
      </c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8"/>
    </row>
    <row r="5" ht="14.25" customHeight="1" thickBot="1">
      <c r="AI5" s="28"/>
    </row>
    <row r="6" spans="1:42" s="70" customFormat="1" ht="53.25" customHeight="1">
      <c r="A6" s="342" t="s">
        <v>61</v>
      </c>
      <c r="B6" s="299" t="s">
        <v>71</v>
      </c>
      <c r="C6" s="299"/>
      <c r="D6" s="299"/>
      <c r="E6" s="299" t="s">
        <v>75</v>
      </c>
      <c r="F6" s="299" t="s">
        <v>76</v>
      </c>
      <c r="G6" s="299" t="s">
        <v>77</v>
      </c>
      <c r="H6" s="299" t="s">
        <v>78</v>
      </c>
      <c r="I6" s="349" t="s">
        <v>79</v>
      </c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1"/>
      <c r="AF6" s="299" t="s">
        <v>80</v>
      </c>
      <c r="AG6" s="299"/>
      <c r="AH6" s="299"/>
      <c r="AI6" s="299"/>
      <c r="AJ6" s="299" t="s">
        <v>82</v>
      </c>
      <c r="AK6" s="299" t="s">
        <v>83</v>
      </c>
      <c r="AL6" s="299" t="s">
        <v>84</v>
      </c>
      <c r="AM6" s="299" t="s">
        <v>85</v>
      </c>
      <c r="AN6" s="299" t="s">
        <v>86</v>
      </c>
      <c r="AO6" s="299" t="s">
        <v>87</v>
      </c>
      <c r="AP6" s="345" t="s">
        <v>88</v>
      </c>
    </row>
    <row r="7" spans="1:42" s="70" customFormat="1" ht="53.25" customHeight="1">
      <c r="A7" s="343"/>
      <c r="B7" s="317"/>
      <c r="C7" s="317"/>
      <c r="D7" s="317"/>
      <c r="E7" s="317"/>
      <c r="F7" s="317"/>
      <c r="G7" s="317"/>
      <c r="H7" s="317"/>
      <c r="I7" s="316">
        <v>2016</v>
      </c>
      <c r="J7" s="316"/>
      <c r="K7" s="316"/>
      <c r="L7" s="316">
        <v>2017</v>
      </c>
      <c r="M7" s="316"/>
      <c r="N7" s="316"/>
      <c r="O7" s="316"/>
      <c r="P7" s="316"/>
      <c r="Q7" s="316">
        <v>2018</v>
      </c>
      <c r="R7" s="316"/>
      <c r="S7" s="316"/>
      <c r="T7" s="316"/>
      <c r="U7" s="316"/>
      <c r="V7" s="322" t="s">
        <v>33</v>
      </c>
      <c r="W7" s="323"/>
      <c r="X7" s="323"/>
      <c r="Y7" s="323"/>
      <c r="Z7" s="324"/>
      <c r="AA7" s="322" t="s">
        <v>109</v>
      </c>
      <c r="AB7" s="323"/>
      <c r="AC7" s="323"/>
      <c r="AD7" s="323"/>
      <c r="AE7" s="324"/>
      <c r="AF7" s="316" t="s">
        <v>81</v>
      </c>
      <c r="AG7" s="316"/>
      <c r="AH7" s="316"/>
      <c r="AI7" s="316"/>
      <c r="AJ7" s="317"/>
      <c r="AK7" s="317"/>
      <c r="AL7" s="317"/>
      <c r="AM7" s="317"/>
      <c r="AN7" s="317"/>
      <c r="AO7" s="317"/>
      <c r="AP7" s="346"/>
    </row>
    <row r="8" spans="1:42" s="70" customFormat="1" ht="60.75" customHeight="1" thickBot="1">
      <c r="A8" s="344"/>
      <c r="B8" s="86" t="s">
        <v>72</v>
      </c>
      <c r="C8" s="85" t="s">
        <v>73</v>
      </c>
      <c r="D8" s="85" t="s">
        <v>74</v>
      </c>
      <c r="E8" s="318"/>
      <c r="F8" s="318"/>
      <c r="G8" s="318"/>
      <c r="H8" s="348"/>
      <c r="I8" s="85" t="s">
        <v>7</v>
      </c>
      <c r="J8" s="85" t="s">
        <v>8</v>
      </c>
      <c r="K8" s="85" t="s">
        <v>34</v>
      </c>
      <c r="L8" s="85" t="s">
        <v>5</v>
      </c>
      <c r="M8" s="85" t="s">
        <v>6</v>
      </c>
      <c r="N8" s="85" t="s">
        <v>7</v>
      </c>
      <c r="O8" s="85" t="s">
        <v>8</v>
      </c>
      <c r="P8" s="85" t="s">
        <v>34</v>
      </c>
      <c r="Q8" s="85" t="s">
        <v>5</v>
      </c>
      <c r="R8" s="85" t="s">
        <v>6</v>
      </c>
      <c r="S8" s="85" t="s">
        <v>7</v>
      </c>
      <c r="T8" s="85" t="s">
        <v>8</v>
      </c>
      <c r="U8" s="85" t="s">
        <v>34</v>
      </c>
      <c r="V8" s="85" t="s">
        <v>5</v>
      </c>
      <c r="W8" s="85" t="s">
        <v>6</v>
      </c>
      <c r="X8" s="85" t="s">
        <v>7</v>
      </c>
      <c r="Y8" s="85" t="s">
        <v>8</v>
      </c>
      <c r="Z8" s="86" t="s">
        <v>34</v>
      </c>
      <c r="AA8" s="86" t="s">
        <v>5</v>
      </c>
      <c r="AB8" s="86" t="s">
        <v>6</v>
      </c>
      <c r="AC8" s="86" t="s">
        <v>7</v>
      </c>
      <c r="AD8" s="86" t="s">
        <v>8</v>
      </c>
      <c r="AE8" s="85" t="s">
        <v>34</v>
      </c>
      <c r="AF8" s="85" t="s">
        <v>5</v>
      </c>
      <c r="AG8" s="85" t="s">
        <v>6</v>
      </c>
      <c r="AH8" s="85" t="s">
        <v>7</v>
      </c>
      <c r="AI8" s="85" t="s">
        <v>8</v>
      </c>
      <c r="AJ8" s="318"/>
      <c r="AK8" s="318"/>
      <c r="AL8" s="318"/>
      <c r="AM8" s="318"/>
      <c r="AN8" s="318"/>
      <c r="AO8" s="318"/>
      <c r="AP8" s="347"/>
    </row>
    <row r="9" spans="1:42" s="129" customFormat="1" ht="30.75" customHeight="1">
      <c r="A9" s="398" t="s">
        <v>127</v>
      </c>
      <c r="B9" s="404">
        <v>1</v>
      </c>
      <c r="C9" s="394" t="s">
        <v>118</v>
      </c>
      <c r="D9" s="370" t="s">
        <v>119</v>
      </c>
      <c r="E9" s="528">
        <v>379</v>
      </c>
      <c r="F9" s="531">
        <v>189</v>
      </c>
      <c r="G9" s="133" t="s">
        <v>9</v>
      </c>
      <c r="H9" s="148">
        <v>1</v>
      </c>
      <c r="I9" s="148">
        <v>0.2</v>
      </c>
      <c r="J9" s="148"/>
      <c r="K9" s="148"/>
      <c r="L9" s="148">
        <v>0.67</v>
      </c>
      <c r="M9" s="148"/>
      <c r="N9" s="148"/>
      <c r="O9" s="148"/>
      <c r="P9" s="148"/>
      <c r="Q9" s="148">
        <v>0.9</v>
      </c>
      <c r="R9" s="148"/>
      <c r="S9" s="148"/>
      <c r="T9" s="148"/>
      <c r="U9" s="148"/>
      <c r="V9" s="148">
        <v>1</v>
      </c>
      <c r="W9" s="148"/>
      <c r="X9" s="148"/>
      <c r="Y9" s="148"/>
      <c r="Z9" s="148"/>
      <c r="AA9" s="148">
        <v>0</v>
      </c>
      <c r="AB9" s="149"/>
      <c r="AC9" s="149"/>
      <c r="AD9" s="149"/>
      <c r="AE9" s="149"/>
      <c r="AF9" s="150"/>
      <c r="AG9" s="150"/>
      <c r="AH9" s="150"/>
      <c r="AI9" s="150"/>
      <c r="AJ9" s="134"/>
      <c r="AK9" s="134"/>
      <c r="AL9" s="397"/>
      <c r="AM9" s="355"/>
      <c r="AN9" s="355"/>
      <c r="AO9" s="374"/>
      <c r="AP9" s="352"/>
    </row>
    <row r="10" spans="1:42" s="5" customFormat="1" ht="30.75" customHeight="1">
      <c r="A10" s="399"/>
      <c r="B10" s="405"/>
      <c r="C10" s="395"/>
      <c r="D10" s="371"/>
      <c r="E10" s="529"/>
      <c r="F10" s="532"/>
      <c r="G10" s="113" t="s">
        <v>10</v>
      </c>
      <c r="H10" s="151">
        <v>1500000000</v>
      </c>
      <c r="I10" s="151">
        <v>300000000</v>
      </c>
      <c r="J10" s="151"/>
      <c r="K10" s="151"/>
      <c r="L10" s="151">
        <v>700000000</v>
      </c>
      <c r="M10" s="151"/>
      <c r="N10" s="151"/>
      <c r="O10" s="151"/>
      <c r="P10" s="151"/>
      <c r="Q10" s="151">
        <v>350000000</v>
      </c>
      <c r="R10" s="151"/>
      <c r="S10" s="151"/>
      <c r="T10" s="151"/>
      <c r="U10" s="151"/>
      <c r="V10" s="151">
        <v>150000000</v>
      </c>
      <c r="W10" s="151"/>
      <c r="X10" s="151"/>
      <c r="Y10" s="151"/>
      <c r="Z10" s="151"/>
      <c r="AA10" s="151">
        <v>0</v>
      </c>
      <c r="AB10" s="152"/>
      <c r="AC10" s="152"/>
      <c r="AD10" s="152"/>
      <c r="AE10" s="152"/>
      <c r="AF10" s="152"/>
      <c r="AG10" s="152"/>
      <c r="AH10" s="153"/>
      <c r="AI10" s="153"/>
      <c r="AJ10" s="33"/>
      <c r="AK10" s="33"/>
      <c r="AL10" s="388"/>
      <c r="AM10" s="356"/>
      <c r="AN10" s="356"/>
      <c r="AO10" s="360"/>
      <c r="AP10" s="353"/>
    </row>
    <row r="11" spans="1:42" s="129" customFormat="1" ht="30.75" customHeight="1">
      <c r="A11" s="399"/>
      <c r="B11" s="405"/>
      <c r="C11" s="395"/>
      <c r="D11" s="371"/>
      <c r="E11" s="529"/>
      <c r="F11" s="532"/>
      <c r="G11" s="131" t="s">
        <v>11</v>
      </c>
      <c r="H11" s="154">
        <v>0</v>
      </c>
      <c r="I11" s="154">
        <v>0</v>
      </c>
      <c r="J11" s="155"/>
      <c r="K11" s="155"/>
      <c r="L11" s="154"/>
      <c r="M11" s="155"/>
      <c r="N11" s="155"/>
      <c r="O11" s="155"/>
      <c r="P11" s="155"/>
      <c r="Q11" s="154"/>
      <c r="R11" s="155"/>
      <c r="S11" s="155"/>
      <c r="T11" s="155"/>
      <c r="U11" s="155"/>
      <c r="V11" s="154"/>
      <c r="W11" s="155"/>
      <c r="X11" s="155"/>
      <c r="Y11" s="155"/>
      <c r="Z11" s="155"/>
      <c r="AA11" s="154"/>
      <c r="AB11" s="155"/>
      <c r="AC11" s="155"/>
      <c r="AD11" s="155"/>
      <c r="AE11" s="155"/>
      <c r="AF11" s="156"/>
      <c r="AG11" s="156"/>
      <c r="AH11" s="156"/>
      <c r="AI11" s="156"/>
      <c r="AJ11" s="132"/>
      <c r="AK11" s="132"/>
      <c r="AL11" s="388"/>
      <c r="AM11" s="356"/>
      <c r="AN11" s="356"/>
      <c r="AO11" s="360"/>
      <c r="AP11" s="353"/>
    </row>
    <row r="12" spans="1:42" s="138" customFormat="1" ht="30.75" customHeight="1">
      <c r="A12" s="399"/>
      <c r="B12" s="405"/>
      <c r="C12" s="395"/>
      <c r="D12" s="371"/>
      <c r="E12" s="529"/>
      <c r="F12" s="532"/>
      <c r="G12" s="135" t="s">
        <v>12</v>
      </c>
      <c r="H12" s="157">
        <v>0</v>
      </c>
      <c r="I12" s="157">
        <v>0</v>
      </c>
      <c r="J12" s="158"/>
      <c r="K12" s="158"/>
      <c r="L12" s="157"/>
      <c r="M12" s="158"/>
      <c r="N12" s="158"/>
      <c r="O12" s="158"/>
      <c r="P12" s="158"/>
      <c r="Q12" s="157"/>
      <c r="R12" s="158"/>
      <c r="S12" s="158"/>
      <c r="T12" s="158"/>
      <c r="U12" s="158"/>
      <c r="V12" s="157"/>
      <c r="W12" s="158"/>
      <c r="X12" s="158"/>
      <c r="Y12" s="158"/>
      <c r="Z12" s="158"/>
      <c r="AA12" s="157"/>
      <c r="AB12" s="158"/>
      <c r="AC12" s="158"/>
      <c r="AD12" s="158"/>
      <c r="AE12" s="158"/>
      <c r="AF12" s="159"/>
      <c r="AG12" s="159"/>
      <c r="AH12" s="160"/>
      <c r="AI12" s="161"/>
      <c r="AJ12" s="137"/>
      <c r="AK12" s="136"/>
      <c r="AL12" s="388"/>
      <c r="AM12" s="356"/>
      <c r="AN12" s="356"/>
      <c r="AO12" s="360"/>
      <c r="AP12" s="353"/>
    </row>
    <row r="13" spans="1:42" s="129" customFormat="1" ht="30.75" customHeight="1">
      <c r="A13" s="399"/>
      <c r="B13" s="405"/>
      <c r="C13" s="395"/>
      <c r="D13" s="371"/>
      <c r="E13" s="529"/>
      <c r="F13" s="532"/>
      <c r="G13" s="131" t="s">
        <v>13</v>
      </c>
      <c r="H13" s="162">
        <f>+H9+H11</f>
        <v>1</v>
      </c>
      <c r="I13" s="162">
        <f aca="true" t="shared" si="0" ref="I13:AA13">+I9+I11</f>
        <v>0.2</v>
      </c>
      <c r="J13" s="163"/>
      <c r="K13" s="163"/>
      <c r="L13" s="162">
        <f t="shared" si="0"/>
        <v>0.67</v>
      </c>
      <c r="M13" s="163"/>
      <c r="N13" s="163"/>
      <c r="O13" s="163"/>
      <c r="P13" s="163"/>
      <c r="Q13" s="162">
        <f t="shared" si="0"/>
        <v>0.9</v>
      </c>
      <c r="R13" s="163"/>
      <c r="S13" s="163"/>
      <c r="T13" s="163"/>
      <c r="U13" s="163"/>
      <c r="V13" s="162">
        <f t="shared" si="0"/>
        <v>1</v>
      </c>
      <c r="W13" s="163"/>
      <c r="X13" s="163"/>
      <c r="Y13" s="163"/>
      <c r="Z13" s="163"/>
      <c r="AA13" s="162">
        <f t="shared" si="0"/>
        <v>0</v>
      </c>
      <c r="AB13" s="163"/>
      <c r="AC13" s="163"/>
      <c r="AD13" s="163"/>
      <c r="AE13" s="163"/>
      <c r="AF13" s="156"/>
      <c r="AG13" s="156"/>
      <c r="AH13" s="156"/>
      <c r="AI13" s="156"/>
      <c r="AJ13" s="132"/>
      <c r="AK13" s="132"/>
      <c r="AL13" s="388"/>
      <c r="AM13" s="356"/>
      <c r="AN13" s="356"/>
      <c r="AO13" s="360"/>
      <c r="AP13" s="353"/>
    </row>
    <row r="14" spans="1:42" s="5" customFormat="1" ht="30.75" customHeight="1" thickBot="1">
      <c r="A14" s="399"/>
      <c r="B14" s="406"/>
      <c r="C14" s="396"/>
      <c r="D14" s="372"/>
      <c r="E14" s="529"/>
      <c r="F14" s="532"/>
      <c r="G14" s="114" t="s">
        <v>14</v>
      </c>
      <c r="H14" s="151">
        <f>+H10+H12</f>
        <v>1500000000</v>
      </c>
      <c r="I14" s="151">
        <f>+I10+I12</f>
        <v>300000000</v>
      </c>
      <c r="J14" s="151"/>
      <c r="K14" s="151"/>
      <c r="L14" s="151">
        <f aca="true" t="shared" si="1" ref="L14:AA14">+L10+L12</f>
        <v>700000000</v>
      </c>
      <c r="M14" s="151"/>
      <c r="N14" s="151"/>
      <c r="O14" s="151"/>
      <c r="P14" s="151"/>
      <c r="Q14" s="151">
        <f t="shared" si="1"/>
        <v>350000000</v>
      </c>
      <c r="R14" s="151"/>
      <c r="S14" s="151"/>
      <c r="T14" s="151"/>
      <c r="U14" s="151"/>
      <c r="V14" s="151">
        <f t="shared" si="1"/>
        <v>150000000</v>
      </c>
      <c r="W14" s="151"/>
      <c r="X14" s="151"/>
      <c r="Y14" s="151"/>
      <c r="Z14" s="151"/>
      <c r="AA14" s="151">
        <f t="shared" si="1"/>
        <v>0</v>
      </c>
      <c r="AB14" s="152"/>
      <c r="AC14" s="152"/>
      <c r="AD14" s="152"/>
      <c r="AE14" s="152"/>
      <c r="AF14" s="164"/>
      <c r="AG14" s="164"/>
      <c r="AH14" s="165"/>
      <c r="AI14" s="166"/>
      <c r="AJ14" s="38"/>
      <c r="AK14" s="38"/>
      <c r="AL14" s="391"/>
      <c r="AM14" s="357"/>
      <c r="AN14" s="357"/>
      <c r="AO14" s="373"/>
      <c r="AP14" s="354"/>
    </row>
    <row r="15" spans="1:42" s="5" customFormat="1" ht="30.75" customHeight="1">
      <c r="A15" s="399"/>
      <c r="B15" s="381">
        <v>2</v>
      </c>
      <c r="C15" s="367" t="s">
        <v>120</v>
      </c>
      <c r="D15" s="370" t="s">
        <v>121</v>
      </c>
      <c r="E15" s="529"/>
      <c r="F15" s="532"/>
      <c r="G15" s="139" t="s">
        <v>9</v>
      </c>
      <c r="H15" s="167">
        <v>5</v>
      </c>
      <c r="I15" s="168">
        <v>1</v>
      </c>
      <c r="J15" s="168"/>
      <c r="K15" s="168"/>
      <c r="L15" s="168">
        <v>1</v>
      </c>
      <c r="M15" s="168"/>
      <c r="N15" s="168"/>
      <c r="O15" s="168"/>
      <c r="P15" s="168"/>
      <c r="Q15" s="168">
        <v>1</v>
      </c>
      <c r="R15" s="168"/>
      <c r="S15" s="168"/>
      <c r="T15" s="168"/>
      <c r="U15" s="168"/>
      <c r="V15" s="168">
        <v>1</v>
      </c>
      <c r="W15" s="168"/>
      <c r="X15" s="168"/>
      <c r="Y15" s="168"/>
      <c r="Z15" s="168"/>
      <c r="AA15" s="168">
        <v>1</v>
      </c>
      <c r="AB15" s="169"/>
      <c r="AC15" s="169"/>
      <c r="AD15" s="169"/>
      <c r="AE15" s="169"/>
      <c r="AF15" s="170"/>
      <c r="AG15" s="170"/>
      <c r="AH15" s="171"/>
      <c r="AI15" s="171"/>
      <c r="AJ15" s="36"/>
      <c r="AK15" s="36"/>
      <c r="AL15" s="387"/>
      <c r="AM15" s="392"/>
      <c r="AN15" s="392"/>
      <c r="AO15" s="359"/>
      <c r="AP15" s="362"/>
    </row>
    <row r="16" spans="1:42" s="5" customFormat="1" ht="30.75" customHeight="1">
      <c r="A16" s="399"/>
      <c r="B16" s="382"/>
      <c r="C16" s="368"/>
      <c r="D16" s="371"/>
      <c r="E16" s="529"/>
      <c r="F16" s="532"/>
      <c r="G16" s="140" t="s">
        <v>10</v>
      </c>
      <c r="H16" s="172">
        <v>1124000000</v>
      </c>
      <c r="I16" s="164">
        <v>124000000</v>
      </c>
      <c r="J16" s="151"/>
      <c r="K16" s="151"/>
      <c r="L16" s="151">
        <v>250000000</v>
      </c>
      <c r="M16" s="151"/>
      <c r="N16" s="151"/>
      <c r="O16" s="151"/>
      <c r="P16" s="151"/>
      <c r="Q16" s="151">
        <v>270000000</v>
      </c>
      <c r="R16" s="151"/>
      <c r="S16" s="151"/>
      <c r="T16" s="151"/>
      <c r="U16" s="151"/>
      <c r="V16" s="151">
        <v>280000000</v>
      </c>
      <c r="W16" s="151"/>
      <c r="X16" s="151"/>
      <c r="Y16" s="151"/>
      <c r="Z16" s="151"/>
      <c r="AA16" s="151">
        <v>200000000</v>
      </c>
      <c r="AB16" s="152"/>
      <c r="AC16" s="152"/>
      <c r="AD16" s="152"/>
      <c r="AE16" s="152"/>
      <c r="AF16" s="152"/>
      <c r="AG16" s="152"/>
      <c r="AH16" s="153"/>
      <c r="AI16" s="153"/>
      <c r="AJ16" s="33"/>
      <c r="AK16" s="33"/>
      <c r="AL16" s="388"/>
      <c r="AM16" s="356"/>
      <c r="AN16" s="356"/>
      <c r="AO16" s="360"/>
      <c r="AP16" s="353"/>
    </row>
    <row r="17" spans="1:42" s="5" customFormat="1" ht="30.75" customHeight="1">
      <c r="A17" s="399"/>
      <c r="B17" s="382"/>
      <c r="C17" s="368"/>
      <c r="D17" s="371"/>
      <c r="E17" s="529"/>
      <c r="F17" s="532"/>
      <c r="G17" s="140" t="s">
        <v>11</v>
      </c>
      <c r="H17" s="173">
        <v>0</v>
      </c>
      <c r="I17" s="174">
        <v>0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6"/>
      <c r="AG17" s="176"/>
      <c r="AH17" s="153"/>
      <c r="AI17" s="176"/>
      <c r="AJ17" s="33"/>
      <c r="AK17" s="33"/>
      <c r="AL17" s="388"/>
      <c r="AM17" s="356"/>
      <c r="AN17" s="356"/>
      <c r="AO17" s="360"/>
      <c r="AP17" s="353"/>
    </row>
    <row r="18" spans="1:42" s="5" customFormat="1" ht="30.75" customHeight="1">
      <c r="A18" s="399"/>
      <c r="B18" s="382"/>
      <c r="C18" s="368"/>
      <c r="D18" s="371"/>
      <c r="E18" s="529"/>
      <c r="F18" s="532"/>
      <c r="G18" s="140" t="s">
        <v>12</v>
      </c>
      <c r="H18" s="173">
        <v>0</v>
      </c>
      <c r="I18" s="174">
        <v>0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52"/>
      <c r="AG18" s="152"/>
      <c r="AH18" s="152"/>
      <c r="AI18" s="152"/>
      <c r="AJ18" s="33"/>
      <c r="AK18" s="33"/>
      <c r="AL18" s="388"/>
      <c r="AM18" s="356"/>
      <c r="AN18" s="356"/>
      <c r="AO18" s="360"/>
      <c r="AP18" s="353"/>
    </row>
    <row r="19" spans="1:42" s="5" customFormat="1" ht="30.75" customHeight="1">
      <c r="A19" s="399"/>
      <c r="B19" s="382"/>
      <c r="C19" s="368"/>
      <c r="D19" s="371"/>
      <c r="E19" s="529"/>
      <c r="F19" s="532"/>
      <c r="G19" s="140" t="s">
        <v>13</v>
      </c>
      <c r="H19" s="178">
        <f>+H15+H17</f>
        <v>5</v>
      </c>
      <c r="I19" s="178">
        <f aca="true" t="shared" si="2" ref="I19:AA19">+I15+I17</f>
        <v>1</v>
      </c>
      <c r="J19" s="178"/>
      <c r="K19" s="178"/>
      <c r="L19" s="178">
        <f t="shared" si="2"/>
        <v>1</v>
      </c>
      <c r="M19" s="178"/>
      <c r="N19" s="178"/>
      <c r="O19" s="178"/>
      <c r="P19" s="178"/>
      <c r="Q19" s="178">
        <f t="shared" si="2"/>
        <v>1</v>
      </c>
      <c r="R19" s="178"/>
      <c r="S19" s="178"/>
      <c r="T19" s="178"/>
      <c r="U19" s="178"/>
      <c r="V19" s="178">
        <f t="shared" si="2"/>
        <v>1</v>
      </c>
      <c r="W19" s="178"/>
      <c r="X19" s="178"/>
      <c r="Y19" s="178"/>
      <c r="Z19" s="178"/>
      <c r="AA19" s="178">
        <f t="shared" si="2"/>
        <v>1</v>
      </c>
      <c r="AB19" s="179"/>
      <c r="AC19" s="179"/>
      <c r="AD19" s="179"/>
      <c r="AE19" s="179"/>
      <c r="AF19" s="176"/>
      <c r="AG19" s="176"/>
      <c r="AH19" s="153"/>
      <c r="AI19" s="153"/>
      <c r="AJ19" s="33"/>
      <c r="AK19" s="33"/>
      <c r="AL19" s="388"/>
      <c r="AM19" s="356"/>
      <c r="AN19" s="356"/>
      <c r="AO19" s="360"/>
      <c r="AP19" s="353"/>
    </row>
    <row r="20" spans="1:42" s="5" customFormat="1" ht="30.75" customHeight="1" thickBot="1">
      <c r="A20" s="399"/>
      <c r="B20" s="383"/>
      <c r="C20" s="393"/>
      <c r="D20" s="390"/>
      <c r="E20" s="529"/>
      <c r="F20" s="532"/>
      <c r="G20" s="141" t="s">
        <v>14</v>
      </c>
      <c r="H20" s="172">
        <f>+H16+H18</f>
        <v>1124000000</v>
      </c>
      <c r="I20" s="172">
        <f aca="true" t="shared" si="3" ref="I20:AA20">+I16+I18</f>
        <v>124000000</v>
      </c>
      <c r="J20" s="172"/>
      <c r="K20" s="172"/>
      <c r="L20" s="172">
        <f t="shared" si="3"/>
        <v>250000000</v>
      </c>
      <c r="M20" s="172"/>
      <c r="N20" s="172"/>
      <c r="O20" s="172"/>
      <c r="P20" s="172"/>
      <c r="Q20" s="172">
        <f t="shared" si="3"/>
        <v>270000000</v>
      </c>
      <c r="R20" s="172"/>
      <c r="S20" s="172"/>
      <c r="T20" s="172"/>
      <c r="U20" s="172"/>
      <c r="V20" s="172">
        <f t="shared" si="3"/>
        <v>280000000</v>
      </c>
      <c r="W20" s="172"/>
      <c r="X20" s="172"/>
      <c r="Y20" s="172"/>
      <c r="Z20" s="172"/>
      <c r="AA20" s="172">
        <f t="shared" si="3"/>
        <v>200000000</v>
      </c>
      <c r="AB20" s="164"/>
      <c r="AC20" s="164"/>
      <c r="AD20" s="164"/>
      <c r="AE20" s="164"/>
      <c r="AF20" s="164"/>
      <c r="AG20" s="164"/>
      <c r="AH20" s="165"/>
      <c r="AI20" s="165"/>
      <c r="AJ20" s="38"/>
      <c r="AK20" s="38"/>
      <c r="AL20" s="391"/>
      <c r="AM20" s="357"/>
      <c r="AN20" s="357"/>
      <c r="AO20" s="373"/>
      <c r="AP20" s="354"/>
    </row>
    <row r="21" spans="1:42" s="5" customFormat="1" ht="30.75" customHeight="1">
      <c r="A21" s="399"/>
      <c r="B21" s="381">
        <v>3</v>
      </c>
      <c r="C21" s="367" t="s">
        <v>122</v>
      </c>
      <c r="D21" s="370" t="s">
        <v>119</v>
      </c>
      <c r="E21" s="529"/>
      <c r="F21" s="532"/>
      <c r="G21" s="78" t="s">
        <v>9</v>
      </c>
      <c r="H21" s="180">
        <v>25</v>
      </c>
      <c r="I21" s="180">
        <v>5</v>
      </c>
      <c r="J21" s="180"/>
      <c r="K21" s="180"/>
      <c r="L21" s="180">
        <v>10</v>
      </c>
      <c r="M21" s="180"/>
      <c r="N21" s="180"/>
      <c r="O21" s="180"/>
      <c r="P21" s="180"/>
      <c r="Q21" s="180">
        <v>15</v>
      </c>
      <c r="R21" s="180"/>
      <c r="S21" s="180"/>
      <c r="T21" s="180"/>
      <c r="U21" s="180"/>
      <c r="V21" s="180">
        <v>20</v>
      </c>
      <c r="W21" s="180"/>
      <c r="X21" s="180"/>
      <c r="Y21" s="180"/>
      <c r="Z21" s="180"/>
      <c r="AA21" s="180">
        <v>25</v>
      </c>
      <c r="AB21" s="180"/>
      <c r="AC21" s="180"/>
      <c r="AD21" s="180"/>
      <c r="AE21" s="180"/>
      <c r="AF21" s="180"/>
      <c r="AG21" s="180"/>
      <c r="AH21" s="181"/>
      <c r="AI21" s="181"/>
      <c r="AJ21" s="31"/>
      <c r="AK21" s="31"/>
      <c r="AL21" s="115"/>
      <c r="AM21" s="116"/>
      <c r="AN21" s="116"/>
      <c r="AO21" s="117"/>
      <c r="AP21" s="118"/>
    </row>
    <row r="22" spans="1:42" s="5" customFormat="1" ht="30.75" customHeight="1">
      <c r="A22" s="399"/>
      <c r="B22" s="382"/>
      <c r="C22" s="368"/>
      <c r="D22" s="371"/>
      <c r="E22" s="529"/>
      <c r="F22" s="532"/>
      <c r="G22" s="79" t="s">
        <v>10</v>
      </c>
      <c r="H22" s="151">
        <v>410000000</v>
      </c>
      <c r="I22" s="151">
        <v>70000000</v>
      </c>
      <c r="J22" s="151"/>
      <c r="K22" s="151"/>
      <c r="L22" s="151">
        <v>70000000</v>
      </c>
      <c r="M22" s="151"/>
      <c r="N22" s="151"/>
      <c r="O22" s="151"/>
      <c r="P22" s="151"/>
      <c r="Q22" s="151">
        <v>80000000</v>
      </c>
      <c r="R22" s="151"/>
      <c r="S22" s="151"/>
      <c r="T22" s="151"/>
      <c r="U22" s="151"/>
      <c r="V22" s="151">
        <v>90000000</v>
      </c>
      <c r="W22" s="151"/>
      <c r="X22" s="151"/>
      <c r="Y22" s="151"/>
      <c r="Z22" s="151"/>
      <c r="AA22" s="151">
        <v>100000000</v>
      </c>
      <c r="AB22" s="151"/>
      <c r="AC22" s="151"/>
      <c r="AD22" s="151"/>
      <c r="AE22" s="151"/>
      <c r="AF22" s="151"/>
      <c r="AG22" s="151"/>
      <c r="AH22" s="182"/>
      <c r="AI22" s="182"/>
      <c r="AJ22" s="37"/>
      <c r="AK22" s="37"/>
      <c r="AL22" s="109"/>
      <c r="AM22" s="110"/>
      <c r="AN22" s="110"/>
      <c r="AO22" s="111"/>
      <c r="AP22" s="112"/>
    </row>
    <row r="23" spans="1:42" s="5" customFormat="1" ht="30.75" customHeight="1">
      <c r="A23" s="399"/>
      <c r="B23" s="382"/>
      <c r="C23" s="368"/>
      <c r="D23" s="371"/>
      <c r="E23" s="529"/>
      <c r="F23" s="532"/>
      <c r="G23" s="79" t="s">
        <v>11</v>
      </c>
      <c r="H23" s="151">
        <v>0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82"/>
      <c r="AI23" s="182"/>
      <c r="AJ23" s="37"/>
      <c r="AK23" s="37"/>
      <c r="AL23" s="109"/>
      <c r="AM23" s="110"/>
      <c r="AN23" s="110"/>
      <c r="AO23" s="111"/>
      <c r="AP23" s="112"/>
    </row>
    <row r="24" spans="1:42" s="5" customFormat="1" ht="30.75" customHeight="1">
      <c r="A24" s="399"/>
      <c r="B24" s="382"/>
      <c r="C24" s="368"/>
      <c r="D24" s="371"/>
      <c r="E24" s="529"/>
      <c r="F24" s="532"/>
      <c r="G24" s="79" t="s">
        <v>12</v>
      </c>
      <c r="H24" s="151">
        <v>0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82"/>
      <c r="AI24" s="182"/>
      <c r="AJ24" s="37"/>
      <c r="AK24" s="37"/>
      <c r="AL24" s="109"/>
      <c r="AM24" s="110"/>
      <c r="AN24" s="110"/>
      <c r="AO24" s="111"/>
      <c r="AP24" s="112"/>
    </row>
    <row r="25" spans="1:42" s="5" customFormat="1" ht="30.75" customHeight="1">
      <c r="A25" s="399"/>
      <c r="B25" s="382"/>
      <c r="C25" s="368"/>
      <c r="D25" s="371"/>
      <c r="E25" s="529"/>
      <c r="F25" s="532"/>
      <c r="G25" s="79" t="s">
        <v>13</v>
      </c>
      <c r="H25" s="151">
        <f>+H21+H23</f>
        <v>25</v>
      </c>
      <c r="I25" s="151">
        <f aca="true" t="shared" si="4" ref="I25:AA25">+I21+I23</f>
        <v>5</v>
      </c>
      <c r="J25" s="151"/>
      <c r="K25" s="151"/>
      <c r="L25" s="151">
        <f t="shared" si="4"/>
        <v>10</v>
      </c>
      <c r="M25" s="151"/>
      <c r="N25" s="151"/>
      <c r="O25" s="151"/>
      <c r="P25" s="151"/>
      <c r="Q25" s="151">
        <f t="shared" si="4"/>
        <v>15</v>
      </c>
      <c r="R25" s="151"/>
      <c r="S25" s="151"/>
      <c r="T25" s="151"/>
      <c r="U25" s="151"/>
      <c r="V25" s="151">
        <f t="shared" si="4"/>
        <v>20</v>
      </c>
      <c r="W25" s="151"/>
      <c r="X25" s="151"/>
      <c r="Y25" s="151"/>
      <c r="Z25" s="151"/>
      <c r="AA25" s="151">
        <f t="shared" si="4"/>
        <v>25</v>
      </c>
      <c r="AB25" s="151"/>
      <c r="AC25" s="151"/>
      <c r="AD25" s="151"/>
      <c r="AE25" s="151"/>
      <c r="AF25" s="151"/>
      <c r="AG25" s="151"/>
      <c r="AH25" s="182"/>
      <c r="AI25" s="182"/>
      <c r="AJ25" s="37"/>
      <c r="AK25" s="37"/>
      <c r="AL25" s="109"/>
      <c r="AM25" s="110"/>
      <c r="AN25" s="110"/>
      <c r="AO25" s="111"/>
      <c r="AP25" s="112"/>
    </row>
    <row r="26" spans="1:42" s="5" customFormat="1" ht="30.75" customHeight="1" thickBot="1">
      <c r="A26" s="399"/>
      <c r="B26" s="403"/>
      <c r="C26" s="369"/>
      <c r="D26" s="372"/>
      <c r="E26" s="529"/>
      <c r="F26" s="532"/>
      <c r="G26" s="80" t="s">
        <v>14</v>
      </c>
      <c r="H26" s="183">
        <f>+H22+H24</f>
        <v>410000000</v>
      </c>
      <c r="I26" s="183">
        <f aca="true" t="shared" si="5" ref="I26:AA26">+I22+I24</f>
        <v>70000000</v>
      </c>
      <c r="J26" s="183"/>
      <c r="K26" s="183"/>
      <c r="L26" s="183">
        <f t="shared" si="5"/>
        <v>70000000</v>
      </c>
      <c r="M26" s="183"/>
      <c r="N26" s="183"/>
      <c r="O26" s="183"/>
      <c r="P26" s="183"/>
      <c r="Q26" s="183">
        <f t="shared" si="5"/>
        <v>80000000</v>
      </c>
      <c r="R26" s="183"/>
      <c r="S26" s="183"/>
      <c r="T26" s="183"/>
      <c r="U26" s="183"/>
      <c r="V26" s="183">
        <f t="shared" si="5"/>
        <v>90000000</v>
      </c>
      <c r="W26" s="183"/>
      <c r="X26" s="183"/>
      <c r="Y26" s="183"/>
      <c r="Z26" s="183"/>
      <c r="AA26" s="183">
        <f t="shared" si="5"/>
        <v>100000000</v>
      </c>
      <c r="AB26" s="183"/>
      <c r="AC26" s="183"/>
      <c r="AD26" s="183"/>
      <c r="AE26" s="183"/>
      <c r="AF26" s="183"/>
      <c r="AG26" s="183"/>
      <c r="AH26" s="184"/>
      <c r="AI26" s="184"/>
      <c r="AJ26" s="39"/>
      <c r="AK26" s="39"/>
      <c r="AL26" s="119"/>
      <c r="AM26" s="120"/>
      <c r="AN26" s="120"/>
      <c r="AO26" s="121"/>
      <c r="AP26" s="122"/>
    </row>
    <row r="27" spans="1:42" s="5" customFormat="1" ht="30.75" customHeight="1">
      <c r="A27" s="398" t="s">
        <v>128</v>
      </c>
      <c r="B27" s="381">
        <v>4</v>
      </c>
      <c r="C27" s="367" t="s">
        <v>123</v>
      </c>
      <c r="D27" s="370" t="s">
        <v>119</v>
      </c>
      <c r="E27" s="529"/>
      <c r="F27" s="532"/>
      <c r="G27" s="78" t="s">
        <v>9</v>
      </c>
      <c r="H27" s="180">
        <v>10</v>
      </c>
      <c r="I27" s="180">
        <v>1</v>
      </c>
      <c r="J27" s="180"/>
      <c r="K27" s="180"/>
      <c r="L27" s="180">
        <v>4</v>
      </c>
      <c r="M27" s="180"/>
      <c r="N27" s="180"/>
      <c r="O27" s="180"/>
      <c r="P27" s="180"/>
      <c r="Q27" s="180">
        <v>7</v>
      </c>
      <c r="R27" s="180"/>
      <c r="S27" s="180"/>
      <c r="T27" s="180"/>
      <c r="U27" s="180"/>
      <c r="V27" s="180">
        <v>9</v>
      </c>
      <c r="W27" s="180"/>
      <c r="X27" s="180"/>
      <c r="Y27" s="180"/>
      <c r="Z27" s="180"/>
      <c r="AA27" s="180">
        <v>10</v>
      </c>
      <c r="AB27" s="180"/>
      <c r="AC27" s="180"/>
      <c r="AD27" s="180"/>
      <c r="AE27" s="180"/>
      <c r="AF27" s="180"/>
      <c r="AG27" s="180"/>
      <c r="AH27" s="181"/>
      <c r="AI27" s="181"/>
      <c r="AJ27" s="31"/>
      <c r="AK27" s="31"/>
      <c r="AL27" s="115"/>
      <c r="AM27" s="116"/>
      <c r="AN27" s="116"/>
      <c r="AO27" s="117"/>
      <c r="AP27" s="118"/>
    </row>
    <row r="28" spans="1:42" s="5" customFormat="1" ht="30.75" customHeight="1">
      <c r="A28" s="399"/>
      <c r="B28" s="382"/>
      <c r="C28" s="368"/>
      <c r="D28" s="371"/>
      <c r="E28" s="529"/>
      <c r="F28" s="532"/>
      <c r="G28" s="79" t="s">
        <v>10</v>
      </c>
      <c r="H28" s="151">
        <v>2080000000</v>
      </c>
      <c r="I28" s="151">
        <v>380062738</v>
      </c>
      <c r="J28" s="151"/>
      <c r="K28" s="151"/>
      <c r="L28" s="151">
        <v>700000000</v>
      </c>
      <c r="M28" s="151"/>
      <c r="N28" s="151"/>
      <c r="O28" s="151"/>
      <c r="P28" s="151"/>
      <c r="Q28" s="151">
        <v>500000000</v>
      </c>
      <c r="R28" s="151"/>
      <c r="S28" s="151"/>
      <c r="T28" s="151"/>
      <c r="U28" s="151"/>
      <c r="V28" s="151">
        <v>300000000</v>
      </c>
      <c r="W28" s="151"/>
      <c r="X28" s="151"/>
      <c r="Y28" s="151"/>
      <c r="Z28" s="151"/>
      <c r="AA28" s="151">
        <v>200000000</v>
      </c>
      <c r="AB28" s="151"/>
      <c r="AC28" s="151"/>
      <c r="AD28" s="151"/>
      <c r="AE28" s="151"/>
      <c r="AF28" s="151"/>
      <c r="AG28" s="151"/>
      <c r="AH28" s="182"/>
      <c r="AI28" s="182"/>
      <c r="AJ28" s="37"/>
      <c r="AK28" s="37"/>
      <c r="AL28" s="109"/>
      <c r="AM28" s="110"/>
      <c r="AN28" s="110"/>
      <c r="AO28" s="111"/>
      <c r="AP28" s="112"/>
    </row>
    <row r="29" spans="1:42" s="5" customFormat="1" ht="30.75" customHeight="1">
      <c r="A29" s="399"/>
      <c r="B29" s="382"/>
      <c r="C29" s="368"/>
      <c r="D29" s="371"/>
      <c r="E29" s="529"/>
      <c r="F29" s="532"/>
      <c r="G29" s="79" t="s">
        <v>11</v>
      </c>
      <c r="H29" s="151">
        <v>0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82"/>
      <c r="AI29" s="182"/>
      <c r="AJ29" s="37"/>
      <c r="AK29" s="37"/>
      <c r="AL29" s="109"/>
      <c r="AM29" s="110"/>
      <c r="AN29" s="110"/>
      <c r="AO29" s="111"/>
      <c r="AP29" s="112"/>
    </row>
    <row r="30" spans="1:42" s="5" customFormat="1" ht="30.75" customHeight="1">
      <c r="A30" s="399"/>
      <c r="B30" s="382"/>
      <c r="C30" s="368"/>
      <c r="D30" s="371"/>
      <c r="E30" s="529"/>
      <c r="F30" s="532"/>
      <c r="G30" s="79" t="s">
        <v>12</v>
      </c>
      <c r="H30" s="151">
        <v>0</v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82"/>
      <c r="AI30" s="182"/>
      <c r="AJ30" s="37"/>
      <c r="AK30" s="37"/>
      <c r="AL30" s="109"/>
      <c r="AM30" s="110"/>
      <c r="AN30" s="110"/>
      <c r="AO30" s="111"/>
      <c r="AP30" s="112"/>
    </row>
    <row r="31" spans="1:42" s="5" customFormat="1" ht="30.75" customHeight="1">
      <c r="A31" s="399"/>
      <c r="B31" s="382"/>
      <c r="C31" s="368"/>
      <c r="D31" s="371"/>
      <c r="E31" s="529"/>
      <c r="F31" s="532"/>
      <c r="G31" s="79" t="s">
        <v>13</v>
      </c>
      <c r="H31" s="151">
        <f>+H27+H29</f>
        <v>10</v>
      </c>
      <c r="I31" s="151">
        <f aca="true" t="shared" si="6" ref="I31:AA31">+I27+I29</f>
        <v>1</v>
      </c>
      <c r="J31" s="151"/>
      <c r="K31" s="151"/>
      <c r="L31" s="151">
        <f t="shared" si="6"/>
        <v>4</v>
      </c>
      <c r="M31" s="151"/>
      <c r="N31" s="151"/>
      <c r="O31" s="151"/>
      <c r="P31" s="151"/>
      <c r="Q31" s="151">
        <f t="shared" si="6"/>
        <v>7</v>
      </c>
      <c r="R31" s="151"/>
      <c r="S31" s="151"/>
      <c r="T31" s="151"/>
      <c r="U31" s="151"/>
      <c r="V31" s="151">
        <f t="shared" si="6"/>
        <v>9</v>
      </c>
      <c r="W31" s="151"/>
      <c r="X31" s="151"/>
      <c r="Y31" s="151"/>
      <c r="Z31" s="151"/>
      <c r="AA31" s="151">
        <f t="shared" si="6"/>
        <v>10</v>
      </c>
      <c r="AB31" s="151"/>
      <c r="AC31" s="151"/>
      <c r="AD31" s="151"/>
      <c r="AE31" s="151"/>
      <c r="AF31" s="151"/>
      <c r="AG31" s="151"/>
      <c r="AH31" s="182"/>
      <c r="AI31" s="182"/>
      <c r="AJ31" s="37"/>
      <c r="AK31" s="37"/>
      <c r="AL31" s="109"/>
      <c r="AM31" s="110"/>
      <c r="AN31" s="110"/>
      <c r="AO31" s="111"/>
      <c r="AP31" s="112"/>
    </row>
    <row r="32" spans="1:42" s="5" customFormat="1" ht="30.75" customHeight="1" thickBot="1">
      <c r="A32" s="400"/>
      <c r="B32" s="403"/>
      <c r="C32" s="369"/>
      <c r="D32" s="372"/>
      <c r="E32" s="529"/>
      <c r="F32" s="532"/>
      <c r="G32" s="80" t="s">
        <v>14</v>
      </c>
      <c r="H32" s="183">
        <f>+H28+H30</f>
        <v>2080000000</v>
      </c>
      <c r="I32" s="183">
        <f aca="true" t="shared" si="7" ref="I32:AA32">+I28+I30</f>
        <v>380062738</v>
      </c>
      <c r="J32" s="183"/>
      <c r="K32" s="183"/>
      <c r="L32" s="183">
        <f t="shared" si="7"/>
        <v>700000000</v>
      </c>
      <c r="M32" s="183"/>
      <c r="N32" s="183"/>
      <c r="O32" s="183"/>
      <c r="P32" s="183"/>
      <c r="Q32" s="183">
        <f t="shared" si="7"/>
        <v>500000000</v>
      </c>
      <c r="R32" s="183"/>
      <c r="S32" s="183"/>
      <c r="T32" s="183"/>
      <c r="U32" s="183"/>
      <c r="V32" s="183">
        <f t="shared" si="7"/>
        <v>300000000</v>
      </c>
      <c r="W32" s="183"/>
      <c r="X32" s="183"/>
      <c r="Y32" s="183"/>
      <c r="Z32" s="183"/>
      <c r="AA32" s="183">
        <f t="shared" si="7"/>
        <v>200000000</v>
      </c>
      <c r="AB32" s="183"/>
      <c r="AC32" s="183"/>
      <c r="AD32" s="183"/>
      <c r="AE32" s="183"/>
      <c r="AF32" s="183"/>
      <c r="AG32" s="183"/>
      <c r="AH32" s="184"/>
      <c r="AI32" s="184"/>
      <c r="AJ32" s="39"/>
      <c r="AK32" s="39"/>
      <c r="AL32" s="119"/>
      <c r="AM32" s="120"/>
      <c r="AN32" s="120"/>
      <c r="AO32" s="121"/>
      <c r="AP32" s="122"/>
    </row>
    <row r="33" spans="1:42" s="129" customFormat="1" ht="30.75" customHeight="1">
      <c r="A33" s="401" t="s">
        <v>129</v>
      </c>
      <c r="B33" s="381">
        <v>5</v>
      </c>
      <c r="C33" s="367" t="s">
        <v>124</v>
      </c>
      <c r="D33" s="370" t="s">
        <v>119</v>
      </c>
      <c r="E33" s="529"/>
      <c r="F33" s="532"/>
      <c r="G33" s="123" t="s">
        <v>9</v>
      </c>
      <c r="H33" s="185">
        <v>0.9</v>
      </c>
      <c r="I33" s="185">
        <v>0.85</v>
      </c>
      <c r="J33" s="185"/>
      <c r="K33" s="185"/>
      <c r="L33" s="186">
        <v>0.865</v>
      </c>
      <c r="M33" s="185"/>
      <c r="N33" s="185"/>
      <c r="O33" s="185"/>
      <c r="P33" s="185"/>
      <c r="Q33" s="185">
        <v>0.88</v>
      </c>
      <c r="R33" s="185"/>
      <c r="S33" s="185"/>
      <c r="T33" s="185"/>
      <c r="U33" s="185"/>
      <c r="V33" s="185">
        <v>0.89</v>
      </c>
      <c r="W33" s="185"/>
      <c r="X33" s="185"/>
      <c r="Y33" s="185"/>
      <c r="Z33" s="185"/>
      <c r="AA33" s="185">
        <v>0.9</v>
      </c>
      <c r="AB33" s="185"/>
      <c r="AC33" s="185"/>
      <c r="AD33" s="185"/>
      <c r="AE33" s="185"/>
      <c r="AF33" s="185"/>
      <c r="AG33" s="185"/>
      <c r="AH33" s="187"/>
      <c r="AI33" s="187"/>
      <c r="AJ33" s="124"/>
      <c r="AK33" s="124"/>
      <c r="AL33" s="125"/>
      <c r="AM33" s="126"/>
      <c r="AN33" s="126"/>
      <c r="AO33" s="127"/>
      <c r="AP33" s="128"/>
    </row>
    <row r="34" spans="1:42" s="5" customFormat="1" ht="30.75" customHeight="1">
      <c r="A34" s="401"/>
      <c r="B34" s="382"/>
      <c r="C34" s="368"/>
      <c r="D34" s="371"/>
      <c r="E34" s="529"/>
      <c r="F34" s="532"/>
      <c r="G34" s="79" t="s">
        <v>10</v>
      </c>
      <c r="H34" s="188">
        <v>3556438958</v>
      </c>
      <c r="I34" s="189">
        <v>456438958</v>
      </c>
      <c r="J34" s="151"/>
      <c r="K34" s="151"/>
      <c r="L34" s="151">
        <v>741000000</v>
      </c>
      <c r="M34" s="151"/>
      <c r="N34" s="151"/>
      <c r="O34" s="151"/>
      <c r="P34" s="151"/>
      <c r="Q34" s="151">
        <v>763000000</v>
      </c>
      <c r="R34" s="151"/>
      <c r="S34" s="151"/>
      <c r="T34" s="151"/>
      <c r="U34" s="151"/>
      <c r="V34" s="151">
        <v>786000000</v>
      </c>
      <c r="W34" s="151"/>
      <c r="X34" s="151"/>
      <c r="Y34" s="151"/>
      <c r="Z34" s="151"/>
      <c r="AA34" s="151">
        <v>810000000</v>
      </c>
      <c r="AB34" s="151"/>
      <c r="AC34" s="151"/>
      <c r="AD34" s="151"/>
      <c r="AE34" s="151"/>
      <c r="AF34" s="151"/>
      <c r="AG34" s="151"/>
      <c r="AH34" s="182"/>
      <c r="AI34" s="182"/>
      <c r="AJ34" s="37"/>
      <c r="AK34" s="37"/>
      <c r="AL34" s="109"/>
      <c r="AM34" s="110"/>
      <c r="AN34" s="110"/>
      <c r="AO34" s="111"/>
      <c r="AP34" s="112"/>
    </row>
    <row r="35" spans="1:42" s="129" customFormat="1" ht="30.75" customHeight="1">
      <c r="A35" s="401"/>
      <c r="B35" s="382"/>
      <c r="C35" s="368"/>
      <c r="D35" s="371"/>
      <c r="E35" s="529"/>
      <c r="F35" s="532"/>
      <c r="G35" s="142" t="s">
        <v>11</v>
      </c>
      <c r="H35" s="154">
        <v>0</v>
      </c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90"/>
      <c r="AI35" s="190"/>
      <c r="AJ35" s="132"/>
      <c r="AK35" s="132"/>
      <c r="AL35" s="143"/>
      <c r="AM35" s="144"/>
      <c r="AN35" s="144"/>
      <c r="AO35" s="145"/>
      <c r="AP35" s="146"/>
    </row>
    <row r="36" spans="1:42" s="5" customFormat="1" ht="30.75" customHeight="1">
      <c r="A36" s="401"/>
      <c r="B36" s="382"/>
      <c r="C36" s="368"/>
      <c r="D36" s="371"/>
      <c r="E36" s="529"/>
      <c r="F36" s="532"/>
      <c r="G36" s="79" t="s">
        <v>12</v>
      </c>
      <c r="H36" s="151">
        <v>0</v>
      </c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82"/>
      <c r="AI36" s="182"/>
      <c r="AJ36" s="37"/>
      <c r="AK36" s="37"/>
      <c r="AL36" s="109"/>
      <c r="AM36" s="110"/>
      <c r="AN36" s="110"/>
      <c r="AO36" s="111"/>
      <c r="AP36" s="112"/>
    </row>
    <row r="37" spans="1:42" s="129" customFormat="1" ht="30.75" customHeight="1">
      <c r="A37" s="401"/>
      <c r="B37" s="382"/>
      <c r="C37" s="368"/>
      <c r="D37" s="371"/>
      <c r="E37" s="529"/>
      <c r="F37" s="532"/>
      <c r="G37" s="142" t="s">
        <v>13</v>
      </c>
      <c r="H37" s="154">
        <f>+H33+H35</f>
        <v>0.9</v>
      </c>
      <c r="I37" s="154">
        <f aca="true" t="shared" si="8" ref="I37:AA37">+I33+I35</f>
        <v>0.85</v>
      </c>
      <c r="J37" s="154"/>
      <c r="K37" s="154"/>
      <c r="L37" s="154">
        <f t="shared" si="8"/>
        <v>0.865</v>
      </c>
      <c r="M37" s="154"/>
      <c r="N37" s="154"/>
      <c r="O37" s="154"/>
      <c r="P37" s="154"/>
      <c r="Q37" s="154">
        <f t="shared" si="8"/>
        <v>0.88</v>
      </c>
      <c r="R37" s="154"/>
      <c r="S37" s="154"/>
      <c r="T37" s="154"/>
      <c r="U37" s="154"/>
      <c r="V37" s="154">
        <f t="shared" si="8"/>
        <v>0.89</v>
      </c>
      <c r="W37" s="154"/>
      <c r="X37" s="154"/>
      <c r="Y37" s="154"/>
      <c r="Z37" s="154"/>
      <c r="AA37" s="154">
        <f t="shared" si="8"/>
        <v>0.9</v>
      </c>
      <c r="AB37" s="154"/>
      <c r="AC37" s="154"/>
      <c r="AD37" s="154"/>
      <c r="AE37" s="154"/>
      <c r="AF37" s="154"/>
      <c r="AG37" s="154"/>
      <c r="AH37" s="190"/>
      <c r="AI37" s="190"/>
      <c r="AJ37" s="132"/>
      <c r="AK37" s="132"/>
      <c r="AL37" s="143"/>
      <c r="AM37" s="144"/>
      <c r="AN37" s="144"/>
      <c r="AO37" s="145"/>
      <c r="AP37" s="146"/>
    </row>
    <row r="38" spans="1:42" s="5" customFormat="1" ht="30.75" customHeight="1" thickBot="1">
      <c r="A38" s="401"/>
      <c r="B38" s="403"/>
      <c r="C38" s="369"/>
      <c r="D38" s="372"/>
      <c r="E38" s="529"/>
      <c r="F38" s="532"/>
      <c r="G38" s="80" t="s">
        <v>14</v>
      </c>
      <c r="H38" s="183">
        <f>+H34+H36</f>
        <v>3556438958</v>
      </c>
      <c r="I38" s="183">
        <f aca="true" t="shared" si="9" ref="I38:AA38">+I34+I36</f>
        <v>456438958</v>
      </c>
      <c r="J38" s="183"/>
      <c r="K38" s="183"/>
      <c r="L38" s="183">
        <f t="shared" si="9"/>
        <v>741000000</v>
      </c>
      <c r="M38" s="183"/>
      <c r="N38" s="183"/>
      <c r="O38" s="183"/>
      <c r="P38" s="183"/>
      <c r="Q38" s="183">
        <f t="shared" si="9"/>
        <v>763000000</v>
      </c>
      <c r="R38" s="183"/>
      <c r="S38" s="183"/>
      <c r="T38" s="183"/>
      <c r="U38" s="183"/>
      <c r="V38" s="183">
        <f t="shared" si="9"/>
        <v>786000000</v>
      </c>
      <c r="W38" s="183"/>
      <c r="X38" s="183"/>
      <c r="Y38" s="183"/>
      <c r="Z38" s="183"/>
      <c r="AA38" s="183">
        <f t="shared" si="9"/>
        <v>810000000</v>
      </c>
      <c r="AB38" s="183"/>
      <c r="AC38" s="183"/>
      <c r="AD38" s="183"/>
      <c r="AE38" s="183"/>
      <c r="AF38" s="183"/>
      <c r="AG38" s="183"/>
      <c r="AH38" s="184"/>
      <c r="AI38" s="184"/>
      <c r="AJ38" s="39"/>
      <c r="AK38" s="39"/>
      <c r="AL38" s="119"/>
      <c r="AM38" s="120"/>
      <c r="AN38" s="120"/>
      <c r="AO38" s="121"/>
      <c r="AP38" s="122"/>
    </row>
    <row r="39" spans="1:42" s="129" customFormat="1" ht="30.75" customHeight="1">
      <c r="A39" s="401"/>
      <c r="B39" s="364">
        <v>6</v>
      </c>
      <c r="C39" s="367" t="s">
        <v>125</v>
      </c>
      <c r="D39" s="370" t="s">
        <v>126</v>
      </c>
      <c r="E39" s="529"/>
      <c r="F39" s="532"/>
      <c r="G39" s="123" t="s">
        <v>9</v>
      </c>
      <c r="H39" s="191">
        <v>0.82</v>
      </c>
      <c r="I39" s="191">
        <v>0.82</v>
      </c>
      <c r="J39" s="191"/>
      <c r="K39" s="191"/>
      <c r="L39" s="191">
        <v>0.82</v>
      </c>
      <c r="M39" s="191"/>
      <c r="N39" s="191"/>
      <c r="O39" s="191"/>
      <c r="P39" s="191"/>
      <c r="Q39" s="191">
        <v>0.82</v>
      </c>
      <c r="R39" s="191"/>
      <c r="S39" s="191"/>
      <c r="T39" s="191"/>
      <c r="U39" s="191"/>
      <c r="V39" s="191">
        <v>0.82</v>
      </c>
      <c r="W39" s="191"/>
      <c r="X39" s="191"/>
      <c r="Y39" s="191"/>
      <c r="Z39" s="191"/>
      <c r="AA39" s="191">
        <v>0.82</v>
      </c>
      <c r="AB39" s="192"/>
      <c r="AC39" s="192"/>
      <c r="AD39" s="192"/>
      <c r="AE39" s="192"/>
      <c r="AF39" s="193"/>
      <c r="AG39" s="193"/>
      <c r="AH39" s="194"/>
      <c r="AI39" s="194"/>
      <c r="AJ39" s="130"/>
      <c r="AK39" s="130"/>
      <c r="AL39" s="387"/>
      <c r="AM39" s="384"/>
      <c r="AN39" s="384"/>
      <c r="AO39" s="359"/>
      <c r="AP39" s="362"/>
    </row>
    <row r="40" spans="1:42" s="5" customFormat="1" ht="30.75" customHeight="1">
      <c r="A40" s="401"/>
      <c r="B40" s="365"/>
      <c r="C40" s="368"/>
      <c r="D40" s="371"/>
      <c r="E40" s="529"/>
      <c r="F40" s="532"/>
      <c r="G40" s="79" t="s">
        <v>10</v>
      </c>
      <c r="H40" s="195">
        <v>2690561042</v>
      </c>
      <c r="I40" s="189">
        <v>351561042</v>
      </c>
      <c r="J40" s="151"/>
      <c r="K40" s="151"/>
      <c r="L40" s="151">
        <v>559000000</v>
      </c>
      <c r="M40" s="151"/>
      <c r="N40" s="151"/>
      <c r="O40" s="151"/>
      <c r="P40" s="151"/>
      <c r="Q40" s="151">
        <v>576000000</v>
      </c>
      <c r="R40" s="151"/>
      <c r="S40" s="151"/>
      <c r="T40" s="151"/>
      <c r="U40" s="151"/>
      <c r="V40" s="151">
        <v>593000000</v>
      </c>
      <c r="W40" s="151"/>
      <c r="X40" s="151"/>
      <c r="Y40" s="151"/>
      <c r="Z40" s="151"/>
      <c r="AA40" s="151">
        <v>611000000</v>
      </c>
      <c r="AB40" s="152"/>
      <c r="AC40" s="152"/>
      <c r="AD40" s="152"/>
      <c r="AE40" s="152"/>
      <c r="AF40" s="152"/>
      <c r="AG40" s="152"/>
      <c r="AH40" s="196"/>
      <c r="AI40" s="197"/>
      <c r="AJ40" s="32"/>
      <c r="AK40" s="32"/>
      <c r="AL40" s="388"/>
      <c r="AM40" s="385"/>
      <c r="AN40" s="385"/>
      <c r="AO40" s="360"/>
      <c r="AP40" s="353"/>
    </row>
    <row r="41" spans="1:42" s="129" customFormat="1" ht="30.75" customHeight="1">
      <c r="A41" s="401"/>
      <c r="B41" s="365"/>
      <c r="C41" s="368"/>
      <c r="D41" s="371"/>
      <c r="E41" s="529"/>
      <c r="F41" s="532"/>
      <c r="G41" s="142" t="s">
        <v>11</v>
      </c>
      <c r="H41" s="198">
        <v>0</v>
      </c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6"/>
      <c r="AG41" s="156"/>
      <c r="AH41" s="156"/>
      <c r="AI41" s="156"/>
      <c r="AJ41" s="132"/>
      <c r="AK41" s="132"/>
      <c r="AL41" s="388"/>
      <c r="AM41" s="385"/>
      <c r="AN41" s="385"/>
      <c r="AO41" s="360"/>
      <c r="AP41" s="353"/>
    </row>
    <row r="42" spans="1:42" s="138" customFormat="1" ht="30.75" customHeight="1">
      <c r="A42" s="401"/>
      <c r="B42" s="365"/>
      <c r="C42" s="368"/>
      <c r="D42" s="371"/>
      <c r="E42" s="529"/>
      <c r="F42" s="532"/>
      <c r="G42" s="147" t="s">
        <v>12</v>
      </c>
      <c r="H42" s="188"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9"/>
      <c r="AG42" s="159"/>
      <c r="AH42" s="160"/>
      <c r="AI42" s="161"/>
      <c r="AJ42" s="137"/>
      <c r="AK42" s="137"/>
      <c r="AL42" s="388"/>
      <c r="AM42" s="385"/>
      <c r="AN42" s="385"/>
      <c r="AO42" s="360"/>
      <c r="AP42" s="353"/>
    </row>
    <row r="43" spans="1:42" s="129" customFormat="1" ht="30.75" customHeight="1">
      <c r="A43" s="401"/>
      <c r="B43" s="365"/>
      <c r="C43" s="368"/>
      <c r="D43" s="371"/>
      <c r="E43" s="529"/>
      <c r="F43" s="532"/>
      <c r="G43" s="142" t="s">
        <v>13</v>
      </c>
      <c r="H43" s="162">
        <f>+H39+H41</f>
        <v>0.82</v>
      </c>
      <c r="I43" s="162">
        <f aca="true" t="shared" si="10" ref="I43:AA43">+I39+I41</f>
        <v>0.82</v>
      </c>
      <c r="J43" s="163"/>
      <c r="K43" s="163"/>
      <c r="L43" s="162">
        <f t="shared" si="10"/>
        <v>0.82</v>
      </c>
      <c r="M43" s="163"/>
      <c r="N43" s="163"/>
      <c r="O43" s="163"/>
      <c r="P43" s="163"/>
      <c r="Q43" s="162">
        <f t="shared" si="10"/>
        <v>0.82</v>
      </c>
      <c r="R43" s="163"/>
      <c r="S43" s="163"/>
      <c r="T43" s="163"/>
      <c r="U43" s="163"/>
      <c r="V43" s="162">
        <f t="shared" si="10"/>
        <v>0.82</v>
      </c>
      <c r="W43" s="163"/>
      <c r="X43" s="163"/>
      <c r="Y43" s="163"/>
      <c r="Z43" s="163"/>
      <c r="AA43" s="162">
        <f t="shared" si="10"/>
        <v>0.82</v>
      </c>
      <c r="AB43" s="163"/>
      <c r="AC43" s="163"/>
      <c r="AD43" s="163"/>
      <c r="AE43" s="163"/>
      <c r="AF43" s="156"/>
      <c r="AG43" s="156"/>
      <c r="AH43" s="156"/>
      <c r="AI43" s="156"/>
      <c r="AJ43" s="132"/>
      <c r="AK43" s="132"/>
      <c r="AL43" s="388"/>
      <c r="AM43" s="385"/>
      <c r="AN43" s="385"/>
      <c r="AO43" s="360"/>
      <c r="AP43" s="353"/>
    </row>
    <row r="44" spans="1:42" s="5" customFormat="1" ht="30.75" customHeight="1" thickBot="1">
      <c r="A44" s="402"/>
      <c r="B44" s="366"/>
      <c r="C44" s="369"/>
      <c r="D44" s="372"/>
      <c r="E44" s="530"/>
      <c r="F44" s="533"/>
      <c r="G44" s="80" t="s">
        <v>14</v>
      </c>
      <c r="H44" s="183">
        <f>+H40+H42</f>
        <v>2690561042</v>
      </c>
      <c r="I44" s="183">
        <f aca="true" t="shared" si="11" ref="I44:AA44">+I40+I42</f>
        <v>351561042</v>
      </c>
      <c r="J44" s="183"/>
      <c r="K44" s="183"/>
      <c r="L44" s="183">
        <f t="shared" si="11"/>
        <v>559000000</v>
      </c>
      <c r="M44" s="183"/>
      <c r="N44" s="183"/>
      <c r="O44" s="183"/>
      <c r="P44" s="183"/>
      <c r="Q44" s="183">
        <f t="shared" si="11"/>
        <v>576000000</v>
      </c>
      <c r="R44" s="183"/>
      <c r="S44" s="183"/>
      <c r="T44" s="183"/>
      <c r="U44" s="183"/>
      <c r="V44" s="183">
        <f t="shared" si="11"/>
        <v>593000000</v>
      </c>
      <c r="W44" s="183"/>
      <c r="X44" s="183"/>
      <c r="Y44" s="183"/>
      <c r="Z44" s="183"/>
      <c r="AA44" s="183">
        <f t="shared" si="11"/>
        <v>611000000</v>
      </c>
      <c r="AB44" s="183"/>
      <c r="AC44" s="183"/>
      <c r="AD44" s="183"/>
      <c r="AE44" s="183"/>
      <c r="AF44" s="183"/>
      <c r="AG44" s="183"/>
      <c r="AH44" s="184"/>
      <c r="AI44" s="199"/>
      <c r="AJ44" s="39"/>
      <c r="AK44" s="39"/>
      <c r="AL44" s="389"/>
      <c r="AM44" s="386"/>
      <c r="AN44" s="386"/>
      <c r="AO44" s="361"/>
      <c r="AP44" s="363"/>
    </row>
    <row r="45" spans="1:42" ht="31.5" customHeight="1">
      <c r="A45" s="375" t="s">
        <v>15</v>
      </c>
      <c r="B45" s="376"/>
      <c r="C45" s="376"/>
      <c r="D45" s="376"/>
      <c r="E45" s="376"/>
      <c r="F45" s="377"/>
      <c r="G45" s="81" t="s">
        <v>10</v>
      </c>
      <c r="H45" s="200">
        <f>+H10+H16+H22+H28+H34+H40</f>
        <v>11361000000</v>
      </c>
      <c r="I45" s="200">
        <f aca="true" t="shared" si="12" ref="I45:AA45">+I10+I16+I22+I28+I34+I40</f>
        <v>1682062738</v>
      </c>
      <c r="J45" s="200"/>
      <c r="K45" s="200"/>
      <c r="L45" s="200">
        <f t="shared" si="12"/>
        <v>3020000000</v>
      </c>
      <c r="M45" s="200"/>
      <c r="N45" s="200"/>
      <c r="O45" s="200"/>
      <c r="P45" s="200"/>
      <c r="Q45" s="200">
        <f t="shared" si="12"/>
        <v>2539000000</v>
      </c>
      <c r="R45" s="200"/>
      <c r="S45" s="200"/>
      <c r="T45" s="200"/>
      <c r="U45" s="200"/>
      <c r="V45" s="200">
        <f t="shared" si="12"/>
        <v>2199000000</v>
      </c>
      <c r="W45" s="200"/>
      <c r="X45" s="200"/>
      <c r="Y45" s="200"/>
      <c r="Z45" s="200"/>
      <c r="AA45" s="200">
        <f t="shared" si="12"/>
        <v>1921000000</v>
      </c>
      <c r="AB45" s="201"/>
      <c r="AC45" s="201"/>
      <c r="AD45" s="201"/>
      <c r="AE45" s="201"/>
      <c r="AF45" s="202"/>
      <c r="AG45" s="202"/>
      <c r="AH45" s="203"/>
      <c r="AI45" s="203"/>
      <c r="AJ45" s="82"/>
      <c r="AK45" s="83"/>
      <c r="AL45" s="84"/>
      <c r="AM45" s="84"/>
      <c r="AN45" s="84"/>
      <c r="AO45" s="84"/>
      <c r="AP45" s="95"/>
    </row>
    <row r="46" spans="1:42" ht="28.5" customHeight="1">
      <c r="A46" s="375"/>
      <c r="B46" s="376"/>
      <c r="C46" s="376"/>
      <c r="D46" s="376"/>
      <c r="E46" s="376"/>
      <c r="F46" s="377"/>
      <c r="G46" s="79" t="s">
        <v>12</v>
      </c>
      <c r="H46" s="195">
        <f>+H12+H18+H24+H30+H36+H42</f>
        <v>0</v>
      </c>
      <c r="I46" s="195">
        <f aca="true" t="shared" si="13" ref="I46:AA46">+I12+I18+I24+I30+I36+I42</f>
        <v>0</v>
      </c>
      <c r="J46" s="195"/>
      <c r="K46" s="195"/>
      <c r="L46" s="195">
        <f t="shared" si="13"/>
        <v>0</v>
      </c>
      <c r="M46" s="195"/>
      <c r="N46" s="195"/>
      <c r="O46" s="195"/>
      <c r="P46" s="195"/>
      <c r="Q46" s="195">
        <f t="shared" si="13"/>
        <v>0</v>
      </c>
      <c r="R46" s="195"/>
      <c r="S46" s="195"/>
      <c r="T46" s="195"/>
      <c r="U46" s="195"/>
      <c r="V46" s="195">
        <f t="shared" si="13"/>
        <v>0</v>
      </c>
      <c r="W46" s="195"/>
      <c r="X46" s="195"/>
      <c r="Y46" s="195"/>
      <c r="Z46" s="195"/>
      <c r="AA46" s="195">
        <f t="shared" si="13"/>
        <v>0</v>
      </c>
      <c r="AB46" s="175"/>
      <c r="AC46" s="175"/>
      <c r="AD46" s="175"/>
      <c r="AE46" s="175"/>
      <c r="AF46" s="204"/>
      <c r="AG46" s="204"/>
      <c r="AH46" s="205"/>
      <c r="AI46" s="206"/>
      <c r="AJ46" s="83"/>
      <c r="AK46" s="83"/>
      <c r="AL46" s="84"/>
      <c r="AM46" s="84"/>
      <c r="AN46" s="84"/>
      <c r="AO46" s="84"/>
      <c r="AP46" s="95"/>
    </row>
    <row r="47" spans="1:46" ht="35.25" customHeight="1" thickBot="1">
      <c r="A47" s="378"/>
      <c r="B47" s="379"/>
      <c r="C47" s="379"/>
      <c r="D47" s="379"/>
      <c r="E47" s="379"/>
      <c r="F47" s="380"/>
      <c r="G47" s="80" t="s">
        <v>15</v>
      </c>
      <c r="H47" s="207">
        <f>+H45+H46</f>
        <v>11361000000</v>
      </c>
      <c r="I47" s="207">
        <f aca="true" t="shared" si="14" ref="I47:AA47">+I45+I46</f>
        <v>1682062738</v>
      </c>
      <c r="J47" s="207"/>
      <c r="K47" s="207"/>
      <c r="L47" s="207">
        <f t="shared" si="14"/>
        <v>3020000000</v>
      </c>
      <c r="M47" s="207"/>
      <c r="N47" s="207"/>
      <c r="O47" s="207"/>
      <c r="P47" s="207"/>
      <c r="Q47" s="207">
        <f t="shared" si="14"/>
        <v>2539000000</v>
      </c>
      <c r="R47" s="207"/>
      <c r="S47" s="207"/>
      <c r="T47" s="207"/>
      <c r="U47" s="207"/>
      <c r="V47" s="207">
        <f t="shared" si="14"/>
        <v>2199000000</v>
      </c>
      <c r="W47" s="207"/>
      <c r="X47" s="207"/>
      <c r="Y47" s="207"/>
      <c r="Z47" s="207"/>
      <c r="AA47" s="207">
        <f t="shared" si="14"/>
        <v>1921000000</v>
      </c>
      <c r="AB47" s="207"/>
      <c r="AC47" s="207"/>
      <c r="AD47" s="207"/>
      <c r="AE47" s="207"/>
      <c r="AF47" s="208"/>
      <c r="AG47" s="208"/>
      <c r="AH47" s="209"/>
      <c r="AI47" s="209"/>
      <c r="AJ47" s="96"/>
      <c r="AK47" s="96"/>
      <c r="AL47" s="97"/>
      <c r="AM47" s="97"/>
      <c r="AN47" s="97"/>
      <c r="AO47" s="97"/>
      <c r="AP47" s="98"/>
      <c r="AQ47" s="6"/>
      <c r="AR47" s="6"/>
      <c r="AS47" s="6"/>
      <c r="AT47" s="6"/>
    </row>
    <row r="48" spans="1:42" ht="71.25" customHeight="1">
      <c r="A48" s="358" t="s">
        <v>114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</row>
  </sheetData>
  <mergeCells count="68">
    <mergeCell ref="A9:A26"/>
    <mergeCell ref="A27:A32"/>
    <mergeCell ref="A33:A44"/>
    <mergeCell ref="B21:B26"/>
    <mergeCell ref="B27:B32"/>
    <mergeCell ref="B33:B38"/>
    <mergeCell ref="B9:B14"/>
    <mergeCell ref="C21:C26"/>
    <mergeCell ref="C27:C32"/>
    <mergeCell ref="C33:C38"/>
    <mergeCell ref="AN15:AN20"/>
    <mergeCell ref="D15:D20"/>
    <mergeCell ref="C15:C20"/>
    <mergeCell ref="C9:C14"/>
    <mergeCell ref="D9:D14"/>
    <mergeCell ref="AL9:AL14"/>
    <mergeCell ref="E9:E44"/>
    <mergeCell ref="F9:F44"/>
    <mergeCell ref="AM39:AM44"/>
    <mergeCell ref="AN39:AN44"/>
    <mergeCell ref="AL39:AL44"/>
    <mergeCell ref="D21:D26"/>
    <mergeCell ref="D27:D32"/>
    <mergeCell ref="D33:D38"/>
    <mergeCell ref="AL15:AL20"/>
    <mergeCell ref="AM15:AM20"/>
    <mergeCell ref="AP9:AP14"/>
    <mergeCell ref="AM9:AM14"/>
    <mergeCell ref="A48:AP48"/>
    <mergeCell ref="AO39:AO44"/>
    <mergeCell ref="AP39:AP44"/>
    <mergeCell ref="B39:B44"/>
    <mergeCell ref="C39:C44"/>
    <mergeCell ref="D39:D44"/>
    <mergeCell ref="AO15:AO20"/>
    <mergeCell ref="AP15:AP20"/>
    <mergeCell ref="AN9:AN14"/>
    <mergeCell ref="AO9:AO14"/>
    <mergeCell ref="A45:F47"/>
    <mergeCell ref="B15:B20"/>
    <mergeCell ref="B6:D7"/>
    <mergeCell ref="I6:AE6"/>
    <mergeCell ref="V7:Z7"/>
    <mergeCell ref="E6:E8"/>
    <mergeCell ref="AA7:AE7"/>
    <mergeCell ref="AN6:AN8"/>
    <mergeCell ref="AO6:AO8"/>
    <mergeCell ref="AP6:AP8"/>
    <mergeCell ref="AL6:AL8"/>
    <mergeCell ref="G6:G8"/>
    <mergeCell ref="H6:H8"/>
    <mergeCell ref="AK6:AK8"/>
    <mergeCell ref="A1:E4"/>
    <mergeCell ref="AF7:AI7"/>
    <mergeCell ref="I7:K7"/>
    <mergeCell ref="L7:P7"/>
    <mergeCell ref="Q7:U7"/>
    <mergeCell ref="F3:N3"/>
    <mergeCell ref="F4:N4"/>
    <mergeCell ref="O3:AP3"/>
    <mergeCell ref="O4:AP4"/>
    <mergeCell ref="F1:AP1"/>
    <mergeCell ref="F2:AP2"/>
    <mergeCell ref="F6:F8"/>
    <mergeCell ref="AF6:AI6"/>
    <mergeCell ref="AJ6:AJ8"/>
    <mergeCell ref="AM6:AM8"/>
    <mergeCell ref="A6:A8"/>
  </mergeCells>
  <printOptions horizontalCentered="1" verticalCentered="1"/>
  <pageMargins left="0" right="0" top="0.7480314960629921" bottom="0" header="0.31496062992125984" footer="0"/>
  <pageSetup fitToHeight="0" horizontalDpi="600" verticalDpi="600" orientation="landscape" scale="22" r:id="rId3"/>
  <headerFoot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9"/>
  <sheetViews>
    <sheetView view="pageBreakPreview" zoomScaleSheetLayoutView="100" workbookViewId="0" topLeftCell="R1">
      <selection activeCell="V8" sqref="V8:V9"/>
    </sheetView>
  </sheetViews>
  <sheetFormatPr defaultColWidth="11.421875" defaultRowHeight="15"/>
  <cols>
    <col min="1" max="1" width="12.28125" style="9" customWidth="1"/>
    <col min="2" max="2" width="15.8515625" style="9" customWidth="1"/>
    <col min="3" max="3" width="27.57421875" style="26" customWidth="1"/>
    <col min="4" max="5" width="5.57421875" style="9" customWidth="1"/>
    <col min="6" max="6" width="9.421875" style="9" customWidth="1"/>
    <col min="7" max="7" width="7.00390625" style="9" customWidth="1"/>
    <col min="8" max="8" width="6.7109375" style="9" customWidth="1"/>
    <col min="9" max="12" width="7.00390625" style="9" customWidth="1"/>
    <col min="13" max="13" width="7.140625" style="9" customWidth="1"/>
    <col min="14" max="18" width="7.140625" style="10" customWidth="1"/>
    <col min="19" max="19" width="11.7109375" style="10" customWidth="1"/>
    <col min="20" max="20" width="9.421875" style="10" customWidth="1"/>
    <col min="21" max="21" width="8.7109375" style="10" customWidth="1"/>
    <col min="22" max="22" width="81.28125" style="14" customWidth="1"/>
    <col min="23" max="23" width="15.7109375" style="14" customWidth="1"/>
    <col min="24" max="60" width="11.421875" style="14" customWidth="1"/>
    <col min="61" max="16384" width="11.421875" style="9" customWidth="1"/>
  </cols>
  <sheetData>
    <row r="1" spans="1:22" s="11" customFormat="1" ht="33" customHeight="1">
      <c r="A1" s="407"/>
      <c r="B1" s="408"/>
      <c r="C1" s="413" t="s">
        <v>0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4"/>
    </row>
    <row r="2" spans="1:22" s="11" customFormat="1" ht="30" customHeight="1">
      <c r="A2" s="409"/>
      <c r="B2" s="410"/>
      <c r="C2" s="415" t="s">
        <v>110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6"/>
    </row>
    <row r="3" spans="1:22" s="11" customFormat="1" ht="27.75" customHeight="1">
      <c r="A3" s="409"/>
      <c r="B3" s="410"/>
      <c r="C3" s="40" t="s">
        <v>1</v>
      </c>
      <c r="D3" s="417" t="s">
        <v>115</v>
      </c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8"/>
    </row>
    <row r="4" spans="1:22" s="11" customFormat="1" ht="33" customHeight="1" thickBot="1">
      <c r="A4" s="411"/>
      <c r="B4" s="412"/>
      <c r="C4" s="99" t="s">
        <v>16</v>
      </c>
      <c r="D4" s="419" t="s">
        <v>116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20"/>
    </row>
    <row r="5" spans="1:21" s="11" customFormat="1" ht="13.5" thickBot="1">
      <c r="A5" s="12"/>
      <c r="B5" s="9"/>
      <c r="C5" s="23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</row>
    <row r="6" spans="1:22" s="13" customFormat="1" ht="42.75" customHeight="1">
      <c r="A6" s="421" t="s">
        <v>61</v>
      </c>
      <c r="B6" s="423" t="s">
        <v>62</v>
      </c>
      <c r="C6" s="425" t="s">
        <v>63</v>
      </c>
      <c r="D6" s="427" t="s">
        <v>64</v>
      </c>
      <c r="E6" s="428"/>
      <c r="F6" s="423" t="s">
        <v>200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 t="s">
        <v>68</v>
      </c>
      <c r="U6" s="423"/>
      <c r="V6" s="429" t="s">
        <v>201</v>
      </c>
    </row>
    <row r="7" spans="1:22" s="13" customFormat="1" ht="48.75" customHeight="1" thickBot="1">
      <c r="A7" s="422"/>
      <c r="B7" s="424"/>
      <c r="C7" s="426"/>
      <c r="D7" s="210" t="s">
        <v>65</v>
      </c>
      <c r="E7" s="210" t="s">
        <v>66</v>
      </c>
      <c r="F7" s="210" t="s">
        <v>67</v>
      </c>
      <c r="G7" s="211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2" t="s">
        <v>29</v>
      </c>
      <c r="T7" s="212" t="s">
        <v>69</v>
      </c>
      <c r="U7" s="212" t="s">
        <v>70</v>
      </c>
      <c r="V7" s="430"/>
    </row>
    <row r="8" spans="1:22" s="14" customFormat="1" ht="30.75" customHeight="1">
      <c r="A8" s="431" t="s">
        <v>130</v>
      </c>
      <c r="B8" s="434" t="s">
        <v>118</v>
      </c>
      <c r="C8" s="437" t="s">
        <v>131</v>
      </c>
      <c r="D8" s="439" t="s">
        <v>132</v>
      </c>
      <c r="E8" s="439"/>
      <c r="F8" s="41" t="s">
        <v>30</v>
      </c>
      <c r="G8" s="213"/>
      <c r="H8" s="213"/>
      <c r="I8" s="213"/>
      <c r="J8" s="214"/>
      <c r="K8" s="214"/>
      <c r="L8" s="215"/>
      <c r="M8" s="240">
        <v>0.5</v>
      </c>
      <c r="N8" s="240">
        <v>0.5</v>
      </c>
      <c r="O8" s="240">
        <v>0</v>
      </c>
      <c r="P8" s="240">
        <v>0</v>
      </c>
      <c r="Q8" s="240">
        <v>0</v>
      </c>
      <c r="R8" s="240">
        <v>0</v>
      </c>
      <c r="S8" s="216">
        <f>SUM(M8:R8)</f>
        <v>1</v>
      </c>
      <c r="T8" s="441">
        <v>0.2</v>
      </c>
      <c r="U8" s="444">
        <v>0.07</v>
      </c>
      <c r="V8" s="446"/>
    </row>
    <row r="9" spans="1:22" s="14" customFormat="1" ht="30.75" customHeight="1" thickBot="1">
      <c r="A9" s="432"/>
      <c r="B9" s="435"/>
      <c r="C9" s="438"/>
      <c r="D9" s="440"/>
      <c r="E9" s="440"/>
      <c r="F9" s="217" t="s">
        <v>31</v>
      </c>
      <c r="G9" s="218"/>
      <c r="H9" s="218"/>
      <c r="I9" s="218"/>
      <c r="J9" s="219"/>
      <c r="K9" s="30"/>
      <c r="L9" s="30"/>
      <c r="M9" s="241"/>
      <c r="N9" s="241"/>
      <c r="O9" s="241"/>
      <c r="P9" s="241"/>
      <c r="Q9" s="241"/>
      <c r="R9" s="241"/>
      <c r="S9" s="220">
        <f>SUM(G9:K9)</f>
        <v>0</v>
      </c>
      <c r="T9" s="442"/>
      <c r="U9" s="445"/>
      <c r="V9" s="447"/>
    </row>
    <row r="10" spans="1:22" s="14" customFormat="1" ht="30.75" customHeight="1">
      <c r="A10" s="432"/>
      <c r="B10" s="435"/>
      <c r="C10" s="448" t="s">
        <v>133</v>
      </c>
      <c r="D10" s="449" t="s">
        <v>132</v>
      </c>
      <c r="E10" s="449"/>
      <c r="F10" s="100" t="s">
        <v>30</v>
      </c>
      <c r="G10" s="221"/>
      <c r="H10" s="221"/>
      <c r="I10" s="221"/>
      <c r="J10" s="222"/>
      <c r="K10" s="222"/>
      <c r="L10" s="101"/>
      <c r="M10" s="240">
        <v>0</v>
      </c>
      <c r="N10" s="240">
        <v>0</v>
      </c>
      <c r="O10" s="240">
        <v>0.333</v>
      </c>
      <c r="P10" s="240">
        <v>0.333</v>
      </c>
      <c r="Q10" s="240">
        <v>0.334</v>
      </c>
      <c r="R10" s="240">
        <v>0</v>
      </c>
      <c r="S10" s="223">
        <f>SUM(M10:R10)</f>
        <v>1</v>
      </c>
      <c r="T10" s="442"/>
      <c r="U10" s="450">
        <v>0.07</v>
      </c>
      <c r="V10" s="451"/>
    </row>
    <row r="11" spans="1:22" s="14" customFormat="1" ht="30.75" customHeight="1" thickBot="1">
      <c r="A11" s="432"/>
      <c r="B11" s="435"/>
      <c r="C11" s="438"/>
      <c r="D11" s="440"/>
      <c r="E11" s="440"/>
      <c r="F11" s="217" t="s">
        <v>31</v>
      </c>
      <c r="G11" s="218"/>
      <c r="H11" s="218"/>
      <c r="I11" s="218"/>
      <c r="J11" s="219"/>
      <c r="K11" s="219"/>
      <c r="L11" s="30"/>
      <c r="M11" s="241"/>
      <c r="N11" s="241"/>
      <c r="O11" s="241"/>
      <c r="P11" s="241"/>
      <c r="Q11" s="241"/>
      <c r="R11" s="241"/>
      <c r="S11" s="220">
        <f>SUM(G11:R11)</f>
        <v>0</v>
      </c>
      <c r="T11" s="442"/>
      <c r="U11" s="445"/>
      <c r="V11" s="447"/>
    </row>
    <row r="12" spans="1:22" s="14" customFormat="1" ht="30.75" customHeight="1">
      <c r="A12" s="432"/>
      <c r="B12" s="435"/>
      <c r="C12" s="448" t="s">
        <v>134</v>
      </c>
      <c r="D12" s="449" t="s">
        <v>132</v>
      </c>
      <c r="E12" s="449"/>
      <c r="F12" s="100" t="s">
        <v>30</v>
      </c>
      <c r="G12" s="221"/>
      <c r="H12" s="221"/>
      <c r="I12" s="221"/>
      <c r="J12" s="222"/>
      <c r="K12" s="222"/>
      <c r="L12" s="101"/>
      <c r="M12" s="240">
        <v>0</v>
      </c>
      <c r="N12" s="240">
        <v>0</v>
      </c>
      <c r="O12" s="240">
        <v>0</v>
      </c>
      <c r="P12" s="240">
        <v>0</v>
      </c>
      <c r="Q12" s="240">
        <v>0</v>
      </c>
      <c r="R12" s="240">
        <v>1</v>
      </c>
      <c r="S12" s="224">
        <f>SUM(M12:R12)</f>
        <v>1</v>
      </c>
      <c r="T12" s="442"/>
      <c r="U12" s="450">
        <v>0.06</v>
      </c>
      <c r="V12" s="451"/>
    </row>
    <row r="13" spans="1:22" s="14" customFormat="1" ht="30.75" customHeight="1" thickBot="1">
      <c r="A13" s="432"/>
      <c r="B13" s="436"/>
      <c r="C13" s="438"/>
      <c r="D13" s="440"/>
      <c r="E13" s="440"/>
      <c r="F13" s="217" t="s">
        <v>31</v>
      </c>
      <c r="G13" s="218"/>
      <c r="H13" s="218"/>
      <c r="I13" s="218"/>
      <c r="J13" s="219"/>
      <c r="K13" s="219"/>
      <c r="L13" s="30"/>
      <c r="M13" s="241"/>
      <c r="N13" s="241"/>
      <c r="O13" s="241"/>
      <c r="P13" s="241"/>
      <c r="Q13" s="241"/>
      <c r="R13" s="241"/>
      <c r="S13" s="220">
        <f>SUM(G13:R13)</f>
        <v>0</v>
      </c>
      <c r="T13" s="443"/>
      <c r="U13" s="445"/>
      <c r="V13" s="447"/>
    </row>
    <row r="14" spans="1:22" s="14" customFormat="1" ht="30.75" customHeight="1">
      <c r="A14" s="432"/>
      <c r="B14" s="434" t="s">
        <v>120</v>
      </c>
      <c r="C14" s="437" t="s">
        <v>135</v>
      </c>
      <c r="D14" s="439" t="s">
        <v>132</v>
      </c>
      <c r="E14" s="439"/>
      <c r="F14" s="41" t="s">
        <v>30</v>
      </c>
      <c r="G14" s="225"/>
      <c r="H14" s="225"/>
      <c r="I14" s="225"/>
      <c r="J14" s="226"/>
      <c r="K14" s="226"/>
      <c r="L14" s="29"/>
      <c r="M14" s="240">
        <v>0.167</v>
      </c>
      <c r="N14" s="240">
        <v>0.167</v>
      </c>
      <c r="O14" s="240">
        <v>0.166</v>
      </c>
      <c r="P14" s="240">
        <v>0.167</v>
      </c>
      <c r="Q14" s="240">
        <v>0.167</v>
      </c>
      <c r="R14" s="240">
        <v>0.166</v>
      </c>
      <c r="S14" s="227">
        <f>SUM(M14:R14)</f>
        <v>1</v>
      </c>
      <c r="T14" s="441">
        <v>0.125</v>
      </c>
      <c r="U14" s="444">
        <v>0.025</v>
      </c>
      <c r="V14" s="446"/>
    </row>
    <row r="15" spans="1:22" s="14" customFormat="1" ht="30.75" customHeight="1" thickBot="1">
      <c r="A15" s="432"/>
      <c r="B15" s="435"/>
      <c r="C15" s="459"/>
      <c r="D15" s="460"/>
      <c r="E15" s="460"/>
      <c r="F15" s="42" t="s">
        <v>31</v>
      </c>
      <c r="G15" s="228"/>
      <c r="H15" s="228"/>
      <c r="I15" s="228"/>
      <c r="J15" s="229"/>
      <c r="K15" s="229"/>
      <c r="L15" s="230"/>
      <c r="M15" s="242"/>
      <c r="N15" s="242"/>
      <c r="O15" s="242"/>
      <c r="P15" s="242"/>
      <c r="Q15" s="242"/>
      <c r="R15" s="242"/>
      <c r="S15" s="231">
        <f>SUM(M15:R15)</f>
        <v>0</v>
      </c>
      <c r="T15" s="442"/>
      <c r="U15" s="445"/>
      <c r="V15" s="447"/>
    </row>
    <row r="16" spans="1:22" s="14" customFormat="1" ht="30.75" customHeight="1">
      <c r="A16" s="432"/>
      <c r="B16" s="435"/>
      <c r="C16" s="452" t="s">
        <v>136</v>
      </c>
      <c r="D16" s="454" t="s">
        <v>132</v>
      </c>
      <c r="E16" s="439"/>
      <c r="F16" s="41" t="s">
        <v>30</v>
      </c>
      <c r="G16" s="225"/>
      <c r="H16" s="225"/>
      <c r="I16" s="225"/>
      <c r="J16" s="226"/>
      <c r="K16" s="226"/>
      <c r="L16" s="29"/>
      <c r="M16" s="240">
        <v>0.1</v>
      </c>
      <c r="N16" s="240">
        <v>0.3</v>
      </c>
      <c r="O16" s="240">
        <v>0.1</v>
      </c>
      <c r="P16" s="240">
        <v>0.3</v>
      </c>
      <c r="Q16" s="240">
        <v>0.1</v>
      </c>
      <c r="R16" s="240">
        <v>0.1</v>
      </c>
      <c r="S16" s="227">
        <f aca="true" t="shared" si="0" ref="S16:S75">SUM(M16:R16)</f>
        <v>1</v>
      </c>
      <c r="T16" s="442"/>
      <c r="U16" s="444">
        <v>0.02</v>
      </c>
      <c r="V16" s="446"/>
    </row>
    <row r="17" spans="1:22" s="14" customFormat="1" ht="30.75" customHeight="1" thickBot="1">
      <c r="A17" s="432"/>
      <c r="B17" s="435"/>
      <c r="C17" s="453"/>
      <c r="D17" s="455"/>
      <c r="E17" s="440"/>
      <c r="F17" s="217" t="s">
        <v>31</v>
      </c>
      <c r="G17" s="218"/>
      <c r="H17" s="218"/>
      <c r="I17" s="218"/>
      <c r="J17" s="219"/>
      <c r="K17" s="219"/>
      <c r="L17" s="30"/>
      <c r="M17" s="243"/>
      <c r="N17" s="243"/>
      <c r="O17" s="243"/>
      <c r="P17" s="243"/>
      <c r="Q17" s="243"/>
      <c r="R17" s="243"/>
      <c r="S17" s="231">
        <f t="shared" si="0"/>
        <v>0</v>
      </c>
      <c r="T17" s="442"/>
      <c r="U17" s="445"/>
      <c r="V17" s="447"/>
    </row>
    <row r="18" spans="1:22" s="14" customFormat="1" ht="30.75" customHeight="1">
      <c r="A18" s="432"/>
      <c r="B18" s="435"/>
      <c r="C18" s="437" t="s">
        <v>137</v>
      </c>
      <c r="D18" s="439" t="s">
        <v>132</v>
      </c>
      <c r="E18" s="439"/>
      <c r="F18" s="41" t="s">
        <v>30</v>
      </c>
      <c r="G18" s="225"/>
      <c r="H18" s="225"/>
      <c r="I18" s="225"/>
      <c r="J18" s="226"/>
      <c r="K18" s="226"/>
      <c r="L18" s="29"/>
      <c r="M18" s="240">
        <v>0</v>
      </c>
      <c r="N18" s="240">
        <v>0.2</v>
      </c>
      <c r="O18" s="240">
        <v>0.4</v>
      </c>
      <c r="P18" s="240">
        <v>0</v>
      </c>
      <c r="Q18" s="240">
        <v>0.4</v>
      </c>
      <c r="R18" s="240">
        <v>0</v>
      </c>
      <c r="S18" s="227">
        <f t="shared" si="0"/>
        <v>1</v>
      </c>
      <c r="T18" s="442"/>
      <c r="U18" s="444">
        <v>0.025</v>
      </c>
      <c r="V18" s="446"/>
    </row>
    <row r="19" spans="1:22" s="14" customFormat="1" ht="30.75" customHeight="1" thickBot="1">
      <c r="A19" s="432"/>
      <c r="B19" s="435"/>
      <c r="C19" s="459"/>
      <c r="D19" s="460"/>
      <c r="E19" s="460"/>
      <c r="F19" s="42" t="s">
        <v>31</v>
      </c>
      <c r="G19" s="228"/>
      <c r="H19" s="228"/>
      <c r="I19" s="228"/>
      <c r="J19" s="229"/>
      <c r="K19" s="229"/>
      <c r="L19" s="230"/>
      <c r="M19" s="242"/>
      <c r="N19" s="242"/>
      <c r="O19" s="242"/>
      <c r="P19" s="242"/>
      <c r="Q19" s="242"/>
      <c r="R19" s="242"/>
      <c r="S19" s="231">
        <f t="shared" si="0"/>
        <v>0</v>
      </c>
      <c r="T19" s="442"/>
      <c r="U19" s="445"/>
      <c r="V19" s="458"/>
    </row>
    <row r="20" spans="1:22" s="14" customFormat="1" ht="30.75" customHeight="1">
      <c r="A20" s="432"/>
      <c r="B20" s="435"/>
      <c r="C20" s="437" t="s">
        <v>138</v>
      </c>
      <c r="D20" s="439" t="s">
        <v>132</v>
      </c>
      <c r="E20" s="439"/>
      <c r="F20" s="41" t="s">
        <v>30</v>
      </c>
      <c r="G20" s="232"/>
      <c r="H20" s="232"/>
      <c r="I20" s="232"/>
      <c r="J20" s="232"/>
      <c r="K20" s="232"/>
      <c r="L20" s="29"/>
      <c r="M20" s="244">
        <v>0</v>
      </c>
      <c r="N20" s="244">
        <v>0</v>
      </c>
      <c r="O20" s="244">
        <v>0</v>
      </c>
      <c r="P20" s="244">
        <v>0.5</v>
      </c>
      <c r="Q20" s="244">
        <v>0.5</v>
      </c>
      <c r="R20" s="244">
        <v>0</v>
      </c>
      <c r="S20" s="227">
        <f t="shared" si="0"/>
        <v>1</v>
      </c>
      <c r="T20" s="442"/>
      <c r="U20" s="444">
        <v>0.01</v>
      </c>
      <c r="V20" s="456"/>
    </row>
    <row r="21" spans="1:22" s="14" customFormat="1" ht="30.75" customHeight="1" thickBot="1">
      <c r="A21" s="432"/>
      <c r="B21" s="435"/>
      <c r="C21" s="438"/>
      <c r="D21" s="440"/>
      <c r="E21" s="440"/>
      <c r="F21" s="217" t="s">
        <v>31</v>
      </c>
      <c r="G21" s="233"/>
      <c r="H21" s="233"/>
      <c r="I21" s="233"/>
      <c r="J21" s="233"/>
      <c r="K21" s="233"/>
      <c r="L21" s="30"/>
      <c r="M21" s="243"/>
      <c r="N21" s="243"/>
      <c r="O21" s="243"/>
      <c r="P21" s="243"/>
      <c r="Q21" s="243"/>
      <c r="R21" s="243"/>
      <c r="S21" s="231">
        <f t="shared" si="0"/>
        <v>0</v>
      </c>
      <c r="T21" s="442"/>
      <c r="U21" s="445"/>
      <c r="V21" s="457"/>
    </row>
    <row r="22" spans="1:22" s="14" customFormat="1" ht="30.75" customHeight="1">
      <c r="A22" s="432"/>
      <c r="B22" s="435"/>
      <c r="C22" s="437" t="s">
        <v>139</v>
      </c>
      <c r="D22" s="439" t="s">
        <v>132</v>
      </c>
      <c r="E22" s="439"/>
      <c r="F22" s="41" t="s">
        <v>30</v>
      </c>
      <c r="G22" s="232"/>
      <c r="H22" s="232"/>
      <c r="I22" s="232"/>
      <c r="J22" s="232"/>
      <c r="K22" s="232"/>
      <c r="L22" s="29"/>
      <c r="M22" s="244">
        <v>0</v>
      </c>
      <c r="N22" s="244">
        <v>0</v>
      </c>
      <c r="O22" s="244">
        <v>0</v>
      </c>
      <c r="P22" s="244">
        <v>0</v>
      </c>
      <c r="Q22" s="244">
        <v>0.5</v>
      </c>
      <c r="R22" s="244">
        <v>0.5</v>
      </c>
      <c r="S22" s="227">
        <f t="shared" si="0"/>
        <v>1</v>
      </c>
      <c r="T22" s="442"/>
      <c r="U22" s="444">
        <v>0.01</v>
      </c>
      <c r="V22" s="456"/>
    </row>
    <row r="23" spans="1:22" s="14" customFormat="1" ht="30.75" customHeight="1" thickBot="1">
      <c r="A23" s="432"/>
      <c r="B23" s="435"/>
      <c r="C23" s="459"/>
      <c r="D23" s="460"/>
      <c r="E23" s="460"/>
      <c r="F23" s="42" t="s">
        <v>31</v>
      </c>
      <c r="G23" s="234"/>
      <c r="H23" s="234"/>
      <c r="I23" s="234"/>
      <c r="J23" s="234"/>
      <c r="K23" s="234"/>
      <c r="L23" s="230"/>
      <c r="M23" s="242"/>
      <c r="N23" s="242"/>
      <c r="O23" s="242"/>
      <c r="P23" s="242"/>
      <c r="Q23" s="242"/>
      <c r="R23" s="242"/>
      <c r="S23" s="231">
        <f t="shared" si="0"/>
        <v>0</v>
      </c>
      <c r="T23" s="442"/>
      <c r="U23" s="445"/>
      <c r="V23" s="457"/>
    </row>
    <row r="24" spans="1:22" s="14" customFormat="1" ht="30.75" customHeight="1">
      <c r="A24" s="432"/>
      <c r="B24" s="435"/>
      <c r="C24" s="437" t="s">
        <v>140</v>
      </c>
      <c r="D24" s="439" t="s">
        <v>132</v>
      </c>
      <c r="E24" s="439"/>
      <c r="F24" s="41" t="s">
        <v>30</v>
      </c>
      <c r="G24" s="232"/>
      <c r="H24" s="232"/>
      <c r="I24" s="232"/>
      <c r="J24" s="232"/>
      <c r="K24" s="232"/>
      <c r="L24" s="29"/>
      <c r="M24" s="244">
        <v>0</v>
      </c>
      <c r="N24" s="244">
        <v>0.333</v>
      </c>
      <c r="O24" s="244">
        <v>0.334</v>
      </c>
      <c r="P24" s="244">
        <v>0.333</v>
      </c>
      <c r="Q24" s="244">
        <v>0</v>
      </c>
      <c r="R24" s="244">
        <v>0</v>
      </c>
      <c r="S24" s="227">
        <f t="shared" si="0"/>
        <v>1</v>
      </c>
      <c r="T24" s="442"/>
      <c r="U24" s="444">
        <v>0.01</v>
      </c>
      <c r="V24" s="456"/>
    </row>
    <row r="25" spans="1:22" s="14" customFormat="1" ht="30.75" customHeight="1" thickBot="1">
      <c r="A25" s="432"/>
      <c r="B25" s="435"/>
      <c r="C25" s="438"/>
      <c r="D25" s="440"/>
      <c r="E25" s="440"/>
      <c r="F25" s="217" t="s">
        <v>31</v>
      </c>
      <c r="G25" s="233"/>
      <c r="H25" s="233"/>
      <c r="I25" s="233"/>
      <c r="J25" s="233"/>
      <c r="K25" s="233"/>
      <c r="L25" s="235"/>
      <c r="M25" s="236"/>
      <c r="N25" s="236"/>
      <c r="O25" s="236"/>
      <c r="P25" s="236"/>
      <c r="Q25" s="236"/>
      <c r="R25" s="236"/>
      <c r="S25" s="231">
        <f t="shared" si="0"/>
        <v>0</v>
      </c>
      <c r="T25" s="442"/>
      <c r="U25" s="445"/>
      <c r="V25" s="457"/>
    </row>
    <row r="26" spans="1:22" s="14" customFormat="1" ht="30.75" customHeight="1">
      <c r="A26" s="432"/>
      <c r="B26" s="435"/>
      <c r="C26" s="437" t="s">
        <v>141</v>
      </c>
      <c r="D26" s="439" t="s">
        <v>132</v>
      </c>
      <c r="E26" s="439"/>
      <c r="F26" s="41" t="s">
        <v>30</v>
      </c>
      <c r="G26" s="232"/>
      <c r="H26" s="232"/>
      <c r="I26" s="232"/>
      <c r="J26" s="232"/>
      <c r="K26" s="232"/>
      <c r="L26" s="29"/>
      <c r="M26" s="244">
        <v>0.167</v>
      </c>
      <c r="N26" s="244">
        <v>0.167</v>
      </c>
      <c r="O26" s="244">
        <v>0.166</v>
      </c>
      <c r="P26" s="244">
        <v>0.167</v>
      </c>
      <c r="Q26" s="244">
        <v>0.167</v>
      </c>
      <c r="R26" s="244">
        <v>0.166</v>
      </c>
      <c r="S26" s="227">
        <f t="shared" si="0"/>
        <v>1</v>
      </c>
      <c r="T26" s="442"/>
      <c r="U26" s="444">
        <v>0.025</v>
      </c>
      <c r="V26" s="446"/>
    </row>
    <row r="27" spans="1:22" s="14" customFormat="1" ht="30.75" customHeight="1" thickBot="1">
      <c r="A27" s="432"/>
      <c r="B27" s="436"/>
      <c r="C27" s="438"/>
      <c r="D27" s="440"/>
      <c r="E27" s="440"/>
      <c r="F27" s="217" t="s">
        <v>31</v>
      </c>
      <c r="G27" s="233"/>
      <c r="H27" s="233"/>
      <c r="I27" s="233"/>
      <c r="J27" s="233"/>
      <c r="K27" s="233"/>
      <c r="L27" s="235"/>
      <c r="M27" s="236"/>
      <c r="N27" s="236"/>
      <c r="O27" s="236"/>
      <c r="P27" s="236"/>
      <c r="Q27" s="236"/>
      <c r="R27" s="236"/>
      <c r="S27" s="231">
        <f t="shared" si="0"/>
        <v>0</v>
      </c>
      <c r="T27" s="442"/>
      <c r="U27" s="445"/>
      <c r="V27" s="465"/>
    </row>
    <row r="28" spans="1:22" s="14" customFormat="1" ht="30.75" customHeight="1">
      <c r="A28" s="432"/>
      <c r="B28" s="434" t="s">
        <v>122</v>
      </c>
      <c r="C28" s="437" t="s">
        <v>142</v>
      </c>
      <c r="D28" s="439" t="s">
        <v>132</v>
      </c>
      <c r="E28" s="439"/>
      <c r="F28" s="41" t="s">
        <v>30</v>
      </c>
      <c r="G28" s="232"/>
      <c r="H28" s="232"/>
      <c r="I28" s="232"/>
      <c r="J28" s="232"/>
      <c r="K28" s="232"/>
      <c r="L28" s="29"/>
      <c r="M28" s="245">
        <v>0</v>
      </c>
      <c r="N28" s="245">
        <v>0.25</v>
      </c>
      <c r="O28" s="245">
        <v>0.25</v>
      </c>
      <c r="P28" s="245">
        <v>0.25</v>
      </c>
      <c r="Q28" s="245">
        <v>0.25</v>
      </c>
      <c r="R28" s="245">
        <v>0</v>
      </c>
      <c r="S28" s="227">
        <f t="shared" si="0"/>
        <v>1</v>
      </c>
      <c r="T28" s="441">
        <v>0.125</v>
      </c>
      <c r="U28" s="444">
        <v>0.025</v>
      </c>
      <c r="V28" s="463"/>
    </row>
    <row r="29" spans="1:22" s="14" customFormat="1" ht="30.75" customHeight="1" thickBot="1">
      <c r="A29" s="432"/>
      <c r="B29" s="435"/>
      <c r="C29" s="438"/>
      <c r="D29" s="440"/>
      <c r="E29" s="440"/>
      <c r="F29" s="217" t="s">
        <v>31</v>
      </c>
      <c r="G29" s="233"/>
      <c r="H29" s="233"/>
      <c r="I29" s="233"/>
      <c r="J29" s="233"/>
      <c r="K29" s="233"/>
      <c r="L29" s="235"/>
      <c r="M29" s="236"/>
      <c r="N29" s="236"/>
      <c r="O29" s="236"/>
      <c r="P29" s="236"/>
      <c r="Q29" s="236"/>
      <c r="R29" s="236"/>
      <c r="S29" s="231">
        <f t="shared" si="0"/>
        <v>0</v>
      </c>
      <c r="T29" s="442"/>
      <c r="U29" s="445"/>
      <c r="V29" s="464"/>
    </row>
    <row r="30" spans="1:22" s="14" customFormat="1" ht="30.75" customHeight="1">
      <c r="A30" s="432"/>
      <c r="B30" s="435"/>
      <c r="C30" s="437" t="s">
        <v>143</v>
      </c>
      <c r="D30" s="439" t="s">
        <v>132</v>
      </c>
      <c r="E30" s="439"/>
      <c r="F30" s="41" t="s">
        <v>30</v>
      </c>
      <c r="G30" s="232"/>
      <c r="H30" s="232"/>
      <c r="I30" s="232"/>
      <c r="J30" s="232"/>
      <c r="K30" s="232"/>
      <c r="L30" s="29"/>
      <c r="M30" s="245">
        <v>0</v>
      </c>
      <c r="N30" s="245">
        <v>0</v>
      </c>
      <c r="O30" s="245">
        <v>0</v>
      </c>
      <c r="P30" s="245">
        <v>0.5</v>
      </c>
      <c r="Q30" s="245">
        <v>0</v>
      </c>
      <c r="R30" s="245">
        <v>0.5</v>
      </c>
      <c r="S30" s="227">
        <f t="shared" si="0"/>
        <v>1</v>
      </c>
      <c r="T30" s="442"/>
      <c r="U30" s="444">
        <v>0.02</v>
      </c>
      <c r="V30" s="456"/>
    </row>
    <row r="31" spans="1:22" s="14" customFormat="1" ht="30.75" customHeight="1" thickBot="1">
      <c r="A31" s="432"/>
      <c r="B31" s="435"/>
      <c r="C31" s="438"/>
      <c r="D31" s="440"/>
      <c r="E31" s="440"/>
      <c r="F31" s="217" t="s">
        <v>31</v>
      </c>
      <c r="G31" s="233"/>
      <c r="H31" s="233"/>
      <c r="I31" s="233"/>
      <c r="J31" s="233"/>
      <c r="K31" s="233"/>
      <c r="L31" s="30"/>
      <c r="M31" s="243"/>
      <c r="N31" s="243"/>
      <c r="O31" s="243"/>
      <c r="P31" s="243"/>
      <c r="Q31" s="243"/>
      <c r="R31" s="243"/>
      <c r="S31" s="231">
        <f t="shared" si="0"/>
        <v>0</v>
      </c>
      <c r="T31" s="442"/>
      <c r="U31" s="445"/>
      <c r="V31" s="457"/>
    </row>
    <row r="32" spans="1:22" s="14" customFormat="1" ht="30.75" customHeight="1">
      <c r="A32" s="432"/>
      <c r="B32" s="435"/>
      <c r="C32" s="437" t="s">
        <v>144</v>
      </c>
      <c r="D32" s="439" t="s">
        <v>132</v>
      </c>
      <c r="E32" s="439"/>
      <c r="F32" s="41" t="s">
        <v>30</v>
      </c>
      <c r="G32" s="232"/>
      <c r="H32" s="232"/>
      <c r="I32" s="232"/>
      <c r="J32" s="232"/>
      <c r="K32" s="232"/>
      <c r="L32" s="29"/>
      <c r="M32" s="245">
        <v>0</v>
      </c>
      <c r="N32" s="245">
        <v>0</v>
      </c>
      <c r="O32" s="245">
        <v>0</v>
      </c>
      <c r="P32" s="245">
        <v>0</v>
      </c>
      <c r="Q32" s="245">
        <v>1</v>
      </c>
      <c r="R32" s="245">
        <v>0</v>
      </c>
      <c r="S32" s="227">
        <f t="shared" si="0"/>
        <v>1</v>
      </c>
      <c r="T32" s="442"/>
      <c r="U32" s="461">
        <v>0.015</v>
      </c>
      <c r="V32" s="466"/>
    </row>
    <row r="33" spans="1:22" s="14" customFormat="1" ht="30.75" customHeight="1" thickBot="1">
      <c r="A33" s="432"/>
      <c r="B33" s="435"/>
      <c r="C33" s="438"/>
      <c r="D33" s="440"/>
      <c r="E33" s="440"/>
      <c r="F33" s="217" t="s">
        <v>31</v>
      </c>
      <c r="G33" s="233"/>
      <c r="H33" s="233"/>
      <c r="I33" s="233"/>
      <c r="J33" s="233"/>
      <c r="K33" s="233"/>
      <c r="L33" s="30"/>
      <c r="M33" s="243"/>
      <c r="N33" s="243"/>
      <c r="O33" s="243"/>
      <c r="P33" s="243"/>
      <c r="Q33" s="243"/>
      <c r="R33" s="243"/>
      <c r="S33" s="231">
        <f t="shared" si="0"/>
        <v>0</v>
      </c>
      <c r="T33" s="442"/>
      <c r="U33" s="462"/>
      <c r="V33" s="467"/>
    </row>
    <row r="34" spans="1:22" s="14" customFormat="1" ht="30.75" customHeight="1">
      <c r="A34" s="432"/>
      <c r="B34" s="435"/>
      <c r="C34" s="437" t="s">
        <v>145</v>
      </c>
      <c r="D34" s="439" t="s">
        <v>132</v>
      </c>
      <c r="E34" s="439"/>
      <c r="F34" s="41" t="s">
        <v>30</v>
      </c>
      <c r="G34" s="232"/>
      <c r="H34" s="232"/>
      <c r="I34" s="232"/>
      <c r="J34" s="232"/>
      <c r="K34" s="232"/>
      <c r="L34" s="29"/>
      <c r="M34" s="245">
        <v>0</v>
      </c>
      <c r="N34" s="245">
        <v>0</v>
      </c>
      <c r="O34" s="245">
        <v>0.5</v>
      </c>
      <c r="P34" s="245">
        <v>0.5</v>
      </c>
      <c r="Q34" s="245">
        <v>0</v>
      </c>
      <c r="R34" s="245">
        <v>0</v>
      </c>
      <c r="S34" s="227">
        <f t="shared" si="0"/>
        <v>1</v>
      </c>
      <c r="T34" s="442"/>
      <c r="U34" s="461">
        <v>0.025</v>
      </c>
      <c r="V34" s="466"/>
    </row>
    <row r="35" spans="1:22" s="14" customFormat="1" ht="30.75" customHeight="1" thickBot="1">
      <c r="A35" s="432"/>
      <c r="B35" s="435"/>
      <c r="C35" s="438"/>
      <c r="D35" s="440"/>
      <c r="E35" s="440"/>
      <c r="F35" s="217" t="s">
        <v>31</v>
      </c>
      <c r="G35" s="233"/>
      <c r="H35" s="233"/>
      <c r="I35" s="233"/>
      <c r="J35" s="233"/>
      <c r="K35" s="233"/>
      <c r="L35" s="30"/>
      <c r="M35" s="243"/>
      <c r="N35" s="243"/>
      <c r="O35" s="243"/>
      <c r="P35" s="243"/>
      <c r="Q35" s="243"/>
      <c r="R35" s="243"/>
      <c r="S35" s="231">
        <f t="shared" si="0"/>
        <v>0</v>
      </c>
      <c r="T35" s="442"/>
      <c r="U35" s="462"/>
      <c r="V35" s="467"/>
    </row>
    <row r="36" spans="1:22" s="14" customFormat="1" ht="30.75" customHeight="1">
      <c r="A36" s="432"/>
      <c r="B36" s="435"/>
      <c r="C36" s="437" t="s">
        <v>146</v>
      </c>
      <c r="D36" s="439" t="s">
        <v>132</v>
      </c>
      <c r="E36" s="439"/>
      <c r="F36" s="41" t="s">
        <v>30</v>
      </c>
      <c r="G36" s="232"/>
      <c r="H36" s="232"/>
      <c r="I36" s="232"/>
      <c r="J36" s="232"/>
      <c r="K36" s="232"/>
      <c r="L36" s="29"/>
      <c r="M36" s="245">
        <v>0.5</v>
      </c>
      <c r="N36" s="245">
        <v>0</v>
      </c>
      <c r="O36" s="245">
        <v>0</v>
      </c>
      <c r="P36" s="245">
        <v>0.5</v>
      </c>
      <c r="Q36" s="245">
        <v>0</v>
      </c>
      <c r="R36" s="245">
        <v>0</v>
      </c>
      <c r="S36" s="227">
        <f t="shared" si="0"/>
        <v>1</v>
      </c>
      <c r="T36" s="442"/>
      <c r="U36" s="461">
        <v>0.025</v>
      </c>
      <c r="V36" s="466"/>
    </row>
    <row r="37" spans="1:22" s="14" customFormat="1" ht="30.75" customHeight="1" thickBot="1">
      <c r="A37" s="432"/>
      <c r="B37" s="435"/>
      <c r="C37" s="438"/>
      <c r="D37" s="440"/>
      <c r="E37" s="440"/>
      <c r="F37" s="217" t="s">
        <v>31</v>
      </c>
      <c r="G37" s="233"/>
      <c r="H37" s="233"/>
      <c r="I37" s="233"/>
      <c r="J37" s="233"/>
      <c r="K37" s="233"/>
      <c r="L37" s="30"/>
      <c r="M37" s="243"/>
      <c r="N37" s="243"/>
      <c r="O37" s="243"/>
      <c r="P37" s="243"/>
      <c r="Q37" s="243"/>
      <c r="R37" s="243"/>
      <c r="S37" s="231">
        <f t="shared" si="0"/>
        <v>0</v>
      </c>
      <c r="T37" s="442"/>
      <c r="U37" s="462"/>
      <c r="V37" s="467"/>
    </row>
    <row r="38" spans="1:22" s="14" customFormat="1" ht="30.75" customHeight="1">
      <c r="A38" s="432"/>
      <c r="B38" s="435"/>
      <c r="C38" s="437" t="s">
        <v>147</v>
      </c>
      <c r="D38" s="439" t="s">
        <v>132</v>
      </c>
      <c r="E38" s="439"/>
      <c r="F38" s="41" t="s">
        <v>30</v>
      </c>
      <c r="G38" s="232"/>
      <c r="H38" s="232"/>
      <c r="I38" s="232"/>
      <c r="J38" s="232"/>
      <c r="K38" s="232"/>
      <c r="L38" s="29"/>
      <c r="M38" s="245">
        <v>0</v>
      </c>
      <c r="N38" s="245">
        <v>0</v>
      </c>
      <c r="O38" s="245">
        <v>0</v>
      </c>
      <c r="P38" s="245">
        <v>0</v>
      </c>
      <c r="Q38" s="245">
        <v>0</v>
      </c>
      <c r="R38" s="245">
        <v>1</v>
      </c>
      <c r="S38" s="227">
        <f t="shared" si="0"/>
        <v>1</v>
      </c>
      <c r="T38" s="442"/>
      <c r="U38" s="461">
        <v>0.015</v>
      </c>
      <c r="V38" s="466"/>
    </row>
    <row r="39" spans="1:22" s="14" customFormat="1" ht="30.75" customHeight="1" thickBot="1">
      <c r="A39" s="433"/>
      <c r="B39" s="436"/>
      <c r="C39" s="438"/>
      <c r="D39" s="440"/>
      <c r="E39" s="440"/>
      <c r="F39" s="217" t="s">
        <v>31</v>
      </c>
      <c r="G39" s="233"/>
      <c r="H39" s="233"/>
      <c r="I39" s="233"/>
      <c r="J39" s="233"/>
      <c r="K39" s="233"/>
      <c r="L39" s="30"/>
      <c r="M39" s="243"/>
      <c r="N39" s="243"/>
      <c r="O39" s="243"/>
      <c r="P39" s="243"/>
      <c r="Q39" s="243"/>
      <c r="R39" s="243"/>
      <c r="S39" s="231">
        <f t="shared" si="0"/>
        <v>0</v>
      </c>
      <c r="T39" s="443"/>
      <c r="U39" s="462"/>
      <c r="V39" s="467"/>
    </row>
    <row r="40" spans="1:22" s="14" customFormat="1" ht="30.75" customHeight="1">
      <c r="A40" s="468" t="s">
        <v>148</v>
      </c>
      <c r="B40" s="471" t="s">
        <v>123</v>
      </c>
      <c r="C40" s="437" t="s">
        <v>149</v>
      </c>
      <c r="D40" s="439" t="s">
        <v>132</v>
      </c>
      <c r="E40" s="439"/>
      <c r="F40" s="41" t="s">
        <v>30</v>
      </c>
      <c r="G40" s="232"/>
      <c r="H40" s="232"/>
      <c r="I40" s="232"/>
      <c r="J40" s="232"/>
      <c r="K40" s="232"/>
      <c r="L40" s="29"/>
      <c r="M40" s="245">
        <v>0</v>
      </c>
      <c r="N40" s="245">
        <v>0</v>
      </c>
      <c r="O40" s="245">
        <v>0.5</v>
      </c>
      <c r="P40" s="245">
        <v>0</v>
      </c>
      <c r="Q40" s="245">
        <v>0.5</v>
      </c>
      <c r="R40" s="245">
        <v>0</v>
      </c>
      <c r="S40" s="227">
        <f t="shared" si="0"/>
        <v>1</v>
      </c>
      <c r="T40" s="441">
        <v>0.2</v>
      </c>
      <c r="U40" s="461">
        <v>0.03</v>
      </c>
      <c r="V40" s="466"/>
    </row>
    <row r="41" spans="1:22" s="14" customFormat="1" ht="30.75" customHeight="1" thickBot="1">
      <c r="A41" s="469"/>
      <c r="B41" s="472"/>
      <c r="C41" s="438"/>
      <c r="D41" s="440"/>
      <c r="E41" s="440"/>
      <c r="F41" s="217" t="s">
        <v>31</v>
      </c>
      <c r="G41" s="233"/>
      <c r="H41" s="233"/>
      <c r="I41" s="233"/>
      <c r="J41" s="233"/>
      <c r="K41" s="233"/>
      <c r="L41" s="30"/>
      <c r="M41" s="241"/>
      <c r="N41" s="241"/>
      <c r="O41" s="241"/>
      <c r="P41" s="241"/>
      <c r="Q41" s="241"/>
      <c r="R41" s="241"/>
      <c r="S41" s="231">
        <f t="shared" si="0"/>
        <v>0</v>
      </c>
      <c r="T41" s="442"/>
      <c r="U41" s="462"/>
      <c r="V41" s="467"/>
    </row>
    <row r="42" spans="1:22" s="14" customFormat="1" ht="30.75" customHeight="1">
      <c r="A42" s="469"/>
      <c r="B42" s="472"/>
      <c r="C42" s="437" t="s">
        <v>150</v>
      </c>
      <c r="D42" s="439" t="s">
        <v>132</v>
      </c>
      <c r="E42" s="439"/>
      <c r="F42" s="41" t="s">
        <v>30</v>
      </c>
      <c r="G42" s="232"/>
      <c r="H42" s="232"/>
      <c r="I42" s="232"/>
      <c r="J42" s="232"/>
      <c r="K42" s="232"/>
      <c r="L42" s="29"/>
      <c r="M42" s="245">
        <v>0.166</v>
      </c>
      <c r="N42" s="245">
        <v>0.167</v>
      </c>
      <c r="O42" s="245">
        <v>0.167</v>
      </c>
      <c r="P42" s="245">
        <v>0.167</v>
      </c>
      <c r="Q42" s="245">
        <v>0.167</v>
      </c>
      <c r="R42" s="245">
        <v>0.166</v>
      </c>
      <c r="S42" s="227">
        <f t="shared" si="0"/>
        <v>1</v>
      </c>
      <c r="T42" s="442"/>
      <c r="U42" s="461">
        <v>0.03</v>
      </c>
      <c r="V42" s="466"/>
    </row>
    <row r="43" spans="1:22" s="14" customFormat="1" ht="30.75" customHeight="1" thickBot="1">
      <c r="A43" s="469"/>
      <c r="B43" s="472"/>
      <c r="C43" s="438"/>
      <c r="D43" s="440"/>
      <c r="E43" s="440"/>
      <c r="F43" s="217" t="s">
        <v>31</v>
      </c>
      <c r="G43" s="233"/>
      <c r="H43" s="233"/>
      <c r="I43" s="233"/>
      <c r="J43" s="233"/>
      <c r="K43" s="233"/>
      <c r="L43" s="30"/>
      <c r="M43" s="241"/>
      <c r="N43" s="241"/>
      <c r="O43" s="241"/>
      <c r="P43" s="241"/>
      <c r="Q43" s="241"/>
      <c r="R43" s="241"/>
      <c r="S43" s="231">
        <f t="shared" si="0"/>
        <v>0</v>
      </c>
      <c r="T43" s="442"/>
      <c r="U43" s="462"/>
      <c r="V43" s="467"/>
    </row>
    <row r="44" spans="1:22" s="14" customFormat="1" ht="30.75" customHeight="1">
      <c r="A44" s="469"/>
      <c r="B44" s="472"/>
      <c r="C44" s="437" t="s">
        <v>151</v>
      </c>
      <c r="D44" s="439" t="s">
        <v>132</v>
      </c>
      <c r="E44" s="439"/>
      <c r="F44" s="41" t="s">
        <v>30</v>
      </c>
      <c r="G44" s="232"/>
      <c r="H44" s="232"/>
      <c r="I44" s="232"/>
      <c r="J44" s="232"/>
      <c r="K44" s="232"/>
      <c r="L44" s="29"/>
      <c r="M44" s="245">
        <v>0</v>
      </c>
      <c r="N44" s="245">
        <v>0.2</v>
      </c>
      <c r="O44" s="245">
        <v>0.2</v>
      </c>
      <c r="P44" s="245">
        <v>0.2</v>
      </c>
      <c r="Q44" s="245">
        <v>0.2</v>
      </c>
      <c r="R44" s="245">
        <v>0.2</v>
      </c>
      <c r="S44" s="227">
        <f t="shared" si="0"/>
        <v>1</v>
      </c>
      <c r="T44" s="442"/>
      <c r="U44" s="461">
        <v>0.035</v>
      </c>
      <c r="V44" s="466"/>
    </row>
    <row r="45" spans="1:22" s="14" customFormat="1" ht="30.75" customHeight="1" thickBot="1">
      <c r="A45" s="469"/>
      <c r="B45" s="472"/>
      <c r="C45" s="438"/>
      <c r="D45" s="440"/>
      <c r="E45" s="440"/>
      <c r="F45" s="217" t="s">
        <v>31</v>
      </c>
      <c r="G45" s="233"/>
      <c r="H45" s="233"/>
      <c r="I45" s="233"/>
      <c r="J45" s="233"/>
      <c r="K45" s="233"/>
      <c r="L45" s="30"/>
      <c r="M45" s="241"/>
      <c r="N45" s="241"/>
      <c r="O45" s="241"/>
      <c r="P45" s="241"/>
      <c r="Q45" s="241"/>
      <c r="R45" s="241"/>
      <c r="S45" s="231">
        <f t="shared" si="0"/>
        <v>0</v>
      </c>
      <c r="T45" s="442"/>
      <c r="U45" s="462"/>
      <c r="V45" s="467"/>
    </row>
    <row r="46" spans="1:22" s="14" customFormat="1" ht="30.75" customHeight="1">
      <c r="A46" s="469"/>
      <c r="B46" s="472"/>
      <c r="C46" s="437" t="s">
        <v>152</v>
      </c>
      <c r="D46" s="439" t="s">
        <v>132</v>
      </c>
      <c r="E46" s="439"/>
      <c r="F46" s="41" t="s">
        <v>30</v>
      </c>
      <c r="G46" s="232"/>
      <c r="H46" s="232"/>
      <c r="I46" s="232"/>
      <c r="J46" s="232"/>
      <c r="K46" s="232"/>
      <c r="L46" s="29"/>
      <c r="M46" s="245">
        <v>0</v>
      </c>
      <c r="N46" s="245">
        <v>0.2</v>
      </c>
      <c r="O46" s="245">
        <v>0.2</v>
      </c>
      <c r="P46" s="245">
        <v>0.2</v>
      </c>
      <c r="Q46" s="245">
        <v>0.2</v>
      </c>
      <c r="R46" s="245">
        <v>0.2</v>
      </c>
      <c r="S46" s="227">
        <f t="shared" si="0"/>
        <v>1</v>
      </c>
      <c r="T46" s="442"/>
      <c r="U46" s="461">
        <v>0.035</v>
      </c>
      <c r="V46" s="466"/>
    </row>
    <row r="47" spans="1:22" s="14" customFormat="1" ht="30.75" customHeight="1" thickBot="1">
      <c r="A47" s="469"/>
      <c r="B47" s="472"/>
      <c r="C47" s="438"/>
      <c r="D47" s="440"/>
      <c r="E47" s="440"/>
      <c r="F47" s="217" t="s">
        <v>31</v>
      </c>
      <c r="G47" s="233"/>
      <c r="H47" s="233"/>
      <c r="I47" s="233"/>
      <c r="J47" s="233"/>
      <c r="K47" s="233"/>
      <c r="L47" s="30"/>
      <c r="M47" s="241"/>
      <c r="N47" s="241"/>
      <c r="O47" s="241"/>
      <c r="P47" s="241"/>
      <c r="Q47" s="241"/>
      <c r="R47" s="241"/>
      <c r="S47" s="231">
        <f t="shared" si="0"/>
        <v>0</v>
      </c>
      <c r="T47" s="442"/>
      <c r="U47" s="462"/>
      <c r="V47" s="467"/>
    </row>
    <row r="48" spans="1:22" s="14" customFormat="1" ht="30.75" customHeight="1">
      <c r="A48" s="469"/>
      <c r="B48" s="472"/>
      <c r="C48" s="437" t="s">
        <v>153</v>
      </c>
      <c r="D48" s="439" t="s">
        <v>132</v>
      </c>
      <c r="E48" s="439"/>
      <c r="F48" s="41" t="s">
        <v>30</v>
      </c>
      <c r="G48" s="232"/>
      <c r="H48" s="232"/>
      <c r="I48" s="232"/>
      <c r="J48" s="232"/>
      <c r="K48" s="232"/>
      <c r="L48" s="29"/>
      <c r="M48" s="245">
        <v>0</v>
      </c>
      <c r="N48" s="245">
        <v>0.2</v>
      </c>
      <c r="O48" s="245">
        <v>0.2</v>
      </c>
      <c r="P48" s="245">
        <v>0.2</v>
      </c>
      <c r="Q48" s="245">
        <v>0.2</v>
      </c>
      <c r="R48" s="245">
        <v>0.2</v>
      </c>
      <c r="S48" s="227">
        <f t="shared" si="0"/>
        <v>1</v>
      </c>
      <c r="T48" s="442"/>
      <c r="U48" s="461">
        <v>0.035</v>
      </c>
      <c r="V48" s="466"/>
    </row>
    <row r="49" spans="1:22" s="14" customFormat="1" ht="30.75" customHeight="1" thickBot="1">
      <c r="A49" s="469"/>
      <c r="B49" s="472"/>
      <c r="C49" s="438"/>
      <c r="D49" s="440"/>
      <c r="E49" s="440"/>
      <c r="F49" s="217" t="s">
        <v>31</v>
      </c>
      <c r="G49" s="233"/>
      <c r="H49" s="233"/>
      <c r="I49" s="233"/>
      <c r="J49" s="233"/>
      <c r="K49" s="233"/>
      <c r="L49" s="30"/>
      <c r="M49" s="241"/>
      <c r="N49" s="241"/>
      <c r="O49" s="241"/>
      <c r="P49" s="241"/>
      <c r="Q49" s="241"/>
      <c r="R49" s="241"/>
      <c r="S49" s="231">
        <f t="shared" si="0"/>
        <v>0</v>
      </c>
      <c r="T49" s="442"/>
      <c r="U49" s="462"/>
      <c r="V49" s="467"/>
    </row>
    <row r="50" spans="1:22" s="14" customFormat="1" ht="30.75" customHeight="1">
      <c r="A50" s="469"/>
      <c r="B50" s="472"/>
      <c r="C50" s="437" t="s">
        <v>154</v>
      </c>
      <c r="D50" s="439" t="s">
        <v>132</v>
      </c>
      <c r="E50" s="439"/>
      <c r="F50" s="41" t="s">
        <v>30</v>
      </c>
      <c r="G50" s="232"/>
      <c r="H50" s="232"/>
      <c r="I50" s="232"/>
      <c r="J50" s="232"/>
      <c r="K50" s="232"/>
      <c r="L50" s="29"/>
      <c r="M50" s="245">
        <v>0</v>
      </c>
      <c r="N50" s="245">
        <v>0.2</v>
      </c>
      <c r="O50" s="245">
        <v>0.2</v>
      </c>
      <c r="P50" s="245">
        <v>0.2</v>
      </c>
      <c r="Q50" s="245">
        <v>0.2</v>
      </c>
      <c r="R50" s="245">
        <v>0.2</v>
      </c>
      <c r="S50" s="227">
        <f t="shared" si="0"/>
        <v>1</v>
      </c>
      <c r="T50" s="442"/>
      <c r="U50" s="461">
        <v>0.035</v>
      </c>
      <c r="V50" s="466"/>
    </row>
    <row r="51" spans="1:22" s="14" customFormat="1" ht="30.75" customHeight="1" thickBot="1">
      <c r="A51" s="470"/>
      <c r="B51" s="473"/>
      <c r="C51" s="438"/>
      <c r="D51" s="440"/>
      <c r="E51" s="440"/>
      <c r="F51" s="217" t="s">
        <v>31</v>
      </c>
      <c r="G51" s="233"/>
      <c r="H51" s="233"/>
      <c r="I51" s="233"/>
      <c r="J51" s="233"/>
      <c r="K51" s="233"/>
      <c r="L51" s="30"/>
      <c r="M51" s="241"/>
      <c r="N51" s="241"/>
      <c r="O51" s="241"/>
      <c r="P51" s="241"/>
      <c r="Q51" s="241"/>
      <c r="R51" s="241"/>
      <c r="S51" s="231">
        <f t="shared" si="0"/>
        <v>0</v>
      </c>
      <c r="T51" s="443"/>
      <c r="U51" s="462"/>
      <c r="V51" s="467"/>
    </row>
    <row r="52" spans="1:22" s="14" customFormat="1" ht="30.75" customHeight="1">
      <c r="A52" s="468" t="s">
        <v>155</v>
      </c>
      <c r="B52" s="471" t="s">
        <v>124</v>
      </c>
      <c r="C52" s="437" t="s">
        <v>156</v>
      </c>
      <c r="D52" s="439" t="s">
        <v>132</v>
      </c>
      <c r="E52" s="439"/>
      <c r="F52" s="41" t="s">
        <v>30</v>
      </c>
      <c r="G52" s="232"/>
      <c r="H52" s="232"/>
      <c r="I52" s="232"/>
      <c r="J52" s="232"/>
      <c r="K52" s="232"/>
      <c r="L52" s="29"/>
      <c r="M52" s="245">
        <v>0.02</v>
      </c>
      <c r="N52" s="245">
        <v>0.05</v>
      </c>
      <c r="O52" s="245">
        <v>0.25</v>
      </c>
      <c r="P52" s="245">
        <v>0.3</v>
      </c>
      <c r="Q52" s="245">
        <v>0.23</v>
      </c>
      <c r="R52" s="245">
        <v>0.15</v>
      </c>
      <c r="S52" s="227">
        <f t="shared" si="0"/>
        <v>1</v>
      </c>
      <c r="T52" s="441">
        <v>0.2</v>
      </c>
      <c r="U52" s="461">
        <v>0.025</v>
      </c>
      <c r="V52" s="466"/>
    </row>
    <row r="53" spans="1:22" s="14" customFormat="1" ht="30.75" customHeight="1" thickBot="1">
      <c r="A53" s="469"/>
      <c r="B53" s="472"/>
      <c r="C53" s="438"/>
      <c r="D53" s="440"/>
      <c r="E53" s="440"/>
      <c r="F53" s="217" t="s">
        <v>31</v>
      </c>
      <c r="G53" s="233"/>
      <c r="H53" s="233"/>
      <c r="I53" s="233"/>
      <c r="J53" s="233"/>
      <c r="K53" s="233"/>
      <c r="L53" s="30"/>
      <c r="M53" s="241"/>
      <c r="N53" s="241"/>
      <c r="O53" s="241"/>
      <c r="P53" s="241"/>
      <c r="Q53" s="241"/>
      <c r="R53" s="241"/>
      <c r="S53" s="231">
        <f t="shared" si="0"/>
        <v>0</v>
      </c>
      <c r="T53" s="442"/>
      <c r="U53" s="462"/>
      <c r="V53" s="467"/>
    </row>
    <row r="54" spans="1:22" s="14" customFormat="1" ht="30.75" customHeight="1">
      <c r="A54" s="469"/>
      <c r="B54" s="472"/>
      <c r="C54" s="437" t="s">
        <v>157</v>
      </c>
      <c r="D54" s="439" t="s">
        <v>132</v>
      </c>
      <c r="E54" s="439"/>
      <c r="F54" s="41" t="s">
        <v>30</v>
      </c>
      <c r="G54" s="232"/>
      <c r="H54" s="232"/>
      <c r="I54" s="232"/>
      <c r="J54" s="232"/>
      <c r="K54" s="232"/>
      <c r="L54" s="29"/>
      <c r="M54" s="245">
        <v>0.02</v>
      </c>
      <c r="N54" s="245">
        <v>0.05</v>
      </c>
      <c r="O54" s="245">
        <v>0.25</v>
      </c>
      <c r="P54" s="245">
        <v>0.3</v>
      </c>
      <c r="Q54" s="245">
        <v>0.23</v>
      </c>
      <c r="R54" s="245">
        <v>0.15</v>
      </c>
      <c r="S54" s="227">
        <f t="shared" si="0"/>
        <v>1</v>
      </c>
      <c r="T54" s="442"/>
      <c r="U54" s="461">
        <v>0.02</v>
      </c>
      <c r="V54" s="466"/>
    </row>
    <row r="55" spans="1:22" s="14" customFormat="1" ht="30.75" customHeight="1" thickBot="1">
      <c r="A55" s="469"/>
      <c r="B55" s="472"/>
      <c r="C55" s="438"/>
      <c r="D55" s="440"/>
      <c r="E55" s="440"/>
      <c r="F55" s="217" t="s">
        <v>31</v>
      </c>
      <c r="G55" s="233"/>
      <c r="H55" s="233"/>
      <c r="I55" s="233"/>
      <c r="J55" s="233"/>
      <c r="K55" s="233"/>
      <c r="L55" s="30"/>
      <c r="M55" s="241"/>
      <c r="N55" s="241"/>
      <c r="O55" s="241"/>
      <c r="P55" s="241"/>
      <c r="Q55" s="241"/>
      <c r="R55" s="241"/>
      <c r="S55" s="231">
        <f t="shared" si="0"/>
        <v>0</v>
      </c>
      <c r="T55" s="442"/>
      <c r="U55" s="462"/>
      <c r="V55" s="467"/>
    </row>
    <row r="56" spans="1:22" s="14" customFormat="1" ht="30.75" customHeight="1">
      <c r="A56" s="469"/>
      <c r="B56" s="472"/>
      <c r="C56" s="437" t="s">
        <v>158</v>
      </c>
      <c r="D56" s="439" t="s">
        <v>132</v>
      </c>
      <c r="E56" s="439"/>
      <c r="F56" s="41" t="s">
        <v>30</v>
      </c>
      <c r="G56" s="232"/>
      <c r="H56" s="232"/>
      <c r="I56" s="232"/>
      <c r="J56" s="232"/>
      <c r="K56" s="232"/>
      <c r="L56" s="29"/>
      <c r="M56" s="245">
        <v>0.02</v>
      </c>
      <c r="N56" s="245">
        <v>0.05</v>
      </c>
      <c r="O56" s="245">
        <v>0.25</v>
      </c>
      <c r="P56" s="245">
        <v>0.3</v>
      </c>
      <c r="Q56" s="245">
        <v>0.23</v>
      </c>
      <c r="R56" s="245">
        <v>0.15</v>
      </c>
      <c r="S56" s="227">
        <f t="shared" si="0"/>
        <v>1</v>
      </c>
      <c r="T56" s="442"/>
      <c r="U56" s="461">
        <v>0.02</v>
      </c>
      <c r="V56" s="466"/>
    </row>
    <row r="57" spans="1:22" s="14" customFormat="1" ht="30.75" customHeight="1" thickBot="1">
      <c r="A57" s="469"/>
      <c r="B57" s="472"/>
      <c r="C57" s="438"/>
      <c r="D57" s="440"/>
      <c r="E57" s="440"/>
      <c r="F57" s="217" t="s">
        <v>31</v>
      </c>
      <c r="G57" s="233"/>
      <c r="H57" s="233"/>
      <c r="I57" s="233"/>
      <c r="J57" s="233"/>
      <c r="K57" s="233"/>
      <c r="L57" s="30"/>
      <c r="M57" s="241"/>
      <c r="N57" s="241"/>
      <c r="O57" s="241"/>
      <c r="P57" s="241"/>
      <c r="Q57" s="241"/>
      <c r="R57" s="241"/>
      <c r="S57" s="231">
        <f t="shared" si="0"/>
        <v>0</v>
      </c>
      <c r="T57" s="442"/>
      <c r="U57" s="462"/>
      <c r="V57" s="467"/>
    </row>
    <row r="58" spans="1:22" s="14" customFormat="1" ht="30.75" customHeight="1">
      <c r="A58" s="469"/>
      <c r="B58" s="472"/>
      <c r="C58" s="437" t="s">
        <v>159</v>
      </c>
      <c r="D58" s="439" t="s">
        <v>132</v>
      </c>
      <c r="E58" s="439"/>
      <c r="F58" s="41" t="s">
        <v>30</v>
      </c>
      <c r="G58" s="232"/>
      <c r="H58" s="232"/>
      <c r="I58" s="232"/>
      <c r="J58" s="232"/>
      <c r="K58" s="232"/>
      <c r="L58" s="29"/>
      <c r="M58" s="245">
        <v>0.02</v>
      </c>
      <c r="N58" s="245">
        <v>0.05</v>
      </c>
      <c r="O58" s="245">
        <v>0.25</v>
      </c>
      <c r="P58" s="245">
        <v>0.3</v>
      </c>
      <c r="Q58" s="245">
        <v>0.23</v>
      </c>
      <c r="R58" s="245">
        <v>0.15</v>
      </c>
      <c r="S58" s="227">
        <f t="shared" si="0"/>
        <v>1</v>
      </c>
      <c r="T58" s="442"/>
      <c r="U58" s="461">
        <v>0.025</v>
      </c>
      <c r="V58" s="466"/>
    </row>
    <row r="59" spans="1:22" s="14" customFormat="1" ht="30.75" customHeight="1" thickBot="1">
      <c r="A59" s="469"/>
      <c r="B59" s="472"/>
      <c r="C59" s="438"/>
      <c r="D59" s="440"/>
      <c r="E59" s="440"/>
      <c r="F59" s="217" t="s">
        <v>31</v>
      </c>
      <c r="G59" s="233"/>
      <c r="H59" s="233"/>
      <c r="I59" s="233"/>
      <c r="J59" s="233"/>
      <c r="K59" s="233"/>
      <c r="L59" s="30"/>
      <c r="M59" s="241"/>
      <c r="N59" s="241"/>
      <c r="O59" s="241"/>
      <c r="P59" s="241"/>
      <c r="Q59" s="241"/>
      <c r="R59" s="241"/>
      <c r="S59" s="231">
        <f t="shared" si="0"/>
        <v>0</v>
      </c>
      <c r="T59" s="442"/>
      <c r="U59" s="462"/>
      <c r="V59" s="467"/>
    </row>
    <row r="60" spans="1:22" s="14" customFormat="1" ht="30.75" customHeight="1">
      <c r="A60" s="469"/>
      <c r="B60" s="472"/>
      <c r="C60" s="437" t="s">
        <v>160</v>
      </c>
      <c r="D60" s="439" t="s">
        <v>132</v>
      </c>
      <c r="E60" s="439"/>
      <c r="F60" s="41" t="s">
        <v>30</v>
      </c>
      <c r="G60" s="232"/>
      <c r="H60" s="232"/>
      <c r="I60" s="232"/>
      <c r="J60" s="232"/>
      <c r="K60" s="232"/>
      <c r="L60" s="29"/>
      <c r="M60" s="245">
        <v>0.02</v>
      </c>
      <c r="N60" s="245">
        <v>0.05</v>
      </c>
      <c r="O60" s="245">
        <v>0.25</v>
      </c>
      <c r="P60" s="245">
        <v>0.3</v>
      </c>
      <c r="Q60" s="245">
        <v>0.23</v>
      </c>
      <c r="R60" s="245">
        <v>0.15</v>
      </c>
      <c r="S60" s="227">
        <f t="shared" si="0"/>
        <v>1</v>
      </c>
      <c r="T60" s="442"/>
      <c r="U60" s="461">
        <v>0.03</v>
      </c>
      <c r="V60" s="466"/>
    </row>
    <row r="61" spans="1:22" s="14" customFormat="1" ht="30.75" customHeight="1" thickBot="1">
      <c r="A61" s="469"/>
      <c r="B61" s="472"/>
      <c r="C61" s="438"/>
      <c r="D61" s="440"/>
      <c r="E61" s="440"/>
      <c r="F61" s="217" t="s">
        <v>31</v>
      </c>
      <c r="G61" s="233"/>
      <c r="H61" s="233"/>
      <c r="I61" s="233"/>
      <c r="J61" s="233"/>
      <c r="K61" s="233"/>
      <c r="L61" s="30"/>
      <c r="M61" s="241"/>
      <c r="N61" s="241"/>
      <c r="O61" s="241"/>
      <c r="P61" s="241"/>
      <c r="Q61" s="241"/>
      <c r="R61" s="241"/>
      <c r="S61" s="231">
        <f t="shared" si="0"/>
        <v>0</v>
      </c>
      <c r="T61" s="442"/>
      <c r="U61" s="462"/>
      <c r="V61" s="467"/>
    </row>
    <row r="62" spans="1:22" s="14" customFormat="1" ht="30.75" customHeight="1">
      <c r="A62" s="469"/>
      <c r="B62" s="472"/>
      <c r="C62" s="437" t="s">
        <v>161</v>
      </c>
      <c r="D62" s="439" t="s">
        <v>132</v>
      </c>
      <c r="E62" s="439"/>
      <c r="F62" s="41" t="s">
        <v>30</v>
      </c>
      <c r="G62" s="232"/>
      <c r="H62" s="232"/>
      <c r="I62" s="232"/>
      <c r="J62" s="232"/>
      <c r="K62" s="232"/>
      <c r="L62" s="29"/>
      <c r="M62" s="245">
        <v>0.02</v>
      </c>
      <c r="N62" s="245">
        <v>0.05</v>
      </c>
      <c r="O62" s="245">
        <v>0.25</v>
      </c>
      <c r="P62" s="245">
        <v>0.3</v>
      </c>
      <c r="Q62" s="245">
        <v>0.23</v>
      </c>
      <c r="R62" s="245">
        <v>0.15</v>
      </c>
      <c r="S62" s="227">
        <f t="shared" si="0"/>
        <v>1</v>
      </c>
      <c r="T62" s="442"/>
      <c r="U62" s="461">
        <v>0.02</v>
      </c>
      <c r="V62" s="466"/>
    </row>
    <row r="63" spans="1:22" s="14" customFormat="1" ht="30.75" customHeight="1" thickBot="1">
      <c r="A63" s="469"/>
      <c r="B63" s="472"/>
      <c r="C63" s="438"/>
      <c r="D63" s="440"/>
      <c r="E63" s="440"/>
      <c r="F63" s="217" t="s">
        <v>31</v>
      </c>
      <c r="G63" s="233"/>
      <c r="H63" s="233"/>
      <c r="I63" s="233"/>
      <c r="J63" s="233"/>
      <c r="K63" s="233"/>
      <c r="L63" s="30"/>
      <c r="M63" s="241"/>
      <c r="N63" s="241"/>
      <c r="O63" s="241"/>
      <c r="P63" s="241"/>
      <c r="Q63" s="241"/>
      <c r="R63" s="241"/>
      <c r="S63" s="231">
        <f t="shared" si="0"/>
        <v>0</v>
      </c>
      <c r="T63" s="442"/>
      <c r="U63" s="462"/>
      <c r="V63" s="467"/>
    </row>
    <row r="64" spans="1:22" s="14" customFormat="1" ht="30.75" customHeight="1">
      <c r="A64" s="469"/>
      <c r="B64" s="472"/>
      <c r="C64" s="437" t="s">
        <v>162</v>
      </c>
      <c r="D64" s="439" t="s">
        <v>132</v>
      </c>
      <c r="E64" s="439"/>
      <c r="F64" s="41" t="s">
        <v>30</v>
      </c>
      <c r="G64" s="232"/>
      <c r="H64" s="232"/>
      <c r="I64" s="232"/>
      <c r="J64" s="232"/>
      <c r="K64" s="232"/>
      <c r="L64" s="29"/>
      <c r="M64" s="245">
        <v>0.02</v>
      </c>
      <c r="N64" s="245">
        <v>0.05</v>
      </c>
      <c r="O64" s="245">
        <v>0.25</v>
      </c>
      <c r="P64" s="245">
        <v>0.3</v>
      </c>
      <c r="Q64" s="245">
        <v>0.23</v>
      </c>
      <c r="R64" s="245">
        <v>0.15</v>
      </c>
      <c r="S64" s="227">
        <f t="shared" si="0"/>
        <v>1</v>
      </c>
      <c r="T64" s="442"/>
      <c r="U64" s="461">
        <v>0.025</v>
      </c>
      <c r="V64" s="466"/>
    </row>
    <row r="65" spans="1:22" s="14" customFormat="1" ht="30.75" customHeight="1" thickBot="1">
      <c r="A65" s="469"/>
      <c r="B65" s="472"/>
      <c r="C65" s="438"/>
      <c r="D65" s="440"/>
      <c r="E65" s="440"/>
      <c r="F65" s="217" t="s">
        <v>31</v>
      </c>
      <c r="G65" s="233"/>
      <c r="H65" s="233"/>
      <c r="I65" s="233"/>
      <c r="J65" s="233"/>
      <c r="K65" s="233"/>
      <c r="L65" s="30"/>
      <c r="M65" s="241"/>
      <c r="N65" s="241"/>
      <c r="O65" s="241"/>
      <c r="P65" s="241"/>
      <c r="Q65" s="241"/>
      <c r="R65" s="241"/>
      <c r="S65" s="231">
        <f t="shared" si="0"/>
        <v>0</v>
      </c>
      <c r="T65" s="442"/>
      <c r="U65" s="462"/>
      <c r="V65" s="467"/>
    </row>
    <row r="66" spans="1:22" s="14" customFormat="1" ht="30.75" customHeight="1">
      <c r="A66" s="469"/>
      <c r="B66" s="472"/>
      <c r="C66" s="437" t="s">
        <v>163</v>
      </c>
      <c r="D66" s="439" t="s">
        <v>132</v>
      </c>
      <c r="E66" s="439"/>
      <c r="F66" s="41" t="s">
        <v>30</v>
      </c>
      <c r="G66" s="232"/>
      <c r="H66" s="232"/>
      <c r="I66" s="232"/>
      <c r="J66" s="232"/>
      <c r="K66" s="232"/>
      <c r="L66" s="29"/>
      <c r="M66" s="245">
        <v>0.02</v>
      </c>
      <c r="N66" s="245">
        <v>0.05</v>
      </c>
      <c r="O66" s="245">
        <v>0.25</v>
      </c>
      <c r="P66" s="245">
        <v>0.3</v>
      </c>
      <c r="Q66" s="245">
        <v>0.23</v>
      </c>
      <c r="R66" s="245">
        <v>0.15</v>
      </c>
      <c r="S66" s="227">
        <f t="shared" si="0"/>
        <v>1</v>
      </c>
      <c r="T66" s="442"/>
      <c r="U66" s="461">
        <v>0.02</v>
      </c>
      <c r="V66" s="466"/>
    </row>
    <row r="67" spans="1:22" s="14" customFormat="1" ht="30.75" customHeight="1" thickBot="1">
      <c r="A67" s="469"/>
      <c r="B67" s="472"/>
      <c r="C67" s="438"/>
      <c r="D67" s="440"/>
      <c r="E67" s="440"/>
      <c r="F67" s="217" t="s">
        <v>31</v>
      </c>
      <c r="G67" s="233"/>
      <c r="H67" s="233"/>
      <c r="I67" s="233"/>
      <c r="J67" s="233"/>
      <c r="K67" s="233"/>
      <c r="L67" s="30"/>
      <c r="M67" s="241"/>
      <c r="N67" s="241"/>
      <c r="O67" s="241"/>
      <c r="P67" s="241"/>
      <c r="Q67" s="241"/>
      <c r="R67" s="241"/>
      <c r="S67" s="231">
        <f t="shared" si="0"/>
        <v>0</v>
      </c>
      <c r="T67" s="442"/>
      <c r="U67" s="462"/>
      <c r="V67" s="467"/>
    </row>
    <row r="68" spans="1:22" s="14" customFormat="1" ht="30.75" customHeight="1">
      <c r="A68" s="469"/>
      <c r="B68" s="472"/>
      <c r="C68" s="437" t="s">
        <v>164</v>
      </c>
      <c r="D68" s="439" t="s">
        <v>132</v>
      </c>
      <c r="E68" s="439"/>
      <c r="F68" s="41" t="s">
        <v>30</v>
      </c>
      <c r="G68" s="232"/>
      <c r="H68" s="232"/>
      <c r="I68" s="232"/>
      <c r="J68" s="232"/>
      <c r="K68" s="232"/>
      <c r="L68" s="29"/>
      <c r="M68" s="245">
        <v>0.02</v>
      </c>
      <c r="N68" s="245">
        <v>0.05</v>
      </c>
      <c r="O68" s="245">
        <v>0.25</v>
      </c>
      <c r="P68" s="245">
        <v>0.3</v>
      </c>
      <c r="Q68" s="245">
        <v>0.23</v>
      </c>
      <c r="R68" s="245">
        <v>0.15</v>
      </c>
      <c r="S68" s="227">
        <f t="shared" si="0"/>
        <v>1</v>
      </c>
      <c r="T68" s="442"/>
      <c r="U68" s="461">
        <v>0.015</v>
      </c>
      <c r="V68" s="466"/>
    </row>
    <row r="69" spans="1:22" s="14" customFormat="1" ht="30.75" customHeight="1" thickBot="1">
      <c r="A69" s="469"/>
      <c r="B69" s="473"/>
      <c r="C69" s="438"/>
      <c r="D69" s="440"/>
      <c r="E69" s="440"/>
      <c r="F69" s="217" t="s">
        <v>31</v>
      </c>
      <c r="G69" s="233"/>
      <c r="H69" s="233"/>
      <c r="I69" s="233"/>
      <c r="J69" s="233"/>
      <c r="K69" s="233"/>
      <c r="L69" s="30"/>
      <c r="M69" s="241"/>
      <c r="N69" s="241"/>
      <c r="O69" s="241"/>
      <c r="P69" s="241"/>
      <c r="Q69" s="241"/>
      <c r="R69" s="241"/>
      <c r="S69" s="231">
        <f t="shared" si="0"/>
        <v>0</v>
      </c>
      <c r="T69" s="443"/>
      <c r="U69" s="462"/>
      <c r="V69" s="467"/>
    </row>
    <row r="70" spans="1:22" s="14" customFormat="1" ht="30.75" customHeight="1">
      <c r="A70" s="469"/>
      <c r="B70" s="471" t="s">
        <v>125</v>
      </c>
      <c r="C70" s="437" t="s">
        <v>165</v>
      </c>
      <c r="D70" s="439" t="s">
        <v>132</v>
      </c>
      <c r="E70" s="439"/>
      <c r="F70" s="41" t="s">
        <v>30</v>
      </c>
      <c r="G70" s="232"/>
      <c r="H70" s="232"/>
      <c r="I70" s="232"/>
      <c r="J70" s="232"/>
      <c r="K70" s="232"/>
      <c r="L70" s="29"/>
      <c r="M70" s="245">
        <v>0.05</v>
      </c>
      <c r="N70" s="245">
        <v>0.15</v>
      </c>
      <c r="O70" s="245">
        <v>0.2</v>
      </c>
      <c r="P70" s="245">
        <v>0.25</v>
      </c>
      <c r="Q70" s="245">
        <v>0.2</v>
      </c>
      <c r="R70" s="245">
        <v>0.15</v>
      </c>
      <c r="S70" s="227">
        <f t="shared" si="0"/>
        <v>1</v>
      </c>
      <c r="T70" s="441">
        <v>0.15</v>
      </c>
      <c r="U70" s="461">
        <v>0.06</v>
      </c>
      <c r="V70" s="466"/>
    </row>
    <row r="71" spans="1:22" s="14" customFormat="1" ht="30.75" customHeight="1" thickBot="1">
      <c r="A71" s="469"/>
      <c r="B71" s="472"/>
      <c r="C71" s="438"/>
      <c r="D71" s="440"/>
      <c r="E71" s="440"/>
      <c r="F71" s="217" t="s">
        <v>31</v>
      </c>
      <c r="G71" s="233"/>
      <c r="H71" s="233"/>
      <c r="I71" s="233"/>
      <c r="J71" s="233"/>
      <c r="K71" s="233"/>
      <c r="L71" s="30"/>
      <c r="M71" s="241"/>
      <c r="N71" s="241"/>
      <c r="O71" s="241"/>
      <c r="P71" s="241"/>
      <c r="Q71" s="241"/>
      <c r="R71" s="241"/>
      <c r="S71" s="231">
        <f t="shared" si="0"/>
        <v>0</v>
      </c>
      <c r="T71" s="442"/>
      <c r="U71" s="462"/>
      <c r="V71" s="467"/>
    </row>
    <row r="72" spans="1:22" s="14" customFormat="1" ht="30.75" customHeight="1">
      <c r="A72" s="469"/>
      <c r="B72" s="472"/>
      <c r="C72" s="437" t="s">
        <v>166</v>
      </c>
      <c r="D72" s="439" t="s">
        <v>132</v>
      </c>
      <c r="E72" s="439"/>
      <c r="F72" s="41" t="s">
        <v>30</v>
      </c>
      <c r="G72" s="232"/>
      <c r="H72" s="232"/>
      <c r="I72" s="232"/>
      <c r="J72" s="232"/>
      <c r="K72" s="232"/>
      <c r="L72" s="29"/>
      <c r="M72" s="245">
        <v>0.05</v>
      </c>
      <c r="N72" s="245">
        <v>0.15</v>
      </c>
      <c r="O72" s="245">
        <v>0.2</v>
      </c>
      <c r="P72" s="245">
        <v>0.25</v>
      </c>
      <c r="Q72" s="245">
        <v>0.2</v>
      </c>
      <c r="R72" s="245">
        <v>0.15</v>
      </c>
      <c r="S72" s="227">
        <f t="shared" si="0"/>
        <v>1</v>
      </c>
      <c r="T72" s="442"/>
      <c r="U72" s="461">
        <v>0.05</v>
      </c>
      <c r="V72" s="466"/>
    </row>
    <row r="73" spans="1:22" s="14" customFormat="1" ht="30.75" customHeight="1" thickBot="1">
      <c r="A73" s="469"/>
      <c r="B73" s="472"/>
      <c r="C73" s="438"/>
      <c r="D73" s="440"/>
      <c r="E73" s="440"/>
      <c r="F73" s="217" t="s">
        <v>31</v>
      </c>
      <c r="G73" s="233"/>
      <c r="H73" s="233"/>
      <c r="I73" s="233"/>
      <c r="J73" s="233"/>
      <c r="K73" s="233"/>
      <c r="L73" s="30"/>
      <c r="M73" s="241"/>
      <c r="N73" s="241"/>
      <c r="O73" s="241"/>
      <c r="P73" s="241"/>
      <c r="Q73" s="241"/>
      <c r="R73" s="241"/>
      <c r="S73" s="231">
        <f t="shared" si="0"/>
        <v>0</v>
      </c>
      <c r="T73" s="442"/>
      <c r="U73" s="462"/>
      <c r="V73" s="467"/>
    </row>
    <row r="74" spans="1:22" s="14" customFormat="1" ht="30.75" customHeight="1">
      <c r="A74" s="469"/>
      <c r="B74" s="472"/>
      <c r="C74" s="437" t="s">
        <v>167</v>
      </c>
      <c r="D74" s="439" t="s">
        <v>132</v>
      </c>
      <c r="E74" s="439"/>
      <c r="F74" s="41" t="s">
        <v>30</v>
      </c>
      <c r="G74" s="232"/>
      <c r="H74" s="232"/>
      <c r="I74" s="232"/>
      <c r="J74" s="232"/>
      <c r="K74" s="232"/>
      <c r="L74" s="29"/>
      <c r="M74" s="245">
        <v>0</v>
      </c>
      <c r="N74" s="245">
        <v>0</v>
      </c>
      <c r="O74" s="245">
        <v>0</v>
      </c>
      <c r="P74" s="245">
        <v>0</v>
      </c>
      <c r="Q74" s="245">
        <v>0</v>
      </c>
      <c r="R74" s="245">
        <v>1</v>
      </c>
      <c r="S74" s="227">
        <f t="shared" si="0"/>
        <v>1</v>
      </c>
      <c r="T74" s="442"/>
      <c r="U74" s="461">
        <v>0.04</v>
      </c>
      <c r="V74" s="466"/>
    </row>
    <row r="75" spans="1:22" s="14" customFormat="1" ht="30.75" customHeight="1" thickBot="1">
      <c r="A75" s="470"/>
      <c r="B75" s="473"/>
      <c r="C75" s="438"/>
      <c r="D75" s="440"/>
      <c r="E75" s="440"/>
      <c r="F75" s="217" t="s">
        <v>31</v>
      </c>
      <c r="G75" s="233"/>
      <c r="H75" s="233"/>
      <c r="I75" s="233"/>
      <c r="J75" s="233"/>
      <c r="K75" s="233"/>
      <c r="L75" s="30"/>
      <c r="M75" s="30"/>
      <c r="N75" s="30"/>
      <c r="O75" s="30"/>
      <c r="P75" s="30"/>
      <c r="Q75" s="30"/>
      <c r="R75" s="30"/>
      <c r="S75" s="231">
        <f t="shared" si="0"/>
        <v>0</v>
      </c>
      <c r="T75" s="443"/>
      <c r="U75" s="462"/>
      <c r="V75" s="467"/>
    </row>
    <row r="76" spans="1:60" s="16" customFormat="1" ht="18.75" customHeight="1" thickBot="1">
      <c r="A76" s="474" t="s">
        <v>32</v>
      </c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237">
        <f>SUM(T8:T75)</f>
        <v>1</v>
      </c>
      <c r="U76" s="238">
        <f>SUM(U8:U75)</f>
        <v>1.0000000000000007</v>
      </c>
      <c r="V76" s="239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s="16" customFormat="1" ht="30.75" customHeight="1">
      <c r="A77" s="17"/>
      <c r="B77" s="17"/>
      <c r="C77" s="24"/>
      <c r="D77" s="17"/>
      <c r="E77" s="17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19"/>
      <c r="V77" s="106" t="s">
        <v>114</v>
      </c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21" ht="29.25" customHeight="1">
      <c r="A78" s="14"/>
      <c r="B78" s="14"/>
      <c r="C78" s="2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  <c r="S78" s="20"/>
      <c r="T78" s="20"/>
      <c r="U78" s="20"/>
    </row>
    <row r="79" spans="1:21" ht="15">
      <c r="A79" s="14"/>
      <c r="B79" s="14"/>
      <c r="C79" s="2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20"/>
      <c r="S79" s="20"/>
      <c r="T79" s="20"/>
      <c r="U79" s="20"/>
    </row>
    <row r="80" spans="1:21" ht="15">
      <c r="A80" s="14"/>
      <c r="B80" s="14"/>
      <c r="C80" s="2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20"/>
      <c r="S80" s="20"/>
      <c r="T80" s="20"/>
      <c r="U80" s="20"/>
    </row>
    <row r="81" spans="1:21" ht="15">
      <c r="A81" s="14"/>
      <c r="B81" s="14"/>
      <c r="C81" s="2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0"/>
      <c r="O81" s="20"/>
      <c r="P81" s="20"/>
      <c r="Q81" s="20"/>
      <c r="R81" s="20"/>
      <c r="S81" s="20"/>
      <c r="T81" s="20"/>
      <c r="U81" s="20"/>
    </row>
    <row r="82" spans="1:21" ht="15">
      <c r="A82" s="14"/>
      <c r="B82" s="14"/>
      <c r="C82" s="2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0"/>
      <c r="O82" s="20"/>
      <c r="P82" s="20"/>
      <c r="Q82" s="20"/>
      <c r="R82" s="20"/>
      <c r="S82" s="20"/>
      <c r="T82" s="20"/>
      <c r="U82" s="20"/>
    </row>
    <row r="83" spans="1:21" ht="15">
      <c r="A83" s="14"/>
      <c r="B83" s="14"/>
      <c r="C83" s="2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0"/>
      <c r="O83" s="20"/>
      <c r="P83" s="20"/>
      <c r="Q83" s="20"/>
      <c r="R83" s="20"/>
      <c r="S83" s="20"/>
      <c r="T83" s="20"/>
      <c r="U83" s="20"/>
    </row>
    <row r="84" spans="1:21" ht="15">
      <c r="A84" s="14"/>
      <c r="B84" s="14"/>
      <c r="C84" s="2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20"/>
      <c r="O84" s="20"/>
      <c r="P84" s="20"/>
      <c r="Q84" s="20"/>
      <c r="R84" s="20"/>
      <c r="S84" s="20"/>
      <c r="T84" s="20"/>
      <c r="U84" s="20"/>
    </row>
    <row r="85" spans="1:21" ht="15">
      <c r="A85" s="14"/>
      <c r="B85" s="14"/>
      <c r="C85" s="2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0"/>
      <c r="O85" s="20"/>
      <c r="P85" s="20"/>
      <c r="Q85" s="20"/>
      <c r="R85" s="20"/>
      <c r="S85" s="20"/>
      <c r="T85" s="20"/>
      <c r="U85" s="20"/>
    </row>
    <row r="86" spans="1:21" ht="15">
      <c r="A86" s="14"/>
      <c r="B86" s="14"/>
      <c r="C86" s="2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20"/>
      <c r="O86" s="20"/>
      <c r="P86" s="20"/>
      <c r="Q86" s="20"/>
      <c r="R86" s="20"/>
      <c r="S86" s="20"/>
      <c r="T86" s="20"/>
      <c r="U86" s="20"/>
    </row>
    <row r="87" spans="1:21" ht="15">
      <c r="A87" s="14"/>
      <c r="B87" s="14"/>
      <c r="C87" s="2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0"/>
      <c r="O87" s="20"/>
      <c r="P87" s="20"/>
      <c r="Q87" s="20"/>
      <c r="R87" s="20"/>
      <c r="S87" s="20"/>
      <c r="T87" s="20"/>
      <c r="U87" s="20"/>
    </row>
    <row r="88" spans="1:21" ht="15">
      <c r="A88" s="14"/>
      <c r="B88" s="14"/>
      <c r="C88" s="2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20"/>
      <c r="O88" s="20"/>
      <c r="P88" s="20"/>
      <c r="Q88" s="20"/>
      <c r="R88" s="20"/>
      <c r="S88" s="20"/>
      <c r="T88" s="20"/>
      <c r="U88" s="20"/>
    </row>
    <row r="89" spans="1:21" ht="15">
      <c r="A89" s="14"/>
      <c r="B89" s="14"/>
      <c r="C89" s="2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0"/>
      <c r="O89" s="20"/>
      <c r="P89" s="20"/>
      <c r="Q89" s="20"/>
      <c r="R89" s="20"/>
      <c r="S89" s="20"/>
      <c r="T89" s="20"/>
      <c r="U89" s="20"/>
    </row>
    <row r="90" spans="1:21" ht="15">
      <c r="A90" s="14"/>
      <c r="B90" s="14"/>
      <c r="C90" s="2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20"/>
      <c r="O90" s="20"/>
      <c r="P90" s="20"/>
      <c r="Q90" s="20"/>
      <c r="R90" s="20"/>
      <c r="S90" s="20"/>
      <c r="T90" s="20"/>
      <c r="U90" s="20"/>
    </row>
    <row r="91" spans="1:21" ht="15">
      <c r="A91" s="14"/>
      <c r="B91" s="14"/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20"/>
      <c r="O91" s="20"/>
      <c r="P91" s="20"/>
      <c r="Q91" s="20"/>
      <c r="R91" s="20"/>
      <c r="S91" s="20"/>
      <c r="T91" s="20"/>
      <c r="U91" s="20"/>
    </row>
    <row r="92" spans="1:21" ht="15">
      <c r="A92" s="14"/>
      <c r="B92" s="14"/>
      <c r="C92" s="2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20"/>
      <c r="O92" s="20"/>
      <c r="P92" s="20"/>
      <c r="Q92" s="20"/>
      <c r="R92" s="20"/>
      <c r="S92" s="20"/>
      <c r="T92" s="20"/>
      <c r="U92" s="20"/>
    </row>
    <row r="93" spans="1:21" ht="15">
      <c r="A93" s="14"/>
      <c r="B93" s="14"/>
      <c r="C93" s="2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20"/>
      <c r="O93" s="20"/>
      <c r="P93" s="20"/>
      <c r="Q93" s="20"/>
      <c r="R93" s="20"/>
      <c r="S93" s="20"/>
      <c r="T93" s="20"/>
      <c r="U93" s="20"/>
    </row>
    <row r="94" spans="1:21" ht="15">
      <c r="A94" s="14"/>
      <c r="B94" s="14"/>
      <c r="C94" s="2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20"/>
      <c r="O94" s="20"/>
      <c r="P94" s="20"/>
      <c r="Q94" s="20"/>
      <c r="R94" s="20"/>
      <c r="S94" s="20"/>
      <c r="T94" s="20"/>
      <c r="U94" s="20"/>
    </row>
    <row r="95" spans="1:21" ht="15">
      <c r="A95" s="14"/>
      <c r="B95" s="14"/>
      <c r="C95" s="2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20"/>
      <c r="O95" s="20"/>
      <c r="P95" s="20"/>
      <c r="Q95" s="20"/>
      <c r="R95" s="20"/>
      <c r="S95" s="20"/>
      <c r="T95" s="20"/>
      <c r="U95" s="20"/>
    </row>
    <row r="96" spans="1:21" ht="15">
      <c r="A96" s="14"/>
      <c r="B96" s="14"/>
      <c r="C96" s="2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20"/>
      <c r="O96" s="20"/>
      <c r="P96" s="20"/>
      <c r="Q96" s="20"/>
      <c r="R96" s="20"/>
      <c r="S96" s="20"/>
      <c r="T96" s="20"/>
      <c r="U96" s="20"/>
    </row>
    <row r="97" spans="1:21" ht="15">
      <c r="A97" s="14"/>
      <c r="B97" s="14"/>
      <c r="C97" s="2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20"/>
      <c r="O97" s="20"/>
      <c r="P97" s="20"/>
      <c r="Q97" s="20"/>
      <c r="R97" s="20"/>
      <c r="S97" s="20"/>
      <c r="T97" s="20"/>
      <c r="U97" s="20"/>
    </row>
    <row r="98" spans="1:21" ht="15">
      <c r="A98" s="14"/>
      <c r="B98" s="14"/>
      <c r="C98" s="2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20"/>
      <c r="O98" s="20"/>
      <c r="P98" s="20"/>
      <c r="Q98" s="20"/>
      <c r="R98" s="20"/>
      <c r="S98" s="20"/>
      <c r="T98" s="20"/>
      <c r="U98" s="20"/>
    </row>
    <row r="99" spans="1:21" ht="15">
      <c r="A99" s="14"/>
      <c r="B99" s="14"/>
      <c r="C99" s="2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0"/>
      <c r="O99" s="20"/>
      <c r="P99" s="20"/>
      <c r="Q99" s="20"/>
      <c r="R99" s="20"/>
      <c r="S99" s="20"/>
      <c r="T99" s="20"/>
      <c r="U99" s="20"/>
    </row>
    <row r="100" spans="1:21" ht="15">
      <c r="A100" s="14"/>
      <c r="B100" s="14"/>
      <c r="C100" s="2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0"/>
      <c r="O100" s="20"/>
      <c r="P100" s="20"/>
      <c r="Q100" s="20"/>
      <c r="R100" s="20"/>
      <c r="S100" s="20"/>
      <c r="T100" s="20"/>
      <c r="U100" s="20"/>
    </row>
    <row r="101" spans="1:21" ht="15">
      <c r="A101" s="14"/>
      <c r="B101" s="14"/>
      <c r="C101" s="2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20"/>
      <c r="O101" s="20"/>
      <c r="P101" s="20"/>
      <c r="Q101" s="20"/>
      <c r="R101" s="20"/>
      <c r="S101" s="20"/>
      <c r="T101" s="20"/>
      <c r="U101" s="20"/>
    </row>
    <row r="102" spans="1:21" ht="15">
      <c r="A102" s="14"/>
      <c r="B102" s="14"/>
      <c r="C102" s="2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0"/>
      <c r="O102" s="20"/>
      <c r="P102" s="20"/>
      <c r="Q102" s="20"/>
      <c r="R102" s="20"/>
      <c r="S102" s="20"/>
      <c r="T102" s="20"/>
      <c r="U102" s="20"/>
    </row>
    <row r="103" spans="1:21" ht="15">
      <c r="A103" s="14"/>
      <c r="B103" s="14"/>
      <c r="C103" s="2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20"/>
      <c r="O103" s="20"/>
      <c r="P103" s="20"/>
      <c r="Q103" s="20"/>
      <c r="R103" s="20"/>
      <c r="S103" s="20"/>
      <c r="T103" s="20"/>
      <c r="U103" s="20"/>
    </row>
    <row r="104" spans="1:21" ht="15">
      <c r="A104" s="14"/>
      <c r="B104" s="14"/>
      <c r="C104" s="2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20"/>
      <c r="O104" s="20"/>
      <c r="P104" s="20"/>
      <c r="Q104" s="20"/>
      <c r="R104" s="20"/>
      <c r="S104" s="20"/>
      <c r="T104" s="20"/>
      <c r="U104" s="20"/>
    </row>
    <row r="105" spans="1:21" ht="15">
      <c r="A105" s="14"/>
      <c r="B105" s="14"/>
      <c r="C105" s="2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20"/>
      <c r="O105" s="20"/>
      <c r="P105" s="20"/>
      <c r="Q105" s="20"/>
      <c r="R105" s="20"/>
      <c r="S105" s="20"/>
      <c r="T105" s="20"/>
      <c r="U105" s="20"/>
    </row>
    <row r="106" spans="1:21" ht="15">
      <c r="A106" s="14"/>
      <c r="B106" s="14"/>
      <c r="C106" s="2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0"/>
      <c r="O106" s="20"/>
      <c r="P106" s="20"/>
      <c r="Q106" s="20"/>
      <c r="R106" s="20"/>
      <c r="S106" s="20"/>
      <c r="T106" s="20"/>
      <c r="U106" s="20"/>
    </row>
    <row r="107" spans="1:21" ht="15">
      <c r="A107" s="14"/>
      <c r="B107" s="14"/>
      <c r="C107" s="2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0"/>
      <c r="O107" s="20"/>
      <c r="P107" s="20"/>
      <c r="Q107" s="20"/>
      <c r="R107" s="20"/>
      <c r="S107" s="20"/>
      <c r="T107" s="20"/>
      <c r="U107" s="20"/>
    </row>
    <row r="108" spans="1:21" ht="15">
      <c r="A108" s="14"/>
      <c r="B108" s="14"/>
      <c r="C108" s="2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0"/>
      <c r="O108" s="20"/>
      <c r="P108" s="20"/>
      <c r="Q108" s="20"/>
      <c r="R108" s="20"/>
      <c r="S108" s="20"/>
      <c r="T108" s="20"/>
      <c r="U108" s="20"/>
    </row>
    <row r="109" spans="1:21" ht="15">
      <c r="A109" s="14"/>
      <c r="B109" s="14"/>
      <c r="C109" s="2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20"/>
      <c r="O109" s="20"/>
      <c r="P109" s="20"/>
      <c r="Q109" s="20"/>
      <c r="R109" s="20"/>
      <c r="S109" s="20"/>
      <c r="T109" s="20"/>
      <c r="U109" s="20"/>
    </row>
    <row r="110" spans="1:21" ht="15">
      <c r="A110" s="14"/>
      <c r="B110" s="14"/>
      <c r="C110" s="2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0"/>
      <c r="O110" s="20"/>
      <c r="P110" s="20"/>
      <c r="Q110" s="20"/>
      <c r="R110" s="20"/>
      <c r="S110" s="20"/>
      <c r="T110" s="20"/>
      <c r="U110" s="20"/>
    </row>
    <row r="111" spans="1:21" ht="15">
      <c r="A111" s="14"/>
      <c r="B111" s="14"/>
      <c r="C111" s="2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20"/>
      <c r="O111" s="20"/>
      <c r="P111" s="20"/>
      <c r="Q111" s="20"/>
      <c r="R111" s="20"/>
      <c r="S111" s="20"/>
      <c r="T111" s="20"/>
      <c r="U111" s="20"/>
    </row>
    <row r="112" spans="1:21" ht="15">
      <c r="A112" s="14"/>
      <c r="B112" s="14"/>
      <c r="C112" s="2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20"/>
      <c r="O112" s="20"/>
      <c r="P112" s="20"/>
      <c r="Q112" s="20"/>
      <c r="R112" s="20"/>
      <c r="S112" s="20"/>
      <c r="T112" s="20"/>
      <c r="U112" s="20"/>
    </row>
    <row r="113" spans="1:21" ht="15">
      <c r="A113" s="14"/>
      <c r="B113" s="14"/>
      <c r="C113" s="2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20"/>
      <c r="O113" s="20"/>
      <c r="P113" s="20"/>
      <c r="Q113" s="20"/>
      <c r="R113" s="20"/>
      <c r="S113" s="20"/>
      <c r="T113" s="20"/>
      <c r="U113" s="20"/>
    </row>
    <row r="114" spans="1:21" ht="15">
      <c r="A114" s="14"/>
      <c r="B114" s="14"/>
      <c r="C114" s="2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20"/>
      <c r="O114" s="20"/>
      <c r="P114" s="20"/>
      <c r="Q114" s="20"/>
      <c r="R114" s="20"/>
      <c r="S114" s="20"/>
      <c r="T114" s="20"/>
      <c r="U114" s="20"/>
    </row>
    <row r="115" spans="1:21" ht="15">
      <c r="A115" s="14"/>
      <c r="B115" s="14"/>
      <c r="C115" s="2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20"/>
      <c r="O115" s="20"/>
      <c r="P115" s="20"/>
      <c r="Q115" s="20"/>
      <c r="R115" s="20"/>
      <c r="S115" s="20"/>
      <c r="T115" s="20"/>
      <c r="U115" s="20"/>
    </row>
    <row r="116" spans="1:21" ht="15">
      <c r="A116" s="14"/>
      <c r="B116" s="14"/>
      <c r="C116" s="2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20"/>
      <c r="O116" s="20"/>
      <c r="P116" s="20"/>
      <c r="Q116" s="20"/>
      <c r="R116" s="20"/>
      <c r="S116" s="20"/>
      <c r="T116" s="20"/>
      <c r="U116" s="20"/>
    </row>
    <row r="117" spans="1:21" ht="15">
      <c r="A117" s="14"/>
      <c r="B117" s="14"/>
      <c r="C117" s="2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20"/>
      <c r="O117" s="20"/>
      <c r="P117" s="20"/>
      <c r="Q117" s="20"/>
      <c r="R117" s="20"/>
      <c r="S117" s="20"/>
      <c r="T117" s="20"/>
      <c r="U117" s="20"/>
    </row>
    <row r="118" spans="1:21" ht="15">
      <c r="A118" s="14"/>
      <c r="B118" s="14"/>
      <c r="C118" s="2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20"/>
      <c r="O118" s="20"/>
      <c r="P118" s="20"/>
      <c r="Q118" s="20"/>
      <c r="R118" s="20"/>
      <c r="S118" s="20"/>
      <c r="T118" s="20"/>
      <c r="U118" s="20"/>
    </row>
    <row r="119" spans="1:21" ht="15">
      <c r="A119" s="14"/>
      <c r="B119" s="14"/>
      <c r="C119" s="2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20"/>
      <c r="O119" s="20"/>
      <c r="P119" s="20"/>
      <c r="Q119" s="20"/>
      <c r="R119" s="20"/>
      <c r="S119" s="20"/>
      <c r="T119" s="20"/>
      <c r="U119" s="20"/>
    </row>
    <row r="120" spans="1:21" ht="15">
      <c r="A120" s="14"/>
      <c r="B120" s="14"/>
      <c r="C120" s="2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20"/>
      <c r="O120" s="20"/>
      <c r="P120" s="20"/>
      <c r="Q120" s="20"/>
      <c r="R120" s="20"/>
      <c r="S120" s="20"/>
      <c r="T120" s="20"/>
      <c r="U120" s="20"/>
    </row>
    <row r="121" spans="1:21" ht="15">
      <c r="A121" s="14"/>
      <c r="B121" s="14"/>
      <c r="C121" s="2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20"/>
      <c r="O121" s="20"/>
      <c r="P121" s="20"/>
      <c r="Q121" s="20"/>
      <c r="R121" s="20"/>
      <c r="S121" s="20"/>
      <c r="T121" s="20"/>
      <c r="U121" s="20"/>
    </row>
    <row r="122" spans="1:21" ht="15">
      <c r="A122" s="14"/>
      <c r="B122" s="14"/>
      <c r="C122" s="2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20"/>
      <c r="O122" s="20"/>
      <c r="P122" s="20"/>
      <c r="Q122" s="20"/>
      <c r="R122" s="20"/>
      <c r="S122" s="20"/>
      <c r="T122" s="20"/>
      <c r="U122" s="20"/>
    </row>
    <row r="123" spans="1:21" ht="15">
      <c r="A123" s="14"/>
      <c r="B123" s="14"/>
      <c r="C123" s="2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20"/>
      <c r="O123" s="20"/>
      <c r="P123" s="20"/>
      <c r="Q123" s="20"/>
      <c r="R123" s="20"/>
      <c r="S123" s="20"/>
      <c r="T123" s="20"/>
      <c r="U123" s="20"/>
    </row>
    <row r="124" spans="1:21" ht="15">
      <c r="A124" s="14"/>
      <c r="B124" s="14"/>
      <c r="C124" s="2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20"/>
      <c r="O124" s="20"/>
      <c r="P124" s="20"/>
      <c r="Q124" s="20"/>
      <c r="R124" s="20"/>
      <c r="S124" s="20"/>
      <c r="T124" s="20"/>
      <c r="U124" s="20"/>
    </row>
    <row r="125" spans="1:21" ht="15">
      <c r="A125" s="14"/>
      <c r="B125" s="14"/>
      <c r="C125" s="2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20"/>
      <c r="O125" s="20"/>
      <c r="P125" s="20"/>
      <c r="Q125" s="20"/>
      <c r="R125" s="20"/>
      <c r="S125" s="20"/>
      <c r="T125" s="20"/>
      <c r="U125" s="20"/>
    </row>
    <row r="126" spans="1:21" ht="15">
      <c r="A126" s="14"/>
      <c r="B126" s="14"/>
      <c r="C126" s="2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20"/>
      <c r="O126" s="20"/>
      <c r="P126" s="20"/>
      <c r="Q126" s="20"/>
      <c r="R126" s="20"/>
      <c r="S126" s="20"/>
      <c r="T126" s="20"/>
      <c r="U126" s="20"/>
    </row>
    <row r="127" spans="1:21" ht="15">
      <c r="A127" s="14"/>
      <c r="B127" s="14"/>
      <c r="C127" s="2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20"/>
      <c r="O127" s="20"/>
      <c r="P127" s="20"/>
      <c r="Q127" s="20"/>
      <c r="R127" s="20"/>
      <c r="S127" s="20"/>
      <c r="T127" s="20"/>
      <c r="U127" s="20"/>
    </row>
    <row r="128" spans="1:21" ht="15">
      <c r="A128" s="14"/>
      <c r="B128" s="14"/>
      <c r="C128" s="2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20"/>
      <c r="O128" s="20"/>
      <c r="P128" s="20"/>
      <c r="Q128" s="20"/>
      <c r="R128" s="20"/>
      <c r="S128" s="20"/>
      <c r="T128" s="20"/>
      <c r="U128" s="20"/>
    </row>
    <row r="129" spans="1:21" ht="15">
      <c r="A129" s="14"/>
      <c r="B129" s="14"/>
      <c r="C129" s="2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20"/>
      <c r="O129" s="20"/>
      <c r="P129" s="20"/>
      <c r="Q129" s="20"/>
      <c r="R129" s="20"/>
      <c r="S129" s="20"/>
      <c r="T129" s="20"/>
      <c r="U129" s="20"/>
    </row>
    <row r="130" spans="1:21" ht="15">
      <c r="A130" s="14"/>
      <c r="B130" s="14"/>
      <c r="C130" s="2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20"/>
      <c r="O130" s="20"/>
      <c r="P130" s="20"/>
      <c r="Q130" s="20"/>
      <c r="R130" s="20"/>
      <c r="S130" s="20"/>
      <c r="T130" s="20"/>
      <c r="U130" s="20"/>
    </row>
    <row r="131" spans="1:21" ht="15">
      <c r="A131" s="14"/>
      <c r="B131" s="14"/>
      <c r="C131" s="2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20"/>
      <c r="O131" s="20"/>
      <c r="P131" s="20"/>
      <c r="Q131" s="20"/>
      <c r="R131" s="20"/>
      <c r="S131" s="20"/>
      <c r="T131" s="20"/>
      <c r="U131" s="20"/>
    </row>
    <row r="132" spans="1:21" ht="15">
      <c r="A132" s="14"/>
      <c r="B132" s="14"/>
      <c r="C132" s="2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14"/>
      <c r="B133" s="14"/>
      <c r="C133" s="2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14"/>
      <c r="B134" s="14"/>
      <c r="C134" s="2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14"/>
      <c r="B135" s="14"/>
      <c r="C135" s="2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14"/>
      <c r="B136" s="14"/>
      <c r="C136" s="2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14"/>
      <c r="B137" s="14"/>
      <c r="C137" s="2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14"/>
      <c r="B138" s="14"/>
      <c r="C138" s="2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14"/>
      <c r="B139" s="14"/>
      <c r="C139" s="2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20"/>
      <c r="O139" s="20"/>
      <c r="P139" s="20"/>
      <c r="Q139" s="20"/>
      <c r="R139" s="20"/>
      <c r="S139" s="20"/>
      <c r="T139" s="20"/>
      <c r="U139" s="20"/>
    </row>
    <row r="140" spans="1:21" ht="15">
      <c r="A140" s="14"/>
      <c r="B140" s="14"/>
      <c r="C140" s="2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20"/>
      <c r="O140" s="20"/>
      <c r="P140" s="20"/>
      <c r="Q140" s="20"/>
      <c r="R140" s="20"/>
      <c r="S140" s="20"/>
      <c r="T140" s="20"/>
      <c r="U140" s="20"/>
    </row>
    <row r="141" spans="1:21" ht="15">
      <c r="A141" s="14"/>
      <c r="B141" s="14"/>
      <c r="C141" s="2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0"/>
      <c r="O141" s="20"/>
      <c r="P141" s="20"/>
      <c r="Q141" s="20"/>
      <c r="R141" s="20"/>
      <c r="S141" s="20"/>
      <c r="T141" s="20"/>
      <c r="U141" s="20"/>
    </row>
    <row r="142" spans="1:21" ht="15">
      <c r="A142" s="14"/>
      <c r="B142" s="14"/>
      <c r="C142" s="2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0"/>
      <c r="O142" s="20"/>
      <c r="P142" s="20"/>
      <c r="Q142" s="20"/>
      <c r="R142" s="20"/>
      <c r="S142" s="20"/>
      <c r="T142" s="20"/>
      <c r="U142" s="20"/>
    </row>
    <row r="143" spans="1:21" ht="15">
      <c r="A143" s="14"/>
      <c r="B143" s="14"/>
      <c r="C143" s="2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0"/>
      <c r="O143" s="20"/>
      <c r="P143" s="20"/>
      <c r="Q143" s="20"/>
      <c r="R143" s="20"/>
      <c r="S143" s="20"/>
      <c r="T143" s="20"/>
      <c r="U143" s="20"/>
    </row>
    <row r="144" spans="1:21" ht="15">
      <c r="A144" s="14"/>
      <c r="B144" s="14"/>
      <c r="C144" s="2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0"/>
      <c r="O144" s="20"/>
      <c r="P144" s="20"/>
      <c r="Q144" s="20"/>
      <c r="R144" s="20"/>
      <c r="S144" s="20"/>
      <c r="T144" s="20"/>
      <c r="U144" s="20"/>
    </row>
    <row r="145" spans="1:21" ht="15">
      <c r="A145" s="14"/>
      <c r="B145" s="14"/>
      <c r="C145" s="2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0"/>
      <c r="O145" s="20"/>
      <c r="P145" s="20"/>
      <c r="Q145" s="20"/>
      <c r="R145" s="20"/>
      <c r="S145" s="20"/>
      <c r="T145" s="20"/>
      <c r="U145" s="20"/>
    </row>
    <row r="146" spans="3:14" ht="15">
      <c r="C146" s="2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0"/>
    </row>
    <row r="147" spans="3:14" ht="15">
      <c r="C147" s="2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0"/>
    </row>
    <row r="148" spans="3:14" ht="15">
      <c r="C148" s="2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0"/>
    </row>
    <row r="149" spans="3:14" ht="15">
      <c r="C149" s="2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20"/>
    </row>
  </sheetData>
  <mergeCells count="198">
    <mergeCell ref="U74:U75"/>
    <mergeCell ref="V74:V75"/>
    <mergeCell ref="A76:S76"/>
    <mergeCell ref="U70:U71"/>
    <mergeCell ref="V70:V71"/>
    <mergeCell ref="C72:C73"/>
    <mergeCell ref="D72:D73"/>
    <mergeCell ref="E72:E73"/>
    <mergeCell ref="U72:U73"/>
    <mergeCell ref="V72:V73"/>
    <mergeCell ref="A52:A75"/>
    <mergeCell ref="B70:B75"/>
    <mergeCell ref="C70:C71"/>
    <mergeCell ref="D70:D71"/>
    <mergeCell ref="E70:E71"/>
    <mergeCell ref="T70:T75"/>
    <mergeCell ref="B52:B69"/>
    <mergeCell ref="C74:C75"/>
    <mergeCell ref="D74:D75"/>
    <mergeCell ref="E74:E75"/>
    <mergeCell ref="C66:C67"/>
    <mergeCell ref="D66:D67"/>
    <mergeCell ref="E66:E67"/>
    <mergeCell ref="U66:U67"/>
    <mergeCell ref="V66:V67"/>
    <mergeCell ref="C68:C69"/>
    <mergeCell ref="D68:D69"/>
    <mergeCell ref="E68:E69"/>
    <mergeCell ref="U68:U69"/>
    <mergeCell ref="V68:V69"/>
    <mergeCell ref="U60:U61"/>
    <mergeCell ref="V60:V61"/>
    <mergeCell ref="C62:C63"/>
    <mergeCell ref="D62:D63"/>
    <mergeCell ref="E62:E63"/>
    <mergeCell ref="U62:U63"/>
    <mergeCell ref="V62:V63"/>
    <mergeCell ref="C64:C65"/>
    <mergeCell ref="D64:D65"/>
    <mergeCell ref="E64:E65"/>
    <mergeCell ref="U64:U65"/>
    <mergeCell ref="V64:V65"/>
    <mergeCell ref="U56:U57"/>
    <mergeCell ref="V56:V57"/>
    <mergeCell ref="C58:C59"/>
    <mergeCell ref="D58:D59"/>
    <mergeCell ref="E58:E59"/>
    <mergeCell ref="U58:U59"/>
    <mergeCell ref="V58:V59"/>
    <mergeCell ref="U52:U53"/>
    <mergeCell ref="V52:V53"/>
    <mergeCell ref="C54:C55"/>
    <mergeCell ref="D54:D55"/>
    <mergeCell ref="E54:E55"/>
    <mergeCell ref="U54:U55"/>
    <mergeCell ref="V54:V55"/>
    <mergeCell ref="C52:C53"/>
    <mergeCell ref="D52:D53"/>
    <mergeCell ref="E52:E53"/>
    <mergeCell ref="T52:T69"/>
    <mergeCell ref="C56:C57"/>
    <mergeCell ref="D56:D57"/>
    <mergeCell ref="E56:E57"/>
    <mergeCell ref="C60:C61"/>
    <mergeCell ref="D60:D61"/>
    <mergeCell ref="E60:E61"/>
    <mergeCell ref="V42:V43"/>
    <mergeCell ref="D48:D49"/>
    <mergeCell ref="E48:E49"/>
    <mergeCell ref="U48:U49"/>
    <mergeCell ref="V48:V49"/>
    <mergeCell ref="C50:C51"/>
    <mergeCell ref="D50:D51"/>
    <mergeCell ref="E50:E51"/>
    <mergeCell ref="U50:U51"/>
    <mergeCell ref="V50:V51"/>
    <mergeCell ref="V38:V39"/>
    <mergeCell ref="A40:A51"/>
    <mergeCell ref="B40:B51"/>
    <mergeCell ref="C40:C41"/>
    <mergeCell ref="D40:D41"/>
    <mergeCell ref="E40:E41"/>
    <mergeCell ref="T40:T51"/>
    <mergeCell ref="C44:C45"/>
    <mergeCell ref="D44:D45"/>
    <mergeCell ref="E44:E45"/>
    <mergeCell ref="C48:C49"/>
    <mergeCell ref="U44:U45"/>
    <mergeCell ref="V44:V45"/>
    <mergeCell ref="C46:C47"/>
    <mergeCell ref="D46:D47"/>
    <mergeCell ref="E46:E47"/>
    <mergeCell ref="U46:U47"/>
    <mergeCell ref="V46:V47"/>
    <mergeCell ref="U40:U41"/>
    <mergeCell ref="V40:V41"/>
    <mergeCell ref="C42:C43"/>
    <mergeCell ref="D42:D43"/>
    <mergeCell ref="E42:E43"/>
    <mergeCell ref="U42:U43"/>
    <mergeCell ref="V32:V33"/>
    <mergeCell ref="C34:C35"/>
    <mergeCell ref="D34:D35"/>
    <mergeCell ref="E34:E35"/>
    <mergeCell ref="U34:U35"/>
    <mergeCell ref="V34:V35"/>
    <mergeCell ref="C36:C37"/>
    <mergeCell ref="D36:D37"/>
    <mergeCell ref="E36:E37"/>
    <mergeCell ref="U36:U37"/>
    <mergeCell ref="V36:V37"/>
    <mergeCell ref="V28:V29"/>
    <mergeCell ref="C30:C31"/>
    <mergeCell ref="D30:D31"/>
    <mergeCell ref="E30:E31"/>
    <mergeCell ref="U30:U31"/>
    <mergeCell ref="V30:V31"/>
    <mergeCell ref="C26:C27"/>
    <mergeCell ref="D26:D27"/>
    <mergeCell ref="E26:E27"/>
    <mergeCell ref="U26:U27"/>
    <mergeCell ref="V26:V27"/>
    <mergeCell ref="B28:B39"/>
    <mergeCell ref="C28:C29"/>
    <mergeCell ref="D28:D29"/>
    <mergeCell ref="E28:E29"/>
    <mergeCell ref="T28:T39"/>
    <mergeCell ref="C22:C23"/>
    <mergeCell ref="D22:D23"/>
    <mergeCell ref="E22:E23"/>
    <mergeCell ref="U22:U23"/>
    <mergeCell ref="U28:U29"/>
    <mergeCell ref="C32:C33"/>
    <mergeCell ref="D32:D33"/>
    <mergeCell ref="E32:E33"/>
    <mergeCell ref="U32:U33"/>
    <mergeCell ref="C38:C39"/>
    <mergeCell ref="D38:D39"/>
    <mergeCell ref="E38:E39"/>
    <mergeCell ref="U38:U39"/>
    <mergeCell ref="B14:B27"/>
    <mergeCell ref="C14:C15"/>
    <mergeCell ref="D14:D15"/>
    <mergeCell ref="E14:E15"/>
    <mergeCell ref="V22:V23"/>
    <mergeCell ref="C24:C25"/>
    <mergeCell ref="D24:D25"/>
    <mergeCell ref="E24:E25"/>
    <mergeCell ref="U24:U25"/>
    <mergeCell ref="V24:V25"/>
    <mergeCell ref="V18:V19"/>
    <mergeCell ref="C20:C21"/>
    <mergeCell ref="D20:D21"/>
    <mergeCell ref="E20:E21"/>
    <mergeCell ref="U20:U21"/>
    <mergeCell ref="V20:V21"/>
    <mergeCell ref="T14:T27"/>
    <mergeCell ref="U14:U15"/>
    <mergeCell ref="C18:C19"/>
    <mergeCell ref="D18:D19"/>
    <mergeCell ref="E18:E19"/>
    <mergeCell ref="U18:U19"/>
    <mergeCell ref="A8:A39"/>
    <mergeCell ref="B8:B13"/>
    <mergeCell ref="C8:C9"/>
    <mergeCell ref="D8:D9"/>
    <mergeCell ref="E8:E9"/>
    <mergeCell ref="T8:T13"/>
    <mergeCell ref="U8:U9"/>
    <mergeCell ref="V8:V9"/>
    <mergeCell ref="C10:C11"/>
    <mergeCell ref="D10:D11"/>
    <mergeCell ref="E10:E11"/>
    <mergeCell ref="U10:U11"/>
    <mergeCell ref="V10:V11"/>
    <mergeCell ref="C12:C13"/>
    <mergeCell ref="D12:D13"/>
    <mergeCell ref="E12:E13"/>
    <mergeCell ref="U12:U13"/>
    <mergeCell ref="V12:V13"/>
    <mergeCell ref="V14:V15"/>
    <mergeCell ref="C16:C17"/>
    <mergeCell ref="D16:D17"/>
    <mergeCell ref="E16:E17"/>
    <mergeCell ref="U16:U17"/>
    <mergeCell ref="V16:V17"/>
    <mergeCell ref="A1:B4"/>
    <mergeCell ref="C1:V1"/>
    <mergeCell ref="C2:V2"/>
    <mergeCell ref="D3:V3"/>
    <mergeCell ref="D4:V4"/>
    <mergeCell ref="A6:A7"/>
    <mergeCell ref="B6:B7"/>
    <mergeCell ref="C6:C7"/>
    <mergeCell ref="D6:E6"/>
    <mergeCell ref="F6:S6"/>
    <mergeCell ref="T6:U6"/>
    <mergeCell ref="V6:V7"/>
  </mergeCells>
  <printOptions horizontalCentered="1"/>
  <pageMargins left="0" right="0" top="0.5511811023622047" bottom="0" header="0.31496062992125984" footer="0"/>
  <pageSetup fitToHeight="1" fitToWidth="1" horizontalDpi="600" verticalDpi="600" orientation="landscape" scale="23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T39"/>
  <sheetViews>
    <sheetView view="pageBreakPreview" zoomScaleSheetLayoutView="100" workbookViewId="0" topLeftCell="A1">
      <selection activeCell="AP5" sqref="AP5:BA31"/>
    </sheetView>
  </sheetViews>
  <sheetFormatPr defaultColWidth="11.421875" defaultRowHeight="15"/>
  <cols>
    <col min="1" max="1" width="8.7109375" style="48" customWidth="1"/>
    <col min="2" max="2" width="25.8515625" style="48" customWidth="1"/>
    <col min="3" max="3" width="15.57421875" style="48" customWidth="1"/>
    <col min="4" max="27" width="16.00390625" style="48" customWidth="1"/>
    <col min="28" max="28" width="13.421875" style="48" customWidth="1"/>
    <col min="29" max="29" width="13.57421875" style="48" customWidth="1"/>
    <col min="30" max="30" width="14.8515625" style="48" customWidth="1"/>
    <col min="31" max="31" width="7.57421875" style="48" customWidth="1"/>
    <col min="32" max="32" width="10.140625" style="48" customWidth="1"/>
    <col min="33" max="33" width="14.421875" style="48" customWidth="1"/>
    <col min="34" max="34" width="12.421875" style="48" customWidth="1"/>
    <col min="35" max="37" width="16.7109375" style="48" customWidth="1"/>
    <col min="38" max="38" width="32.00390625" style="48" customWidth="1"/>
    <col min="39" max="40" width="22.28125" style="65" customWidth="1"/>
    <col min="41" max="41" width="29.7109375" style="45" customWidth="1"/>
    <col min="42" max="42" width="4.8515625" style="45" customWidth="1"/>
    <col min="43" max="43" width="7.7109375" style="46" customWidth="1"/>
    <col min="44" max="44" width="14.140625" style="46" customWidth="1"/>
    <col min="45" max="45" width="1.8515625" style="46" customWidth="1"/>
    <col min="46" max="46" width="14.28125" style="46" customWidth="1"/>
    <col min="47" max="47" width="1.8515625" style="46" customWidth="1"/>
    <col min="48" max="48" width="16.8515625" style="46" customWidth="1"/>
    <col min="49" max="50" width="1.8515625" style="46" customWidth="1"/>
    <col min="51" max="51" width="14.140625" style="46" customWidth="1"/>
    <col min="52" max="54" width="11.421875" style="47" customWidth="1"/>
    <col min="55" max="98" width="11.421875" style="45" customWidth="1"/>
    <col min="99" max="16384" width="11.421875" style="48" customWidth="1"/>
  </cols>
  <sheetData>
    <row r="1" spans="1:40" ht="27.75" customHeight="1">
      <c r="A1" s="512"/>
      <c r="B1" s="513"/>
      <c r="C1" s="513"/>
      <c r="D1" s="514"/>
      <c r="E1" s="518" t="s">
        <v>0</v>
      </c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</row>
    <row r="2" spans="1:40" ht="36" customHeight="1">
      <c r="A2" s="515"/>
      <c r="B2" s="516"/>
      <c r="C2" s="516"/>
      <c r="D2" s="517"/>
      <c r="E2" s="520" t="s">
        <v>111</v>
      </c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</row>
    <row r="3" spans="1:40" ht="35.25" customHeight="1">
      <c r="A3" s="515"/>
      <c r="B3" s="516"/>
      <c r="C3" s="516"/>
      <c r="D3" s="517"/>
      <c r="E3" s="488" t="s">
        <v>35</v>
      </c>
      <c r="F3" s="489"/>
      <c r="G3" s="488" t="s">
        <v>116</v>
      </c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89"/>
      <c r="S3" s="488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</row>
    <row r="4" spans="1:40" ht="23.25" customHeight="1" thickBot="1">
      <c r="A4" s="515"/>
      <c r="B4" s="516"/>
      <c r="C4" s="516"/>
      <c r="D4" s="517"/>
      <c r="E4" s="490" t="s">
        <v>36</v>
      </c>
      <c r="F4" s="491"/>
      <c r="G4" s="508" t="s">
        <v>194</v>
      </c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10"/>
      <c r="S4" s="490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</row>
    <row r="5" spans="1:98" s="52" customFormat="1" ht="24.75" customHeight="1" thickBot="1">
      <c r="A5" s="522" t="s">
        <v>43</v>
      </c>
      <c r="B5" s="522" t="s">
        <v>44</v>
      </c>
      <c r="C5" s="522" t="s">
        <v>45</v>
      </c>
      <c r="D5" s="493" t="s">
        <v>46</v>
      </c>
      <c r="E5" s="524" t="s">
        <v>47</v>
      </c>
      <c r="F5" s="482" t="s">
        <v>193</v>
      </c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4"/>
      <c r="R5" s="482" t="s">
        <v>192</v>
      </c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4"/>
      <c r="AD5" s="483" t="s">
        <v>48</v>
      </c>
      <c r="AE5" s="483"/>
      <c r="AF5" s="483"/>
      <c r="AG5" s="483"/>
      <c r="AH5" s="484"/>
      <c r="AI5" s="482" t="s">
        <v>54</v>
      </c>
      <c r="AJ5" s="483"/>
      <c r="AK5" s="483"/>
      <c r="AL5" s="483"/>
      <c r="AM5" s="483"/>
      <c r="AN5" s="484"/>
      <c r="AO5" s="49"/>
      <c r="AP5" s="49"/>
      <c r="AQ5" s="50"/>
      <c r="AR5" s="50"/>
      <c r="AS5" s="50"/>
      <c r="AT5" s="50"/>
      <c r="AU5" s="50"/>
      <c r="AV5" s="50"/>
      <c r="AW5" s="50"/>
      <c r="AX5" s="50"/>
      <c r="AY5" s="50"/>
      <c r="AZ5" s="51"/>
      <c r="BA5" s="51"/>
      <c r="BB5" s="51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</row>
    <row r="6" spans="1:98" s="52" customFormat="1" ht="58.5" customHeight="1" thickBot="1">
      <c r="A6" s="523" t="s">
        <v>37</v>
      </c>
      <c r="B6" s="523"/>
      <c r="C6" s="523"/>
      <c r="D6" s="496"/>
      <c r="E6" s="525"/>
      <c r="F6" s="281" t="s">
        <v>191</v>
      </c>
      <c r="G6" s="281" t="s">
        <v>190</v>
      </c>
      <c r="H6" s="281" t="s">
        <v>189</v>
      </c>
      <c r="I6" s="281" t="s">
        <v>188</v>
      </c>
      <c r="J6" s="281" t="s">
        <v>187</v>
      </c>
      <c r="K6" s="281" t="s">
        <v>186</v>
      </c>
      <c r="L6" s="281" t="s">
        <v>185</v>
      </c>
      <c r="M6" s="281" t="s">
        <v>184</v>
      </c>
      <c r="N6" s="281" t="s">
        <v>183</v>
      </c>
      <c r="O6" s="281" t="s">
        <v>182</v>
      </c>
      <c r="P6" s="281" t="s">
        <v>181</v>
      </c>
      <c r="Q6" s="281" t="s">
        <v>180</v>
      </c>
      <c r="R6" s="281" t="s">
        <v>191</v>
      </c>
      <c r="S6" s="281" t="s">
        <v>190</v>
      </c>
      <c r="T6" s="281" t="s">
        <v>189</v>
      </c>
      <c r="U6" s="281" t="s">
        <v>188</v>
      </c>
      <c r="V6" s="281" t="s">
        <v>187</v>
      </c>
      <c r="W6" s="281" t="s">
        <v>186</v>
      </c>
      <c r="X6" s="281" t="s">
        <v>185</v>
      </c>
      <c r="Y6" s="281" t="s">
        <v>184</v>
      </c>
      <c r="Z6" s="281" t="s">
        <v>183</v>
      </c>
      <c r="AA6" s="281" t="s">
        <v>182</v>
      </c>
      <c r="AB6" s="281" t="s">
        <v>181</v>
      </c>
      <c r="AC6" s="281" t="s">
        <v>180</v>
      </c>
      <c r="AD6" s="280" t="s">
        <v>49</v>
      </c>
      <c r="AE6" s="282" t="s">
        <v>50</v>
      </c>
      <c r="AF6" s="282" t="s">
        <v>51</v>
      </c>
      <c r="AG6" s="282" t="s">
        <v>52</v>
      </c>
      <c r="AH6" s="282" t="s">
        <v>53</v>
      </c>
      <c r="AI6" s="281" t="s">
        <v>55</v>
      </c>
      <c r="AJ6" s="281" t="s">
        <v>56</v>
      </c>
      <c r="AK6" s="280" t="s">
        <v>57</v>
      </c>
      <c r="AL6" s="280" t="s">
        <v>58</v>
      </c>
      <c r="AM6" s="279" t="s">
        <v>59</v>
      </c>
      <c r="AN6" s="278" t="s">
        <v>60</v>
      </c>
      <c r="AO6" s="49"/>
      <c r="AP6" s="49"/>
      <c r="AQ6" s="53"/>
      <c r="AR6" s="53"/>
      <c r="AS6" s="54"/>
      <c r="AT6" s="53"/>
      <c r="AU6" s="54"/>
      <c r="AV6" s="53"/>
      <c r="AW6" s="50"/>
      <c r="AX6" s="50"/>
      <c r="AY6" s="55"/>
      <c r="AZ6" s="51"/>
      <c r="BA6" s="51"/>
      <c r="BB6" s="51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</row>
    <row r="7" spans="1:51" ht="13.5" customHeight="1">
      <c r="A7" s="526">
        <v>1</v>
      </c>
      <c r="B7" s="527" t="s">
        <v>118</v>
      </c>
      <c r="C7" s="527" t="s">
        <v>176</v>
      </c>
      <c r="D7" s="277" t="s">
        <v>38</v>
      </c>
      <c r="E7" s="263">
        <f>'[2]INVERSIÓN'!H8</f>
        <v>0.2</v>
      </c>
      <c r="F7" s="59">
        <f>+'[2]INVERSIÓN'!I8</f>
        <v>0.2</v>
      </c>
      <c r="G7" s="59">
        <f>+'[2]INVERSIÓN'!J8</f>
        <v>0.2</v>
      </c>
      <c r="H7" s="59">
        <f>+'[2]INVERSIÓN'!K8</f>
        <v>0.2</v>
      </c>
      <c r="I7" s="59">
        <f>+'[2]INVERSIÓN'!L8</f>
        <v>0.2</v>
      </c>
      <c r="J7" s="59">
        <f>+'[2]INVERSIÓN'!M8</f>
        <v>0.2</v>
      </c>
      <c r="K7" s="59">
        <f>+'[2]INVERSIÓN'!N8</f>
        <v>0.2</v>
      </c>
      <c r="L7" s="262">
        <f>+'[2]INVERSIÓN'!O8</f>
        <v>0</v>
      </c>
      <c r="M7" s="262">
        <f>+'[2]INVERSIÓN'!P8</f>
        <v>0</v>
      </c>
      <c r="N7" s="262">
        <f>+'[2]INVERSIÓN'!Q8</f>
        <v>0</v>
      </c>
      <c r="O7" s="262">
        <f>+'[2]INVERSIÓN'!R8</f>
        <v>0</v>
      </c>
      <c r="P7" s="262">
        <f>+'[2]INVERSIÓN'!S8</f>
        <v>0</v>
      </c>
      <c r="Q7" s="261">
        <f>+'[2]INVERSIÓN'!T8</f>
        <v>0</v>
      </c>
      <c r="R7" s="261">
        <f>+'[2]INVERSIÓN'!U8</f>
        <v>0</v>
      </c>
      <c r="S7" s="261">
        <f>+'[2]INVERSIÓN'!V8</f>
        <v>0</v>
      </c>
      <c r="T7" s="261">
        <f>+'[2]INVERSIÓN'!W8</f>
        <v>0</v>
      </c>
      <c r="U7" s="261">
        <f>+'[2]INVERSIÓN'!X8</f>
        <v>0</v>
      </c>
      <c r="V7" s="261">
        <f>+'[2]INVERSIÓN'!Y8</f>
        <v>0</v>
      </c>
      <c r="W7" s="261">
        <f>+'[2]INVERSIÓN'!Z8</f>
        <v>0</v>
      </c>
      <c r="X7" s="261">
        <f>+'[2]INVERSIÓN'!AA8</f>
        <v>0</v>
      </c>
      <c r="Y7" s="261">
        <f>+'[2]INVERSIÓN'!AB8</f>
        <v>0</v>
      </c>
      <c r="Z7" s="261">
        <f>+'[2]INVERSIÓN'!AC8</f>
        <v>0</v>
      </c>
      <c r="AA7" s="261">
        <f>+'[2]INVERSIÓN'!AD8</f>
        <v>0</v>
      </c>
      <c r="AB7" s="261">
        <f>+'[2]INVERSIÓN'!AE8</f>
        <v>0</v>
      </c>
      <c r="AC7" s="261">
        <f>+'[2]INVERSIÓN'!AF8</f>
        <v>0</v>
      </c>
      <c r="AD7" s="485" t="s">
        <v>176</v>
      </c>
      <c r="AE7" s="485" t="s">
        <v>179</v>
      </c>
      <c r="AF7" s="476" t="s">
        <v>178</v>
      </c>
      <c r="AG7" s="485" t="s">
        <v>177</v>
      </c>
      <c r="AH7" s="476" t="s">
        <v>176</v>
      </c>
      <c r="AI7" s="476" t="s">
        <v>175</v>
      </c>
      <c r="AJ7" s="476" t="s">
        <v>174</v>
      </c>
      <c r="AK7" s="476" t="s">
        <v>173</v>
      </c>
      <c r="AL7" s="481" t="s">
        <v>172</v>
      </c>
      <c r="AM7" s="481" t="s">
        <v>171</v>
      </c>
      <c r="AN7" s="481">
        <v>1053</v>
      </c>
      <c r="AQ7" s="56"/>
      <c r="AR7" s="56"/>
      <c r="AS7" s="57"/>
      <c r="AT7" s="57"/>
      <c r="AU7" s="57"/>
      <c r="AV7" s="56"/>
      <c r="AW7" s="57"/>
      <c r="AX7" s="57"/>
      <c r="AY7" s="57"/>
    </row>
    <row r="8" spans="1:51" ht="13.5" customHeight="1">
      <c r="A8" s="502"/>
      <c r="B8" s="505"/>
      <c r="C8" s="505"/>
      <c r="D8" s="258" t="s">
        <v>39</v>
      </c>
      <c r="E8" s="260">
        <f>+'[2]INVERSIÓN'!H9</f>
        <v>300000000</v>
      </c>
      <c r="F8" s="58">
        <f>+'[2]INVERSIÓN'!I9</f>
        <v>0</v>
      </c>
      <c r="G8" s="58">
        <f>+'[2]INVERSIÓN'!J9</f>
        <v>0</v>
      </c>
      <c r="H8" s="58">
        <f>+'[2]INVERSIÓN'!K9</f>
        <v>0</v>
      </c>
      <c r="I8" s="58">
        <f>+'[2]INVERSIÓN'!L9</f>
        <v>0</v>
      </c>
      <c r="J8" s="58">
        <f>+'[2]INVERSIÓN'!M9</f>
        <v>0</v>
      </c>
      <c r="K8" s="58">
        <f>+'[2]INVERSIÓN'!N9</f>
        <v>0</v>
      </c>
      <c r="L8" s="58">
        <f>+'[2]INVERSIÓN'!O9</f>
        <v>0</v>
      </c>
      <c r="M8" s="58">
        <f>+'[2]INVERSIÓN'!P9</f>
        <v>0</v>
      </c>
      <c r="N8" s="58">
        <f>+'[2]INVERSIÓN'!Q9</f>
        <v>0</v>
      </c>
      <c r="O8" s="58">
        <f>+'[2]INVERSIÓN'!R9</f>
        <v>0</v>
      </c>
      <c r="P8" s="58">
        <f>+'[2]INVERSIÓN'!S9</f>
        <v>0</v>
      </c>
      <c r="Q8" s="259">
        <f>+'[2]INVERSIÓN'!T9</f>
        <v>0</v>
      </c>
      <c r="R8" s="259">
        <f>+'[2]INVERSIÓN'!U9</f>
        <v>0</v>
      </c>
      <c r="S8" s="259">
        <f>+'[2]INVERSIÓN'!V9</f>
        <v>0</v>
      </c>
      <c r="T8" s="259">
        <f>+'[2]INVERSIÓN'!W9</f>
        <v>0</v>
      </c>
      <c r="U8" s="259">
        <f>+'[2]INVERSIÓN'!X9</f>
        <v>0</v>
      </c>
      <c r="V8" s="259">
        <f>+'[2]INVERSIÓN'!Y9</f>
        <v>0</v>
      </c>
      <c r="W8" s="259">
        <f>+'[2]INVERSIÓN'!Z9</f>
        <v>0</v>
      </c>
      <c r="X8" s="259">
        <f>+'[2]INVERSIÓN'!AA9</f>
        <v>0</v>
      </c>
      <c r="Y8" s="259">
        <f>+'[2]INVERSIÓN'!AB9</f>
        <v>0</v>
      </c>
      <c r="Z8" s="259">
        <f>+'[2]INVERSIÓN'!AC9</f>
        <v>0</v>
      </c>
      <c r="AA8" s="259">
        <f>+'[2]INVERSIÓN'!AD9</f>
        <v>0</v>
      </c>
      <c r="AB8" s="259">
        <f>+'[2]INVERSIÓN'!AE9</f>
        <v>0</v>
      </c>
      <c r="AC8" s="259">
        <f>+'[2]INVERSIÓN'!AF9</f>
        <v>0</v>
      </c>
      <c r="AD8" s="486"/>
      <c r="AE8" s="486"/>
      <c r="AF8" s="477"/>
      <c r="AG8" s="486"/>
      <c r="AH8" s="477"/>
      <c r="AI8" s="477"/>
      <c r="AJ8" s="477"/>
      <c r="AK8" s="477"/>
      <c r="AL8" s="477"/>
      <c r="AM8" s="477"/>
      <c r="AN8" s="477"/>
      <c r="AQ8" s="56"/>
      <c r="AR8" s="56"/>
      <c r="AS8" s="57"/>
      <c r="AT8" s="57"/>
      <c r="AU8" s="57"/>
      <c r="AV8" s="56"/>
      <c r="AW8" s="57"/>
      <c r="AX8" s="57"/>
      <c r="AY8" s="57"/>
    </row>
    <row r="9" spans="1:51" ht="14.25" customHeight="1">
      <c r="A9" s="502"/>
      <c r="B9" s="505"/>
      <c r="C9" s="505"/>
      <c r="D9" s="258" t="s">
        <v>40</v>
      </c>
      <c r="E9" s="276">
        <f>+'[2]INVERSIÓN'!H10</f>
        <v>0</v>
      </c>
      <c r="F9" s="275">
        <f>+'[2]INVERSIÓN'!I12</f>
        <v>0.2</v>
      </c>
      <c r="G9" s="275">
        <f>+'[2]INVERSIÓN'!J12</f>
        <v>0.2</v>
      </c>
      <c r="H9" s="275">
        <f>+'[2]INVERSIÓN'!K12</f>
        <v>0.2</v>
      </c>
      <c r="I9" s="275">
        <f>+'[2]INVERSIÓN'!L12</f>
        <v>0.2</v>
      </c>
      <c r="J9" s="275">
        <f>+'[2]INVERSIÓN'!M12</f>
        <v>0.2</v>
      </c>
      <c r="K9" s="275">
        <f>+'[2]INVERSIÓN'!N12</f>
        <v>0.2</v>
      </c>
      <c r="L9" s="275">
        <f>+'[2]INVERSIÓN'!O12</f>
        <v>0</v>
      </c>
      <c r="M9" s="275">
        <f>+'[2]INVERSIÓN'!P12</f>
        <v>0</v>
      </c>
      <c r="N9" s="275">
        <f>+'[2]INVERSIÓN'!Q12</f>
        <v>0</v>
      </c>
      <c r="O9" s="275">
        <f>+'[2]INVERSIÓN'!R12</f>
        <v>0</v>
      </c>
      <c r="P9" s="275">
        <f>+'[2]INVERSIÓN'!S12</f>
        <v>0</v>
      </c>
      <c r="Q9" s="274">
        <f>+'[2]INVERSIÓN'!T12</f>
        <v>0</v>
      </c>
      <c r="R9" s="274">
        <f>+'[2]INVERSIÓN'!U12</f>
        <v>0</v>
      </c>
      <c r="S9" s="274">
        <f>+'[2]INVERSIÓN'!V12</f>
        <v>0</v>
      </c>
      <c r="T9" s="274">
        <f>+'[2]INVERSIÓN'!W12</f>
        <v>0</v>
      </c>
      <c r="U9" s="274">
        <f>+'[2]INVERSIÓN'!X12</f>
        <v>0</v>
      </c>
      <c r="V9" s="274">
        <f>+'[2]INVERSIÓN'!Y12</f>
        <v>0</v>
      </c>
      <c r="W9" s="274">
        <f>+'[2]INVERSIÓN'!Z12</f>
        <v>0</v>
      </c>
      <c r="X9" s="274">
        <f>+'[2]INVERSIÓN'!AA12</f>
        <v>0</v>
      </c>
      <c r="Y9" s="274">
        <f>+'[2]INVERSIÓN'!AB12</f>
        <v>0</v>
      </c>
      <c r="Z9" s="274">
        <f>+'[2]INVERSIÓN'!AC12</f>
        <v>0</v>
      </c>
      <c r="AA9" s="274">
        <f>+'[2]INVERSIÓN'!AD12</f>
        <v>0</v>
      </c>
      <c r="AB9" s="274">
        <f>+'[2]INVERSIÓN'!AE12</f>
        <v>0</v>
      </c>
      <c r="AC9" s="274">
        <f>+'[2]INVERSIÓN'!AF12</f>
        <v>0</v>
      </c>
      <c r="AD9" s="486"/>
      <c r="AE9" s="486"/>
      <c r="AF9" s="477"/>
      <c r="AG9" s="486"/>
      <c r="AH9" s="477"/>
      <c r="AI9" s="477"/>
      <c r="AJ9" s="477"/>
      <c r="AK9" s="477"/>
      <c r="AL9" s="477"/>
      <c r="AM9" s="477"/>
      <c r="AN9" s="477"/>
      <c r="AQ9" s="56"/>
      <c r="AR9" s="56"/>
      <c r="AS9" s="57"/>
      <c r="AT9" s="57"/>
      <c r="AU9" s="57"/>
      <c r="AV9" s="56"/>
      <c r="AW9" s="57"/>
      <c r="AX9" s="57"/>
      <c r="AY9" s="57"/>
    </row>
    <row r="10" spans="1:51" ht="21" customHeight="1" thickBot="1">
      <c r="A10" s="503"/>
      <c r="B10" s="506"/>
      <c r="C10" s="506"/>
      <c r="D10" s="254" t="s">
        <v>41</v>
      </c>
      <c r="E10" s="253">
        <f>+'[2]INVERSIÓN'!H11</f>
        <v>0</v>
      </c>
      <c r="F10" s="252">
        <f>+'[2]INVERSIÓN'!I11</f>
        <v>0</v>
      </c>
      <c r="G10" s="252">
        <f>+'[2]INVERSIÓN'!J11</f>
        <v>0</v>
      </c>
      <c r="H10" s="252">
        <f>+'[2]INVERSIÓN'!K11</f>
        <v>0</v>
      </c>
      <c r="I10" s="252">
        <f>+'[2]INVERSIÓN'!L11</f>
        <v>0</v>
      </c>
      <c r="J10" s="252">
        <f>+'[2]INVERSIÓN'!M11</f>
        <v>0</v>
      </c>
      <c r="K10" s="252">
        <f>+'[2]INVERSIÓN'!N11</f>
        <v>0</v>
      </c>
      <c r="L10" s="252">
        <f>+'[2]INVERSIÓN'!O11</f>
        <v>0</v>
      </c>
      <c r="M10" s="252">
        <f>+'[2]INVERSIÓN'!P11</f>
        <v>0</v>
      </c>
      <c r="N10" s="252">
        <f>+'[2]INVERSIÓN'!Q11</f>
        <v>0</v>
      </c>
      <c r="O10" s="252">
        <f>+'[2]INVERSIÓN'!R11</f>
        <v>0</v>
      </c>
      <c r="P10" s="252">
        <f>+'[2]INVERSIÓN'!S11</f>
        <v>0</v>
      </c>
      <c r="Q10" s="251">
        <f>+'[2]INVERSIÓN'!T11</f>
        <v>0</v>
      </c>
      <c r="R10" s="251">
        <f>+'[2]INVERSIÓN'!U11</f>
        <v>0</v>
      </c>
      <c r="S10" s="251">
        <f>+'[2]INVERSIÓN'!V11</f>
        <v>0</v>
      </c>
      <c r="T10" s="251">
        <f>+'[2]INVERSIÓN'!W11</f>
        <v>0</v>
      </c>
      <c r="U10" s="251">
        <f>+'[2]INVERSIÓN'!X11</f>
        <v>0</v>
      </c>
      <c r="V10" s="251">
        <f>+'[2]INVERSIÓN'!Y11</f>
        <v>0</v>
      </c>
      <c r="W10" s="251">
        <f>+'[2]INVERSIÓN'!Z11</f>
        <v>0</v>
      </c>
      <c r="X10" s="251">
        <f>+'[2]INVERSIÓN'!AA11</f>
        <v>0</v>
      </c>
      <c r="Y10" s="251">
        <f>+'[2]INVERSIÓN'!AB11</f>
        <v>0</v>
      </c>
      <c r="Z10" s="251">
        <f>+'[2]INVERSIÓN'!AC11</f>
        <v>0</v>
      </c>
      <c r="AA10" s="251">
        <f>+'[2]INVERSIÓN'!AD11</f>
        <v>0</v>
      </c>
      <c r="AB10" s="251">
        <f>+'[2]INVERSIÓN'!AE11</f>
        <v>0</v>
      </c>
      <c r="AC10" s="251">
        <f>+'[2]INVERSIÓN'!AF11</f>
        <v>0</v>
      </c>
      <c r="AD10" s="487"/>
      <c r="AE10" s="487"/>
      <c r="AF10" s="478"/>
      <c r="AG10" s="487"/>
      <c r="AH10" s="478"/>
      <c r="AI10" s="478"/>
      <c r="AJ10" s="478"/>
      <c r="AK10" s="478"/>
      <c r="AL10" s="478"/>
      <c r="AM10" s="478"/>
      <c r="AN10" s="478"/>
      <c r="AQ10" s="56"/>
      <c r="AR10" s="56"/>
      <c r="AS10" s="57"/>
      <c r="AT10" s="57"/>
      <c r="AU10" s="57"/>
      <c r="AV10" s="56"/>
      <c r="AW10" s="57"/>
      <c r="AX10" s="57"/>
      <c r="AY10" s="57"/>
    </row>
    <row r="11" spans="1:51" ht="13.5" customHeight="1">
      <c r="A11" s="501">
        <v>2</v>
      </c>
      <c r="B11" s="504" t="s">
        <v>120</v>
      </c>
      <c r="C11" s="504" t="s">
        <v>176</v>
      </c>
      <c r="D11" s="264" t="s">
        <v>38</v>
      </c>
      <c r="E11" s="268">
        <f>+'[2]INVERSIÓN'!H14</f>
        <v>1</v>
      </c>
      <c r="F11" s="273">
        <f>+'[2]INVERSIÓN'!I14</f>
        <v>1</v>
      </c>
      <c r="G11" s="273">
        <f>+'[2]INVERSIÓN'!J14</f>
        <v>1</v>
      </c>
      <c r="H11" s="273">
        <f>+'[2]INVERSIÓN'!K14</f>
        <v>1</v>
      </c>
      <c r="I11" s="273">
        <f>+'[2]INVERSIÓN'!L14</f>
        <v>1</v>
      </c>
      <c r="J11" s="273">
        <f>+'[2]INVERSIÓN'!M14</f>
        <v>1</v>
      </c>
      <c r="K11" s="273">
        <f>+'[2]INVERSIÓN'!N14</f>
        <v>1</v>
      </c>
      <c r="L11" s="273">
        <f>+'[2]INVERSIÓN'!O14</f>
        <v>0</v>
      </c>
      <c r="M11" s="273">
        <f>+'[2]INVERSIÓN'!P14</f>
        <v>0</v>
      </c>
      <c r="N11" s="273">
        <f>+'[2]INVERSIÓN'!Q14</f>
        <v>0</v>
      </c>
      <c r="O11" s="273">
        <f>+'[2]INVERSIÓN'!R14</f>
        <v>0</v>
      </c>
      <c r="P11" s="273">
        <f>+'[2]INVERSIÓN'!S14</f>
        <v>0</v>
      </c>
      <c r="Q11" s="272">
        <f>+'[2]INVERSIÓN'!T14</f>
        <v>0</v>
      </c>
      <c r="R11" s="272">
        <f>+'[2]INVERSIÓN'!U14</f>
        <v>0</v>
      </c>
      <c r="S11" s="272">
        <f>+'[2]INVERSIÓN'!V14</f>
        <v>0</v>
      </c>
      <c r="T11" s="272">
        <f>+'[2]INVERSIÓN'!W14</f>
        <v>0</v>
      </c>
      <c r="U11" s="272">
        <f>+'[2]INVERSIÓN'!X14</f>
        <v>0</v>
      </c>
      <c r="V11" s="272">
        <f>+'[2]INVERSIÓN'!Y14</f>
        <v>0</v>
      </c>
      <c r="W11" s="272">
        <f>+'[2]INVERSIÓN'!Z14</f>
        <v>0</v>
      </c>
      <c r="X11" s="272">
        <f>+'[2]INVERSIÓN'!AA14</f>
        <v>0</v>
      </c>
      <c r="Y11" s="272">
        <f>+'[2]INVERSIÓN'!AB14</f>
        <v>0</v>
      </c>
      <c r="Z11" s="272">
        <f>+'[2]INVERSIÓN'!AC14</f>
        <v>0</v>
      </c>
      <c r="AA11" s="272">
        <f>+'[2]INVERSIÓN'!AD14</f>
        <v>0</v>
      </c>
      <c r="AB11" s="272">
        <f>+'[2]INVERSIÓN'!AE14</f>
        <v>0</v>
      </c>
      <c r="AC11" s="272">
        <f>+'[2]INVERSIÓN'!AF14</f>
        <v>0</v>
      </c>
      <c r="AD11" s="485" t="s">
        <v>176</v>
      </c>
      <c r="AE11" s="485" t="s">
        <v>179</v>
      </c>
      <c r="AF11" s="476" t="s">
        <v>178</v>
      </c>
      <c r="AG11" s="485" t="s">
        <v>177</v>
      </c>
      <c r="AH11" s="476" t="s">
        <v>176</v>
      </c>
      <c r="AI11" s="476" t="s">
        <v>175</v>
      </c>
      <c r="AJ11" s="476" t="s">
        <v>174</v>
      </c>
      <c r="AK11" s="476" t="s">
        <v>173</v>
      </c>
      <c r="AL11" s="476" t="s">
        <v>172</v>
      </c>
      <c r="AM11" s="476" t="s">
        <v>171</v>
      </c>
      <c r="AN11" s="481">
        <v>1053</v>
      </c>
      <c r="AQ11" s="56"/>
      <c r="AR11" s="56"/>
      <c r="AS11" s="57"/>
      <c r="AT11" s="57"/>
      <c r="AU11" s="57"/>
      <c r="AV11" s="56"/>
      <c r="AW11" s="57"/>
      <c r="AX11" s="57"/>
      <c r="AY11" s="57"/>
    </row>
    <row r="12" spans="1:51" ht="13.5" customHeight="1">
      <c r="A12" s="502"/>
      <c r="B12" s="505"/>
      <c r="C12" s="505"/>
      <c r="D12" s="258" t="s">
        <v>39</v>
      </c>
      <c r="E12" s="260">
        <f>+'[2]INVERSIÓN'!H15</f>
        <v>124000000</v>
      </c>
      <c r="F12" s="58">
        <f>+'[2]INVERSIÓN'!I15</f>
        <v>0</v>
      </c>
      <c r="G12" s="58">
        <f>+'[2]INVERSIÓN'!J15</f>
        <v>0</v>
      </c>
      <c r="H12" s="58">
        <f>+'[2]INVERSIÓN'!K15</f>
        <v>0</v>
      </c>
      <c r="I12" s="58">
        <f>+'[2]INVERSIÓN'!L15</f>
        <v>0</v>
      </c>
      <c r="J12" s="58">
        <f>+'[2]INVERSIÓN'!M15</f>
        <v>0</v>
      </c>
      <c r="K12" s="58">
        <f>+'[2]INVERSIÓN'!N15</f>
        <v>0</v>
      </c>
      <c r="L12" s="58">
        <f>+'[2]INVERSIÓN'!O15</f>
        <v>0</v>
      </c>
      <c r="M12" s="58">
        <f>+'[2]INVERSIÓN'!P15</f>
        <v>0</v>
      </c>
      <c r="N12" s="58">
        <f>+'[2]INVERSIÓN'!Q15</f>
        <v>0</v>
      </c>
      <c r="O12" s="58">
        <f>+'[2]INVERSIÓN'!R15</f>
        <v>0</v>
      </c>
      <c r="P12" s="58">
        <f>+'[2]INVERSIÓN'!S15</f>
        <v>0</v>
      </c>
      <c r="Q12" s="259">
        <f>+'[2]INVERSIÓN'!T15</f>
        <v>0</v>
      </c>
      <c r="R12" s="259">
        <f>+'[2]INVERSIÓN'!U15</f>
        <v>0</v>
      </c>
      <c r="S12" s="259">
        <f>+'[2]INVERSIÓN'!V15</f>
        <v>0</v>
      </c>
      <c r="T12" s="259">
        <f>+'[2]INVERSIÓN'!W15</f>
        <v>0</v>
      </c>
      <c r="U12" s="259">
        <f>+'[2]INVERSIÓN'!X15</f>
        <v>0</v>
      </c>
      <c r="V12" s="259">
        <f>+'[2]INVERSIÓN'!Y15</f>
        <v>0</v>
      </c>
      <c r="W12" s="259">
        <f>+'[2]INVERSIÓN'!Z15</f>
        <v>0</v>
      </c>
      <c r="X12" s="259">
        <f>+'[2]INVERSIÓN'!AA15</f>
        <v>0</v>
      </c>
      <c r="Y12" s="259">
        <f>+'[2]INVERSIÓN'!AB15</f>
        <v>0</v>
      </c>
      <c r="Z12" s="259">
        <f>+'[2]INVERSIÓN'!AC15</f>
        <v>0</v>
      </c>
      <c r="AA12" s="259">
        <f>+'[2]INVERSIÓN'!AD15</f>
        <v>0</v>
      </c>
      <c r="AB12" s="259">
        <f>+'[2]INVERSIÓN'!AE15</f>
        <v>0</v>
      </c>
      <c r="AC12" s="259">
        <f>+'[2]INVERSIÓN'!AF15</f>
        <v>0</v>
      </c>
      <c r="AD12" s="486"/>
      <c r="AE12" s="486"/>
      <c r="AF12" s="477"/>
      <c r="AG12" s="486"/>
      <c r="AH12" s="477"/>
      <c r="AI12" s="477"/>
      <c r="AJ12" s="477"/>
      <c r="AK12" s="477"/>
      <c r="AL12" s="477"/>
      <c r="AM12" s="477"/>
      <c r="AN12" s="477"/>
      <c r="AQ12" s="56"/>
      <c r="AR12" s="56"/>
      <c r="AS12" s="57"/>
      <c r="AT12" s="57"/>
      <c r="AU12" s="57"/>
      <c r="AV12" s="56"/>
      <c r="AW12" s="57"/>
      <c r="AX12" s="57"/>
      <c r="AY12" s="57"/>
    </row>
    <row r="13" spans="1:51" ht="14.25" customHeight="1">
      <c r="A13" s="502"/>
      <c r="B13" s="505"/>
      <c r="C13" s="505"/>
      <c r="D13" s="258" t="s">
        <v>40</v>
      </c>
      <c r="E13" s="268">
        <f>+'[2]INVERSIÓN'!H16</f>
        <v>0</v>
      </c>
      <c r="F13" s="273">
        <f>+'[2]INVERSIÓN'!I16</f>
        <v>0</v>
      </c>
      <c r="G13" s="273">
        <f>+'[2]INVERSIÓN'!J16</f>
        <v>0</v>
      </c>
      <c r="H13" s="273">
        <f>+'[2]INVERSIÓN'!K16</f>
        <v>0</v>
      </c>
      <c r="I13" s="273">
        <f>+'[2]INVERSIÓN'!L16</f>
        <v>0</v>
      </c>
      <c r="J13" s="273">
        <f>+'[2]INVERSIÓN'!M16</f>
        <v>0</v>
      </c>
      <c r="K13" s="273">
        <f>+'[2]INVERSIÓN'!N16</f>
        <v>0</v>
      </c>
      <c r="L13" s="273">
        <f>+'[2]INVERSIÓN'!O16</f>
        <v>0</v>
      </c>
      <c r="M13" s="273">
        <f>+'[2]INVERSIÓN'!P16</f>
        <v>0</v>
      </c>
      <c r="N13" s="273">
        <f>+'[2]INVERSIÓN'!Q16</f>
        <v>0</v>
      </c>
      <c r="O13" s="273">
        <f>+'[2]INVERSIÓN'!R16</f>
        <v>0</v>
      </c>
      <c r="P13" s="273">
        <f>+'[2]INVERSIÓN'!S16</f>
        <v>0</v>
      </c>
      <c r="Q13" s="272">
        <f>+'[2]INVERSIÓN'!T16</f>
        <v>0</v>
      </c>
      <c r="R13" s="272">
        <f>+'[2]INVERSIÓN'!U16</f>
        <v>0</v>
      </c>
      <c r="S13" s="272">
        <f>+'[2]INVERSIÓN'!V16</f>
        <v>0</v>
      </c>
      <c r="T13" s="272">
        <f>+'[2]INVERSIÓN'!W16</f>
        <v>0</v>
      </c>
      <c r="U13" s="272">
        <f>+'[2]INVERSIÓN'!X16</f>
        <v>0</v>
      </c>
      <c r="V13" s="272">
        <f>+'[2]INVERSIÓN'!Y16</f>
        <v>0</v>
      </c>
      <c r="W13" s="272">
        <f>+'[2]INVERSIÓN'!Z16</f>
        <v>0</v>
      </c>
      <c r="X13" s="272">
        <f>+'[2]INVERSIÓN'!AA16</f>
        <v>0</v>
      </c>
      <c r="Y13" s="272">
        <f>+'[2]INVERSIÓN'!AB16</f>
        <v>0</v>
      </c>
      <c r="Z13" s="272">
        <f>+'[2]INVERSIÓN'!AC16</f>
        <v>0</v>
      </c>
      <c r="AA13" s="272">
        <f>+'[2]INVERSIÓN'!AD16</f>
        <v>0</v>
      </c>
      <c r="AB13" s="272">
        <f>+'[2]INVERSIÓN'!AE16</f>
        <v>0</v>
      </c>
      <c r="AC13" s="272">
        <f>+'[2]INVERSIÓN'!AF16</f>
        <v>0</v>
      </c>
      <c r="AD13" s="486"/>
      <c r="AE13" s="486"/>
      <c r="AF13" s="477"/>
      <c r="AG13" s="486"/>
      <c r="AH13" s="477"/>
      <c r="AI13" s="477"/>
      <c r="AJ13" s="477"/>
      <c r="AK13" s="477"/>
      <c r="AL13" s="477"/>
      <c r="AM13" s="477"/>
      <c r="AN13" s="477"/>
      <c r="AQ13" s="56"/>
      <c r="AR13" s="56"/>
      <c r="AS13" s="57"/>
      <c r="AT13" s="57"/>
      <c r="AU13" s="57"/>
      <c r="AV13" s="56"/>
      <c r="AW13" s="57"/>
      <c r="AX13" s="57"/>
      <c r="AY13" s="57"/>
    </row>
    <row r="14" spans="1:51" ht="23.25" thickBot="1">
      <c r="A14" s="503"/>
      <c r="B14" s="506"/>
      <c r="C14" s="506"/>
      <c r="D14" s="254" t="s">
        <v>41</v>
      </c>
      <c r="E14" s="253">
        <f>+'[2]INVERSIÓN'!H17</f>
        <v>0</v>
      </c>
      <c r="F14" s="252">
        <f>+'[2]INVERSIÓN'!I17</f>
        <v>0</v>
      </c>
      <c r="G14" s="252">
        <f>+'[2]INVERSIÓN'!J17</f>
        <v>0</v>
      </c>
      <c r="H14" s="252">
        <f>+'[2]INVERSIÓN'!K17</f>
        <v>0</v>
      </c>
      <c r="I14" s="252">
        <f>+'[2]INVERSIÓN'!L17</f>
        <v>0</v>
      </c>
      <c r="J14" s="252">
        <f>+'[2]INVERSIÓN'!M17</f>
        <v>0</v>
      </c>
      <c r="K14" s="252">
        <f>+'[2]INVERSIÓN'!N17</f>
        <v>0</v>
      </c>
      <c r="L14" s="252">
        <f>+'[2]INVERSIÓN'!O17</f>
        <v>0</v>
      </c>
      <c r="M14" s="252">
        <f>+'[2]INVERSIÓN'!P17</f>
        <v>0</v>
      </c>
      <c r="N14" s="252">
        <f>+'[2]INVERSIÓN'!Q17</f>
        <v>0</v>
      </c>
      <c r="O14" s="252">
        <f>+'[2]INVERSIÓN'!R17</f>
        <v>0</v>
      </c>
      <c r="P14" s="252">
        <f>+'[2]INVERSIÓN'!S17</f>
        <v>0</v>
      </c>
      <c r="Q14" s="251">
        <f>+'[2]INVERSIÓN'!T17</f>
        <v>0</v>
      </c>
      <c r="R14" s="251">
        <f>+'[2]INVERSIÓN'!U17</f>
        <v>0</v>
      </c>
      <c r="S14" s="251">
        <f>+'[2]INVERSIÓN'!V17</f>
        <v>0</v>
      </c>
      <c r="T14" s="251">
        <f>+'[2]INVERSIÓN'!W17</f>
        <v>0</v>
      </c>
      <c r="U14" s="251">
        <f>+'[2]INVERSIÓN'!X17</f>
        <v>0</v>
      </c>
      <c r="V14" s="251">
        <f>+'[2]INVERSIÓN'!Y17</f>
        <v>0</v>
      </c>
      <c r="W14" s="251">
        <f>+'[2]INVERSIÓN'!Z17</f>
        <v>0</v>
      </c>
      <c r="X14" s="251">
        <f>+'[2]INVERSIÓN'!AA17</f>
        <v>0</v>
      </c>
      <c r="Y14" s="251">
        <f>+'[2]INVERSIÓN'!AB17</f>
        <v>0</v>
      </c>
      <c r="Z14" s="251">
        <f>+'[2]INVERSIÓN'!AC17</f>
        <v>0</v>
      </c>
      <c r="AA14" s="251">
        <f>+'[2]INVERSIÓN'!AD17</f>
        <v>0</v>
      </c>
      <c r="AB14" s="251">
        <f>+'[2]INVERSIÓN'!AE17</f>
        <v>0</v>
      </c>
      <c r="AC14" s="251">
        <f>+'[2]INVERSIÓN'!AF17</f>
        <v>0</v>
      </c>
      <c r="AD14" s="487"/>
      <c r="AE14" s="487"/>
      <c r="AF14" s="478"/>
      <c r="AG14" s="487"/>
      <c r="AH14" s="478"/>
      <c r="AI14" s="478"/>
      <c r="AJ14" s="478"/>
      <c r="AK14" s="478"/>
      <c r="AL14" s="478"/>
      <c r="AM14" s="478"/>
      <c r="AN14" s="478"/>
      <c r="AQ14" s="56"/>
      <c r="AR14" s="56"/>
      <c r="AS14" s="57"/>
      <c r="AT14" s="57"/>
      <c r="AU14" s="57"/>
      <c r="AV14" s="56"/>
      <c r="AW14" s="57"/>
      <c r="AX14" s="57"/>
      <c r="AY14" s="57"/>
    </row>
    <row r="15" spans="1:51" ht="13.5" customHeight="1">
      <c r="A15" s="501">
        <v>3</v>
      </c>
      <c r="B15" s="504" t="s">
        <v>122</v>
      </c>
      <c r="C15" s="504" t="s">
        <v>176</v>
      </c>
      <c r="D15" s="264" t="s">
        <v>38</v>
      </c>
      <c r="E15" s="271">
        <f>+'[2]INVERSIÓN'!H20</f>
        <v>5</v>
      </c>
      <c r="F15" s="270">
        <f>+'[2]INVERSIÓN'!I20</f>
        <v>5</v>
      </c>
      <c r="G15" s="270">
        <f>+'[2]INVERSIÓN'!J20</f>
        <v>5</v>
      </c>
      <c r="H15" s="270">
        <f>+'[2]INVERSIÓN'!K20</f>
        <v>5</v>
      </c>
      <c r="I15" s="270">
        <f>+'[2]INVERSIÓN'!L20</f>
        <v>5</v>
      </c>
      <c r="J15" s="270">
        <f>+'[2]INVERSIÓN'!M20</f>
        <v>5</v>
      </c>
      <c r="K15" s="270">
        <f>+'[2]INVERSIÓN'!N20</f>
        <v>5</v>
      </c>
      <c r="L15" s="270">
        <f>+'[2]INVERSIÓN'!O20</f>
        <v>0</v>
      </c>
      <c r="M15" s="270">
        <f>+'[2]INVERSIÓN'!P20</f>
        <v>0</v>
      </c>
      <c r="N15" s="270">
        <f>+'[2]INVERSIÓN'!Q20</f>
        <v>0</v>
      </c>
      <c r="O15" s="270">
        <f>+'[2]INVERSIÓN'!R20</f>
        <v>0</v>
      </c>
      <c r="P15" s="270">
        <f>+'[2]INVERSIÓN'!S20</f>
        <v>0</v>
      </c>
      <c r="Q15" s="269">
        <f>+'[2]INVERSIÓN'!T20</f>
        <v>0</v>
      </c>
      <c r="R15" s="269">
        <f>+'[2]INVERSIÓN'!U20</f>
        <v>0</v>
      </c>
      <c r="S15" s="269">
        <f>+'[2]INVERSIÓN'!V20</f>
        <v>0</v>
      </c>
      <c r="T15" s="269">
        <f>+'[2]INVERSIÓN'!W20</f>
        <v>0</v>
      </c>
      <c r="U15" s="269">
        <f>+'[2]INVERSIÓN'!X20</f>
        <v>0</v>
      </c>
      <c r="V15" s="269">
        <f>+'[2]INVERSIÓN'!Y20</f>
        <v>0</v>
      </c>
      <c r="W15" s="269">
        <f>+'[2]INVERSIÓN'!Z20</f>
        <v>0</v>
      </c>
      <c r="X15" s="269">
        <f>+'[2]INVERSIÓN'!AA20</f>
        <v>0</v>
      </c>
      <c r="Y15" s="269">
        <f>+'[2]INVERSIÓN'!AB20</f>
        <v>0</v>
      </c>
      <c r="Z15" s="269">
        <f>+'[2]INVERSIÓN'!AC20</f>
        <v>0</v>
      </c>
      <c r="AA15" s="269">
        <f>+'[2]INVERSIÓN'!AD20</f>
        <v>0</v>
      </c>
      <c r="AB15" s="269">
        <f>+'[2]INVERSIÓN'!AE20</f>
        <v>0</v>
      </c>
      <c r="AC15" s="269">
        <f>+'[2]INVERSIÓN'!AF20</f>
        <v>0</v>
      </c>
      <c r="AD15" s="485" t="s">
        <v>176</v>
      </c>
      <c r="AE15" s="485" t="s">
        <v>179</v>
      </c>
      <c r="AF15" s="476" t="s">
        <v>178</v>
      </c>
      <c r="AG15" s="485" t="s">
        <v>177</v>
      </c>
      <c r="AH15" s="476" t="s">
        <v>176</v>
      </c>
      <c r="AI15" s="476" t="s">
        <v>175</v>
      </c>
      <c r="AJ15" s="476" t="s">
        <v>174</v>
      </c>
      <c r="AK15" s="476" t="s">
        <v>173</v>
      </c>
      <c r="AL15" s="476" t="s">
        <v>172</v>
      </c>
      <c r="AM15" s="476" t="s">
        <v>171</v>
      </c>
      <c r="AN15" s="481">
        <v>1053</v>
      </c>
      <c r="AQ15" s="56"/>
      <c r="AR15" s="56"/>
      <c r="AS15" s="57"/>
      <c r="AT15" s="57"/>
      <c r="AU15" s="57"/>
      <c r="AV15" s="56"/>
      <c r="AW15" s="57"/>
      <c r="AX15" s="57"/>
      <c r="AY15" s="57"/>
    </row>
    <row r="16" spans="1:51" ht="13.5" customHeight="1">
      <c r="A16" s="502"/>
      <c r="B16" s="505"/>
      <c r="C16" s="505"/>
      <c r="D16" s="258" t="s">
        <v>39</v>
      </c>
      <c r="E16" s="260">
        <f>+'[2]INVERSIÓN'!H21</f>
        <v>70000000</v>
      </c>
      <c r="F16" s="58">
        <f>+'[2]INVERSIÓN'!I21</f>
        <v>0</v>
      </c>
      <c r="G16" s="58">
        <f>+'[2]INVERSIÓN'!J21</f>
        <v>0</v>
      </c>
      <c r="H16" s="58">
        <f>+'[2]INVERSIÓN'!K21</f>
        <v>0</v>
      </c>
      <c r="I16" s="58">
        <f>+'[2]INVERSIÓN'!L21</f>
        <v>0</v>
      </c>
      <c r="J16" s="58">
        <f>+'[2]INVERSIÓN'!M21</f>
        <v>0</v>
      </c>
      <c r="K16" s="58">
        <f>+'[2]INVERSIÓN'!N21</f>
        <v>0</v>
      </c>
      <c r="L16" s="58">
        <f>+'[2]INVERSIÓN'!O21</f>
        <v>0</v>
      </c>
      <c r="M16" s="58">
        <f>+'[2]INVERSIÓN'!P21</f>
        <v>0</v>
      </c>
      <c r="N16" s="58">
        <f>+'[2]INVERSIÓN'!Q21</f>
        <v>0</v>
      </c>
      <c r="O16" s="58">
        <f>+'[2]INVERSIÓN'!R21</f>
        <v>0</v>
      </c>
      <c r="P16" s="58">
        <f>+'[2]INVERSIÓN'!S21</f>
        <v>0</v>
      </c>
      <c r="Q16" s="259">
        <f>+'[2]INVERSIÓN'!T21</f>
        <v>0</v>
      </c>
      <c r="R16" s="259">
        <f>+'[2]INVERSIÓN'!U21</f>
        <v>0</v>
      </c>
      <c r="S16" s="259">
        <f>+'[2]INVERSIÓN'!V21</f>
        <v>0</v>
      </c>
      <c r="T16" s="259">
        <f>+'[2]INVERSIÓN'!W21</f>
        <v>0</v>
      </c>
      <c r="U16" s="259">
        <f>+'[2]INVERSIÓN'!X21</f>
        <v>0</v>
      </c>
      <c r="V16" s="259">
        <f>+'[2]INVERSIÓN'!Y21</f>
        <v>0</v>
      </c>
      <c r="W16" s="259">
        <f>+'[2]INVERSIÓN'!Z21</f>
        <v>0</v>
      </c>
      <c r="X16" s="259">
        <f>+'[2]INVERSIÓN'!AA21</f>
        <v>0</v>
      </c>
      <c r="Y16" s="259">
        <f>+'[2]INVERSIÓN'!AB21</f>
        <v>0</v>
      </c>
      <c r="Z16" s="259">
        <f>+'[2]INVERSIÓN'!AC21</f>
        <v>0</v>
      </c>
      <c r="AA16" s="259">
        <f>+'[2]INVERSIÓN'!AD21</f>
        <v>0</v>
      </c>
      <c r="AB16" s="259">
        <f>+'[2]INVERSIÓN'!AE21</f>
        <v>0</v>
      </c>
      <c r="AC16" s="259">
        <f>+'[2]INVERSIÓN'!AF21</f>
        <v>0</v>
      </c>
      <c r="AD16" s="486"/>
      <c r="AE16" s="486"/>
      <c r="AF16" s="477"/>
      <c r="AG16" s="486"/>
      <c r="AH16" s="477"/>
      <c r="AI16" s="477"/>
      <c r="AJ16" s="477"/>
      <c r="AK16" s="477"/>
      <c r="AL16" s="477"/>
      <c r="AM16" s="477"/>
      <c r="AN16" s="477"/>
      <c r="AQ16" s="56"/>
      <c r="AR16" s="56"/>
      <c r="AS16" s="57"/>
      <c r="AT16" s="57"/>
      <c r="AU16" s="57"/>
      <c r="AV16" s="56"/>
      <c r="AW16" s="57"/>
      <c r="AX16" s="57"/>
      <c r="AY16" s="57"/>
    </row>
    <row r="17" spans="1:51" ht="14.25" customHeight="1">
      <c r="A17" s="502"/>
      <c r="B17" s="505"/>
      <c r="C17" s="505"/>
      <c r="D17" s="258" t="s">
        <v>40</v>
      </c>
      <c r="E17" s="268">
        <f>+'[2]INVERSIÓN'!H22</f>
        <v>0</v>
      </c>
      <c r="F17" s="58">
        <f>+'[2]INVERSIÓN'!I28</f>
        <v>0</v>
      </c>
      <c r="G17" s="58">
        <f>+'[2]INVERSIÓN'!J28</f>
        <v>0</v>
      </c>
      <c r="H17" s="58">
        <f>+'[2]INVERSIÓN'!K28</f>
        <v>0</v>
      </c>
      <c r="I17" s="58">
        <f>+'[2]INVERSIÓN'!L28</f>
        <v>0</v>
      </c>
      <c r="J17" s="58">
        <f>+'[2]INVERSIÓN'!M28</f>
        <v>0</v>
      </c>
      <c r="K17" s="58">
        <f>+'[2]INVERSIÓN'!N28</f>
        <v>0</v>
      </c>
      <c r="L17" s="58">
        <f>+'[2]INVERSIÓN'!O28</f>
        <v>0</v>
      </c>
      <c r="M17" s="58">
        <f>+'[2]INVERSIÓN'!P28</f>
        <v>0</v>
      </c>
      <c r="N17" s="58">
        <f>+'[2]INVERSIÓN'!Q28</f>
        <v>0</v>
      </c>
      <c r="O17" s="58">
        <f>+'[2]INVERSIÓN'!R28</f>
        <v>0</v>
      </c>
      <c r="P17" s="58">
        <f>+'[2]INVERSIÓN'!S28</f>
        <v>0</v>
      </c>
      <c r="Q17" s="259">
        <f>+'[2]INVERSIÓN'!T28</f>
        <v>0</v>
      </c>
      <c r="R17" s="259">
        <f>+'[2]INVERSIÓN'!U28</f>
        <v>0</v>
      </c>
      <c r="S17" s="259">
        <f>+'[2]INVERSIÓN'!V28</f>
        <v>0</v>
      </c>
      <c r="T17" s="259">
        <f>+'[2]INVERSIÓN'!W28</f>
        <v>0</v>
      </c>
      <c r="U17" s="259">
        <f>+'[2]INVERSIÓN'!X28</f>
        <v>0</v>
      </c>
      <c r="V17" s="259">
        <f>+'[2]INVERSIÓN'!Y28</f>
        <v>0</v>
      </c>
      <c r="W17" s="259">
        <f>+'[2]INVERSIÓN'!Z28</f>
        <v>0</v>
      </c>
      <c r="X17" s="259">
        <f>+'[2]INVERSIÓN'!AA28</f>
        <v>0</v>
      </c>
      <c r="Y17" s="259">
        <f>+'[2]INVERSIÓN'!AB28</f>
        <v>0</v>
      </c>
      <c r="Z17" s="259">
        <f>+'[2]INVERSIÓN'!AC28</f>
        <v>0</v>
      </c>
      <c r="AA17" s="259">
        <f>+'[2]INVERSIÓN'!AD28</f>
        <v>0</v>
      </c>
      <c r="AB17" s="259">
        <f>+'[2]INVERSIÓN'!AE28</f>
        <v>0</v>
      </c>
      <c r="AC17" s="259">
        <f>+'[2]INVERSIÓN'!AF28</f>
        <v>0</v>
      </c>
      <c r="AD17" s="486"/>
      <c r="AE17" s="486"/>
      <c r="AF17" s="477"/>
      <c r="AG17" s="486"/>
      <c r="AH17" s="477"/>
      <c r="AI17" s="477"/>
      <c r="AJ17" s="477"/>
      <c r="AK17" s="477"/>
      <c r="AL17" s="477"/>
      <c r="AM17" s="477"/>
      <c r="AN17" s="477"/>
      <c r="AQ17" s="56"/>
      <c r="AR17" s="56"/>
      <c r="AS17" s="57"/>
      <c r="AT17" s="57"/>
      <c r="AU17" s="57"/>
      <c r="AV17" s="56"/>
      <c r="AW17" s="57"/>
      <c r="AX17" s="57"/>
      <c r="AY17" s="57"/>
    </row>
    <row r="18" spans="1:51" ht="23.25" thickBot="1">
      <c r="A18" s="503"/>
      <c r="B18" s="506"/>
      <c r="C18" s="506"/>
      <c r="D18" s="254" t="s">
        <v>41</v>
      </c>
      <c r="E18" s="253">
        <f>+'[2]INVERSIÓN'!H23</f>
        <v>0</v>
      </c>
      <c r="F18" s="252">
        <f>+'[2]INVERSIÓN'!I29</f>
        <v>0</v>
      </c>
      <c r="G18" s="252">
        <f>+'[2]INVERSIÓN'!J29</f>
        <v>0</v>
      </c>
      <c r="H18" s="252">
        <f>+'[2]INVERSIÓN'!K29</f>
        <v>0</v>
      </c>
      <c r="I18" s="252">
        <f>+'[2]INVERSIÓN'!L29</f>
        <v>0</v>
      </c>
      <c r="J18" s="252">
        <f>+'[2]INVERSIÓN'!M29</f>
        <v>0</v>
      </c>
      <c r="K18" s="252">
        <f>+'[2]INVERSIÓN'!N29</f>
        <v>0</v>
      </c>
      <c r="L18" s="252">
        <f>+'[2]INVERSIÓN'!O29</f>
        <v>0</v>
      </c>
      <c r="M18" s="252">
        <f>+'[2]INVERSIÓN'!P29</f>
        <v>0</v>
      </c>
      <c r="N18" s="252">
        <f>+'[2]INVERSIÓN'!Q29</f>
        <v>0</v>
      </c>
      <c r="O18" s="252">
        <f>+'[2]INVERSIÓN'!R29</f>
        <v>0</v>
      </c>
      <c r="P18" s="252">
        <f>+'[2]INVERSIÓN'!S29</f>
        <v>0</v>
      </c>
      <c r="Q18" s="251">
        <f>+'[2]INVERSIÓN'!T29</f>
        <v>0</v>
      </c>
      <c r="R18" s="251">
        <f>+'[2]INVERSIÓN'!U29</f>
        <v>0</v>
      </c>
      <c r="S18" s="251">
        <f>+'[2]INVERSIÓN'!V29</f>
        <v>0</v>
      </c>
      <c r="T18" s="251">
        <f>+'[2]INVERSIÓN'!W29</f>
        <v>0</v>
      </c>
      <c r="U18" s="251">
        <f>+'[2]INVERSIÓN'!X29</f>
        <v>0</v>
      </c>
      <c r="V18" s="251">
        <f>+'[2]INVERSIÓN'!Y29</f>
        <v>0</v>
      </c>
      <c r="W18" s="251">
        <f>+'[2]INVERSIÓN'!Z29</f>
        <v>0</v>
      </c>
      <c r="X18" s="251">
        <f>+'[2]INVERSIÓN'!AA29</f>
        <v>0</v>
      </c>
      <c r="Y18" s="251">
        <f>+'[2]INVERSIÓN'!AB29</f>
        <v>0</v>
      </c>
      <c r="Z18" s="251">
        <f>+'[2]INVERSIÓN'!AC29</f>
        <v>0</v>
      </c>
      <c r="AA18" s="251">
        <f>+'[2]INVERSIÓN'!AD29</f>
        <v>0</v>
      </c>
      <c r="AB18" s="251">
        <f>+'[2]INVERSIÓN'!AE29</f>
        <v>0</v>
      </c>
      <c r="AC18" s="251">
        <f>+'[2]INVERSIÓN'!AF29</f>
        <v>0</v>
      </c>
      <c r="AD18" s="487"/>
      <c r="AE18" s="487"/>
      <c r="AF18" s="478"/>
      <c r="AG18" s="487"/>
      <c r="AH18" s="478"/>
      <c r="AI18" s="478"/>
      <c r="AJ18" s="478"/>
      <c r="AK18" s="478"/>
      <c r="AL18" s="478"/>
      <c r="AM18" s="478"/>
      <c r="AN18" s="478"/>
      <c r="AQ18" s="56"/>
      <c r="AR18" s="56"/>
      <c r="AS18" s="57"/>
      <c r="AT18" s="57"/>
      <c r="AU18" s="57"/>
      <c r="AV18" s="56"/>
      <c r="AW18" s="57"/>
      <c r="AX18" s="57"/>
      <c r="AY18" s="57"/>
    </row>
    <row r="19" spans="1:51" ht="13.5" customHeight="1">
      <c r="A19" s="507">
        <v>4</v>
      </c>
      <c r="B19" s="501" t="s">
        <v>123</v>
      </c>
      <c r="C19" s="504" t="s">
        <v>176</v>
      </c>
      <c r="D19" s="264" t="s">
        <v>38</v>
      </c>
      <c r="E19" s="271">
        <f>+'[2]INVERSIÓN'!H26</f>
        <v>1</v>
      </c>
      <c r="F19" s="270">
        <f>+'[2]INVERSIÓN'!I26</f>
        <v>1</v>
      </c>
      <c r="G19" s="270">
        <f>+'[2]INVERSIÓN'!J26</f>
        <v>1</v>
      </c>
      <c r="H19" s="270">
        <f>+'[2]INVERSIÓN'!K26</f>
        <v>1</v>
      </c>
      <c r="I19" s="270">
        <f>+'[2]INVERSIÓN'!L26</f>
        <v>1</v>
      </c>
      <c r="J19" s="270">
        <f>+'[2]INVERSIÓN'!M26</f>
        <v>1</v>
      </c>
      <c r="K19" s="270">
        <f>+'[2]INVERSIÓN'!N26</f>
        <v>1</v>
      </c>
      <c r="L19" s="270">
        <f>+'[2]INVERSIÓN'!O26</f>
        <v>0</v>
      </c>
      <c r="M19" s="270">
        <f>+'[2]INVERSIÓN'!P26</f>
        <v>0</v>
      </c>
      <c r="N19" s="270">
        <f>+'[2]INVERSIÓN'!Q26</f>
        <v>0</v>
      </c>
      <c r="O19" s="270">
        <f>+'[2]INVERSIÓN'!R26</f>
        <v>0</v>
      </c>
      <c r="P19" s="270">
        <f>+'[2]INVERSIÓN'!S26</f>
        <v>0</v>
      </c>
      <c r="Q19" s="269">
        <f>+'[2]INVERSIÓN'!T26</f>
        <v>0</v>
      </c>
      <c r="R19" s="269">
        <f>+'[2]INVERSIÓN'!U26</f>
        <v>0</v>
      </c>
      <c r="S19" s="269">
        <f>+'[2]INVERSIÓN'!V26</f>
        <v>0</v>
      </c>
      <c r="T19" s="269">
        <f>+'[2]INVERSIÓN'!W26</f>
        <v>0</v>
      </c>
      <c r="U19" s="269">
        <f>+'[2]INVERSIÓN'!X26</f>
        <v>0</v>
      </c>
      <c r="V19" s="269">
        <f>+'[2]INVERSIÓN'!Y26</f>
        <v>0</v>
      </c>
      <c r="W19" s="269">
        <f>+'[2]INVERSIÓN'!Z26</f>
        <v>0</v>
      </c>
      <c r="X19" s="269">
        <f>+'[2]INVERSIÓN'!AA26</f>
        <v>0</v>
      </c>
      <c r="Y19" s="269">
        <f>+'[2]INVERSIÓN'!AB26</f>
        <v>0</v>
      </c>
      <c r="Z19" s="269">
        <f>+'[2]INVERSIÓN'!AC26</f>
        <v>0</v>
      </c>
      <c r="AA19" s="269">
        <f>+'[2]INVERSIÓN'!AD26</f>
        <v>0</v>
      </c>
      <c r="AB19" s="269">
        <f>+'[2]INVERSIÓN'!AE26</f>
        <v>0</v>
      </c>
      <c r="AC19" s="269">
        <f>+'[2]INVERSIÓN'!AF26</f>
        <v>0</v>
      </c>
      <c r="AD19" s="485" t="s">
        <v>176</v>
      </c>
      <c r="AE19" s="485" t="s">
        <v>179</v>
      </c>
      <c r="AF19" s="476" t="s">
        <v>178</v>
      </c>
      <c r="AG19" s="485" t="s">
        <v>177</v>
      </c>
      <c r="AH19" s="476" t="s">
        <v>176</v>
      </c>
      <c r="AI19" s="476" t="s">
        <v>175</v>
      </c>
      <c r="AJ19" s="476" t="s">
        <v>174</v>
      </c>
      <c r="AK19" s="476" t="s">
        <v>173</v>
      </c>
      <c r="AL19" s="476" t="s">
        <v>172</v>
      </c>
      <c r="AM19" s="476" t="s">
        <v>171</v>
      </c>
      <c r="AN19" s="481">
        <v>1053</v>
      </c>
      <c r="AQ19" s="56"/>
      <c r="AR19" s="56"/>
      <c r="AS19" s="57"/>
      <c r="AT19" s="57"/>
      <c r="AU19" s="57"/>
      <c r="AV19" s="56"/>
      <c r="AW19" s="57"/>
      <c r="AX19" s="57"/>
      <c r="AY19" s="57"/>
    </row>
    <row r="20" spans="1:51" ht="13.5" customHeight="1">
      <c r="A20" s="507"/>
      <c r="B20" s="502"/>
      <c r="C20" s="505"/>
      <c r="D20" s="258" t="s">
        <v>39</v>
      </c>
      <c r="E20" s="260">
        <f>+'[2]INVERSIÓN'!H27</f>
        <v>380062738</v>
      </c>
      <c r="F20" s="58">
        <f>+'[2]INVERSIÓN'!I27</f>
        <v>380062738</v>
      </c>
      <c r="G20" s="58">
        <f>+'[2]INVERSIÓN'!J27</f>
        <v>380062738</v>
      </c>
      <c r="H20" s="58">
        <f>+'[2]INVERSIÓN'!K27</f>
        <v>380062738</v>
      </c>
      <c r="I20" s="58">
        <f>+'[2]INVERSIÓN'!L27</f>
        <v>380062738</v>
      </c>
      <c r="J20" s="58">
        <f>+'[2]INVERSIÓN'!M27</f>
        <v>380062738</v>
      </c>
      <c r="K20" s="58">
        <f>+'[2]INVERSIÓN'!N27</f>
        <v>380062738</v>
      </c>
      <c r="L20" s="58">
        <f>+'[2]INVERSIÓN'!O27</f>
        <v>0</v>
      </c>
      <c r="M20" s="58">
        <f>+'[2]INVERSIÓN'!P27</f>
        <v>0</v>
      </c>
      <c r="N20" s="58">
        <f>+'[2]INVERSIÓN'!Q27</f>
        <v>0</v>
      </c>
      <c r="O20" s="58">
        <f>+'[2]INVERSIÓN'!R27</f>
        <v>0</v>
      </c>
      <c r="P20" s="58">
        <f>+'[2]INVERSIÓN'!S27</f>
        <v>0</v>
      </c>
      <c r="Q20" s="259">
        <f>+'[2]INVERSIÓN'!T27</f>
        <v>0</v>
      </c>
      <c r="R20" s="259">
        <f>+'[2]INVERSIÓN'!U27</f>
        <v>0</v>
      </c>
      <c r="S20" s="259">
        <f>+'[2]INVERSIÓN'!V27</f>
        <v>0</v>
      </c>
      <c r="T20" s="259">
        <f>+'[2]INVERSIÓN'!W27</f>
        <v>0</v>
      </c>
      <c r="U20" s="259">
        <f>+'[2]INVERSIÓN'!X27</f>
        <v>0</v>
      </c>
      <c r="V20" s="259">
        <f>+'[2]INVERSIÓN'!Y27</f>
        <v>0</v>
      </c>
      <c r="W20" s="259">
        <f>+'[2]INVERSIÓN'!Z27</f>
        <v>0</v>
      </c>
      <c r="X20" s="259">
        <f>+'[2]INVERSIÓN'!AA27</f>
        <v>0</v>
      </c>
      <c r="Y20" s="259">
        <f>+'[2]INVERSIÓN'!AB27</f>
        <v>0</v>
      </c>
      <c r="Z20" s="259">
        <f>+'[2]INVERSIÓN'!AC27</f>
        <v>0</v>
      </c>
      <c r="AA20" s="259">
        <f>+'[2]INVERSIÓN'!AD27</f>
        <v>0</v>
      </c>
      <c r="AB20" s="259">
        <f>+'[2]INVERSIÓN'!AE27</f>
        <v>0</v>
      </c>
      <c r="AC20" s="259">
        <f>+'[2]INVERSIÓN'!AF27</f>
        <v>0</v>
      </c>
      <c r="AD20" s="486"/>
      <c r="AE20" s="486"/>
      <c r="AF20" s="477"/>
      <c r="AG20" s="486"/>
      <c r="AH20" s="477"/>
      <c r="AI20" s="477"/>
      <c r="AJ20" s="477"/>
      <c r="AK20" s="477"/>
      <c r="AL20" s="477"/>
      <c r="AM20" s="477"/>
      <c r="AN20" s="477"/>
      <c r="AQ20" s="56"/>
      <c r="AR20" s="56"/>
      <c r="AS20" s="57"/>
      <c r="AT20" s="57"/>
      <c r="AU20" s="57"/>
      <c r="AV20" s="56"/>
      <c r="AW20" s="57"/>
      <c r="AX20" s="57"/>
      <c r="AY20" s="57"/>
    </row>
    <row r="21" spans="1:51" ht="14.25" customHeight="1">
      <c r="A21" s="507"/>
      <c r="B21" s="502"/>
      <c r="C21" s="505"/>
      <c r="D21" s="258" t="s">
        <v>40</v>
      </c>
      <c r="E21" s="268">
        <f>+'[2]INVERSIÓN'!H28</f>
        <v>0</v>
      </c>
      <c r="F21" s="58">
        <f>+'[2]INVERSIÓN'!I36</f>
        <v>0.01</v>
      </c>
      <c r="G21" s="58">
        <f>+'[2]INVERSIÓN'!J36</f>
        <v>0.01</v>
      </c>
      <c r="H21" s="58">
        <f>+'[2]INVERSIÓN'!K36</f>
        <v>0.01</v>
      </c>
      <c r="I21" s="58">
        <f>+'[2]INVERSIÓN'!L36</f>
        <v>0.01</v>
      </c>
      <c r="J21" s="58">
        <f>+'[2]INVERSIÓN'!M36</f>
        <v>0.01</v>
      </c>
      <c r="K21" s="58">
        <f>+'[2]INVERSIÓN'!N36</f>
        <v>0.01</v>
      </c>
      <c r="L21" s="58">
        <f>+'[2]INVERSIÓN'!O36</f>
        <v>0</v>
      </c>
      <c r="M21" s="58">
        <f>+'[2]INVERSIÓN'!P36</f>
        <v>0</v>
      </c>
      <c r="N21" s="58">
        <f>+'[2]INVERSIÓN'!Q36</f>
        <v>0</v>
      </c>
      <c r="O21" s="58">
        <f>+'[2]INVERSIÓN'!R36</f>
        <v>0</v>
      </c>
      <c r="P21" s="58">
        <f>+'[2]INVERSIÓN'!S36</f>
        <v>0</v>
      </c>
      <c r="Q21" s="259">
        <f>+'[2]INVERSIÓN'!T36</f>
        <v>0</v>
      </c>
      <c r="R21" s="259">
        <f>+'[2]INVERSIÓN'!U36</f>
        <v>0</v>
      </c>
      <c r="S21" s="259">
        <f>+'[2]INVERSIÓN'!V36</f>
        <v>0</v>
      </c>
      <c r="T21" s="259">
        <f>+'[2]INVERSIÓN'!W36</f>
        <v>0</v>
      </c>
      <c r="U21" s="259">
        <f>+'[2]INVERSIÓN'!X36</f>
        <v>0</v>
      </c>
      <c r="V21" s="259">
        <f>+'[2]INVERSIÓN'!Y36</f>
        <v>0</v>
      </c>
      <c r="W21" s="259">
        <f>+'[2]INVERSIÓN'!Z36</f>
        <v>0</v>
      </c>
      <c r="X21" s="259">
        <f>+'[2]INVERSIÓN'!AA36</f>
        <v>0</v>
      </c>
      <c r="Y21" s="259">
        <f>+'[2]INVERSIÓN'!AB36</f>
        <v>0</v>
      </c>
      <c r="Z21" s="259">
        <f>+'[2]INVERSIÓN'!AC36</f>
        <v>0</v>
      </c>
      <c r="AA21" s="259">
        <f>+'[2]INVERSIÓN'!AD36</f>
        <v>0</v>
      </c>
      <c r="AB21" s="259">
        <f>+'[2]INVERSIÓN'!AE36</f>
        <v>0</v>
      </c>
      <c r="AC21" s="259">
        <f>+'[2]INVERSIÓN'!AF36</f>
        <v>0</v>
      </c>
      <c r="AD21" s="486"/>
      <c r="AE21" s="486"/>
      <c r="AF21" s="477"/>
      <c r="AG21" s="486"/>
      <c r="AH21" s="477"/>
      <c r="AI21" s="477"/>
      <c r="AJ21" s="477"/>
      <c r="AK21" s="477"/>
      <c r="AL21" s="477"/>
      <c r="AM21" s="477"/>
      <c r="AN21" s="477"/>
      <c r="AQ21" s="56"/>
      <c r="AR21" s="56"/>
      <c r="AS21" s="57"/>
      <c r="AT21" s="57"/>
      <c r="AU21" s="57"/>
      <c r="AV21" s="56"/>
      <c r="AW21" s="57"/>
      <c r="AX21" s="57"/>
      <c r="AY21" s="57"/>
    </row>
    <row r="22" spans="1:51" ht="23.25" thickBot="1">
      <c r="A22" s="507"/>
      <c r="B22" s="503"/>
      <c r="C22" s="506"/>
      <c r="D22" s="254" t="s">
        <v>41</v>
      </c>
      <c r="E22" s="267">
        <f>+'[2]INVERSIÓN'!H29</f>
        <v>0</v>
      </c>
      <c r="F22" s="266">
        <f>+'[2]INVERSIÓN'!I29</f>
        <v>0</v>
      </c>
      <c r="G22" s="266">
        <f>+'[2]INVERSIÓN'!J29</f>
        <v>0</v>
      </c>
      <c r="H22" s="266">
        <f>+'[2]INVERSIÓN'!K29</f>
        <v>0</v>
      </c>
      <c r="I22" s="266">
        <f>+'[2]INVERSIÓN'!L29</f>
        <v>0</v>
      </c>
      <c r="J22" s="266">
        <f>+'[2]INVERSIÓN'!M29</f>
        <v>0</v>
      </c>
      <c r="K22" s="266">
        <f>+'[2]INVERSIÓN'!N29</f>
        <v>0</v>
      </c>
      <c r="L22" s="266">
        <f>+'[2]INVERSIÓN'!O29</f>
        <v>0</v>
      </c>
      <c r="M22" s="266">
        <f>+'[2]INVERSIÓN'!P29</f>
        <v>0</v>
      </c>
      <c r="N22" s="266">
        <f>+'[2]INVERSIÓN'!Q29</f>
        <v>0</v>
      </c>
      <c r="O22" s="266">
        <f>+'[2]INVERSIÓN'!R29</f>
        <v>0</v>
      </c>
      <c r="P22" s="266">
        <f>+'[2]INVERSIÓN'!S29</f>
        <v>0</v>
      </c>
      <c r="Q22" s="265">
        <f>+'[2]INVERSIÓN'!T29</f>
        <v>0</v>
      </c>
      <c r="R22" s="265">
        <f>+'[2]INVERSIÓN'!U29</f>
        <v>0</v>
      </c>
      <c r="S22" s="265">
        <f>+'[2]INVERSIÓN'!V29</f>
        <v>0</v>
      </c>
      <c r="T22" s="265">
        <f>+'[2]INVERSIÓN'!W29</f>
        <v>0</v>
      </c>
      <c r="U22" s="265">
        <f>+'[2]INVERSIÓN'!X29</f>
        <v>0</v>
      </c>
      <c r="V22" s="265">
        <f>+'[2]INVERSIÓN'!Y29</f>
        <v>0</v>
      </c>
      <c r="W22" s="265">
        <f>+'[2]INVERSIÓN'!Z29</f>
        <v>0</v>
      </c>
      <c r="X22" s="265">
        <f>+'[2]INVERSIÓN'!AA29</f>
        <v>0</v>
      </c>
      <c r="Y22" s="265">
        <f>+'[2]INVERSIÓN'!AB29</f>
        <v>0</v>
      </c>
      <c r="Z22" s="265">
        <f>+'[2]INVERSIÓN'!AC29</f>
        <v>0</v>
      </c>
      <c r="AA22" s="265">
        <f>+'[2]INVERSIÓN'!AD29</f>
        <v>0</v>
      </c>
      <c r="AB22" s="265">
        <f>+'[2]INVERSIÓN'!AE29</f>
        <v>0</v>
      </c>
      <c r="AC22" s="265">
        <f>+'[2]INVERSIÓN'!AF29</f>
        <v>0</v>
      </c>
      <c r="AD22" s="487"/>
      <c r="AE22" s="487"/>
      <c r="AF22" s="478"/>
      <c r="AG22" s="487"/>
      <c r="AH22" s="478"/>
      <c r="AI22" s="478"/>
      <c r="AJ22" s="478"/>
      <c r="AK22" s="478"/>
      <c r="AL22" s="478"/>
      <c r="AM22" s="478"/>
      <c r="AN22" s="478"/>
      <c r="AQ22" s="56"/>
      <c r="AR22" s="56"/>
      <c r="AS22" s="57"/>
      <c r="AT22" s="57"/>
      <c r="AU22" s="57"/>
      <c r="AV22" s="56"/>
      <c r="AW22" s="57"/>
      <c r="AX22" s="57"/>
      <c r="AY22" s="57"/>
    </row>
    <row r="23" spans="1:51" ht="13.5" customHeight="1">
      <c r="A23" s="507">
        <v>5</v>
      </c>
      <c r="B23" s="501" t="s">
        <v>124</v>
      </c>
      <c r="C23" s="504" t="s">
        <v>176</v>
      </c>
      <c r="D23" s="264" t="s">
        <v>38</v>
      </c>
      <c r="E23" s="263">
        <f>+'[2]INVERSIÓN'!H32</f>
        <v>0.01</v>
      </c>
      <c r="F23" s="262">
        <f>+'[2]INVERSIÓN'!I32</f>
        <v>0.01</v>
      </c>
      <c r="G23" s="262">
        <f>+'[2]INVERSIÓN'!J32</f>
        <v>0.01</v>
      </c>
      <c r="H23" s="262">
        <f>+'[2]INVERSIÓN'!K32</f>
        <v>0.01</v>
      </c>
      <c r="I23" s="262">
        <f>+'[2]INVERSIÓN'!L32</f>
        <v>0.01</v>
      </c>
      <c r="J23" s="262">
        <f>+'[2]INVERSIÓN'!M32</f>
        <v>0.01</v>
      </c>
      <c r="K23" s="262">
        <f>+'[2]INVERSIÓN'!N32</f>
        <v>0.01</v>
      </c>
      <c r="L23" s="262">
        <f>+'[2]INVERSIÓN'!O32</f>
        <v>0</v>
      </c>
      <c r="M23" s="262">
        <f>+'[2]INVERSIÓN'!P32</f>
        <v>0</v>
      </c>
      <c r="N23" s="262">
        <f>+'[2]INVERSIÓN'!Q32</f>
        <v>0</v>
      </c>
      <c r="O23" s="262">
        <f>+'[2]INVERSIÓN'!R32</f>
        <v>0</v>
      </c>
      <c r="P23" s="262">
        <f>+'[2]INVERSIÓN'!S32</f>
        <v>0</v>
      </c>
      <c r="Q23" s="261">
        <f>+'[2]INVERSIÓN'!T32</f>
        <v>0</v>
      </c>
      <c r="R23" s="261">
        <f>+'[2]INVERSIÓN'!U32</f>
        <v>0</v>
      </c>
      <c r="S23" s="261">
        <f>+'[2]INVERSIÓN'!V32</f>
        <v>0</v>
      </c>
      <c r="T23" s="261">
        <f>+'[2]INVERSIÓN'!W32</f>
        <v>0</v>
      </c>
      <c r="U23" s="261">
        <f>+'[2]INVERSIÓN'!X32</f>
        <v>0</v>
      </c>
      <c r="V23" s="261">
        <f>+'[2]INVERSIÓN'!Y32</f>
        <v>0</v>
      </c>
      <c r="W23" s="261">
        <f>+'[2]INVERSIÓN'!Z32</f>
        <v>0</v>
      </c>
      <c r="X23" s="261">
        <f>+'[2]INVERSIÓN'!AA32</f>
        <v>0</v>
      </c>
      <c r="Y23" s="261">
        <f>+'[2]INVERSIÓN'!AB32</f>
        <v>0</v>
      </c>
      <c r="Z23" s="261">
        <f>+'[2]INVERSIÓN'!AC32</f>
        <v>0</v>
      </c>
      <c r="AA23" s="261">
        <f>+'[2]INVERSIÓN'!AD32</f>
        <v>0</v>
      </c>
      <c r="AB23" s="261">
        <f>+'[2]INVERSIÓN'!AE32</f>
        <v>0</v>
      </c>
      <c r="AC23" s="261">
        <f>+'[2]INVERSIÓN'!AF32</f>
        <v>0</v>
      </c>
      <c r="AD23" s="485" t="s">
        <v>176</v>
      </c>
      <c r="AE23" s="485" t="s">
        <v>179</v>
      </c>
      <c r="AF23" s="476" t="s">
        <v>178</v>
      </c>
      <c r="AG23" s="485" t="s">
        <v>177</v>
      </c>
      <c r="AH23" s="476" t="s">
        <v>176</v>
      </c>
      <c r="AI23" s="476" t="s">
        <v>175</v>
      </c>
      <c r="AJ23" s="476" t="s">
        <v>174</v>
      </c>
      <c r="AK23" s="476" t="s">
        <v>173</v>
      </c>
      <c r="AL23" s="476" t="s">
        <v>172</v>
      </c>
      <c r="AM23" s="476" t="s">
        <v>171</v>
      </c>
      <c r="AN23" s="481">
        <v>1053</v>
      </c>
      <c r="AQ23" s="56"/>
      <c r="AR23" s="56"/>
      <c r="AS23" s="57"/>
      <c r="AT23" s="57"/>
      <c r="AU23" s="57"/>
      <c r="AV23" s="56"/>
      <c r="AW23" s="57"/>
      <c r="AX23" s="57"/>
      <c r="AY23" s="57"/>
    </row>
    <row r="24" spans="1:51" ht="13.5" customHeight="1">
      <c r="A24" s="507"/>
      <c r="B24" s="502"/>
      <c r="C24" s="505"/>
      <c r="D24" s="258" t="s">
        <v>39</v>
      </c>
      <c r="E24" s="260">
        <f>+'[2]INVERSIÓN'!H33</f>
        <v>456438958</v>
      </c>
      <c r="F24" s="58">
        <f>+'[2]INVERSIÓN'!I33</f>
        <v>456438958</v>
      </c>
      <c r="G24" s="58">
        <f>+'[2]INVERSIÓN'!J33</f>
        <v>456438958</v>
      </c>
      <c r="H24" s="58">
        <f>+'[2]INVERSIÓN'!K33</f>
        <v>456438958</v>
      </c>
      <c r="I24" s="58">
        <f>+'[2]INVERSIÓN'!L33</f>
        <v>456438958</v>
      </c>
      <c r="J24" s="58">
        <f>+'[2]INVERSIÓN'!M33</f>
        <v>456438958</v>
      </c>
      <c r="K24" s="58">
        <f>+'[2]INVERSIÓN'!N33</f>
        <v>456438958</v>
      </c>
      <c r="L24" s="58">
        <f>+'[2]INVERSIÓN'!O33</f>
        <v>0</v>
      </c>
      <c r="M24" s="58">
        <f>+'[2]INVERSIÓN'!P33</f>
        <v>0</v>
      </c>
      <c r="N24" s="58">
        <f>+'[2]INVERSIÓN'!Q33</f>
        <v>0</v>
      </c>
      <c r="O24" s="58">
        <f>+'[2]INVERSIÓN'!R33</f>
        <v>0</v>
      </c>
      <c r="P24" s="58">
        <f>+'[2]INVERSIÓN'!S33</f>
        <v>0</v>
      </c>
      <c r="Q24" s="259">
        <f>+'[2]INVERSIÓN'!T33</f>
        <v>0</v>
      </c>
      <c r="R24" s="259">
        <f>+'[2]INVERSIÓN'!U33</f>
        <v>0</v>
      </c>
      <c r="S24" s="259">
        <f>+'[2]INVERSIÓN'!V33</f>
        <v>0</v>
      </c>
      <c r="T24" s="259">
        <f>+'[2]INVERSIÓN'!W33</f>
        <v>0</v>
      </c>
      <c r="U24" s="259">
        <f>+'[2]INVERSIÓN'!X33</f>
        <v>0</v>
      </c>
      <c r="V24" s="259">
        <f>+'[2]INVERSIÓN'!Y33</f>
        <v>0</v>
      </c>
      <c r="W24" s="259">
        <f>+'[2]INVERSIÓN'!Z33</f>
        <v>0</v>
      </c>
      <c r="X24" s="259">
        <f>+'[2]INVERSIÓN'!AA33</f>
        <v>0</v>
      </c>
      <c r="Y24" s="259">
        <f>+'[2]INVERSIÓN'!AB33</f>
        <v>0</v>
      </c>
      <c r="Z24" s="259">
        <f>+'[2]INVERSIÓN'!AC33</f>
        <v>0</v>
      </c>
      <c r="AA24" s="259">
        <f>+'[2]INVERSIÓN'!AD33</f>
        <v>0</v>
      </c>
      <c r="AB24" s="259">
        <f>+'[2]INVERSIÓN'!AE33</f>
        <v>0</v>
      </c>
      <c r="AC24" s="259">
        <f>+'[2]INVERSIÓN'!AF33</f>
        <v>0</v>
      </c>
      <c r="AD24" s="486"/>
      <c r="AE24" s="486"/>
      <c r="AF24" s="477"/>
      <c r="AG24" s="486"/>
      <c r="AH24" s="477"/>
      <c r="AI24" s="477"/>
      <c r="AJ24" s="477"/>
      <c r="AK24" s="477"/>
      <c r="AL24" s="477"/>
      <c r="AM24" s="477"/>
      <c r="AN24" s="477"/>
      <c r="AQ24" s="56"/>
      <c r="AR24" s="56"/>
      <c r="AS24" s="57"/>
      <c r="AT24" s="57"/>
      <c r="AU24" s="57"/>
      <c r="AV24" s="56"/>
      <c r="AW24" s="57"/>
      <c r="AX24" s="57"/>
      <c r="AY24" s="57"/>
    </row>
    <row r="25" spans="1:51" ht="14.25" customHeight="1">
      <c r="A25" s="507"/>
      <c r="B25" s="502"/>
      <c r="C25" s="505"/>
      <c r="D25" s="258" t="s">
        <v>40</v>
      </c>
      <c r="E25" s="257">
        <f>+'[2]INVERSIÓN'!H34</f>
        <v>0</v>
      </c>
      <c r="F25" s="58">
        <f>+'[2]INVERSIÓN'!I36</f>
        <v>0.01</v>
      </c>
      <c r="G25" s="58">
        <f>+'[2]INVERSIÓN'!J36</f>
        <v>0.01</v>
      </c>
      <c r="H25" s="58">
        <f>+'[2]INVERSIÓN'!K36</f>
        <v>0.01</v>
      </c>
      <c r="I25" s="58">
        <f>+'[2]INVERSIÓN'!L36</f>
        <v>0.01</v>
      </c>
      <c r="J25" s="58">
        <f>+'[2]INVERSIÓN'!M36</f>
        <v>0.01</v>
      </c>
      <c r="K25" s="58">
        <f>+'[2]INVERSIÓN'!N36</f>
        <v>0.01</v>
      </c>
      <c r="L25" s="58">
        <f>+'[2]INVERSIÓN'!O36</f>
        <v>0</v>
      </c>
      <c r="M25" s="58">
        <f>+'[2]INVERSIÓN'!P36</f>
        <v>0</v>
      </c>
      <c r="N25" s="58">
        <f>+'[2]INVERSIÓN'!Q36</f>
        <v>0</v>
      </c>
      <c r="O25" s="58">
        <f>+'[2]INVERSIÓN'!R36</f>
        <v>0</v>
      </c>
      <c r="P25" s="58">
        <f>+'[2]INVERSIÓN'!S36</f>
        <v>0</v>
      </c>
      <c r="Q25" s="259">
        <f>+'[2]INVERSIÓN'!T36</f>
        <v>0</v>
      </c>
      <c r="R25" s="259">
        <f>+'[2]INVERSIÓN'!U36</f>
        <v>0</v>
      </c>
      <c r="S25" s="259">
        <f>+'[2]INVERSIÓN'!V36</f>
        <v>0</v>
      </c>
      <c r="T25" s="259">
        <f>+'[2]INVERSIÓN'!W36</f>
        <v>0</v>
      </c>
      <c r="U25" s="259">
        <f>+'[2]INVERSIÓN'!X36</f>
        <v>0</v>
      </c>
      <c r="V25" s="259">
        <f>+'[2]INVERSIÓN'!Y36</f>
        <v>0</v>
      </c>
      <c r="W25" s="259">
        <f>+'[2]INVERSIÓN'!Z36</f>
        <v>0</v>
      </c>
      <c r="X25" s="259">
        <f>+'[2]INVERSIÓN'!AA36</f>
        <v>0</v>
      </c>
      <c r="Y25" s="259">
        <f>+'[2]INVERSIÓN'!AB36</f>
        <v>0</v>
      </c>
      <c r="Z25" s="259">
        <f>+'[2]INVERSIÓN'!AC36</f>
        <v>0</v>
      </c>
      <c r="AA25" s="259">
        <f>+'[2]INVERSIÓN'!AD36</f>
        <v>0</v>
      </c>
      <c r="AB25" s="259">
        <f>+'[2]INVERSIÓN'!AE36</f>
        <v>0</v>
      </c>
      <c r="AC25" s="259">
        <f>+'[2]INVERSIÓN'!AF36</f>
        <v>0</v>
      </c>
      <c r="AD25" s="486"/>
      <c r="AE25" s="486"/>
      <c r="AF25" s="477"/>
      <c r="AG25" s="486"/>
      <c r="AH25" s="477"/>
      <c r="AI25" s="477"/>
      <c r="AJ25" s="477"/>
      <c r="AK25" s="477"/>
      <c r="AL25" s="477"/>
      <c r="AM25" s="477"/>
      <c r="AN25" s="477"/>
      <c r="AQ25" s="56"/>
      <c r="AR25" s="56"/>
      <c r="AS25" s="57"/>
      <c r="AT25" s="57"/>
      <c r="AU25" s="57"/>
      <c r="AV25" s="56"/>
      <c r="AW25" s="57"/>
      <c r="AX25" s="57"/>
      <c r="AY25" s="57"/>
    </row>
    <row r="26" spans="1:51" ht="23.25" thickBot="1">
      <c r="A26" s="507"/>
      <c r="B26" s="503"/>
      <c r="C26" s="506"/>
      <c r="D26" s="254" t="s">
        <v>41</v>
      </c>
      <c r="E26" s="253">
        <f>+'[2]INVERSIÓN'!H35</f>
        <v>0</v>
      </c>
      <c r="F26" s="252">
        <f>+'[2]INVERSIÓN'!I35</f>
        <v>0</v>
      </c>
      <c r="G26" s="252">
        <f>+'[2]INVERSIÓN'!J35</f>
        <v>0</v>
      </c>
      <c r="H26" s="252">
        <f>+'[2]INVERSIÓN'!K35</f>
        <v>0</v>
      </c>
      <c r="I26" s="252">
        <f>+'[2]INVERSIÓN'!L35</f>
        <v>0</v>
      </c>
      <c r="J26" s="252">
        <f>+'[2]INVERSIÓN'!M35</f>
        <v>0</v>
      </c>
      <c r="K26" s="252">
        <f>+'[2]INVERSIÓN'!N35</f>
        <v>0</v>
      </c>
      <c r="L26" s="252">
        <f>+'[2]INVERSIÓN'!O35</f>
        <v>0</v>
      </c>
      <c r="M26" s="252">
        <f>+'[2]INVERSIÓN'!P35</f>
        <v>0</v>
      </c>
      <c r="N26" s="252">
        <f>+'[2]INVERSIÓN'!Q35</f>
        <v>0</v>
      </c>
      <c r="O26" s="252">
        <f>+'[2]INVERSIÓN'!R35</f>
        <v>0</v>
      </c>
      <c r="P26" s="252">
        <f>+'[2]INVERSIÓN'!S35</f>
        <v>0</v>
      </c>
      <c r="Q26" s="251">
        <f>+'[2]INVERSIÓN'!T35</f>
        <v>0</v>
      </c>
      <c r="R26" s="251">
        <f>+'[2]INVERSIÓN'!U35</f>
        <v>0</v>
      </c>
      <c r="S26" s="251">
        <f>+'[2]INVERSIÓN'!V35</f>
        <v>0</v>
      </c>
      <c r="T26" s="251">
        <f>+'[2]INVERSIÓN'!W35</f>
        <v>0</v>
      </c>
      <c r="U26" s="251">
        <f>+'[2]INVERSIÓN'!X35</f>
        <v>0</v>
      </c>
      <c r="V26" s="251">
        <f>+'[2]INVERSIÓN'!Y35</f>
        <v>0</v>
      </c>
      <c r="W26" s="251">
        <f>+'[2]INVERSIÓN'!Z35</f>
        <v>0</v>
      </c>
      <c r="X26" s="251">
        <f>+'[2]INVERSIÓN'!AA35</f>
        <v>0</v>
      </c>
      <c r="Y26" s="251">
        <f>+'[2]INVERSIÓN'!AB35</f>
        <v>0</v>
      </c>
      <c r="Z26" s="251">
        <f>+'[2]INVERSIÓN'!AC35</f>
        <v>0</v>
      </c>
      <c r="AA26" s="251">
        <f>+'[2]INVERSIÓN'!AD35</f>
        <v>0</v>
      </c>
      <c r="AB26" s="251">
        <f>+'[2]INVERSIÓN'!AE35</f>
        <v>0</v>
      </c>
      <c r="AC26" s="251">
        <f>+'[2]INVERSIÓN'!AF35</f>
        <v>0</v>
      </c>
      <c r="AD26" s="487"/>
      <c r="AE26" s="487"/>
      <c r="AF26" s="478"/>
      <c r="AG26" s="487"/>
      <c r="AH26" s="478"/>
      <c r="AI26" s="478"/>
      <c r="AJ26" s="478"/>
      <c r="AK26" s="478"/>
      <c r="AL26" s="478"/>
      <c r="AM26" s="478"/>
      <c r="AN26" s="478"/>
      <c r="AQ26" s="56"/>
      <c r="AR26" s="56"/>
      <c r="AS26" s="57"/>
      <c r="AT26" s="57"/>
      <c r="AU26" s="57"/>
      <c r="AV26" s="56"/>
      <c r="AW26" s="57"/>
      <c r="AX26" s="57"/>
      <c r="AY26" s="57"/>
    </row>
    <row r="27" spans="1:51" ht="13.5" customHeight="1">
      <c r="A27" s="507">
        <v>6</v>
      </c>
      <c r="B27" s="501" t="s">
        <v>125</v>
      </c>
      <c r="C27" s="504" t="s">
        <v>176</v>
      </c>
      <c r="D27" s="264" t="s">
        <v>38</v>
      </c>
      <c r="E27" s="263">
        <f>+'[2]INVERSIÓN'!H38</f>
        <v>0.82</v>
      </c>
      <c r="F27" s="262">
        <f>+'[2]INVERSIÓN'!I38</f>
        <v>0.82</v>
      </c>
      <c r="G27" s="262">
        <f>+'[2]INVERSIÓN'!J38</f>
        <v>0.82</v>
      </c>
      <c r="H27" s="262">
        <f>+'[2]INVERSIÓN'!K38</f>
        <v>0.82</v>
      </c>
      <c r="I27" s="262">
        <f>+'[2]INVERSIÓN'!L38</f>
        <v>0.82</v>
      </c>
      <c r="J27" s="262">
        <f>+'[2]INVERSIÓN'!M38</f>
        <v>0.82</v>
      </c>
      <c r="K27" s="262">
        <f>+'[2]INVERSIÓN'!N38</f>
        <v>0.82</v>
      </c>
      <c r="L27" s="262">
        <f>+'[2]INVERSIÓN'!O38</f>
        <v>0</v>
      </c>
      <c r="M27" s="262">
        <f>+'[2]INVERSIÓN'!P38</f>
        <v>0</v>
      </c>
      <c r="N27" s="262">
        <f>+'[2]INVERSIÓN'!Q38</f>
        <v>0</v>
      </c>
      <c r="O27" s="262">
        <f>+'[2]INVERSIÓN'!R38</f>
        <v>0</v>
      </c>
      <c r="P27" s="262">
        <f>+'[2]INVERSIÓN'!S38</f>
        <v>0</v>
      </c>
      <c r="Q27" s="261">
        <f>+'[2]INVERSIÓN'!T38</f>
        <v>0</v>
      </c>
      <c r="R27" s="261">
        <f>+'[2]INVERSIÓN'!U38</f>
        <v>0</v>
      </c>
      <c r="S27" s="261">
        <f>+'[2]INVERSIÓN'!V38</f>
        <v>0</v>
      </c>
      <c r="T27" s="261">
        <f>+'[2]INVERSIÓN'!W38</f>
        <v>0</v>
      </c>
      <c r="U27" s="261">
        <f>+'[2]INVERSIÓN'!X38</f>
        <v>0</v>
      </c>
      <c r="V27" s="261">
        <f>+'[2]INVERSIÓN'!Y38</f>
        <v>0</v>
      </c>
      <c r="W27" s="261">
        <f>+'[2]INVERSIÓN'!Z38</f>
        <v>0</v>
      </c>
      <c r="X27" s="261">
        <f>+'[2]INVERSIÓN'!AA38</f>
        <v>0</v>
      </c>
      <c r="Y27" s="261">
        <f>+'[2]INVERSIÓN'!AB38</f>
        <v>0</v>
      </c>
      <c r="Z27" s="261">
        <f>+'[2]INVERSIÓN'!AC38</f>
        <v>0</v>
      </c>
      <c r="AA27" s="261">
        <f>+'[2]INVERSIÓN'!AD38</f>
        <v>0</v>
      </c>
      <c r="AB27" s="261">
        <f>+'[2]INVERSIÓN'!AE38</f>
        <v>0</v>
      </c>
      <c r="AC27" s="261">
        <f>+'[2]INVERSIÓN'!AF38</f>
        <v>0</v>
      </c>
      <c r="AD27" s="485" t="s">
        <v>176</v>
      </c>
      <c r="AE27" s="485" t="s">
        <v>179</v>
      </c>
      <c r="AF27" s="476" t="s">
        <v>178</v>
      </c>
      <c r="AG27" s="485" t="s">
        <v>177</v>
      </c>
      <c r="AH27" s="476" t="s">
        <v>176</v>
      </c>
      <c r="AI27" s="476" t="s">
        <v>175</v>
      </c>
      <c r="AJ27" s="476" t="s">
        <v>174</v>
      </c>
      <c r="AK27" s="476" t="s">
        <v>173</v>
      </c>
      <c r="AL27" s="476" t="s">
        <v>172</v>
      </c>
      <c r="AM27" s="476" t="s">
        <v>171</v>
      </c>
      <c r="AN27" s="481">
        <v>1053</v>
      </c>
      <c r="AQ27" s="56"/>
      <c r="AR27" s="56"/>
      <c r="AS27" s="57"/>
      <c r="AT27" s="57"/>
      <c r="AU27" s="57"/>
      <c r="AV27" s="56"/>
      <c r="AW27" s="57"/>
      <c r="AX27" s="57"/>
      <c r="AY27" s="57"/>
    </row>
    <row r="28" spans="1:51" ht="13.5" customHeight="1">
      <c r="A28" s="507"/>
      <c r="B28" s="502"/>
      <c r="C28" s="505"/>
      <c r="D28" s="258" t="s">
        <v>39</v>
      </c>
      <c r="E28" s="260">
        <f>+'[2]INVERSIÓN'!H39</f>
        <v>351561042</v>
      </c>
      <c r="F28" s="58">
        <f>+'[2]INVERSIÓN'!I39</f>
        <v>351561042</v>
      </c>
      <c r="G28" s="58">
        <f>+'[2]INVERSIÓN'!J39</f>
        <v>351561042</v>
      </c>
      <c r="H28" s="58">
        <f>+'[2]INVERSIÓN'!K39</f>
        <v>351561042</v>
      </c>
      <c r="I28" s="58">
        <f>+'[2]INVERSIÓN'!L39</f>
        <v>351561042</v>
      </c>
      <c r="J28" s="58">
        <f>+'[2]INVERSIÓN'!M39</f>
        <v>351561042</v>
      </c>
      <c r="K28" s="58">
        <f>+'[2]INVERSIÓN'!N39</f>
        <v>351561042</v>
      </c>
      <c r="L28" s="58">
        <f>+'[2]INVERSIÓN'!O39</f>
        <v>0</v>
      </c>
      <c r="M28" s="58">
        <f>+'[2]INVERSIÓN'!P39</f>
        <v>0</v>
      </c>
      <c r="N28" s="58">
        <f>+'[2]INVERSIÓN'!Q39</f>
        <v>0</v>
      </c>
      <c r="O28" s="58">
        <f>+'[2]INVERSIÓN'!R39</f>
        <v>0</v>
      </c>
      <c r="P28" s="58">
        <f>+'[2]INVERSIÓN'!S39</f>
        <v>0</v>
      </c>
      <c r="Q28" s="259">
        <f>+'[2]INVERSIÓN'!T39</f>
        <v>0</v>
      </c>
      <c r="R28" s="259">
        <f>+'[2]INVERSIÓN'!U39</f>
        <v>0</v>
      </c>
      <c r="S28" s="259">
        <f>+'[2]INVERSIÓN'!V39</f>
        <v>0</v>
      </c>
      <c r="T28" s="259">
        <f>+'[2]INVERSIÓN'!W39</f>
        <v>0</v>
      </c>
      <c r="U28" s="259">
        <f>+'[2]INVERSIÓN'!X39</f>
        <v>0</v>
      </c>
      <c r="V28" s="259">
        <f>+'[2]INVERSIÓN'!Y39</f>
        <v>0</v>
      </c>
      <c r="W28" s="259">
        <f>+'[2]INVERSIÓN'!Z39</f>
        <v>0</v>
      </c>
      <c r="X28" s="259">
        <f>+'[2]INVERSIÓN'!AA39</f>
        <v>0</v>
      </c>
      <c r="Y28" s="259">
        <f>+'[2]INVERSIÓN'!AB39</f>
        <v>0</v>
      </c>
      <c r="Z28" s="259">
        <f>+'[2]INVERSIÓN'!AC39</f>
        <v>0</v>
      </c>
      <c r="AA28" s="259">
        <f>+'[2]INVERSIÓN'!AD39</f>
        <v>0</v>
      </c>
      <c r="AB28" s="259">
        <f>+'[2]INVERSIÓN'!AE39</f>
        <v>0</v>
      </c>
      <c r="AC28" s="259">
        <f>+'[2]INVERSIÓN'!AF39</f>
        <v>0</v>
      </c>
      <c r="AD28" s="486"/>
      <c r="AE28" s="486"/>
      <c r="AF28" s="477"/>
      <c r="AG28" s="486"/>
      <c r="AH28" s="477"/>
      <c r="AI28" s="477"/>
      <c r="AJ28" s="477"/>
      <c r="AK28" s="477"/>
      <c r="AL28" s="477"/>
      <c r="AM28" s="477"/>
      <c r="AN28" s="477"/>
      <c r="AQ28" s="56"/>
      <c r="AR28" s="56"/>
      <c r="AS28" s="57"/>
      <c r="AT28" s="57"/>
      <c r="AU28" s="57"/>
      <c r="AV28" s="56"/>
      <c r="AW28" s="57"/>
      <c r="AX28" s="57"/>
      <c r="AY28" s="57"/>
    </row>
    <row r="29" spans="1:51" ht="14.25" customHeight="1">
      <c r="A29" s="507"/>
      <c r="B29" s="502"/>
      <c r="C29" s="505"/>
      <c r="D29" s="258" t="s">
        <v>40</v>
      </c>
      <c r="E29" s="257">
        <f>+'[2]INVERSIÓN'!H40</f>
        <v>0</v>
      </c>
      <c r="F29" s="256">
        <f>+'[2]INVERSIÓN'!I40</f>
        <v>0</v>
      </c>
      <c r="G29" s="256">
        <f>+'[2]INVERSIÓN'!J40</f>
        <v>0</v>
      </c>
      <c r="H29" s="256">
        <f>+'[2]INVERSIÓN'!K40</f>
        <v>0</v>
      </c>
      <c r="I29" s="256">
        <f>+'[2]INVERSIÓN'!L40</f>
        <v>0</v>
      </c>
      <c r="J29" s="256">
        <f>+'[2]INVERSIÓN'!M40</f>
        <v>0</v>
      </c>
      <c r="K29" s="256">
        <f>+'[2]INVERSIÓN'!N40</f>
        <v>0</v>
      </c>
      <c r="L29" s="256">
        <f>+'[2]INVERSIÓN'!O40</f>
        <v>0</v>
      </c>
      <c r="M29" s="256">
        <f>+'[2]INVERSIÓN'!P40</f>
        <v>0</v>
      </c>
      <c r="N29" s="256">
        <f>+'[2]INVERSIÓN'!Q40</f>
        <v>0</v>
      </c>
      <c r="O29" s="256">
        <f>+'[2]INVERSIÓN'!R40</f>
        <v>0</v>
      </c>
      <c r="P29" s="256">
        <f>+'[2]INVERSIÓN'!S40</f>
        <v>0</v>
      </c>
      <c r="Q29" s="255">
        <f>+'[2]INVERSIÓN'!T40</f>
        <v>0</v>
      </c>
      <c r="R29" s="255">
        <f>+'[2]INVERSIÓN'!U40</f>
        <v>0</v>
      </c>
      <c r="S29" s="255">
        <f>+'[2]INVERSIÓN'!V40</f>
        <v>0</v>
      </c>
      <c r="T29" s="255">
        <f>+'[2]INVERSIÓN'!W40</f>
        <v>0</v>
      </c>
      <c r="U29" s="255">
        <f>+'[2]INVERSIÓN'!X40</f>
        <v>0</v>
      </c>
      <c r="V29" s="255">
        <f>+'[2]INVERSIÓN'!Y40</f>
        <v>0</v>
      </c>
      <c r="W29" s="255">
        <f>+'[2]INVERSIÓN'!Z40</f>
        <v>0</v>
      </c>
      <c r="X29" s="255">
        <f>+'[2]INVERSIÓN'!AA40</f>
        <v>0</v>
      </c>
      <c r="Y29" s="255">
        <f>+'[2]INVERSIÓN'!AB40</f>
        <v>0</v>
      </c>
      <c r="Z29" s="255">
        <f>+'[2]INVERSIÓN'!AC40</f>
        <v>0</v>
      </c>
      <c r="AA29" s="255">
        <f>+'[2]INVERSIÓN'!AD40</f>
        <v>0</v>
      </c>
      <c r="AB29" s="255">
        <f>+'[2]INVERSIÓN'!AE40</f>
        <v>0</v>
      </c>
      <c r="AC29" s="255">
        <f>+'[2]INVERSIÓN'!AF40</f>
        <v>0</v>
      </c>
      <c r="AD29" s="486"/>
      <c r="AE29" s="486"/>
      <c r="AF29" s="477"/>
      <c r="AG29" s="486"/>
      <c r="AH29" s="477"/>
      <c r="AI29" s="477"/>
      <c r="AJ29" s="477"/>
      <c r="AK29" s="477"/>
      <c r="AL29" s="477"/>
      <c r="AM29" s="477"/>
      <c r="AN29" s="477"/>
      <c r="AQ29" s="56"/>
      <c r="AR29" s="56"/>
      <c r="AS29" s="57"/>
      <c r="AT29" s="57"/>
      <c r="AU29" s="57"/>
      <c r="AV29" s="56"/>
      <c r="AW29" s="57"/>
      <c r="AX29" s="57"/>
      <c r="AY29" s="57"/>
    </row>
    <row r="30" spans="1:51" ht="23.25" thickBot="1">
      <c r="A30" s="507"/>
      <c r="B30" s="503"/>
      <c r="C30" s="506"/>
      <c r="D30" s="254" t="s">
        <v>41</v>
      </c>
      <c r="E30" s="253">
        <f>+'[2]INVERSIÓN'!H41</f>
        <v>0</v>
      </c>
      <c r="F30" s="252">
        <f>+'[2]INVERSIÓN'!I41</f>
        <v>0</v>
      </c>
      <c r="G30" s="252">
        <f>+'[2]INVERSIÓN'!J41</f>
        <v>0</v>
      </c>
      <c r="H30" s="252">
        <f>+'[2]INVERSIÓN'!K41</f>
        <v>0</v>
      </c>
      <c r="I30" s="252">
        <f>+'[2]INVERSIÓN'!L41</f>
        <v>0</v>
      </c>
      <c r="J30" s="252">
        <f>+'[2]INVERSIÓN'!M41</f>
        <v>0</v>
      </c>
      <c r="K30" s="252">
        <f>+'[2]INVERSIÓN'!N41</f>
        <v>0</v>
      </c>
      <c r="L30" s="252">
        <f>+'[2]INVERSIÓN'!O41</f>
        <v>0</v>
      </c>
      <c r="M30" s="252">
        <f>+'[2]INVERSIÓN'!P41</f>
        <v>0</v>
      </c>
      <c r="N30" s="252">
        <f>+'[2]INVERSIÓN'!Q41</f>
        <v>0</v>
      </c>
      <c r="O30" s="252">
        <f>+'[2]INVERSIÓN'!R41</f>
        <v>0</v>
      </c>
      <c r="P30" s="252">
        <f>+'[2]INVERSIÓN'!S41</f>
        <v>0</v>
      </c>
      <c r="Q30" s="251">
        <f>+'[2]INVERSIÓN'!T41</f>
        <v>0</v>
      </c>
      <c r="R30" s="251">
        <f>+'[2]INVERSIÓN'!U41</f>
        <v>0</v>
      </c>
      <c r="S30" s="251">
        <f>+'[2]INVERSIÓN'!V41</f>
        <v>0</v>
      </c>
      <c r="T30" s="251">
        <f>+'[2]INVERSIÓN'!W41</f>
        <v>0</v>
      </c>
      <c r="U30" s="251">
        <f>+'[2]INVERSIÓN'!X41</f>
        <v>0</v>
      </c>
      <c r="V30" s="251">
        <f>+'[2]INVERSIÓN'!Y41</f>
        <v>0</v>
      </c>
      <c r="W30" s="251">
        <f>+'[2]INVERSIÓN'!Z41</f>
        <v>0</v>
      </c>
      <c r="X30" s="251">
        <f>+'[2]INVERSIÓN'!AA41</f>
        <v>0</v>
      </c>
      <c r="Y30" s="251">
        <f>+'[2]INVERSIÓN'!AB41</f>
        <v>0</v>
      </c>
      <c r="Z30" s="251">
        <f>+'[2]INVERSIÓN'!AC41</f>
        <v>0</v>
      </c>
      <c r="AA30" s="251">
        <f>+'[2]INVERSIÓN'!AD41</f>
        <v>0</v>
      </c>
      <c r="AB30" s="251">
        <f>+'[2]INVERSIÓN'!AE41</f>
        <v>0</v>
      </c>
      <c r="AC30" s="251">
        <f>+'[2]INVERSIÓN'!AF41</f>
        <v>0</v>
      </c>
      <c r="AD30" s="487"/>
      <c r="AE30" s="487"/>
      <c r="AF30" s="478"/>
      <c r="AG30" s="487"/>
      <c r="AH30" s="478"/>
      <c r="AI30" s="478"/>
      <c r="AJ30" s="478"/>
      <c r="AK30" s="478"/>
      <c r="AL30" s="478"/>
      <c r="AM30" s="478"/>
      <c r="AN30" s="478"/>
      <c r="AQ30" s="56"/>
      <c r="AR30" s="56"/>
      <c r="AS30" s="57"/>
      <c r="AT30" s="57"/>
      <c r="AU30" s="57"/>
      <c r="AV30" s="56"/>
      <c r="AW30" s="57"/>
      <c r="AX30" s="57"/>
      <c r="AY30" s="57"/>
    </row>
    <row r="31" spans="1:98" s="60" customFormat="1" ht="35.45" customHeight="1" thickBot="1">
      <c r="A31" s="493" t="s">
        <v>42</v>
      </c>
      <c r="B31" s="494"/>
      <c r="C31" s="495"/>
      <c r="D31" s="250" t="s">
        <v>170</v>
      </c>
      <c r="E31" s="249">
        <f aca="true" t="shared" si="0" ref="E31:AC31">+E8+E12+E16+E20+E24+E28</f>
        <v>1682062738</v>
      </c>
      <c r="F31" s="249">
        <f t="shared" si="0"/>
        <v>1188062738</v>
      </c>
      <c r="G31" s="249">
        <f t="shared" si="0"/>
        <v>1188062738</v>
      </c>
      <c r="H31" s="249">
        <f t="shared" si="0"/>
        <v>1188062738</v>
      </c>
      <c r="I31" s="249">
        <f t="shared" si="0"/>
        <v>1188062738</v>
      </c>
      <c r="J31" s="249">
        <f t="shared" si="0"/>
        <v>1188062738</v>
      </c>
      <c r="K31" s="249">
        <f t="shared" si="0"/>
        <v>1188062738</v>
      </c>
      <c r="L31" s="249">
        <f t="shared" si="0"/>
        <v>0</v>
      </c>
      <c r="M31" s="249">
        <f t="shared" si="0"/>
        <v>0</v>
      </c>
      <c r="N31" s="249">
        <f t="shared" si="0"/>
        <v>0</v>
      </c>
      <c r="O31" s="249">
        <f t="shared" si="0"/>
        <v>0</v>
      </c>
      <c r="P31" s="249">
        <f t="shared" si="0"/>
        <v>0</v>
      </c>
      <c r="Q31" s="249">
        <f t="shared" si="0"/>
        <v>0</v>
      </c>
      <c r="R31" s="249">
        <f t="shared" si="0"/>
        <v>0</v>
      </c>
      <c r="S31" s="249">
        <f t="shared" si="0"/>
        <v>0</v>
      </c>
      <c r="T31" s="249">
        <f t="shared" si="0"/>
        <v>0</v>
      </c>
      <c r="U31" s="249">
        <f t="shared" si="0"/>
        <v>0</v>
      </c>
      <c r="V31" s="249">
        <f t="shared" si="0"/>
        <v>0</v>
      </c>
      <c r="W31" s="249">
        <f t="shared" si="0"/>
        <v>0</v>
      </c>
      <c r="X31" s="249">
        <f t="shared" si="0"/>
        <v>0</v>
      </c>
      <c r="Y31" s="249">
        <f t="shared" si="0"/>
        <v>0</v>
      </c>
      <c r="Z31" s="249">
        <f t="shared" si="0"/>
        <v>0</v>
      </c>
      <c r="AA31" s="249">
        <f t="shared" si="0"/>
        <v>0</v>
      </c>
      <c r="AB31" s="249">
        <f t="shared" si="0"/>
        <v>0</v>
      </c>
      <c r="AC31" s="249">
        <f t="shared" si="0"/>
        <v>0</v>
      </c>
      <c r="AD31" s="102"/>
      <c r="AE31" s="102"/>
      <c r="AF31" s="102"/>
      <c r="AG31" s="102"/>
      <c r="AH31" s="103"/>
      <c r="AI31" s="103"/>
      <c r="AJ31" s="103"/>
      <c r="AK31" s="103"/>
      <c r="AL31" s="103"/>
      <c r="AM31" s="104"/>
      <c r="AN31" s="104"/>
      <c r="AO31" s="68"/>
      <c r="AP31" s="66"/>
      <c r="AQ31" s="69"/>
      <c r="AR31" s="69"/>
      <c r="AS31" s="69"/>
      <c r="AT31" s="69"/>
      <c r="AU31" s="69"/>
      <c r="AV31" s="69"/>
      <c r="AW31" s="69"/>
      <c r="AX31" s="69"/>
      <c r="AY31" s="69"/>
      <c r="AZ31" s="67"/>
      <c r="BA31" s="67"/>
      <c r="BB31" s="67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1"/>
      <c r="CN31" s="61"/>
      <c r="CO31" s="61"/>
      <c r="CP31" s="61"/>
      <c r="CQ31" s="61"/>
      <c r="CR31" s="61"/>
      <c r="CS31" s="61"/>
      <c r="CT31" s="61"/>
    </row>
    <row r="32" spans="1:98" s="60" customFormat="1" ht="35.45" customHeight="1" thickBot="1">
      <c r="A32" s="496"/>
      <c r="B32" s="494"/>
      <c r="C32" s="495"/>
      <c r="D32" s="248" t="s">
        <v>169</v>
      </c>
      <c r="E32" s="246">
        <f aca="true" t="shared" si="1" ref="E32:AC32">+E10+E14+E18+E30</f>
        <v>0</v>
      </c>
      <c r="F32" s="246">
        <f t="shared" si="1"/>
        <v>0</v>
      </c>
      <c r="G32" s="246">
        <f t="shared" si="1"/>
        <v>0</v>
      </c>
      <c r="H32" s="246">
        <f t="shared" si="1"/>
        <v>0</v>
      </c>
      <c r="I32" s="246">
        <f t="shared" si="1"/>
        <v>0</v>
      </c>
      <c r="J32" s="246">
        <f t="shared" si="1"/>
        <v>0</v>
      </c>
      <c r="K32" s="246">
        <f t="shared" si="1"/>
        <v>0</v>
      </c>
      <c r="L32" s="246">
        <f t="shared" si="1"/>
        <v>0</v>
      </c>
      <c r="M32" s="246">
        <f t="shared" si="1"/>
        <v>0</v>
      </c>
      <c r="N32" s="246">
        <f t="shared" si="1"/>
        <v>0</v>
      </c>
      <c r="O32" s="246">
        <f t="shared" si="1"/>
        <v>0</v>
      </c>
      <c r="P32" s="246">
        <f t="shared" si="1"/>
        <v>0</v>
      </c>
      <c r="Q32" s="246">
        <f t="shared" si="1"/>
        <v>0</v>
      </c>
      <c r="R32" s="246">
        <f t="shared" si="1"/>
        <v>0</v>
      </c>
      <c r="S32" s="246">
        <f t="shared" si="1"/>
        <v>0</v>
      </c>
      <c r="T32" s="246">
        <f t="shared" si="1"/>
        <v>0</v>
      </c>
      <c r="U32" s="246">
        <f t="shared" si="1"/>
        <v>0</v>
      </c>
      <c r="V32" s="246">
        <f t="shared" si="1"/>
        <v>0</v>
      </c>
      <c r="W32" s="246">
        <f t="shared" si="1"/>
        <v>0</v>
      </c>
      <c r="X32" s="246">
        <f t="shared" si="1"/>
        <v>0</v>
      </c>
      <c r="Y32" s="246">
        <f t="shared" si="1"/>
        <v>0</v>
      </c>
      <c r="Z32" s="246">
        <f t="shared" si="1"/>
        <v>0</v>
      </c>
      <c r="AA32" s="246">
        <f t="shared" si="1"/>
        <v>0</v>
      </c>
      <c r="AB32" s="246">
        <f t="shared" si="1"/>
        <v>0</v>
      </c>
      <c r="AC32" s="246">
        <f t="shared" si="1"/>
        <v>0</v>
      </c>
      <c r="AD32" s="102"/>
      <c r="AE32" s="102"/>
      <c r="AF32" s="102"/>
      <c r="AG32" s="102"/>
      <c r="AH32" s="103"/>
      <c r="AI32" s="103"/>
      <c r="AJ32" s="103"/>
      <c r="AK32" s="103"/>
      <c r="AL32" s="103"/>
      <c r="AM32" s="104"/>
      <c r="AN32" s="104"/>
      <c r="AO32" s="68"/>
      <c r="AP32" s="66"/>
      <c r="AQ32" s="69"/>
      <c r="AR32" s="69"/>
      <c r="AS32" s="69"/>
      <c r="AT32" s="69"/>
      <c r="AU32" s="69"/>
      <c r="AV32" s="69"/>
      <c r="AW32" s="69"/>
      <c r="AX32" s="69"/>
      <c r="AY32" s="69"/>
      <c r="AZ32" s="67"/>
      <c r="BA32" s="67"/>
      <c r="BB32" s="67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1"/>
      <c r="CN32" s="61"/>
      <c r="CO32" s="61"/>
      <c r="CP32" s="61"/>
      <c r="CQ32" s="61"/>
      <c r="CR32" s="61"/>
      <c r="CS32" s="61"/>
      <c r="CT32" s="61"/>
    </row>
    <row r="33" spans="1:98" s="60" customFormat="1" ht="35.45" customHeight="1" thickBot="1">
      <c r="A33" s="497"/>
      <c r="B33" s="498"/>
      <c r="C33" s="499"/>
      <c r="D33" s="247" t="s">
        <v>168</v>
      </c>
      <c r="E33" s="246">
        <f aca="true" t="shared" si="2" ref="E33:AC33">+E32+E31</f>
        <v>1682062738</v>
      </c>
      <c r="F33" s="246">
        <f t="shared" si="2"/>
        <v>1188062738</v>
      </c>
      <c r="G33" s="246">
        <f t="shared" si="2"/>
        <v>1188062738</v>
      </c>
      <c r="H33" s="246">
        <f t="shared" si="2"/>
        <v>1188062738</v>
      </c>
      <c r="I33" s="246">
        <f t="shared" si="2"/>
        <v>1188062738</v>
      </c>
      <c r="J33" s="246">
        <f t="shared" si="2"/>
        <v>1188062738</v>
      </c>
      <c r="K33" s="246">
        <f t="shared" si="2"/>
        <v>1188062738</v>
      </c>
      <c r="L33" s="246">
        <f t="shared" si="2"/>
        <v>0</v>
      </c>
      <c r="M33" s="246">
        <f t="shared" si="2"/>
        <v>0</v>
      </c>
      <c r="N33" s="246">
        <f t="shared" si="2"/>
        <v>0</v>
      </c>
      <c r="O33" s="246">
        <f t="shared" si="2"/>
        <v>0</v>
      </c>
      <c r="P33" s="246">
        <f t="shared" si="2"/>
        <v>0</v>
      </c>
      <c r="Q33" s="246">
        <f t="shared" si="2"/>
        <v>0</v>
      </c>
      <c r="R33" s="246">
        <f t="shared" si="2"/>
        <v>0</v>
      </c>
      <c r="S33" s="246">
        <f t="shared" si="2"/>
        <v>0</v>
      </c>
      <c r="T33" s="246">
        <f t="shared" si="2"/>
        <v>0</v>
      </c>
      <c r="U33" s="246">
        <f t="shared" si="2"/>
        <v>0</v>
      </c>
      <c r="V33" s="246">
        <f t="shared" si="2"/>
        <v>0</v>
      </c>
      <c r="W33" s="246">
        <f t="shared" si="2"/>
        <v>0</v>
      </c>
      <c r="X33" s="246">
        <f t="shared" si="2"/>
        <v>0</v>
      </c>
      <c r="Y33" s="246">
        <f t="shared" si="2"/>
        <v>0</v>
      </c>
      <c r="Z33" s="246">
        <f t="shared" si="2"/>
        <v>0</v>
      </c>
      <c r="AA33" s="246">
        <f t="shared" si="2"/>
        <v>0</v>
      </c>
      <c r="AB33" s="246">
        <f t="shared" si="2"/>
        <v>0</v>
      </c>
      <c r="AC33" s="246">
        <f t="shared" si="2"/>
        <v>0</v>
      </c>
      <c r="AD33" s="105"/>
      <c r="AE33" s="105"/>
      <c r="AF33" s="105"/>
      <c r="AG33" s="105"/>
      <c r="AH33" s="105"/>
      <c r="AI33" s="105"/>
      <c r="AJ33" s="105"/>
      <c r="AK33" s="500"/>
      <c r="AL33" s="500"/>
      <c r="AM33" s="500"/>
      <c r="AN33" s="500"/>
      <c r="AO33" s="68"/>
      <c r="AP33" s="66"/>
      <c r="AQ33" s="69"/>
      <c r="AR33" s="69"/>
      <c r="AS33" s="69"/>
      <c r="AT33" s="69"/>
      <c r="AU33" s="69"/>
      <c r="AV33" s="69"/>
      <c r="AW33" s="69"/>
      <c r="AX33" s="69"/>
      <c r="AY33" s="69"/>
      <c r="AZ33" s="67"/>
      <c r="BA33" s="67"/>
      <c r="BB33" s="67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1"/>
      <c r="CN33" s="61"/>
      <c r="CO33" s="61"/>
      <c r="CP33" s="61"/>
      <c r="CQ33" s="61"/>
      <c r="CR33" s="61"/>
      <c r="CS33" s="61"/>
      <c r="CT33" s="61"/>
    </row>
    <row r="34" spans="5:41" ht="18"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L34" s="480"/>
      <c r="AM34" s="480"/>
      <c r="AN34" s="480"/>
      <c r="AO34" s="63"/>
    </row>
    <row r="35" spans="5:41" ht="18" customHeight="1"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K35" s="479" t="s">
        <v>114</v>
      </c>
      <c r="AL35" s="479"/>
      <c r="AM35" s="479"/>
      <c r="AN35" s="479"/>
      <c r="AO35" s="64"/>
    </row>
    <row r="36" spans="5:40" ht="18"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L36" s="107"/>
      <c r="AM36" s="107"/>
      <c r="AN36" s="107"/>
    </row>
    <row r="37" spans="5:40" ht="18"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L37" s="107"/>
      <c r="AM37" s="107"/>
      <c r="AN37" s="107"/>
    </row>
    <row r="38" spans="5:40" ht="18"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L38" s="107"/>
      <c r="AM38" s="107"/>
      <c r="AN38" s="107"/>
    </row>
    <row r="39" spans="5:40" ht="18"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L39" s="107"/>
      <c r="AM39" s="107"/>
      <c r="AN39" s="107"/>
    </row>
  </sheetData>
  <mergeCells count="106">
    <mergeCell ref="AM15:AM18"/>
    <mergeCell ref="AE11:AE14"/>
    <mergeCell ref="AM7:AM10"/>
    <mergeCell ref="AF11:AF14"/>
    <mergeCell ref="AG11:AG14"/>
    <mergeCell ref="AH11:AH14"/>
    <mergeCell ref="AF7:AF10"/>
    <mergeCell ref="AG7:AG10"/>
    <mergeCell ref="AH7:AH10"/>
    <mergeCell ref="AL11:AL14"/>
    <mergeCell ref="A7:A10"/>
    <mergeCell ref="B7:B10"/>
    <mergeCell ref="C7:C10"/>
    <mergeCell ref="AD7:AD10"/>
    <mergeCell ref="AE7:AE10"/>
    <mergeCell ref="AJ15:AJ18"/>
    <mergeCell ref="AN11:AN14"/>
    <mergeCell ref="AD27:AD30"/>
    <mergeCell ref="AJ11:AJ14"/>
    <mergeCell ref="AK11:AK14"/>
    <mergeCell ref="A19:A22"/>
    <mergeCell ref="B19:B22"/>
    <mergeCell ref="C19:C22"/>
    <mergeCell ref="AD19:AD22"/>
    <mergeCell ref="A23:A26"/>
    <mergeCell ref="B27:B30"/>
    <mergeCell ref="C11:C14"/>
    <mergeCell ref="AD11:AD14"/>
    <mergeCell ref="C15:C18"/>
    <mergeCell ref="AD15:AD18"/>
    <mergeCell ref="C27:C30"/>
    <mergeCell ref="B23:B26"/>
    <mergeCell ref="C23:C26"/>
    <mergeCell ref="AG23:AG26"/>
    <mergeCell ref="E3:F3"/>
    <mergeCell ref="E4:F4"/>
    <mergeCell ref="S3:AN3"/>
    <mergeCell ref="A31:C33"/>
    <mergeCell ref="AK33:AN33"/>
    <mergeCell ref="A11:A14"/>
    <mergeCell ref="B11:B14"/>
    <mergeCell ref="A15:A18"/>
    <mergeCell ref="B15:B18"/>
    <mergeCell ref="A27:A30"/>
    <mergeCell ref="R5:AC5"/>
    <mergeCell ref="AI5:AN5"/>
    <mergeCell ref="G3:R3"/>
    <mergeCell ref="G4:R4"/>
    <mergeCell ref="S4:AN4"/>
    <mergeCell ref="A1:D4"/>
    <mergeCell ref="E1:AN1"/>
    <mergeCell ref="E2:AN2"/>
    <mergeCell ref="A5:A6"/>
    <mergeCell ref="B5:B6"/>
    <mergeCell ref="C5:C6"/>
    <mergeCell ref="D5:D6"/>
    <mergeCell ref="AD5:AH5"/>
    <mergeCell ref="E5:E6"/>
    <mergeCell ref="F5:Q5"/>
    <mergeCell ref="AI15:AI18"/>
    <mergeCell ref="AL27:AL30"/>
    <mergeCell ref="AM27:AM30"/>
    <mergeCell ref="AN27:AN30"/>
    <mergeCell ref="AE19:AE22"/>
    <mergeCell ref="AK15:AK18"/>
    <mergeCell ref="AL15:AL18"/>
    <mergeCell ref="AE15:AE18"/>
    <mergeCell ref="AE27:AE30"/>
    <mergeCell ref="AH15:AH18"/>
    <mergeCell ref="AF15:AF18"/>
    <mergeCell ref="AG15:AG18"/>
    <mergeCell ref="AF27:AF30"/>
    <mergeCell ref="AG27:AG30"/>
    <mergeCell ref="AH27:AH30"/>
    <mergeCell ref="AF19:AF22"/>
    <mergeCell ref="AG19:AG22"/>
    <mergeCell ref="AH19:AH22"/>
    <mergeCell ref="AI19:AI22"/>
    <mergeCell ref="AJ19:AJ22"/>
    <mergeCell ref="AD23:AD26"/>
    <mergeCell ref="AE23:AE26"/>
    <mergeCell ref="AF23:AF26"/>
    <mergeCell ref="AH23:AH26"/>
    <mergeCell ref="AI23:AI26"/>
    <mergeCell ref="AK35:AN35"/>
    <mergeCell ref="AL34:AN34"/>
    <mergeCell ref="AI27:AI30"/>
    <mergeCell ref="AJ27:AJ30"/>
    <mergeCell ref="AK27:AK30"/>
    <mergeCell ref="AJ23:AJ26"/>
    <mergeCell ref="AN7:AN10"/>
    <mergeCell ref="AI11:AI14"/>
    <mergeCell ref="AI7:AI10"/>
    <mergeCell ref="AJ7:AJ10"/>
    <mergeCell ref="AK7:AK10"/>
    <mergeCell ref="AL7:AL10"/>
    <mergeCell ref="AN15:AN18"/>
    <mergeCell ref="AM19:AM22"/>
    <mergeCell ref="AN19:AN22"/>
    <mergeCell ref="AK23:AK26"/>
    <mergeCell ref="AL23:AL26"/>
    <mergeCell ref="AM23:AM26"/>
    <mergeCell ref="AN23:AN26"/>
    <mergeCell ref="AK19:AK22"/>
    <mergeCell ref="AL19:AL22"/>
    <mergeCell ref="AM11:AM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24" r:id="rId5"/>
  <headerFooter>
    <oddFooter>&amp;C&amp;G</oddFooter>
  </headerFooter>
  <colBreaks count="1" manualBreakCount="1">
    <brk id="40" max="16383" man="1"/>
  </col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ANGELICA.ORTIZ</cp:lastModifiedBy>
  <cp:lastPrinted>2014-02-14T15:16:27Z</cp:lastPrinted>
  <dcterms:created xsi:type="dcterms:W3CDTF">2010-03-25T16:40:43Z</dcterms:created>
  <dcterms:modified xsi:type="dcterms:W3CDTF">2016-09-27T19:55:42Z</dcterms:modified>
  <cp:category/>
  <cp:version/>
  <cp:contentType/>
  <cp:contentStatus/>
</cp:coreProperties>
</file>