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455" tabRatio="509" activeTab="3"/>
  </bookViews>
  <sheets>
    <sheet name="GESTIÓN" sheetId="5" r:id="rId1"/>
    <sheet name="INVERSIÓN" sheetId="6" r:id="rId2"/>
    <sheet name="ACTIVIDADES" sheetId="7" r:id="rId3"/>
    <sheet name="TERRITORIALIZACIÓN" sheetId="10" r:id="rId4"/>
  </sheets>
  <externalReferences>
    <externalReference r:id="rId5"/>
    <externalReference r:id="rId6"/>
    <externalReference r:id="rId7"/>
  </externalReferences>
  <definedNames>
    <definedName name="_xlnm.Print_Area" localSheetId="2">ACTIVIDADES!$A$1:$V$38</definedName>
    <definedName name="_xlnm.Print_Area" localSheetId="0">GESTIÓN!$A$1:$AW$15</definedName>
    <definedName name="_xlnm.Print_Area" localSheetId="1">INVERSIÓN!$A$1:$AU$48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44525" concurrentCalc="0"/>
</workbook>
</file>

<file path=xl/calcChain.xml><?xml version="1.0" encoding="utf-8"?>
<calcChain xmlns="http://schemas.openxmlformats.org/spreadsheetml/2006/main">
  <c r="N28" i="10" l="1"/>
  <c r="N24" i="10"/>
  <c r="N20" i="10"/>
  <c r="N16" i="10"/>
  <c r="N12" i="10"/>
  <c r="N8" i="10"/>
  <c r="N31" i="10"/>
  <c r="N30" i="10"/>
  <c r="N26" i="10"/>
  <c r="N22" i="10"/>
  <c r="N18" i="10"/>
  <c r="N14" i="10"/>
  <c r="N10" i="10"/>
  <c r="N32" i="10"/>
  <c r="N33" i="10"/>
  <c r="M28" i="10"/>
  <c r="M24" i="10"/>
  <c r="M20" i="10"/>
  <c r="M16" i="10"/>
  <c r="M12" i="10"/>
  <c r="M8" i="10"/>
  <c r="M31" i="10"/>
  <c r="M30" i="10"/>
  <c r="M26" i="10"/>
  <c r="M22" i="10"/>
  <c r="M18" i="10"/>
  <c r="M14" i="10"/>
  <c r="M10" i="10"/>
  <c r="M32" i="10"/>
  <c r="M33" i="10"/>
  <c r="L28" i="10"/>
  <c r="L24" i="10"/>
  <c r="L20" i="10"/>
  <c r="L16" i="10"/>
  <c r="L12" i="10"/>
  <c r="L8" i="10"/>
  <c r="L31" i="10"/>
  <c r="L30" i="10"/>
  <c r="L26" i="10"/>
  <c r="L22" i="10"/>
  <c r="L18" i="10"/>
  <c r="L14" i="10"/>
  <c r="L10" i="10"/>
  <c r="L32" i="10"/>
  <c r="L33" i="10"/>
  <c r="K28" i="10"/>
  <c r="K24" i="10"/>
  <c r="K20" i="10"/>
  <c r="K16" i="10"/>
  <c r="K12" i="10"/>
  <c r="K8" i="10"/>
  <c r="K31" i="10"/>
  <c r="K30" i="10"/>
  <c r="K26" i="10"/>
  <c r="K22" i="10"/>
  <c r="K18" i="10"/>
  <c r="K14" i="10"/>
  <c r="K10" i="10"/>
  <c r="K32" i="10"/>
  <c r="K33" i="10"/>
  <c r="H28" i="10"/>
  <c r="H24" i="10"/>
  <c r="H20" i="10"/>
  <c r="H16" i="10"/>
  <c r="H12" i="10"/>
  <c r="H8" i="10"/>
  <c r="H31" i="10"/>
  <c r="H30" i="10"/>
  <c r="H26" i="10"/>
  <c r="H22" i="10"/>
  <c r="H18" i="10"/>
  <c r="H14" i="10"/>
  <c r="H10" i="10"/>
  <c r="H32" i="10"/>
  <c r="H33" i="10"/>
  <c r="G28" i="10"/>
  <c r="G24" i="10"/>
  <c r="G20" i="10"/>
  <c r="G16" i="10"/>
  <c r="G12" i="10"/>
  <c r="G8" i="10"/>
  <c r="G31" i="10"/>
  <c r="G30" i="10"/>
  <c r="G26" i="10"/>
  <c r="G22" i="10"/>
  <c r="G18" i="10"/>
  <c r="G14" i="10"/>
  <c r="G10" i="10"/>
  <c r="G32" i="10"/>
  <c r="G33" i="10"/>
  <c r="F28" i="10"/>
  <c r="F24" i="10"/>
  <c r="F20" i="10"/>
  <c r="F16" i="10"/>
  <c r="F12" i="10"/>
  <c r="F8" i="10"/>
  <c r="F31" i="10"/>
  <c r="F30" i="10"/>
  <c r="F26" i="10"/>
  <c r="F22" i="10"/>
  <c r="F18" i="10"/>
  <c r="F14" i="10"/>
  <c r="F10" i="10"/>
  <c r="F32" i="10"/>
  <c r="F33" i="10"/>
  <c r="E28" i="10"/>
  <c r="E24" i="10"/>
  <c r="E20" i="10"/>
  <c r="E16" i="10"/>
  <c r="E12" i="10"/>
  <c r="E8" i="10"/>
  <c r="E31" i="10"/>
  <c r="E30" i="10"/>
  <c r="E26" i="10"/>
  <c r="E22" i="10"/>
  <c r="E18" i="10"/>
  <c r="E14" i="10"/>
  <c r="E10" i="10"/>
  <c r="E32" i="10"/>
  <c r="E33" i="10"/>
  <c r="N29" i="10"/>
  <c r="M29" i="10"/>
  <c r="L29" i="10"/>
  <c r="K29" i="10"/>
  <c r="H29" i="10"/>
  <c r="G29" i="10"/>
  <c r="F29" i="10"/>
  <c r="E29" i="10"/>
  <c r="N27" i="10"/>
  <c r="M27" i="10"/>
  <c r="L27" i="10"/>
  <c r="K27" i="10"/>
  <c r="H27" i="10"/>
  <c r="G27" i="10"/>
  <c r="F27" i="10"/>
  <c r="E27" i="10"/>
  <c r="N25" i="10"/>
  <c r="M25" i="10"/>
  <c r="L25" i="10"/>
  <c r="K25" i="10"/>
  <c r="H25" i="10"/>
  <c r="G25" i="10"/>
  <c r="F25" i="10"/>
  <c r="E25" i="10"/>
  <c r="N23" i="10"/>
  <c r="M23" i="10"/>
  <c r="L23" i="10"/>
  <c r="K23" i="10"/>
  <c r="H23" i="10"/>
  <c r="G23" i="10"/>
  <c r="F23" i="10"/>
  <c r="E23" i="10"/>
  <c r="N21" i="10"/>
  <c r="M21" i="10"/>
  <c r="L21" i="10"/>
  <c r="K21" i="10"/>
  <c r="H21" i="10"/>
  <c r="G21" i="10"/>
  <c r="F21" i="10"/>
  <c r="E21" i="10"/>
  <c r="N19" i="10"/>
  <c r="M19" i="10"/>
  <c r="L19" i="10"/>
  <c r="K19" i="10"/>
  <c r="H19" i="10"/>
  <c r="G19" i="10"/>
  <c r="F19" i="10"/>
  <c r="E19" i="10"/>
  <c r="N17" i="10"/>
  <c r="M17" i="10"/>
  <c r="L17" i="10"/>
  <c r="K17" i="10"/>
  <c r="H17" i="10"/>
  <c r="G17" i="10"/>
  <c r="F17" i="10"/>
  <c r="E17" i="10"/>
  <c r="N15" i="10"/>
  <c r="M15" i="10"/>
  <c r="L15" i="10"/>
  <c r="K15" i="10"/>
  <c r="H15" i="10"/>
  <c r="G15" i="10"/>
  <c r="F15" i="10"/>
  <c r="E15" i="10"/>
  <c r="N13" i="10"/>
  <c r="M13" i="10"/>
  <c r="L13" i="10"/>
  <c r="K13" i="10"/>
  <c r="H13" i="10"/>
  <c r="G13" i="10"/>
  <c r="F13" i="10"/>
  <c r="E13" i="10"/>
  <c r="N11" i="10"/>
  <c r="M11" i="10"/>
  <c r="L11" i="10"/>
  <c r="K11" i="10"/>
  <c r="H11" i="10"/>
  <c r="G11" i="10"/>
  <c r="F11" i="10"/>
  <c r="E11" i="10"/>
  <c r="L9" i="10"/>
  <c r="K9" i="10"/>
  <c r="N7" i="10"/>
  <c r="M7" i="10"/>
  <c r="L7" i="10"/>
  <c r="K7" i="10"/>
  <c r="H7" i="10"/>
  <c r="G7" i="10"/>
  <c r="F7" i="10"/>
  <c r="E7" i="10"/>
  <c r="AR14" i="5"/>
  <c r="AO45" i="6"/>
  <c r="AN42" i="6"/>
  <c r="AN36" i="6"/>
  <c r="AN38" i="6"/>
  <c r="AN30" i="6"/>
  <c r="AN32" i="6"/>
  <c r="AN24" i="6"/>
  <c r="AN18" i="6"/>
  <c r="AN20" i="6"/>
  <c r="AN44" i="6"/>
  <c r="AN43" i="6"/>
  <c r="AN37" i="6"/>
  <c r="AN31" i="6"/>
  <c r="AN26" i="6"/>
  <c r="AN25" i="6"/>
  <c r="AN19" i="6"/>
  <c r="AN14" i="6"/>
  <c r="AN13" i="6"/>
  <c r="AQ14" i="5"/>
  <c r="S35" i="7"/>
  <c r="S34" i="7"/>
  <c r="S33" i="7"/>
  <c r="U32" i="7"/>
  <c r="S32" i="7"/>
  <c r="S31" i="7"/>
  <c r="S30" i="7"/>
  <c r="S29" i="7"/>
  <c r="S28" i="7"/>
  <c r="S27" i="7"/>
  <c r="S26" i="7"/>
  <c r="S25" i="7"/>
  <c r="S24" i="7"/>
  <c r="S23" i="7"/>
  <c r="S22" i="7"/>
  <c r="S21" i="7"/>
  <c r="T20" i="7"/>
  <c r="S20" i="7"/>
  <c r="S19" i="7"/>
  <c r="S18" i="7"/>
  <c r="S17" i="7"/>
  <c r="T16" i="7"/>
  <c r="S16" i="7"/>
  <c r="S15" i="7"/>
  <c r="S14" i="7"/>
  <c r="S13" i="7"/>
  <c r="T12" i="7"/>
  <c r="S12" i="7"/>
  <c r="S11" i="7"/>
  <c r="T10" i="7"/>
  <c r="S10" i="7"/>
  <c r="S9" i="7"/>
  <c r="S8" i="7"/>
  <c r="AO43" i="6"/>
  <c r="AO42" i="6"/>
  <c r="AP40" i="6"/>
  <c r="AO40" i="6"/>
  <c r="AP39" i="6"/>
  <c r="AO39" i="6"/>
  <c r="AO37" i="6"/>
  <c r="AO36" i="6"/>
  <c r="AO34" i="6"/>
  <c r="AP33" i="6"/>
  <c r="AO33" i="6"/>
  <c r="AO31" i="6"/>
  <c r="AO30" i="6"/>
  <c r="AP28" i="6"/>
  <c r="AO28" i="6"/>
  <c r="AP27" i="6"/>
  <c r="AO27" i="6"/>
  <c r="AO25" i="6"/>
  <c r="AO24" i="6"/>
  <c r="AO22" i="6"/>
  <c r="AP21" i="6"/>
  <c r="AO21" i="6"/>
  <c r="AO19" i="6"/>
  <c r="AO18" i="6"/>
  <c r="AP16" i="6"/>
  <c r="AO16" i="6"/>
  <c r="AO15" i="6"/>
  <c r="Q44" i="6"/>
  <c r="AO44" i="6"/>
  <c r="Q43" i="6"/>
  <c r="Q38" i="6"/>
  <c r="AO38" i="6"/>
  <c r="Q37" i="6"/>
  <c r="Q32" i="6"/>
  <c r="AO32" i="6"/>
  <c r="Q31" i="6"/>
  <c r="Q26" i="6"/>
  <c r="AO26" i="6"/>
  <c r="Q25" i="6"/>
  <c r="Q20" i="6"/>
  <c r="AO20" i="6"/>
  <c r="Q19" i="6"/>
  <c r="Q14" i="6"/>
  <c r="AO14" i="6"/>
  <c r="Q13" i="6"/>
  <c r="M46" i="6"/>
  <c r="M45" i="6"/>
  <c r="M47" i="6"/>
  <c r="H9" i="6"/>
  <c r="AP9" i="6"/>
  <c r="P44" i="6"/>
  <c r="O44" i="6"/>
  <c r="N44" i="6"/>
  <c r="P43" i="6"/>
  <c r="O43" i="6"/>
  <c r="N43" i="6"/>
  <c r="P38" i="6"/>
  <c r="O38" i="6"/>
  <c r="N38" i="6"/>
  <c r="P37" i="6"/>
  <c r="O37" i="6"/>
  <c r="N37" i="6"/>
  <c r="P32" i="6"/>
  <c r="O32" i="6"/>
  <c r="N32" i="6"/>
  <c r="P31" i="6"/>
  <c r="O31" i="6"/>
  <c r="N31" i="6"/>
  <c r="P26" i="6"/>
  <c r="O26" i="6"/>
  <c r="N26" i="6"/>
  <c r="P25" i="6"/>
  <c r="O25" i="6"/>
  <c r="N25" i="6"/>
  <c r="P20" i="6"/>
  <c r="O20" i="6"/>
  <c r="N20" i="6"/>
  <c r="P19" i="6"/>
  <c r="O19" i="6"/>
  <c r="N19" i="6"/>
  <c r="H44" i="6"/>
  <c r="AP44" i="6"/>
  <c r="H42" i="6"/>
  <c r="H40" i="6"/>
  <c r="H39" i="6"/>
  <c r="H38" i="6"/>
  <c r="AP38" i="6"/>
  <c r="H36" i="6"/>
  <c r="H34" i="6"/>
  <c r="AP34" i="6"/>
  <c r="H33" i="6"/>
  <c r="H30" i="6"/>
  <c r="H28" i="6"/>
  <c r="H27" i="6"/>
  <c r="H24" i="6"/>
  <c r="H22" i="6"/>
  <c r="AP22" i="6"/>
  <c r="H21" i="6"/>
  <c r="H18" i="6"/>
  <c r="H16" i="6"/>
  <c r="H15" i="6"/>
  <c r="AP15" i="6"/>
  <c r="AO13" i="6"/>
  <c r="AO12" i="6"/>
  <c r="AO10" i="6"/>
  <c r="Q46" i="6"/>
  <c r="AO46" i="6"/>
  <c r="Q45" i="6"/>
  <c r="AO9" i="6"/>
  <c r="H12" i="6"/>
  <c r="H10" i="6"/>
  <c r="AP10" i="6"/>
  <c r="AM44" i="6"/>
  <c r="AL44" i="6"/>
  <c r="AK44" i="6"/>
  <c r="AM43" i="6"/>
  <c r="AL43" i="6"/>
  <c r="AK43" i="6"/>
  <c r="AM38" i="6"/>
  <c r="AL38" i="6"/>
  <c r="AK38" i="6"/>
  <c r="AM37" i="6"/>
  <c r="AL37" i="6"/>
  <c r="AK37" i="6"/>
  <c r="AM32" i="6"/>
  <c r="AL32" i="6"/>
  <c r="AK32" i="6"/>
  <c r="AM31" i="6"/>
  <c r="AL31" i="6"/>
  <c r="AK31" i="6"/>
  <c r="AM26" i="6"/>
  <c r="AL26" i="6"/>
  <c r="AK26" i="6"/>
  <c r="AM25" i="6"/>
  <c r="AL25" i="6"/>
  <c r="AK25" i="6"/>
  <c r="AM20" i="6"/>
  <c r="AL20" i="6"/>
  <c r="AK20" i="6"/>
  <c r="AM19" i="6"/>
  <c r="AL19" i="6"/>
  <c r="AK19" i="6"/>
  <c r="AM14" i="6"/>
  <c r="AL14" i="6"/>
  <c r="AK14" i="6"/>
  <c r="AM13" i="6"/>
  <c r="AL13" i="6"/>
  <c r="AK13" i="6"/>
  <c r="AE44" i="6"/>
  <c r="AE43" i="6"/>
  <c r="AE38" i="6"/>
  <c r="AE37" i="6"/>
  <c r="AE32" i="6"/>
  <c r="AE31" i="6"/>
  <c r="AE26" i="6"/>
  <c r="AE25" i="6"/>
  <c r="AE20" i="6"/>
  <c r="AE19" i="6"/>
  <c r="AE14" i="6"/>
  <c r="AE13" i="6"/>
  <c r="Y44" i="6"/>
  <c r="Y43" i="6"/>
  <c r="Y38" i="6"/>
  <c r="Y37" i="6"/>
  <c r="Y32" i="6"/>
  <c r="Y31" i="6"/>
  <c r="Y26" i="6"/>
  <c r="Y25" i="6"/>
  <c r="Y20" i="6"/>
  <c r="Y19" i="6"/>
  <c r="Y14" i="6"/>
  <c r="Y13" i="6"/>
  <c r="S44" i="6"/>
  <c r="S43" i="6"/>
  <c r="H43" i="6"/>
  <c r="AP43" i="6"/>
  <c r="S38" i="6"/>
  <c r="S37" i="6"/>
  <c r="S32" i="6"/>
  <c r="H32" i="6"/>
  <c r="AP32" i="6"/>
  <c r="S31" i="6"/>
  <c r="H31" i="6"/>
  <c r="AP31" i="6"/>
  <c r="S26" i="6"/>
  <c r="H26" i="6"/>
  <c r="AP26" i="6"/>
  <c r="S25" i="6"/>
  <c r="S20" i="6"/>
  <c r="H20" i="6"/>
  <c r="AP20" i="6"/>
  <c r="S19" i="6"/>
  <c r="H19" i="6"/>
  <c r="AP19" i="6"/>
  <c r="S14" i="6"/>
  <c r="H14" i="6"/>
  <c r="AP14" i="6"/>
  <c r="S13" i="6"/>
  <c r="H13" i="6"/>
  <c r="AP13" i="6"/>
  <c r="Q47" i="6"/>
  <c r="H37" i="6"/>
  <c r="AP37" i="6"/>
  <c r="H25" i="6"/>
  <c r="AP25" i="6"/>
  <c r="M13" i="6"/>
  <c r="M14" i="6"/>
  <c r="M19" i="6"/>
  <c r="M20" i="6"/>
  <c r="M25" i="6"/>
  <c r="M26" i="6"/>
  <c r="M31" i="6"/>
  <c r="M32" i="6"/>
  <c r="M37" i="6"/>
  <c r="M38" i="6"/>
  <c r="M43" i="6"/>
  <c r="M44" i="6"/>
  <c r="P14" i="6"/>
  <c r="O14" i="6"/>
  <c r="N14" i="6"/>
  <c r="P13" i="6"/>
  <c r="O13" i="6"/>
  <c r="N13" i="6"/>
  <c r="N45" i="6"/>
  <c r="O45" i="6"/>
  <c r="P45" i="6"/>
  <c r="P47" i="6"/>
  <c r="R45" i="6"/>
  <c r="R47" i="6"/>
  <c r="S45" i="6"/>
  <c r="T45" i="6"/>
  <c r="T47" i="6"/>
  <c r="U45" i="6"/>
  <c r="V45" i="6"/>
  <c r="W45" i="6"/>
  <c r="X45" i="6"/>
  <c r="Y45" i="6"/>
  <c r="Y47" i="6"/>
  <c r="Z45" i="6"/>
  <c r="Z47" i="6"/>
  <c r="AA45" i="6"/>
  <c r="AB45" i="6"/>
  <c r="AC45" i="6"/>
  <c r="AC47" i="6"/>
  <c r="AD45" i="6"/>
  <c r="AD47" i="6"/>
  <c r="AE45" i="6"/>
  <c r="AF45" i="6"/>
  <c r="AG45" i="6"/>
  <c r="AG47" i="6"/>
  <c r="AH45" i="6"/>
  <c r="AH47" i="6"/>
  <c r="AI45" i="6"/>
  <c r="AJ45" i="6"/>
  <c r="AK45" i="6"/>
  <c r="AK47" i="6"/>
  <c r="AL45" i="6"/>
  <c r="AL47" i="6"/>
  <c r="AM45" i="6"/>
  <c r="AN45" i="6"/>
  <c r="N46" i="6"/>
  <c r="N47" i="6"/>
  <c r="O46" i="6"/>
  <c r="P46" i="6"/>
  <c r="R46" i="6"/>
  <c r="S46" i="6"/>
  <c r="T46" i="6"/>
  <c r="U46" i="6"/>
  <c r="V46" i="6"/>
  <c r="W46" i="6"/>
  <c r="W47" i="6"/>
  <c r="X46" i="6"/>
  <c r="Y46" i="6"/>
  <c r="Z46" i="6"/>
  <c r="AA46" i="6"/>
  <c r="AA47" i="6"/>
  <c r="AB46" i="6"/>
  <c r="AC46" i="6"/>
  <c r="AD46" i="6"/>
  <c r="AE46" i="6"/>
  <c r="AE47" i="6"/>
  <c r="AF46" i="6"/>
  <c r="AG46" i="6"/>
  <c r="AH46" i="6"/>
  <c r="AI46" i="6"/>
  <c r="AI47" i="6"/>
  <c r="AJ46" i="6"/>
  <c r="AK46" i="6"/>
  <c r="AL46" i="6"/>
  <c r="AM46" i="6"/>
  <c r="AM47" i="6"/>
  <c r="AN46" i="6"/>
  <c r="O47" i="6"/>
  <c r="U47" i="6"/>
  <c r="V47" i="6"/>
  <c r="X47" i="6"/>
  <c r="AB47" i="6"/>
  <c r="AF47" i="6"/>
  <c r="AJ47" i="6"/>
  <c r="I46" i="6"/>
  <c r="I45" i="6"/>
  <c r="I47" i="6"/>
  <c r="L46" i="6"/>
  <c r="K46" i="6"/>
  <c r="J46" i="6"/>
  <c r="J47" i="6"/>
  <c r="L45" i="6"/>
  <c r="K45" i="6"/>
  <c r="K47" i="6"/>
  <c r="J45" i="6"/>
  <c r="H46" i="6"/>
  <c r="H45" i="6"/>
  <c r="H47" i="6"/>
  <c r="L44" i="6"/>
  <c r="K44" i="6"/>
  <c r="L43" i="6"/>
  <c r="K43" i="6"/>
  <c r="L38" i="6"/>
  <c r="K38" i="6"/>
  <c r="L37" i="6"/>
  <c r="K37" i="6"/>
  <c r="L32" i="6"/>
  <c r="K32" i="6"/>
  <c r="L31" i="6"/>
  <c r="K31" i="6"/>
  <c r="L26" i="6"/>
  <c r="K26" i="6"/>
  <c r="L25" i="6"/>
  <c r="K25" i="6"/>
  <c r="L20" i="6"/>
  <c r="K20" i="6"/>
  <c r="L19" i="6"/>
  <c r="K19" i="6"/>
  <c r="I14" i="6"/>
  <c r="I13" i="6"/>
  <c r="L14" i="6"/>
  <c r="L13" i="6"/>
  <c r="E9" i="6"/>
  <c r="K14" i="5"/>
  <c r="AN47" i="6"/>
  <c r="S47" i="6"/>
  <c r="L47" i="6"/>
  <c r="T36" i="7"/>
  <c r="U36" i="7"/>
</calcChain>
</file>

<file path=xl/comments1.xml><?xml version="1.0" encoding="utf-8"?>
<comments xmlns="http://schemas.openxmlformats.org/spreadsheetml/2006/main">
  <authors>
    <author>YULIED.PENARANDA</author>
  </authors>
  <commentList>
    <comment ref="V8" authorId="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<sst xmlns="http://schemas.openxmlformats.org/spreadsheetml/2006/main" count="464" uniqueCount="222">
  <si>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</si>
  <si>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</si>
  <si>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</si>
  <si>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</si>
  <si>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</si>
  <si>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</si>
  <si>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</si>
  <si>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</si>
  <si>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</si>
  <si>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</si>
  <si>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</si>
  <si>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</si>
  <si>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</si>
  <si>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</si>
  <si>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</si>
  <si>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</si>
  <si>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</si>
  <si>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</si>
  <si>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</si>
  <si>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</si>
  <si>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</si>
  <si>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</si>
  <si>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</si>
  <si>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</si>
  <si>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</si>
  <si>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</si>
  <si>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</si>
  <si>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</si>
  <si>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</si>
  <si>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</si>
  <si>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</si>
  <si>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</si>
  <si>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</si>
  <si>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</si>
  <si>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</si>
  <si>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</si>
  <si>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</si>
  <si>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</si>
  <si>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</si>
  <si>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</si>
  <si>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</si>
  <si>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</si>
  <si>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</si>
  <si>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</si>
  <si>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</si>
  <si>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</si>
  <si>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</si>
  <si>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</si>
  <si>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</si>
  <si>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</si>
  <si>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</si>
  <si>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</si>
  <si>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</si>
  <si>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</si>
  <si>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</si>
  <si>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</si>
  <si>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</si>
  <si>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</si>
  <si>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</si>
  <si>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</si>
  <si>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</si>
  <si>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</si>
  <si>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</si>
  <si>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</si>
  <si>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</si>
  <si>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</si>
  <si>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</si>
  <si>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</si>
  <si>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</si>
  <si>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</si>
  <si>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</si>
  <si>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</si>
  <si>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</si>
  <si>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</si>
  <si>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</si>
  <si>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</si>
  <si>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</si>
  <si>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</si>
  <si>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</si>
  <si>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</si>
  <si>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</si>
  <si>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</si>
  <si>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</si>
  <si>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</si>
  <si>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</si>
  <si>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</si>
  <si>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</si>
  <si>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</si>
  <si>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</si>
  <si>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</si>
  <si>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</si>
  <si>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</si>
  <si>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</si>
  <si>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</si>
  <si>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</si>
  <si>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</si>
  <si>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</si>
  <si>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</si>
  <si>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</si>
  <si>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</si>
  <si>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</si>
  <si>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</si>
  <si>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</si>
  <si>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</si>
  <si>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</si>
  <si>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</si>
  <si>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</si>
  <si>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</si>
  <si>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</si>
  <si>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</si>
  <si>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</si>
  <si>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</si>
  <si>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</si>
  <si>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</si>
  <si>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</si>
  <si>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</si>
  <si>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</si>
  <si>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</si>
  <si>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</si>
  <si>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</si>
  <si>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</si>
  <si>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</si>
  <si>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</si>
  <si>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</si>
  <si>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</si>
  <si>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</si>
  <si>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</si>
  <si>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</si>
  <si>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</si>
  <si>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</si>
  <si>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</si>
  <si>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</si>
  <si>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</si>
  <si>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</si>
  <si>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</si>
  <si>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</si>
  <si>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</si>
  <si>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</si>
  <si>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</si>
  <si>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</si>
  <si>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1029 - PLANEACIÓN AMBIENTAL PARA UN MODELO DE DESARROLLO SOSTENIBLE EN EL DISTRITO Y LA REGIÓN</t>
  </si>
  <si>
    <t>6 - Sostenibilidad ambiental basada en efic6 - Sostenibilidad ambiental basada en eficiencia energétic6 - Sostenibilidad ambiental basada en eficiencia energéticaaiencia energética</t>
  </si>
  <si>
    <t>40 - Gestión de la huella ambiental urbana</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</si>
  <si>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</si>
  <si>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</si>
  <si>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</si>
  <si>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 xml:space="preserve">Suma </t>
  </si>
  <si>
    <t>PLANEACIÓN AMBIENTAL PARA UN MODELO DE DESARROLLO    SOSTENIBLE EN EL DISTRITO Y LA REGIÓN</t>
  </si>
  <si>
    <t>FORTALECER LA PARTICIPACIÓN EN INSTANCIAS DE COORDINACIÓN INSTITUCIONAL DISTRITAL, REGIONAL Y NACIONAL</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</si>
  <si>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</si>
  <si>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</si>
  <si>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</si>
  <si>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</si>
  <si>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</si>
  <si>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</si>
  <si>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GESTIONAR LAS  POLÍTICAS E INSTRUMENTOS DE PLANEACIÓN AMBIENTAL</t>
  </si>
  <si>
    <t>MEJORAR LA CAPACIDAD INSTITUCIONAL PARA LA PLANEACIÓN AMBIENTAL</t>
  </si>
  <si>
    <t>1, GESTIONAR 4 ACTIVIDADES DE COORDINACIÓN PARA LA GESTIÓN AMBIENTAL DISTRITAL</t>
  </si>
  <si>
    <t>ELABORAR LA PROPUESTA DE REORGANIZACIÓN Y FORTALECIMIENTO DE LAS INSTANCIAS AMBIENTALES DE COORDINACIÓN INTERINSTITUCIONAL DEL D.C. Y LOS CORRESPONDIENTES PROYECTOS DE ACTOS ADMINISTRATIVOS DE MODIFICACIÓN O AJUSTE, INCLUYENDO EL FUNCIONAMIENTO DE LA CISPAER</t>
  </si>
  <si>
    <t>2, PRESENTAR 6 INICIATIVAS PARA LA AGENDA REGIONAL DESDE LAS COMPETENCIAS DE LA SECRETARÍA DISTRITAL DE AMBIENTE</t>
  </si>
  <si>
    <t>IDENTIFICACIÓN , PROPUESTA Y APOYO AL  DESARROLLO  DE INCIATIVAS AMBIENTALES DE ESCALA REGIONAL, CON ENTIDADES NACIONALES, REGIONALES Y DISTRITALES.</t>
  </si>
  <si>
    <t>X</t>
  </si>
  <si>
    <t>7, OBSERVACIONES AVANCE TRIMESTRE 4 DE 2017</t>
  </si>
  <si>
    <t>3, EMITIR 10 INFORMES DE SEGUIMIENTO A LAS POLÍTICAS E INSTRUMENTOS ECONÓMICOS Y DE PLANEACIÓN AMBIENTAL PRIORIZADOS TENDIENTE AL DESARROLLO DEL NUEVO MODELO DE CIUDAD SOSTENIBLE</t>
  </si>
  <si>
    <t>ORIENTAR Y ACOMPAÑAR LA IMPLEMENTACIÓN DE INSTRUMENTOS Y POLÍTICAS AMBIENTALES PRIORIZADAS</t>
  </si>
  <si>
    <t>IDENTIFICACIÓN, SEGUIMIENTO Y AJUSTE DE LOS INSTRUMENTOS ECONÓMICOS AMBIENTALES</t>
  </si>
  <si>
    <t>5, PONDERACIÓN HORIZONTAL AÑO: 2017</t>
  </si>
  <si>
    <t>4, REALIZAR 10 ACTIVIDADES DE GESTIÓN DEL CONOCIMIENTO E INVESTIGACIÓN AMBIENTAL</t>
  </si>
  <si>
    <t xml:space="preserve">
FORTALECER  LA ADMINISTRACIÓN, GESTIÓN Y ACTUALIZACIÓN DEL OBSERVATORIO AMBIENTAL DE BOGOTÁ -OAB- Y DEL OBSERVATORIO REGIONAL AMBIENTAL  Y DE DESARROLLO SOSTENIBLE DEL RÍO BOGOTÁ -ORARBO</t>
  </si>
  <si>
    <t>REALIZAR AJUSTE  DE ACCIONES DE INVESTIGACIÓN AMBIENTAL CONFORME LAS NECESIDADES IDENTIFICADAS Y EL PLAN DE INVESTIGACIÓN VIGENTE</t>
  </si>
  <si>
    <t xml:space="preserve"> HACER EL SEGUIMIENTO, LA REPROGRAMACIÓN y ACTUALIZACIÓN   DE LOS PROYECTOS DE INVERSION DE LA SDA EN LOS DIFERENTES COMPONENTES DEL PLAN DE ACCIÓN.</t>
  </si>
  <si>
    <t xml:space="preserve"> REALIZAR EL ACOMPAÑAMIENTO A LA PROGRAMACIÓN, Y ACTUALIZACIÓN DEL PLAN ANUAL DE ADQUISISCIONES DE LOS PROYECTOS DE  INVERSIÓN.</t>
  </si>
  <si>
    <r>
      <t xml:space="preserve"> </t>
    </r>
    <r>
      <rPr>
        <sz val="10"/>
        <rFont val="Arial"/>
        <family val="2"/>
      </rPr>
      <t>REALIZAR LA REVISION Y VIABILIZACIÓN</t>
    </r>
    <r>
      <rPr>
        <sz val="10"/>
        <color theme="1"/>
        <rFont val="Arial"/>
        <family val="2"/>
      </rPr>
      <t xml:space="preserve"> DE LOS ESTUDIOS PREVIOS  DE LOS</t>
    </r>
    <r>
      <rPr>
        <sz val="10"/>
        <rFont val="Arial"/>
        <family val="2"/>
      </rPr>
      <t xml:space="preserve">  PROYECTOS</t>
    </r>
    <r>
      <rPr>
        <sz val="10"/>
        <color theme="1"/>
        <rFont val="Arial"/>
        <family val="2"/>
      </rPr>
      <t xml:space="preserve"> DE INVERSION </t>
    </r>
  </si>
  <si>
    <t>CONSOLIDAR Y EVALUAR  EL AVANCE DE LA GESTIÓN  DEL EJE TRANSVERSAL SEIS (6) DE PLAN DE DESARROLLO DISTRITAL "BOGOTÁ MEJOR PARA TODOS",  Y DE LOS PROGRAMAS ASOCIADOS A ÉSTE, QUE SE ENCUENTRAN A CARGO DE LA SDA.</t>
  </si>
  <si>
    <t xml:space="preserve"> ELABORAR INFORMES INTEGRALES DE SEGUIMIENTO A LOS PROYECTOS DE INVERSIÓN DE LA SDA</t>
  </si>
  <si>
    <t xml:space="preserve"> ELABORAR INFORMES  DE SEGUIMIENTO A  LA ARTICULACIÓN, DE LOS TEMAS SOCIO-AMBIENTALES, PROCESOS TRANSVERSALES Y PROYECTOS DE INVERSÍON LOCAL, CON   LOS PROYECTOS DE INVERSIÓN DE LA SDA</t>
  </si>
  <si>
    <t>REALIZAR LA GESTION DE PROCESOS DE COOPERACIÓN INTERNACIONAL TÉCNICA Y/O FINANCIERA NO REEMBOLSABLE  Y ALIANZAS PARA PARTICIPAR Y/O REALIZAR EVENTOS DE ORDEN NACIONAL E INTERNACIONAL, ORIENTADAS AL FORTALECIMIENTO MISIONAL Y ESTRATEGICO DE LA ENTIDAD</t>
  </si>
  <si>
    <t>HACER SEGUIMIENTO A LAS GESTIONES REALIZADAS PRODUCTO DE LOS  PROCESOS DE COOPERACÓN INTERNACIONAL TÉCNICA Y/O FINANCIERA, PARA MEDIR EL IMPACTO QUE GENERAN ESTAS EN LOS PROYECTOS ESTRATÉGICOS DE LA ENTIDAD</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</si>
  <si>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</si>
  <si>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</si>
  <si>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</si>
  <si>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</si>
  <si>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 xml:space="preserve">DISTRITO CAPITAL </t>
  </si>
  <si>
    <t>N/A</t>
  </si>
  <si>
    <t>NO IDENTIFICA GRU´POS ETNICOS</t>
  </si>
  <si>
    <t>TODOS LOS GRUPOS</t>
  </si>
  <si>
    <t>La actividad permite mejorar la articulación de la ejecución e implementación de las políticas públicas ambientales o con injerencia ambiental que se adopten en el Distrito Capital, verificando dicha ejecución mediante la implementación del sistema de seguimiento adelantado por la SPPA.</t>
  </si>
  <si>
    <t xml:space="preserve">• Actas de reunión 
• Documento Técnico "Propuesta de Reorganización y Fortalecimiento de las Instancias Ambientales De Coordinación Interinstitucional Del D.C. Versión 2.0.
• Documento Estado de las Instancias Ambientales de coordinación interinstitucional Versión 2.0.
•Proyecto de acuerdo Version 1.0 Modificacion CISPAER
</t>
  </si>
  <si>
    <t xml:space="preserve">1. En el mes de octubre se realizó el seguimiento al III trimestre de la vigencia 2017 correspondientes a los planes de acción de los trece (13) proyectos de inversión, en sus componentes de gestión, inversión, actividades y territorialización. Estos resultados fueron cargados en el aplicativo SEGPLAN, cumpliendo con las directrices impartidas por la Secretaria Distrital de Planeación - SDP. 
2. Se actualizaron las fichas EBI-D en sus componentes de gasto de acuerdo a la actualización de recursos.
3. Se realizó el cargue de la cuota presupuestal aprobada para la SDA en la vigencia 2018, y se remitieron los respectivos informes a la SDP y SDH. 
4. Se realizó el seguimiento mensual a los indicadores de las metas proyecto de inversión de la entidad. </t>
  </si>
  <si>
    <t>Teniendo en cuenta la necesidad de la entidad, se realizó la revisión de las adiciones para los CPS que eran necesarios para dar continuidad a las acciones dadas de la SDA. Adicionalmente junto a la Dirección Corporativa y la Oficina de Planeación de la SDA, se dio a conocer el plan operativo  para la presentación, proyección de valores y fechas para que las gerencias de los proyectos de inversión, presenten sus estudios previos para la vigencia 2018, teniendo en cuenta la proximidad de la Ley de Garantías 2018.</t>
  </si>
  <si>
    <t>Se elaboró documento final de las actividades de investigación; “Propuesta metodológica para el cálculo de la huella hídrica en la ciudad de Bogotá” y “Evaluación de alternativas ecoturísticas como estrategia de ampliación del aula ambiental en el Parque Ecológico Distrital de Montaña Entre nubes-Bogotá D.C.”  Se finaliza documento de seguimiento al Plan de Investigación Ambiental de Bogotál-PIAB, con propuestas de investigación 2018.</t>
  </si>
  <si>
    <t xml:space="preserve">Observatorios actualizados y disponibles para acceso al público y fortalecimiento en la gestión de conocimiento.
Las actividades de difusión han permitido mejorar las visitas al OAB y registros de usuarios promocionando los esfuerzos institucionales de la SDA.
Generar gestión del conocimiento con las actividades  desarrolladas y contar con una línea base que permitirá direccionar los alcances posibles en el Distrito para el 2019 en lo referente a investigación ambiental
</t>
  </si>
  <si>
    <t xml:space="preserve">Reporte consolidado OAB ORARBO
En los gestores de contenido de los observatorios:
oab.ambientebogota.gov.co/apc-aa/admin/index.php3
http://www.orarbo.gov.co/apc-aa/admin/index.php3
Archivo de Gestión de la DPSIA
</t>
  </si>
  <si>
    <t>•Se finalizó la elaboración del documento "Propuesta de Reorganización y Fortalecimiento de las Instancias Ambientales de Coordinación Interinstitucional del D.C.".  
El 13 de diciembre de 2017 se llevó a cabo la 4 sesión ordinaria de la Comisión Intersectorial para la Sostenibilidad, la Protección Ambiental, el Ecourbanismo y la Ruralidad – CISPAER en la que se presentó la implementación del sistema de seguimiento de las políticas públicas de Bienestar y Protección Animal y el Plan Distrital de Gestión de Riesgo y Cambio Climático, además se presentó parte de los resultados de la mesa de trabajo con Secretaría General, y el proyecto de acuerdo para reglamentar la CISPAER.</t>
  </si>
  <si>
    <t>Durante la vigencia 2017 se realizaron 4 reportes de seguimiento desagregados de la siguiente manera: 1: informe I Semestre 2016 Bogotá Mejor Para Todos - BMPT. 2) Informe I Trimestre de 2017. 3) Informe II Trimestre 2017. 4) Informe III Trimestre 2017. Además, en la vigencia 2016 se realizó un (1) informe con corte a 30092017, completando un acumulado de cinco (5) reportes.
 Se realizó el acompañamiento a los proyectos de inversión así: 
• Se realizó el tercer seguimiento a los planes de acción correspondientes a los trece (13) proyectos de inversión del 4º trimestre en sus componentes de gestión, inversión, actividades y terri. Estos resultados fueron cargados en el aplicativo SEGPLAN. Se brindó acompañamiento, revisión, validación y consolidación al Plan Anual de Adquisiciones (PAA), de acuerdo a las necesidades manifestadas por los proyectos de inversión, así como su publicación en la página web de SECOP, previa aprobación de la Ordenadora del Gasto. En el 2017 se han realizado trece actualizaciones al PAA. Estas acciones sirvieron como insumo para realizar el informe de seguimiento, sumado a nueve (9) actualizaciones realizadas en la página web de SECOP, a partir del mes de agosto de 2017.
• Se realizó el seguimiento a los programas 38, 39, 40 y 47 asociados al Plan de Desarrollo "BMPT" para el III trimestre, y se elaboró el informe de seguimiento al Eje 6 del PDD. Se realizó el cargue de la cuota presupuestal aprobada para la entidad en la vigencia 2018 en el aplicativo SEGPLAN, y la expedición de los reportes necesarios para consolidar el libro presupuestal del sector ambiente.
• A partir de la directiva 012 de 2016 emitida por la Secretaria de Gobierno, la SDA como cabeza de sector, ha asesorado la formulación de los proyectos de inversión en los documentos técnico de soporte DTS y fichas EBI en las 20 localidades. Hasta el momento se han emitido cinco (5) conceptos de viabilidad por parte de la SDA en las localidades de San Cristóbal, Sumapaz, Bosa y Suba.</t>
  </si>
  <si>
    <t xml:space="preserve">• Para el 2017,  se finalizó la elaboración del documento "Propuesta de Reorganización y Fortalecimiento de las Instancias Ambientales de Coordinación Interinstitucional del D.C.".  y se generó la versión 2.0 del documento “Estado de las Instancias Ambientales de Coordinación Interinstitucional”.
• Se realizó el seguimiento a las siguientes comisiones: Comisión Intersectorial del espacio Público, Comisión Intersectorial de Estudios Económicos y de Información Estadísticas del D.C, seguimiento al funcionamiento de las mesas de trabajo de la CISPAER, Consejo Consultivo Distrital para la Gestión de Riesgos y Cambio Climático, Comité sectorial de ambiente, Comisión Intersectorial / Consejo Consultivo de Mujeres, Comisión Intersectorial de Participación – CIP / Comisión Intersectorial de Gestión y Desarrollo Local,   Consejo Distrital de Política Social, y al Consejo Distrital de Discapacidad, Verificando el cumplimiento a los compromisos adquiridos por la Secretaría Distrital de Ambiente en las Instancias de Coordinación. Seguimiento que permitió recolectar los insumos necesarios para la formulación de la propuesta de reorganización de la CISPAER.
• Se realizaron 4 sesiones ordinarias de la Comisión Intersectorial para la Sostenibilidad, la Protección Ambiental, el Ecourbanismo y la Ruralidad – CISPAER:
1ra Sesión, La Secretearía Distrital de Planeación presentó el diagnóstico del sector rural para la localidad de Sumapaz el cual busca un modelo de desarrollo rural articulado con los instrumentos de planeación del Distrito Capital.
2ª. Sesión, se presentó la propuesta de reorganización y fortalecimiento de la CISPAER. 
3ª. Sesión, se votó a favor de la propuesta planteada por la secretaría técnica de la comisión Intersectorial. 
4ª. Sesión, se presentó la implementación del sistema de seguimiento de las políticas públicas de Bienestar y Protección Animal y el Plan Distrital de Gestión de Riesgo y Cambio Climático, además de presentarse parte de los resultados de la mesa de trabajo con Secretaría General, y el proyecto de acuerdo para reglamentar la CISPAER.
</t>
  </si>
  <si>
    <r>
      <t xml:space="preserve">
</t>
    </r>
    <r>
      <rPr>
        <b/>
        <sz val="9"/>
        <color theme="1"/>
        <rFont val="Arial"/>
        <family val="2"/>
      </rPr>
      <t>1. Ministerio de Ambiente y Desarrollo Sostenible-MADS</t>
    </r>
    <r>
      <rPr>
        <sz val="9"/>
        <color theme="1"/>
        <rFont val="Arial"/>
        <family val="2"/>
      </rPr>
      <t xml:space="preserve">: Se definió ruta de articulación en los temas de adaptación, con miras al aporte desde Bogotá para el cumplimiento de las metas propuestas por Colombia en el marco del Acuerdo de París.  Se realizó reunión interna en la SDA para revisar los avances obtenidos a través de la articulación con MADS tanto en mitigación como en adaptación. Se diseñó matriz para definir la ruta de articulación entre las medidas de adaptación y mitigación fijadas en el Distrito con las líneas de acción de la Política Nacional de Cambio Climático y un cronograma de articulación con el MADS.
</t>
    </r>
    <r>
      <rPr>
        <b/>
        <sz val="9"/>
        <color theme="1"/>
        <rFont val="Arial"/>
        <family val="2"/>
      </rPr>
      <t>2. Nodo Regional Centro Oriente Andino de Cambio Climático-NRCOA</t>
    </r>
    <r>
      <rPr>
        <sz val="9"/>
        <color theme="1"/>
        <rFont val="Arial"/>
        <family val="2"/>
      </rPr>
      <t xml:space="preserve">: Participación en los talleres: “Política Nacional de Cambio Climático”, Formulación de Proyectos del Fondo Verde del Clima, “VULNERABILIDAD TERRITORIAL ANTE EL CAMBIO CLIMÁTICO y evaluación del NODO. Se participó en reunión, para dar a conocer la Estrategia Integral contra la deforestación y su articulación con el NRCOA, y articular las acciones que realiza la SDA con la implementación de la Estrategia
</t>
    </r>
    <r>
      <rPr>
        <b/>
        <sz val="9"/>
        <color theme="1"/>
        <rFont val="Arial"/>
        <family val="2"/>
      </rPr>
      <t>3. Delimitación páramo de Sumapaz:</t>
    </r>
    <r>
      <rPr>
        <sz val="9"/>
        <color theme="1"/>
        <rFont val="Arial"/>
        <family val="2"/>
      </rPr>
      <t xml:space="preserve"> Revisión del documento de lineamientos para la reconversión productiva en páramos, y formulación de los planes de manejo de los páramos delimitados. 
</t>
    </r>
    <r>
      <rPr>
        <b/>
        <sz val="9"/>
        <color theme="1"/>
        <rFont val="Arial"/>
        <family val="2"/>
      </rPr>
      <t>4. Consejo Consultivo de Gestión de Riesgos y Cambio Climático – CCGRCC:</t>
    </r>
    <r>
      <rPr>
        <sz val="9"/>
        <color theme="1"/>
        <rFont val="Arial"/>
        <family val="2"/>
      </rPr>
      <t xml:space="preserve"> Se eligió al representante del CCGR-CC ante el Consejo de Planeación Territorial CPTD, se realizó la propuesta inicial de cronograma de trabajo del año 2018. 
</t>
    </r>
    <r>
      <rPr>
        <b/>
        <sz val="9"/>
        <color theme="1"/>
        <rFont val="Arial"/>
        <family val="2"/>
      </rPr>
      <t>5. Desarrollo de propuesta de adaptación y mitigación para el corredor de páramos Chingaza, Sumapaz, Guerrero y Guachene</t>
    </r>
    <r>
      <rPr>
        <sz val="9"/>
        <color theme="1"/>
        <rFont val="Arial"/>
        <family val="2"/>
      </rPr>
      <t xml:space="preserve">: Se realizaron reuniones de articulación entre la SDA, la RAPE y Conservación Internacional en el marco de este proyecto. Se identificaron los proyectos de inversión de la SDA que se ajustan a los objetivos y la contrapartida posible que la SDA puede aportar. 
6. POT: Se participó en reuniones sobre la inclusión transversal del componente de cambio climático en la actualización del Plan de Ordenamiento Territorial
</t>
    </r>
  </si>
  <si>
    <r>
      <t xml:space="preserve"> Para el 2017 se da cumplimiento a la meta con la iniciativa “</t>
    </r>
    <r>
      <rPr>
        <b/>
        <sz val="10"/>
        <color theme="1"/>
        <rFont val="Calibri"/>
        <family val="2"/>
        <scheme val="minor"/>
      </rPr>
      <t>Nodo Regional de Cambio Climático Centro Oriente Andino”-NRCOA</t>
    </r>
    <r>
      <rPr>
        <sz val="10"/>
        <color theme="1"/>
        <rFont val="Calibri"/>
        <family val="2"/>
        <scheme val="minor"/>
      </rPr>
      <t xml:space="preserve">. Se aprueba el reglamento operativo y el plan de acción. Una de las líneas estratégicas del plan de acción es el fortalecimiento de capacidades en temas de cambio climático. Se participó en el taller “Política Nacional de Cambio Climático” realizando la articulación con los representantes del Consejo Consultivo Distrital de Gestión de Riesgos y Cambio Climático. Se participó en el Taller de Formulación de Proyectos del Fondo Verde del Clima, taller “VULNERABILIDAD TERRITORIAL ANTE EL CAMBIO CLIMÁTICO” y en los talleres de evaluación del NODO. Se realizó la difusión del taller de capacitación en Adaptación basada en ecosistemas realizada por ICLEI, a los miembros del NRCOA. Se participó en una reunión realizada en Fondo Acción, con el propósito de conocer la Estrategia Integral contra la Deforestación y su articulación con el NRCOA, y se realizó una reunión con el objeto de articular las acciones que realiza la SDA con la implementación de la Estrategia. 
Adicionalmente, se desarrollaron jornadas de articulación entre el Ministerio de Ambiente y Desarrollo Sostenible - MADS y la SDA con el fin de alinear la contribución de Bogotá al cumplimiento de las metas nacionales en mitigación y adaptación al cambio climático. Se conformaron las mesas de mitigación y adaptación, en las que se analizaron las metas que tiene la ciudad en el plan de desarrollo y el Plan Distrital de Gestión de Riesgos y Cambio Climático frente a las políticas, planes y herramientas de orden nacional. Como resultado de este trabajo, se construyó una matriz que integra mitigación y adaptación con el fin de identificar las posibilidades de cooperación que el Ministerio puede brindar al distrito.
</t>
    </r>
  </si>
  <si>
    <t xml:space="preserve">Para el año 2017 se desarrollaron las siguientes actividades, aportando al cumplimiento de la meta: 
1) Miradas Cruzadas y el seminario de contaminación ambiental, presentación de la propuesta Adaptación y mitigación al cambio climático.
2) El Fondo Verde para el Clima - GCF: la propuesta de la convocatoria "Adaptación y Mitigación al Cambio Climático mediante acciones de conservación, restauración y uso sostenible de los servicios ecosistémicos del territorio comprendido entre los páramos de Guacheneque, Guerrero, Chingaza, Sumapaz, los Cerros Orientales de Bogotá y su área de influencia", el DNP comunicó que la propuesta no fue seleccionada, 
3) presentación de la propuesta para la convocatoria Ciudades Saludables y Habitables C40
4) actividades realizadas en el marco del convenio NAKOPA II. El proyecto propuesto por la SDA es construir e implementar guías aplicadas a las condiciones específicas de la ciudad que orienten a la autoridad ambiental y a la ciudadanía en la gestión de la contaminación del recurso hídrico subterráneo somero. 
5) Plantación Cerros Orientales: Teniendo en cuenta el resultado del ejercicio de siembra de las 200 especies vegetales en los cerros, se realizó el enlace entre el grupo de ciudadanos que participaron en la iniciativa, y la Dirección de Gestión Ambiental, de la cual resultó una identificación de las zonas potenciales para actividades de siembra y se revisó la posibilidad de vincular esta iniciativa en el marco del proyecto de inversión 1150 "Implementación de acciones del plan de manejo de la franja de adecuación de la reserva forestal protectora de los Cerros Orientales en cumplimiento de la sentencia del Consejo de Estado". 
6) Metrópolis. Se postuló la entidad con dos iniciativas “Aulas Ambientales” y la segunda a “Sistemas Urbanos de Drenaje Sostenible”, posteriormente se informa que estos no fueron seleccionados y quedaron en lista de espera.
7)  Se realizó a pre-solicitud de voluntarios japoneses para las áreas de OPEL Y Subdirección de Ecosistemas y Ruralidad, posterior a la reunión realizada con los enlaces de Cooperación de las diferentes áreas de la SDA con el fin de dar a conocer los pasos necesarios para la solicitud de voluntarios
</t>
  </si>
  <si>
    <t>Se presentó una propuesta para NAKOPA II con el objetivo de construir e implementar guías aplicadas a las condiciones específicas de la ciudad que orienten a la autoridad ambiental y a la ciudadanía en la gestión de la contaminación del recurso hídrico subterráneo somero, lo cual permitirá subsanar problemas de contaminación del agua subterránea, el cual fue aprobado por el gobierno Alemán para su implementación.</t>
  </si>
  <si>
    <r>
      <t>Se consolidó informe sobre la orientación y acompañamiento a la implementación de las políticas y planes ambientales priorizados, con el siguiente contenido:</t>
    </r>
    <r>
      <rPr>
        <b/>
        <sz val="9"/>
        <color theme="1"/>
        <rFont val="Arial"/>
        <family val="2"/>
      </rPr>
      <t xml:space="preserve"> Plan de Manejo Ambiental-PMA</t>
    </r>
    <r>
      <rPr>
        <sz val="9"/>
        <color theme="1"/>
        <rFont val="Arial"/>
        <family val="2"/>
      </rPr>
      <t>: se formularon los PMA de los Parques Ecológicos Distritales de Humedal-PEDH El Salitre y Tunjo entregados en 5 tomos.</t>
    </r>
    <r>
      <rPr>
        <b/>
        <sz val="9"/>
        <color theme="1"/>
        <rFont val="Arial"/>
        <family val="2"/>
      </rPr>
      <t xml:space="preserve"> PACA</t>
    </r>
    <r>
      <rPr>
        <sz val="9"/>
        <color theme="1"/>
        <rFont val="Arial"/>
        <family val="2"/>
      </rPr>
      <t xml:space="preserve"> Mediante el Decreto 723 del 2017, se adoptó el PACA Distrital 2016-2020. Se orientó y acompañó permanentemente a las entidades en la Evaluación del PACA 2012-2016 y el seguimiento del 2016 y 1er semestre del 2017.  Se definieron indicadores del PACA para el OAB.</t>
    </r>
    <r>
      <rPr>
        <b/>
        <sz val="9"/>
        <color theme="1"/>
        <rFont val="Arial"/>
        <family val="2"/>
      </rPr>
      <t xml:space="preserve"> PIGA</t>
    </r>
    <r>
      <rPr>
        <sz val="9"/>
        <color theme="1"/>
        <rFont val="Arial"/>
        <family val="2"/>
      </rPr>
      <t>: se orientó a las entidades a través de reuniones y revisión de documentos, se suscribió el convenio con el Grupo Energía de Bogotá; se realizaron talleres de compras verdes, huella de carbono y prácticas sostenibles; publicación de nuevos indicadores.</t>
    </r>
    <r>
      <rPr>
        <b/>
        <sz val="9"/>
        <color theme="1"/>
        <rFont val="Arial"/>
        <family val="2"/>
      </rPr>
      <t xml:space="preserve"> PAL</t>
    </r>
    <r>
      <rPr>
        <sz val="9"/>
        <color theme="1"/>
        <rFont val="Arial"/>
        <family val="2"/>
      </rPr>
      <t>: Se realizó el acompañamiento a la formulación de los Proyectos locales, se completó la adopción de los 20 PAL durante el 1er semestre; se consolido el reporte PAL de la vigencia 2016.</t>
    </r>
    <r>
      <rPr>
        <b/>
        <sz val="9"/>
        <color theme="1"/>
        <rFont val="Arial"/>
        <family val="2"/>
      </rPr>
      <t xml:space="preserve"> Plan Distrital de Gestión del Riesgo y Cambio Climático-PDGRCC</t>
    </r>
    <r>
      <rPr>
        <sz val="9"/>
        <color theme="1"/>
        <rFont val="Arial"/>
        <family val="2"/>
      </rPr>
      <t xml:space="preserve">: Se realizó seguimiento al avance en la implementación del PDGRCC, incluyendo a 26 entidades distritales. Se generó evaluación y se presentaron resultados en instancias de coordinación. </t>
    </r>
    <r>
      <rPr>
        <b/>
        <sz val="9"/>
        <color theme="1"/>
        <rFont val="Arial"/>
        <family val="2"/>
      </rPr>
      <t>POLÍTICAS</t>
    </r>
    <r>
      <rPr>
        <sz val="9"/>
        <color theme="1"/>
        <rFont val="Arial"/>
        <family val="2"/>
      </rPr>
      <t xml:space="preserve">: Se realizó el informe técnico de seguimiento a la Política de Humedales del D.C. Política de Ruralidad del D.C. se realizó la cesión del consejo consultivo de Desarrollo Rural para socializar los resultados de seguimiento. Se consolidó la retroalimentación del reporte de seguimiento a la política de Biodiversidad y se consolidaron los resultados finales. Se construyó un documento de análisis a partir de la matriz de sondeo de la implementación de las líneas de acción de la política de Educación y fue presentado a la UTA- CIDEA. </t>
    </r>
    <r>
      <rPr>
        <b/>
        <sz val="9"/>
        <color theme="1"/>
        <rFont val="Arial"/>
        <family val="2"/>
      </rPr>
      <t>POT</t>
    </r>
    <r>
      <rPr>
        <sz val="9"/>
        <color theme="1"/>
        <rFont val="Arial"/>
        <family val="2"/>
      </rPr>
      <t>: Se avanzo en la propuesta de formulación del articulado POT componente ambiental. Se presentó propuesta de articulado en lo referente a suelo en zona de riesgo no mitigable".</t>
    </r>
  </si>
  <si>
    <t xml:space="preserve">La orientación y acompañamiento brindado a las entidades participantes en el PACA Distrital, logró el cumplimiento de los lineamientos del instrumento y la respuesta efectiva a los diferentes compromisos.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Mejorar la articulación de los instrumentos de planeación ambiental; la orientación a las Alcaldías Locales hará que sus proyectos del PAL sean más eficaces y pertinentes 
Contar con un PDGRCC con metas actualizadas, ejecutables y cumplibles en el marco del Plan Distrital de Desarrollo a beneficio de la ciudad
</t>
  </si>
  <si>
    <t>La formulación e implementación de los Planes Institucionales de Gestión Ambiental permite que las entidades distritales desarrollen sus programas de gestión ambiental aportando beneficios en la ciudad para la calidad del ambiente dado que se promueve el uso eficiente de los recursos naturales, así como la prevención y control de los impactos ambientales negativos. De igual manera permite la apropiación del componente sostenible en los servidores públicos, fortaleciendo la conciencia ambiental en el distrito.</t>
  </si>
  <si>
    <t>Archivo Gestión De La Subdirección de Políticas y Planes Ambientales.</t>
  </si>
  <si>
    <t xml:space="preserve">Apoyo a las actividades misionales de gestión a través de alianzas con los ciudadanos, organizaciones privadas y de carácter internacional en pro de la gestión ambiental, el mejoramiento de la calidad del aire, el agua y el cambio climático
</t>
  </si>
  <si>
    <t>Correos electrónicos, documentos oficiales ,y actas de reuniones.</t>
  </si>
  <si>
    <t>Contar con información sobre la gestión de los proyectos de la SDA a nivel de ejecución tanto físico como financieramente para facilitar y mantener informada a la ciudadanía sobre lo realizado por la SDA en lo de su misionalidad. 
Con esta información se pone a disposición de los Gerentes, de un insumo valioso para hacer una mejora continua sobre la gestión de los proyectos.
Además, permite la articulación de los proyectos de inversión local y de la entidad en materia ambiental, para dar cumplimiento a las MPDD.
Con una territorialización desagregada de los proyectos de inversión, se puede identificar las áreas de intervención mas necesitadas por la ciudadanía.</t>
  </si>
  <si>
    <t xml:space="preserve"> -  Reporte Consolidado de Alertas  y recomendaciones  de la gestión de los proyectos de inversión
-   Plan de Adquisiciones publicado en la página web de la entidad
-  Base de datos seguimiento revisión Estudios Previos y Adiciones
-  Reportes SEGPLAN
-  Fichas EBI - D</t>
  </si>
  <si>
    <t>Las iniciativas de integración y articulación regional ayudan a promover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</si>
  <si>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Archivo de Gestión de la Subdirección de Políticas y Planes Ambientales.
Dirección de Pleneación y Sistemas de Planeación Ambiental.
Centro de Documentación de la SDA.</t>
  </si>
  <si>
    <t>Archivos de gestión de la Dirección de Pleneación y Sistemas de Planeación Ambiental.</t>
  </si>
  <si>
    <r>
      <t xml:space="preserve">Se consolido el informe sobre la identificación, seguimiento y ajuste de los Instrumentos Económicos Ambientales:
</t>
    </r>
    <r>
      <rPr>
        <b/>
        <sz val="9"/>
        <color theme="1"/>
        <rFont val="Arial"/>
        <family val="2"/>
      </rPr>
      <t>*Pagos por Servicios Ambientales-PSA</t>
    </r>
    <r>
      <rPr>
        <sz val="9"/>
        <color theme="1"/>
        <rFont val="Arial"/>
        <family val="2"/>
      </rPr>
      <t>. Se realizó el informe denominado “Diagnóstico y perspectivas de los Pagos por Servicios Ambientales- PSA en Bogotá D. C.”, como soporte técnico, económico y jurídico del respectivo proyecto de acuerdo, estos documentos fueron presentados y sustentados ante el Comité Extraordinario de Cerros Orientales. 
*</t>
    </r>
    <r>
      <rPr>
        <b/>
        <sz val="9"/>
        <color theme="1"/>
        <rFont val="Arial"/>
        <family val="2"/>
      </rPr>
      <t>Certificado de Estado de Conservación Ambiental – CECA</t>
    </r>
    <r>
      <rPr>
        <sz val="9"/>
        <color theme="1"/>
        <rFont val="Arial"/>
        <family val="2"/>
      </rPr>
      <t>. Se finalizó el informe denominado “Seguimiento y análisis de Información sobre la implementación del Certificado de Estado de Conservación Ambiental- CECA en el Distrito en el año 2016, vigencia tributaria 2017”, de manera articulada con la DGA, en el cual se presentó su conceptualización, el marco Normativo (incluyendo aclaración del cobro de los servicios de evaluación y seguimiento), la dinámica del CECA (Período 2004- 2016), el análisis del CECA- año 2016, conclusiones y diagnóstico CECA. 
*</t>
    </r>
    <r>
      <rPr>
        <b/>
        <sz val="9"/>
        <color theme="1"/>
        <rFont val="Arial"/>
        <family val="2"/>
      </rPr>
      <t>Uso de Fuentes No Convencionales de Energía –FNCE</t>
    </r>
    <r>
      <rPr>
        <sz val="9"/>
        <color theme="1"/>
        <rFont val="Arial"/>
        <family val="2"/>
      </rPr>
      <t xml:space="preserve">- Se realizó un diagnóstico de las Fuentes de Financiación de Energías Alternativas y de Eficiencia Energética en aras de promover y financiar este tipo de proyectos en las edificaciones de propiedad de las entidades de la Administración Distrital y en el Sistema de Alumbrado Público y para determinados casos de viviendas ubicadas en áreas de interés ambiental, entre otros casos, en el marco del Acuerdo 655 del 22 de Noviembre de 2016, mediante el cual se establece el uso de Fuentes No Convencionales de Energía –FNCE- en el Distrito Capital.
</t>
    </r>
  </si>
  <si>
    <t>Se brindó acompañamiento mediante la realización de actividades de  revisión, validación y consolidación al Plan Anual de Adquisiciones (PAA), de la entidad de acuerdo a las necesidades manifestadas por los trece (13) proyectos de inversión, así como su publicación en la página web de la entidad, previa aprobación de la Ordenadora del Gasto, para un total de trece (13) actualizaciones del PAA en el transcurso de la vigencia 2017. Ya a partir del mes de agosto, la publicación del Plan Anual de Adquisiciones se realiza en la plataforma SECOP II, por lo que la Subdirección de proyectos  ha remitido a la Subdirección contractual de la SDA, 9 versiones del PAA , para que esa oficina las publique.</t>
  </si>
  <si>
    <t xml:space="preserve">1. Se elaboró el tercer informe integral de seguimiento a trece (13) proyectos de inversión de la entidad para el periodo del 01/07/2017 a 30/10/2017. De igual modo, se realizó la socialización de los mismos por cada gerencia del proyecto de inversión. Este documento permitió evidenciar la ejecución presupuestal y de acciones en el tercer trimestre del 2017. Además de realizar un seguimiento a las alertas generadas en el informe integral de seguimiento con corte al segundo trimestre de 2017
2. Se realizó la socialización de la actualización al PR02 y PR 14 a los enlaces y gerentes de los proyectos de inversión. Adicionalmente se recalcó la importancia del cumplimiento de la Resolución de Gerentes.
</t>
  </si>
  <si>
    <t xml:space="preserve">• Se realizó el seguimiento a los programas 38, 39 y 40 asociados al Plan de Desarrollo "Bogotá Mejor para Todos" con corte al III trimestre de 2017 (01/07/2017 al 30/10/17),  en el aplicativo SEGPLAN, donde se articularon las acciones de las entidades: Jardín Botánico, Acueducto de Bogotá y SDA, que aportan al cumplimiento de las Metas Plan de Desarrollo - MPD.  
• Se elaboró el informe de balance del Plan de Desarrollo "Bogotá Mejor para Todos" a corte 30 de octubre de 2017, relacionado con el eje transversal 6" Sostenibilidad ambiental basada en la eficiencia energética", y los programas contenidos en este (38-39-40 y 41).
</t>
  </si>
  <si>
    <t xml:space="preserve">1. Se hizo entrega de información de territorialización de metas y actividades ejecutadas en las localidades San Cristóbal y Mártires, como respuesta de acción y control de la JAL.
2. Junto a la OPEL, la SPCI trabajó con la identificación de información asociada a proyectos de inversión para consolidar la matriz de seguimiento de la Política Pública de Familias. Además, se realizó la presentación y validación del plan de seguimiento a acciones afirmativas de la comunidad raizal e indígena. 
3. De acuerdo con la convocatoria de la SDHT, se participó en las mesas de trabajo “Alto Fucha” en el marco de la MMI (Mesa de Mejoramiento Integral), producto de estas mesas, se reportaron las acciones desarrolladas en este territorio. Además, se realizó el informe de seguimiento de acciones realizadas por la SDA en los Territorios con Oportunidad - TO, Áreas de Intervención Temprana - AIT e Intervenciones Integrales – II, tomando como base la información reportada en SEGPLAN en el primer y segundo trimestre de 2017, en conjunto con la SEGAE.
4. A partir de la directiva 012 de 2016 emitida por la Secretaría de Gobierno, la Secretaría de Ambiente como cabeza de sector, ha asesorado la formulación de los proyectos de inversión, documentos técnicos de soporte DTS y fichas EBI en las 20 localidades.
5. Adicional a los conceptos de viabilidad al proyecto de inversión de la localidad de San Cristóbal y de Sumapaz componente de ruralidad, se emitieron conceptos de viabilidad al proyecto local de Sumapaz componente ambiental, proyecto inversión local en la meta correspondiente a Protección y Bienestar Animal de la localidad de Bosa, y, al proyecto local en el componente de Ruralidad de la Localidad de Suba.
Está en proceso de revisión y ajustes, los proyectos de inversión en el componente ambiental para las localidades de Usme, Santa Fe, Ciudad Bolívar, Fontibón y Kennedy; en el componente de agricultura urbana, se encuentra 1 proyecto estratégico de la localidad de Rafael Uribe Uribe; y finalmente en el componente de Protección y Bienestar Animal la localidad de Rafael Uribe Uribe.
</t>
  </si>
  <si>
    <t xml:space="preserve"> Se realizó la pre-solicitud de voluntarios japoneses para las áreas de OPEL Y Subdirección de Ecosistemas y Ruralidad, posterior a la reunión realizada con los enlaces de Cooperación de las diferentes áreas de la SDA con el fin de dar a conocer los pasos necesarios para la solicitud de voluntarios</t>
  </si>
  <si>
    <t>Se realizó el relanzamiento de la nueva imagen del OAB en el marco de la Semana ECOEMPRESARIAL donde se divulgó el alcance de la herramienta y los grandes avances obtenidos desde que se administra directamente por personal de la SDA; además, se participó de otras 7 actividades de difusión a la comunidad de 16 realizadas durante todo el año, lo que permitió mejorar el número de visitantes en un 15% comparado al trimestre anterior y en un 20% entre el 2016 y el 2017. 
Se hicieron 9 capacitaciones a los responsables de los indicadores del PACA 2016-2020, lo que permitirá una vez salga el decreto, puedan estar publicados en el OAB.
Se realizó la gestión de los indicadores logrando actualizar a un 96,25% de un total de 453 indicadores publicados en el OAB y un 80,70% de 57 indicadores publicados en el ORARBO del Distrito Capital. Se atendieron 24 solicitudes de usuarios del OAB y ORARBO. Se publicaron 609 noticias en los dos observatorios durante el año. Se asistió y participó en 35 mesas en el año del Consejo Estratégico de la Cuenta Hidrográfica del rio Bogotá-CECH con el objeto de hacer seguimiento al Plan de Acción e integrarlo con el ORARBO. Esto permitió entre otras cosas, realizar el diseño del logo del CECH, la aprobación de la metodología para la elaboración del gran sistema del Río Bogotá.
En total a la fecha se encuentran registrados en el OAB 2.556 usuarios y en ORARBO 340 usuarios.
Se elaboró documento final de las actividades de investigación; “Propuesta metodológica para el cálculo de la huella hídrica en la ciudad de Bogotá” y “Evaluación de alternativas ecoturísticas como estrategia de ampliación del aula ambiental en el Parque Ecológico Distrital de Montaña Entre nubes-Bogotá D.C.”. Se finaliza documento de seguimiento al Plan de Investigación Ambiental de Bogotá - PIAB, con propuestas de investigación 2018.</t>
  </si>
  <si>
    <t xml:space="preserve">Se realizó el relanzamiento de la nueva imagen del OAB en el marco de la Semana ECOEMPRESARIAL donde se divulgó el alcance de la herramienta y los grandes avances obtenidos desde que se administra directamente por personal de la SDA.
Se hicieron 9 capacitaciones a los responsables de los indicadores del PACA 2016-2020, lo que permitirá una vez salga el decreto, estos puedan estar publicados en el OAB.
Se realizó la gestión de los indicadores logrando actualizar a un 96,25% de un total de 453 indicadores publicados en el OAB y un 80,70% de 57 indicadores publicados en el ORARBO del Distrito Capital. Se atendieron 24 solicitudes de usuarios del OAB y ORARBO. Se publicaron 104 noticias en los dos observatorios en el último trimestre. En el OAB se encuentra registrados 2.556 usuarios de los cuales 339 registros se hicieron durante el cuarto trimestre; mientras que, en el ORARBO de los 340 usuarios registrados, 119 se hicieron entre octubre y diciembre.
En este trimestre se asistió y participó en 14 mesas del Consejo Estratégico de la Cuenta Hidrográfica del rio Bogotá-CECH con el objeto de hacer seguimiento al Plan de Acción e integrarlo con el ORARBO. Esto permitió entre otras cosas, realizar el diseño del logo del CECH, la aprobación de la metodología para la elaboración del gran sistema del Río Bogotá y la publicación de más indicadores
</t>
  </si>
  <si>
    <t>En lo corrido del Plan de Desarrollo "Bogotá Mejor para Todos" y en cumplimiento a la meta PDD, se han incorporado determinantes ambientales a los instrumentos de planeación ambiental, que contribuyen a la conservación de los ecosistemas estratégicos, logrando avanzar en el cumplimiento de esta meta:
En la vigencia 2016 se orientó y acompañó permanentemente la formulación de los Planes de Acción Cuatrienal Ambiental-PACA Institucionales, se realizó la consolidación, socialización y validación del PACA Distrital 2016-2020 “Bogotá Mejor para Todos”. Se consolidó la evaluación (avance físicos, presupuestales y logros) del PACA 2012-2016.
Para esta vigencia: 
1. Plan Institucional de Gestión Ambiental – PIGA: se han incorporado determinantes ambientales que contribuyen al mejoramiento de las condiciones de la ciudad a través de la orientación en la formulación y concertación con las entidades públicas distritales. 
2. Se modificó el instrumento de seguimiento al Plan Ambiental Local – PAL, ajustándolo al plan de desarrollo Distrital y a las determinantes ambientales de la administración “Bogotá Mejor Para Todos”, referentes a la protección y recuperación de los recursos ambientales: coberturas verdes, renaturalización, ecourbanismo, arborización, paisajismo, jardinería y asistencia técnica rural temas que contribuyen al mejoramiento de las condiciones de la ciudad. 
3. Se incorporaron determinantes ambientales para la protección y administración de los Parques Ecológicos Distritales de Humedal: EL Salitre, Tunjo, los cuales hacen parte integral de los respectivos Planes de Manejo Ambiental – PMA´s formulados.</t>
  </si>
  <si>
    <r>
      <t>Se consolidó informe sobre la orientación y acompañamiento a la implementación de las políticas y planes ambientales priorizados, con el siguiente contenido: Plan de Manejo Ambiental</t>
    </r>
    <r>
      <rPr>
        <b/>
        <sz val="10"/>
        <color theme="1"/>
        <rFont val="Calibri"/>
        <family val="2"/>
        <scheme val="minor"/>
      </rPr>
      <t>-PMA</t>
    </r>
    <r>
      <rPr>
        <sz val="10"/>
        <color theme="1"/>
        <rFont val="Calibri"/>
        <family val="2"/>
        <scheme val="minor"/>
      </rPr>
      <t xml:space="preserve">: se formularon los PMA de los Parques Ecológicos Distritales de Humedal-PEDH El Salitre y Tunjo entregados en 5 tomos. </t>
    </r>
    <r>
      <rPr>
        <b/>
        <sz val="10"/>
        <color theme="1"/>
        <rFont val="Calibri"/>
        <family val="2"/>
        <scheme val="minor"/>
      </rPr>
      <t>PACA</t>
    </r>
    <r>
      <rPr>
        <sz val="10"/>
        <color theme="1"/>
        <rFont val="Calibri"/>
        <family val="2"/>
        <scheme val="minor"/>
      </rPr>
      <t>: Se orientó y acompañó permanentemente a las entidades distritales en la Evaluación del PACA 2012-2016;  mediante el Decreto Distrital 723 del 2017, se adoptó el</t>
    </r>
    <r>
      <rPr>
        <b/>
        <sz val="10"/>
        <color theme="1"/>
        <rFont val="Calibri"/>
        <family val="2"/>
        <scheme val="minor"/>
      </rPr>
      <t xml:space="preserve"> </t>
    </r>
    <r>
      <rPr>
        <sz val="10"/>
        <color theme="1"/>
        <rFont val="Calibri"/>
        <family val="2"/>
        <scheme val="minor"/>
      </rPr>
      <t xml:space="preserve">PACA Distrital 2016-2020;  se acompañó y oriento para el seguimiento del  instrumento (2do semestre de 2016 y 1er semestre del 2017), además se definieron indicadores PACA para el OAB. </t>
    </r>
    <r>
      <rPr>
        <b/>
        <sz val="10"/>
        <color theme="1"/>
        <rFont val="Calibri"/>
        <family val="2"/>
        <scheme val="minor"/>
      </rPr>
      <t>PIGA</t>
    </r>
    <r>
      <rPr>
        <sz val="10"/>
        <color theme="1"/>
        <rFont val="Calibri"/>
        <family val="2"/>
        <scheme val="minor"/>
      </rPr>
      <t xml:space="preserve">: se orientó a las entidades en la formulación de su PIGA, dando lineamientos y revisión de documentos para el pertinente planteamiento de metas y avance en su implementación. Se suscribió el convenio con el Grupo Energía de Bogotá – GEB, dando inicio con la entrega a este Grupo de la información que la SDA solicito a las Entidades para revisión y análisis de posibilidades de implementación de Fuentes No Convencionales de Energía Renovable – FNCER; se realizaron talleres de compras verdes, huella de carbono y prácticas sostenibles; publicación de nuevos indicadores. </t>
    </r>
    <r>
      <rPr>
        <b/>
        <sz val="10"/>
        <color theme="1"/>
        <rFont val="Calibri"/>
        <family val="2"/>
        <scheme val="minor"/>
      </rPr>
      <t>PAL</t>
    </r>
    <r>
      <rPr>
        <sz val="10"/>
        <color theme="1"/>
        <rFont val="Calibri"/>
        <family val="2"/>
        <scheme val="minor"/>
      </rPr>
      <t>: Se realizó el acompañamiento a la formulación de los Proyectos locales, se completó la adopción de los 20 PAL durante el 1er semestre; se consolidó el reporte PAL de la vigencia 2016. Plan Distrital de Gestión del Riesgo y Cambio Climático-</t>
    </r>
    <r>
      <rPr>
        <b/>
        <sz val="10"/>
        <color theme="1"/>
        <rFont val="Calibri"/>
        <family val="2"/>
        <scheme val="minor"/>
      </rPr>
      <t>PDGRCC</t>
    </r>
    <r>
      <rPr>
        <sz val="10"/>
        <color theme="1"/>
        <rFont val="Calibri"/>
        <family val="2"/>
        <scheme val="minor"/>
      </rPr>
      <t>: Se realizó seguimiento al avance en la implementación del PDGRCC, incluyendo a 26 entidades distritales. Se generó evaluación y se presentaron resultados en instancias de coordinación.</t>
    </r>
    <r>
      <rPr>
        <b/>
        <sz val="10"/>
        <color theme="1"/>
        <rFont val="Calibri"/>
        <family val="2"/>
        <scheme val="minor"/>
      </rPr>
      <t xml:space="preserve"> POLÍTICAS</t>
    </r>
    <r>
      <rPr>
        <sz val="10"/>
        <color theme="1"/>
        <rFont val="Calibri"/>
        <family val="2"/>
        <scheme val="minor"/>
      </rPr>
      <t xml:space="preserve">: Se realizó el informe técnico de seguimiento a la Política de Humedales del D.C. Política de Ruralidad del D.C. se realizó la cesión del consejo consultivo de Desarrollo Rural para socializar los resultados de seguimiento. Se consolidó la retroalimentación del reporte de seguimiento a la política de Biodiversidad y se consolidaron los resultados finales. Se construyó un documento de análisis a partir de la matriz de sondeo de la implementación de las líneas de acción de la política de Educación el cual fue presentado a la UTA- CIDEA. </t>
    </r>
    <r>
      <rPr>
        <b/>
        <sz val="10"/>
        <color theme="1"/>
        <rFont val="Calibri"/>
        <family val="2"/>
        <scheme val="minor"/>
      </rPr>
      <t>POT</t>
    </r>
    <r>
      <rPr>
        <sz val="10"/>
        <color theme="1"/>
        <rFont val="Calibri"/>
        <family val="2"/>
        <scheme val="minor"/>
      </rPr>
      <t>: Se avanzó en la propuesta de formulación del articulado POT componente ambiental. Se presentó propuesta de articulado en lo referente a suelo en zona de riesgo no mitigable".
Informe detallado de los</t>
    </r>
    <r>
      <rPr>
        <b/>
        <sz val="10"/>
        <color theme="1"/>
        <rFont val="Calibri"/>
        <family val="2"/>
        <scheme val="minor"/>
      </rPr>
      <t xml:space="preserve"> instrumentos económicos</t>
    </r>
    <r>
      <rPr>
        <sz val="10"/>
        <color theme="1"/>
        <rFont val="Calibri"/>
        <family val="2"/>
        <scheme val="minor"/>
      </rPr>
      <t xml:space="preserve">: Pagos por Servicios Ambientales-PSA, en la medida que se necesita una Estrategia Distrital para su diseño, formulación y aplicación en el D.C.. Certificados de Estado de Conservación Ambiental- CECAs, por su relación directa con los PSA. Se escogió el uso de Fuentes No Convencionales de Energía –FNCE- en el D.C., en el marco del Acuerdo 655 de 2016.
</t>
    </r>
  </si>
  <si>
    <t>Revisión spci</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</si>
</sst>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0.0"/>
    <numFmt numFmtId="174" formatCode="_(* #,##0_);_(* \(#,##0\);_(* &quot;-&quot;??_);_(@_)"/>
  </numFmts>
  <fonts count="4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b/>
      <sz val="9"/>
      <color theme="1"/>
      <name val="Arial"/>
      <family val="2"/>
    </font>
    <font>
      <b/>
      <sz val="10"/>
      <color theme="1"/>
      <name val="Calibri"/>
      <family val="2"/>
      <scheme val="minor"/>
    </font>
    <font>
      <b/>
      <sz val="8"/>
      <color rgb="FFFFFF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00206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s>
  <cellStyleXfs count="29">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5" fillId="0" borderId="0" applyFont="0" applyFill="0" applyBorder="0" applyAlignment="0" applyProtection="0"/>
    <xf numFmtId="171"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cellStyleXfs>
  <cellXfs count="521">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6"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7" fillId="3"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10" fontId="28" fillId="3"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7"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2" fontId="0" fillId="0" borderId="0" xfId="0" applyNumberFormat="1" applyFill="1" applyAlignment="1">
      <alignment horizontal="center"/>
    </xf>
    <xf numFmtId="0" fontId="4" fillId="3" borderId="0" xfId="16" applyFill="1" applyAlignment="1">
      <alignment vertical="center"/>
    </xf>
    <xf numFmtId="37" fontId="20" fillId="3" borderId="1"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0" fillId="3" borderId="1" xfId="0" applyFont="1" applyFill="1" applyBorder="1" applyAlignment="1">
      <alignment horizontal="right" vertical="center"/>
    </xf>
    <xf numFmtId="3" fontId="19" fillId="3" borderId="1" xfId="10" applyNumberFormat="1" applyFont="1" applyFill="1" applyBorder="1" applyAlignment="1">
      <alignment horizontal="center" vertical="center" wrapText="1"/>
    </xf>
    <xf numFmtId="0" fontId="2" fillId="4" borderId="1" xfId="16" applyFont="1" applyFill="1" applyBorder="1" applyAlignment="1">
      <alignment horizontal="left" vertical="center" wrapText="1"/>
    </xf>
    <xf numFmtId="0" fontId="0" fillId="0" borderId="29" xfId="0" applyFill="1" applyBorder="1"/>
    <xf numFmtId="0" fontId="0" fillId="0" borderId="30" xfId="0" applyFill="1" applyBorder="1"/>
    <xf numFmtId="0" fontId="36" fillId="0" borderId="0" xfId="0" applyFont="1" applyFill="1" applyAlignment="1">
      <alignment horizontal="center" vertical="center"/>
    </xf>
    <xf numFmtId="0" fontId="5" fillId="3" borderId="0" xfId="0" applyFont="1" applyFill="1" applyBorder="1" applyAlignment="1">
      <alignment horizontal="center" vertical="center" wrapText="1"/>
    </xf>
    <xf numFmtId="0" fontId="37" fillId="3" borderId="27" xfId="0" applyFont="1" applyFill="1" applyBorder="1"/>
    <xf numFmtId="0" fontId="37" fillId="3" borderId="0" xfId="0" applyFont="1" applyFill="1" applyBorder="1"/>
    <xf numFmtId="0" fontId="37" fillId="3" borderId="0" xfId="0" applyFont="1" applyFill="1" applyBorder="1" applyAlignment="1">
      <alignment horizontal="center"/>
    </xf>
    <xf numFmtId="0" fontId="37" fillId="3" borderId="28" xfId="0" applyFont="1" applyFill="1" applyBorder="1"/>
    <xf numFmtId="0" fontId="17" fillId="5" borderId="1" xfId="0" applyFont="1" applyFill="1" applyBorder="1" applyAlignment="1" applyProtection="1">
      <alignment horizontal="left" vertical="center" wrapText="1"/>
      <protection locked="0"/>
    </xf>
    <xf numFmtId="0" fontId="17" fillId="5" borderId="4" xfId="0" applyFont="1" applyFill="1" applyBorder="1" applyAlignment="1" applyProtection="1">
      <alignment horizontal="left" vertical="center" wrapText="1"/>
      <protection locked="0"/>
    </xf>
    <xf numFmtId="0" fontId="17" fillId="5" borderId="5" xfId="0" applyFont="1" applyFill="1" applyBorder="1" applyAlignment="1" applyProtection="1">
      <alignment horizontal="left" vertical="center" wrapText="1"/>
      <protection locked="0"/>
    </xf>
    <xf numFmtId="0" fontId="31" fillId="5" borderId="0" xfId="0" applyFont="1" applyFill="1" applyBorder="1" applyAlignment="1"/>
    <xf numFmtId="0" fontId="32" fillId="5" borderId="0" xfId="0" applyFont="1" applyFill="1" applyBorder="1" applyAlignment="1"/>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32" fillId="5" borderId="28" xfId="0" applyFont="1" applyFill="1" applyBorder="1" applyAlignment="1"/>
    <xf numFmtId="0" fontId="31" fillId="5" borderId="30" xfId="0" applyFont="1" applyFill="1" applyBorder="1" applyAlignment="1"/>
    <xf numFmtId="0" fontId="32" fillId="5" borderId="30" xfId="0" applyFont="1" applyFill="1" applyBorder="1" applyAlignment="1"/>
    <xf numFmtId="0" fontId="12" fillId="5" borderId="42" xfId="0" applyFont="1" applyFill="1" applyBorder="1" applyAlignment="1">
      <alignment horizontal="right"/>
    </xf>
    <xf numFmtId="0" fontId="2" fillId="4" borderId="4" xfId="16" applyFont="1" applyFill="1" applyBorder="1" applyAlignment="1">
      <alignment horizontal="left" vertical="center" wrapText="1"/>
    </xf>
    <xf numFmtId="0" fontId="16" fillId="4" borderId="4" xfId="16" applyFont="1" applyFill="1" applyBorder="1" applyAlignment="1">
      <alignment horizontal="center" vertical="center" textRotation="180" wrapText="1"/>
    </xf>
    <xf numFmtId="10" fontId="4" fillId="4" borderId="4" xfId="16" applyNumberFormat="1" applyFont="1" applyFill="1" applyBorder="1" applyAlignment="1">
      <alignment horizontal="center" vertical="center" wrapText="1"/>
    </xf>
    <xf numFmtId="0" fontId="2" fillId="4" borderId="4" xfId="16" applyFont="1" applyFill="1" applyBorder="1" applyAlignment="1">
      <alignment horizontal="center" vertical="center" wrapText="1"/>
    </xf>
    <xf numFmtId="0" fontId="2" fillId="4" borderId="46" xfId="16" applyFont="1" applyFill="1" applyBorder="1" applyAlignment="1">
      <alignment horizontal="center" vertical="center" wrapText="1"/>
    </xf>
    <xf numFmtId="10" fontId="12" fillId="3" borderId="0" xfId="16"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0" borderId="0" xfId="0" applyAlignment="1">
      <alignment wrapText="1"/>
    </xf>
    <xf numFmtId="0" fontId="13" fillId="0" borderId="0" xfId="0" applyFont="1" applyAlignment="1">
      <alignment horizontal="center" vertical="center" wrapText="1"/>
    </xf>
    <xf numFmtId="0" fontId="0" fillId="6" borderId="0" xfId="0" applyFill="1"/>
    <xf numFmtId="0" fontId="0" fillId="7" borderId="0" xfId="0" applyFill="1"/>
    <xf numFmtId="0" fontId="38" fillId="3" borderId="0" xfId="16" applyFont="1" applyFill="1" applyBorder="1" applyProtection="1">
      <protection locked="0"/>
    </xf>
    <xf numFmtId="0" fontId="0" fillId="3" borderId="0" xfId="0" applyFill="1" applyBorder="1"/>
    <xf numFmtId="0" fontId="39" fillId="3" borderId="0" xfId="16" applyFont="1" applyFill="1" applyBorder="1" applyAlignment="1" applyProtection="1">
      <alignment horizontal="center"/>
      <protection locked="0"/>
    </xf>
    <xf numFmtId="0" fontId="40" fillId="3" borderId="0" xfId="16" applyFont="1" applyFill="1" applyBorder="1" applyProtection="1">
      <protection locked="0"/>
    </xf>
    <xf numFmtId="0" fontId="38" fillId="3" borderId="0" xfId="16" applyFont="1" applyFill="1" applyBorder="1" applyAlignment="1" applyProtection="1">
      <alignment horizontal="center"/>
      <protection locked="0"/>
    </xf>
    <xf numFmtId="0" fontId="16" fillId="5" borderId="12" xfId="19" applyFont="1" applyFill="1" applyBorder="1" applyAlignment="1">
      <alignment horizontal="center" vertical="center" wrapText="1"/>
    </xf>
    <xf numFmtId="0" fontId="16" fillId="5" borderId="4" xfId="19"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1" xfId="0" applyFont="1" applyFill="1" applyBorder="1" applyAlignment="1">
      <alignment horizontal="center" vertical="center" wrapText="1"/>
    </xf>
    <xf numFmtId="1" fontId="8" fillId="3" borderId="1" xfId="0" applyNumberFormat="1" applyFont="1" applyFill="1" applyBorder="1" applyAlignment="1">
      <alignment horizontal="center" vertical="center"/>
    </xf>
    <xf numFmtId="1" fontId="8" fillId="3" borderId="1" xfId="0" applyNumberFormat="1" applyFont="1" applyFill="1" applyBorder="1" applyAlignment="1" applyProtection="1">
      <alignment horizontal="center" vertical="center"/>
      <protection locked="0"/>
    </xf>
    <xf numFmtId="37" fontId="19" fillId="3" borderId="1" xfId="10" applyNumberFormat="1" applyFont="1" applyFill="1" applyBorder="1" applyAlignment="1">
      <alignment horizontal="center" vertical="center"/>
    </xf>
    <xf numFmtId="4" fontId="19" fillId="3" borderId="5" xfId="0" applyNumberFormat="1" applyFont="1" applyFill="1" applyBorder="1" applyAlignment="1">
      <alignment horizontal="center" vertical="center" wrapText="1"/>
    </xf>
    <xf numFmtId="4" fontId="19" fillId="3" borderId="1" xfId="10" applyNumberFormat="1" applyFont="1" applyFill="1" applyBorder="1" applyAlignment="1">
      <alignment horizontal="center" vertical="center"/>
    </xf>
    <xf numFmtId="3" fontId="19" fillId="3" borderId="52" xfId="0" applyNumberFormat="1" applyFont="1" applyFill="1" applyBorder="1" applyAlignment="1">
      <alignment horizontal="center" vertical="center" wrapText="1"/>
    </xf>
    <xf numFmtId="37" fontId="20" fillId="3" borderId="8" xfId="9" applyNumberFormat="1" applyFont="1" applyFill="1" applyBorder="1" applyAlignment="1">
      <alignment horizontal="center" vertical="center"/>
    </xf>
    <xf numFmtId="0" fontId="20" fillId="3" borderId="8" xfId="0" applyFont="1" applyFill="1" applyBorder="1" applyAlignment="1">
      <alignment horizontal="right" vertical="center"/>
    </xf>
    <xf numFmtId="3" fontId="19" fillId="3" borderId="8" xfId="10" applyNumberFormat="1" applyFont="1" applyFill="1" applyBorder="1" applyAlignment="1">
      <alignment horizontal="center" vertical="center" wrapText="1"/>
    </xf>
    <xf numFmtId="4" fontId="43" fillId="0" borderId="1" xfId="0" applyNumberFormat="1" applyFont="1" applyFill="1" applyBorder="1" applyAlignment="1">
      <alignment horizontal="center" vertical="center" wrapText="1"/>
    </xf>
    <xf numFmtId="4" fontId="19" fillId="3" borderId="1" xfId="0" applyNumberFormat="1" applyFont="1" applyFill="1" applyBorder="1" applyAlignment="1">
      <alignment horizontal="center" vertical="center" wrapText="1"/>
    </xf>
    <xf numFmtId="4" fontId="19" fillId="3" borderId="1" xfId="1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20" fillId="0" borderId="8" xfId="0" applyFont="1" applyFill="1" applyBorder="1" applyAlignment="1">
      <alignment horizontal="right" vertical="center"/>
    </xf>
    <xf numFmtId="0" fontId="43" fillId="0" borderId="1" xfId="0" applyFont="1" applyFill="1" applyBorder="1" applyAlignment="1">
      <alignment horizontal="center" vertical="center"/>
    </xf>
    <xf numFmtId="4" fontId="19" fillId="3" borderId="4" xfId="10" applyNumberFormat="1" applyFont="1" applyFill="1" applyBorder="1" applyAlignment="1">
      <alignment horizontal="center" vertical="center"/>
    </xf>
    <xf numFmtId="3" fontId="43" fillId="0" borderId="1" xfId="0" applyNumberFormat="1" applyFont="1" applyFill="1" applyBorder="1" applyAlignment="1">
      <alignment horizontal="center" vertical="center" wrapText="1"/>
    </xf>
    <xf numFmtId="37" fontId="19" fillId="3" borderId="4" xfId="10" applyNumberFormat="1" applyFont="1" applyFill="1" applyBorder="1" applyAlignment="1">
      <alignment horizontal="center" vertical="center"/>
    </xf>
    <xf numFmtId="3" fontId="43" fillId="0" borderId="17" xfId="0" applyNumberFormat="1" applyFont="1" applyBorder="1" applyAlignment="1">
      <alignment horizontal="center" vertical="center" wrapText="1"/>
    </xf>
    <xf numFmtId="3" fontId="43" fillId="0" borderId="17" xfId="0" applyNumberFormat="1" applyFont="1" applyFill="1" applyBorder="1" applyAlignment="1">
      <alignment horizontal="center" vertical="center" wrapText="1"/>
    </xf>
    <xf numFmtId="4" fontId="19" fillId="3" borderId="17" xfId="10" applyNumberFormat="1" applyFont="1" applyFill="1" applyBorder="1" applyAlignment="1">
      <alignment horizontal="center" vertical="center" wrapText="1"/>
    </xf>
    <xf numFmtId="37" fontId="19" fillId="3" borderId="17" xfId="10" applyNumberFormat="1" applyFont="1" applyFill="1" applyBorder="1" applyAlignment="1">
      <alignment horizontal="center" vertical="center"/>
    </xf>
    <xf numFmtId="37" fontId="19" fillId="3" borderId="18" xfId="10" applyNumberFormat="1" applyFont="1" applyFill="1" applyBorder="1" applyAlignment="1">
      <alignment horizontal="center" vertical="center"/>
    </xf>
    <xf numFmtId="3" fontId="19" fillId="3" borderId="17" xfId="10" applyNumberFormat="1" applyFont="1" applyFill="1" applyBorder="1" applyAlignment="1">
      <alignment horizontal="center" vertical="center" wrapText="1"/>
    </xf>
    <xf numFmtId="10" fontId="43" fillId="3" borderId="18" xfId="24" applyNumberFormat="1" applyFont="1" applyFill="1" applyBorder="1" applyAlignment="1">
      <alignment horizontal="center" vertical="center"/>
    </xf>
    <xf numFmtId="0" fontId="20" fillId="0" borderId="1" xfId="0" applyFont="1" applyFill="1" applyBorder="1" applyAlignment="1">
      <alignment horizontal="right" vertical="center"/>
    </xf>
    <xf numFmtId="0" fontId="43" fillId="0" borderId="17" xfId="0" applyFont="1" applyFill="1" applyBorder="1" applyAlignment="1">
      <alignment horizontal="center" vertical="center"/>
    </xf>
    <xf numFmtId="0" fontId="5" fillId="5" borderId="48" xfId="0" applyFont="1" applyFill="1" applyBorder="1" applyAlignment="1">
      <alignment horizontal="center" vertical="center" wrapText="1"/>
    </xf>
    <xf numFmtId="4" fontId="43" fillId="0" borderId="17" xfId="0" applyNumberFormat="1" applyFont="1" applyFill="1" applyBorder="1" applyAlignment="1">
      <alignment horizontal="center" vertical="center" wrapText="1"/>
    </xf>
    <xf numFmtId="37" fontId="19" fillId="3" borderId="12" xfId="10" applyNumberFormat="1" applyFont="1" applyFill="1" applyBorder="1" applyAlignment="1">
      <alignment horizontal="center" vertical="center"/>
    </xf>
    <xf numFmtId="4" fontId="19" fillId="3" borderId="8" xfId="10" applyNumberFormat="1"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3" fontId="19" fillId="3" borderId="17" xfId="0" applyNumberFormat="1" applyFont="1" applyFill="1" applyBorder="1" applyAlignment="1">
      <alignment horizontal="center" vertical="center" wrapText="1"/>
    </xf>
    <xf numFmtId="3" fontId="19" fillId="3" borderId="8" xfId="0" applyNumberFormat="1" applyFont="1" applyFill="1" applyBorder="1" applyAlignment="1">
      <alignment horizontal="center" vertical="center" wrapText="1"/>
    </xf>
    <xf numFmtId="37" fontId="20" fillId="3" borderId="44" xfId="9" applyNumberFormat="1" applyFont="1" applyFill="1" applyBorder="1" applyAlignment="1">
      <alignment horizontal="center" vertical="center"/>
    </xf>
    <xf numFmtId="37" fontId="20" fillId="3" borderId="4" xfId="9" applyNumberFormat="1" applyFont="1" applyFill="1" applyBorder="1" applyAlignment="1">
      <alignment horizontal="center" vertical="center"/>
    </xf>
    <xf numFmtId="4" fontId="19" fillId="3" borderId="17" xfId="0" applyNumberFormat="1" applyFont="1" applyFill="1" applyBorder="1" applyAlignment="1">
      <alignment horizontal="center" vertical="center" wrapText="1"/>
    </xf>
    <xf numFmtId="10" fontId="43" fillId="3" borderId="7" xfId="24" applyNumberFormat="1" applyFont="1" applyFill="1" applyBorder="1" applyAlignment="1">
      <alignment horizontal="center" vertical="center"/>
    </xf>
    <xf numFmtId="10" fontId="43" fillId="3" borderId="53" xfId="24" applyNumberFormat="1" applyFont="1" applyFill="1" applyBorder="1" applyAlignment="1">
      <alignment horizontal="center" vertical="center"/>
    </xf>
    <xf numFmtId="3" fontId="43" fillId="0" borderId="1" xfId="0" applyNumberFormat="1" applyFont="1" applyBorder="1" applyAlignment="1">
      <alignment horizontal="center" vertical="center" wrapText="1"/>
    </xf>
    <xf numFmtId="173" fontId="19" fillId="3" borderId="52" xfId="0" applyNumberFormat="1" applyFont="1" applyFill="1" applyBorder="1" applyAlignment="1">
      <alignment horizontal="center" vertical="center" wrapText="1"/>
    </xf>
    <xf numFmtId="37" fontId="19" fillId="3" borderId="55" xfId="10" applyNumberFormat="1" applyFont="1" applyFill="1" applyBorder="1" applyAlignment="1">
      <alignment horizontal="center" vertical="center"/>
    </xf>
    <xf numFmtId="3" fontId="19" fillId="3" borderId="4" xfId="0" applyNumberFormat="1" applyFont="1" applyFill="1" applyBorder="1" applyAlignment="1">
      <alignment horizontal="center" vertical="center" wrapText="1"/>
    </xf>
    <xf numFmtId="169" fontId="4" fillId="3" borderId="1" xfId="0" applyNumberFormat="1" applyFont="1" applyFill="1" applyBorder="1" applyAlignment="1">
      <alignment horizontal="center" vertical="center"/>
    </xf>
    <xf numFmtId="9" fontId="2" fillId="4" borderId="45" xfId="21"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8" xfId="0" applyFont="1" applyFill="1" applyBorder="1" applyAlignment="1">
      <alignment horizontal="center" vertical="center" wrapText="1"/>
    </xf>
    <xf numFmtId="10" fontId="43" fillId="3" borderId="17" xfId="24" applyNumberFormat="1" applyFont="1" applyFill="1" applyBorder="1" applyAlignment="1">
      <alignment horizontal="center" vertical="center"/>
    </xf>
    <xf numFmtId="10" fontId="43" fillId="3" borderId="8" xfId="24" applyNumberFormat="1" applyFont="1" applyFill="1" applyBorder="1" applyAlignment="1">
      <alignment horizontal="center" vertical="center"/>
    </xf>
    <xf numFmtId="10" fontId="43" fillId="3" borderId="44" xfId="24" applyNumberFormat="1" applyFont="1" applyFill="1" applyBorder="1" applyAlignment="1">
      <alignment horizontal="center" vertical="center"/>
    </xf>
    <xf numFmtId="10" fontId="43" fillId="3" borderId="52" xfId="24" applyNumberFormat="1" applyFont="1" applyFill="1" applyBorder="1" applyAlignment="1">
      <alignment horizontal="center" vertical="center"/>
    </xf>
    <xf numFmtId="0" fontId="18" fillId="0" borderId="23" xfId="0" applyFont="1" applyFill="1" applyBorder="1" applyAlignment="1">
      <alignment horizontal="justify" vertical="center" wrapText="1"/>
    </xf>
    <xf numFmtId="0" fontId="18" fillId="0" borderId="23" xfId="0" applyFont="1" applyFill="1" applyBorder="1" applyAlignment="1">
      <alignment horizontal="center" vertical="center" wrapText="1"/>
    </xf>
    <xf numFmtId="0" fontId="18" fillId="0" borderId="22" xfId="0" applyFont="1" applyFill="1" applyBorder="1" applyAlignment="1">
      <alignment horizontal="justify" vertical="center" wrapText="1"/>
    </xf>
    <xf numFmtId="4" fontId="43" fillId="3" borderId="11" xfId="0" applyNumberFormat="1" applyFont="1" applyFill="1" applyBorder="1" applyAlignment="1">
      <alignment horizontal="center" vertical="center" wrapText="1"/>
    </xf>
    <xf numFmtId="172" fontId="30" fillId="3" borderId="11" xfId="3" applyNumberFormat="1" applyFont="1" applyFill="1" applyBorder="1" applyAlignment="1">
      <alignment horizontal="center" vertical="center"/>
    </xf>
    <xf numFmtId="172" fontId="30" fillId="3" borderId="11" xfId="0" applyNumberFormat="1" applyFont="1" applyFill="1" applyBorder="1" applyAlignment="1">
      <alignment horizontal="center" vertical="center"/>
    </xf>
    <xf numFmtId="0" fontId="43" fillId="3" borderId="7" xfId="0" applyFont="1" applyFill="1" applyBorder="1" applyAlignment="1">
      <alignment horizontal="center" vertical="center"/>
    </xf>
    <xf numFmtId="0" fontId="43" fillId="3" borderId="8" xfId="0" applyFont="1" applyFill="1" applyBorder="1" applyAlignment="1">
      <alignment horizontal="center" vertical="center"/>
    </xf>
    <xf numFmtId="3" fontId="43" fillId="3" borderId="8" xfId="0" applyNumberFormat="1" applyFont="1" applyFill="1" applyBorder="1" applyAlignment="1">
      <alignment horizontal="center" vertical="center" wrapText="1"/>
    </xf>
    <xf numFmtId="3" fontId="30" fillId="3" borderId="11" xfId="0" applyNumberFormat="1" applyFont="1" applyFill="1" applyBorder="1" applyAlignment="1">
      <alignment horizontal="center" vertical="center"/>
    </xf>
    <xf numFmtId="0" fontId="17" fillId="3" borderId="5" xfId="0" applyFont="1" applyFill="1" applyBorder="1" applyAlignment="1" applyProtection="1">
      <alignment horizontal="left" vertical="center" wrapText="1"/>
      <protection locked="0"/>
    </xf>
    <xf numFmtId="4" fontId="43" fillId="3" borderId="17" xfId="0" applyNumberFormat="1" applyFont="1" applyFill="1" applyBorder="1" applyAlignment="1">
      <alignment horizontal="center" vertical="center" wrapText="1"/>
    </xf>
    <xf numFmtId="4" fontId="43" fillId="3" borderId="1" xfId="0" applyNumberFormat="1" applyFont="1" applyFill="1" applyBorder="1" applyAlignment="1">
      <alignment horizontal="center" vertical="center" wrapText="1"/>
    </xf>
    <xf numFmtId="4" fontId="43" fillId="3" borderId="8" xfId="0" applyNumberFormat="1" applyFont="1" applyFill="1" applyBorder="1" applyAlignment="1">
      <alignment horizontal="center" vertical="center" wrapText="1"/>
    </xf>
    <xf numFmtId="0" fontId="17" fillId="3" borderId="1" xfId="0" applyFont="1" applyFill="1" applyBorder="1" applyAlignment="1" applyProtection="1">
      <alignment horizontal="left" vertical="center" wrapText="1"/>
      <protection locked="0"/>
    </xf>
    <xf numFmtId="172" fontId="43" fillId="3" borderId="17" xfId="5" applyNumberFormat="1" applyFont="1" applyFill="1" applyBorder="1" applyAlignment="1">
      <alignment horizontal="center" vertical="center"/>
    </xf>
    <xf numFmtId="172" fontId="43" fillId="3" borderId="1" xfId="5" applyNumberFormat="1" applyFont="1" applyFill="1" applyBorder="1" applyAlignment="1">
      <alignment horizontal="center" vertical="center"/>
    </xf>
    <xf numFmtId="172" fontId="43" fillId="3" borderId="8" xfId="5" applyNumberFormat="1" applyFont="1" applyFill="1" applyBorder="1" applyAlignment="1">
      <alignment horizontal="center" vertical="center"/>
    </xf>
    <xf numFmtId="0" fontId="19" fillId="3" borderId="8" xfId="0" applyFont="1" applyFill="1" applyBorder="1" applyAlignment="1">
      <alignment horizontal="center" vertical="center"/>
    </xf>
    <xf numFmtId="0" fontId="43" fillId="3" borderId="17" xfId="0" applyFont="1" applyFill="1" applyBorder="1" applyAlignment="1">
      <alignment horizontal="center" vertical="center"/>
    </xf>
    <xf numFmtId="0" fontId="43" fillId="3" borderId="1" xfId="0" applyFont="1" applyFill="1" applyBorder="1" applyAlignment="1">
      <alignment horizontal="center" vertical="center"/>
    </xf>
    <xf numFmtId="4" fontId="19" fillId="3" borderId="1" xfId="0" applyNumberFormat="1" applyFont="1" applyFill="1" applyBorder="1" applyAlignment="1">
      <alignment horizontal="center" vertical="center"/>
    </xf>
    <xf numFmtId="0" fontId="19" fillId="3" borderId="17" xfId="0" applyFont="1" applyFill="1" applyBorder="1" applyAlignment="1">
      <alignment horizontal="center" vertical="center"/>
    </xf>
    <xf numFmtId="0" fontId="19" fillId="3" borderId="1" xfId="0" applyFont="1" applyFill="1" applyBorder="1" applyAlignment="1">
      <alignment horizontal="center" vertical="center"/>
    </xf>
    <xf numFmtId="172" fontId="19" fillId="3" borderId="1" xfId="5" applyNumberFormat="1" applyFont="1" applyFill="1" applyBorder="1" applyAlignment="1">
      <alignment horizontal="center" vertical="center"/>
    </xf>
    <xf numFmtId="172" fontId="43" fillId="3" borderId="17" xfId="5" applyNumberFormat="1" applyFont="1" applyFill="1" applyBorder="1" applyAlignment="1" applyProtection="1">
      <alignment horizontal="center" vertical="center"/>
      <protection locked="0"/>
    </xf>
    <xf numFmtId="172" fontId="43" fillId="3" borderId="1" xfId="5" applyNumberFormat="1" applyFont="1" applyFill="1" applyBorder="1" applyAlignment="1" applyProtection="1">
      <alignment horizontal="center" vertical="center"/>
      <protection locked="0"/>
    </xf>
    <xf numFmtId="0" fontId="17" fillId="3" borderId="4" xfId="0" applyFont="1" applyFill="1" applyBorder="1" applyAlignment="1" applyProtection="1">
      <alignment horizontal="left" vertical="center" wrapText="1"/>
      <protection locked="0"/>
    </xf>
    <xf numFmtId="4" fontId="43" fillId="3" borderId="43" xfId="0" applyNumberFormat="1" applyFont="1" applyFill="1" applyBorder="1" applyAlignment="1">
      <alignment horizontal="center" vertical="center" wrapText="1"/>
    </xf>
    <xf numFmtId="4" fontId="43" fillId="3" borderId="5" xfId="0" applyNumberFormat="1" applyFont="1" applyFill="1" applyBorder="1" applyAlignment="1">
      <alignment horizontal="center" vertical="center" wrapText="1"/>
    </xf>
    <xf numFmtId="4" fontId="43" fillId="3" borderId="52" xfId="0" applyNumberFormat="1" applyFont="1" applyFill="1" applyBorder="1" applyAlignment="1">
      <alignment horizontal="center" vertical="center" wrapText="1"/>
    </xf>
    <xf numFmtId="3" fontId="19" fillId="3" borderId="3" xfId="0" applyNumberFormat="1" applyFont="1" applyFill="1" applyBorder="1" applyAlignment="1">
      <alignment horizontal="center" vertical="center" wrapText="1"/>
    </xf>
    <xf numFmtId="165" fontId="19" fillId="3" borderId="1" xfId="5" applyFont="1" applyFill="1" applyBorder="1" applyAlignment="1">
      <alignment horizontal="center" vertical="center"/>
    </xf>
    <xf numFmtId="0" fontId="17" fillId="3" borderId="2" xfId="0" applyFont="1" applyFill="1" applyBorder="1" applyAlignment="1" applyProtection="1">
      <alignment horizontal="left" vertical="center" wrapText="1"/>
      <protection locked="0"/>
    </xf>
    <xf numFmtId="0" fontId="17" fillId="3" borderId="3" xfId="0" applyFont="1" applyFill="1" applyBorder="1" applyAlignment="1" applyProtection="1">
      <alignment horizontal="left" vertical="center" wrapText="1"/>
      <protection locked="0"/>
    </xf>
    <xf numFmtId="3" fontId="19" fillId="5" borderId="5" xfId="10" applyNumberFormat="1" applyFont="1" applyFill="1" applyBorder="1" applyAlignment="1">
      <alignment horizontal="center" vertical="center" wrapText="1"/>
    </xf>
    <xf numFmtId="10" fontId="31" fillId="5" borderId="5" xfId="21" applyNumberFormat="1" applyFont="1" applyFill="1" applyBorder="1" applyAlignment="1">
      <alignment horizontal="center" vertical="center"/>
    </xf>
    <xf numFmtId="10" fontId="31" fillId="5" borderId="1" xfId="21" applyNumberFormat="1" applyFont="1" applyFill="1" applyBorder="1" applyAlignment="1">
      <alignment horizontal="center" vertical="center"/>
    </xf>
    <xf numFmtId="3" fontId="21" fillId="5" borderId="4" xfId="0" applyNumberFormat="1" applyFont="1" applyFill="1" applyBorder="1" applyAlignment="1">
      <alignment horizontal="center" vertical="center" wrapText="1"/>
    </xf>
    <xf numFmtId="169" fontId="29" fillId="3" borderId="53" xfId="0" applyNumberFormat="1" applyFont="1" applyFill="1" applyBorder="1" applyAlignment="1">
      <alignment vertical="center"/>
    </xf>
    <xf numFmtId="10" fontId="4" fillId="3" borderId="3" xfId="0" applyNumberFormat="1" applyFont="1" applyFill="1" applyBorder="1" applyAlignment="1">
      <alignment horizontal="center" vertical="center"/>
    </xf>
    <xf numFmtId="169" fontId="42" fillId="3" borderId="5" xfId="0" applyNumberFormat="1" applyFont="1" applyFill="1" applyBorder="1" applyAlignment="1">
      <alignment vertical="center"/>
    </xf>
    <xf numFmtId="169" fontId="29" fillId="3" borderId="7" xfId="0" applyNumberFormat="1" applyFont="1" applyFill="1" applyBorder="1" applyAlignment="1">
      <alignment vertical="center"/>
    </xf>
    <xf numFmtId="9" fontId="4" fillId="3" borderId="1" xfId="0" applyNumberFormat="1" applyFont="1" applyFill="1" applyBorder="1" applyAlignment="1">
      <alignment horizontal="center" vertical="center"/>
    </xf>
    <xf numFmtId="10" fontId="42" fillId="3" borderId="1" xfId="0" applyNumberFormat="1" applyFont="1" applyFill="1" applyBorder="1" applyAlignment="1" applyProtection="1">
      <alignment vertical="center"/>
      <protection locked="0"/>
    </xf>
    <xf numFmtId="169" fontId="29" fillId="3" borderId="40" xfId="0" applyNumberFormat="1" applyFont="1" applyFill="1" applyBorder="1" applyAlignment="1">
      <alignment vertical="center"/>
    </xf>
    <xf numFmtId="9" fontId="4" fillId="3" borderId="3" xfId="0" applyNumberFormat="1" applyFont="1" applyFill="1" applyBorder="1" applyAlignment="1">
      <alignment horizontal="center" vertical="center"/>
    </xf>
    <xf numFmtId="169" fontId="29" fillId="3" borderId="54" xfId="0" applyNumberFormat="1" applyFont="1" applyFill="1" applyBorder="1" applyAlignment="1">
      <alignment vertical="center"/>
    </xf>
    <xf numFmtId="169" fontId="4" fillId="3" borderId="2" xfId="0" applyNumberFormat="1" applyFont="1" applyFill="1" applyBorder="1" applyAlignment="1">
      <alignment horizontal="center" vertical="center"/>
    </xf>
    <xf numFmtId="9" fontId="4" fillId="3" borderId="2" xfId="0" applyNumberFormat="1" applyFont="1" applyFill="1" applyBorder="1" applyAlignment="1">
      <alignment horizontal="center" vertical="center"/>
    </xf>
    <xf numFmtId="10" fontId="42" fillId="3" borderId="2" xfId="0" applyNumberFormat="1" applyFont="1" applyFill="1" applyBorder="1" applyAlignment="1" applyProtection="1">
      <alignment vertical="center"/>
      <protection locked="0"/>
    </xf>
    <xf numFmtId="169" fontId="29" fillId="3" borderId="1" xfId="0" applyNumberFormat="1" applyFont="1" applyFill="1" applyBorder="1" applyAlignment="1">
      <alignment vertical="center"/>
    </xf>
    <xf numFmtId="10" fontId="4" fillId="3" borderId="1" xfId="0" applyNumberFormat="1" applyFont="1" applyFill="1" applyBorder="1" applyAlignment="1">
      <alignment horizontal="center" vertical="center"/>
    </xf>
    <xf numFmtId="169" fontId="42" fillId="3" borderId="1" xfId="0" applyNumberFormat="1" applyFont="1" applyFill="1" applyBorder="1" applyAlignment="1">
      <alignment vertical="center"/>
    </xf>
    <xf numFmtId="169" fontId="29" fillId="3" borderId="5" xfId="0" applyNumberFormat="1" applyFont="1" applyFill="1" applyBorder="1" applyAlignment="1">
      <alignment vertical="center"/>
    </xf>
    <xf numFmtId="9" fontId="4" fillId="3" borderId="5" xfId="0" applyNumberFormat="1" applyFont="1" applyFill="1" applyBorder="1" applyAlignment="1">
      <alignment horizontal="center" vertical="center"/>
    </xf>
    <xf numFmtId="10" fontId="42" fillId="3" borderId="1" xfId="0" applyNumberFormat="1" applyFont="1" applyFill="1" applyBorder="1" applyAlignment="1">
      <alignment vertical="center"/>
    </xf>
    <xf numFmtId="169" fontId="4" fillId="3" borderId="4" xfId="0" applyNumberFormat="1" applyFont="1" applyFill="1" applyBorder="1" applyAlignment="1">
      <alignment horizontal="center" vertical="center"/>
    </xf>
    <xf numFmtId="9" fontId="4" fillId="3" borderId="4" xfId="0" applyNumberFormat="1" applyFont="1" applyFill="1" applyBorder="1" applyAlignment="1">
      <alignment horizontal="center" vertical="center"/>
    </xf>
    <xf numFmtId="169" fontId="29" fillId="3" borderId="3" xfId="0" applyNumberFormat="1" applyFont="1" applyFill="1" applyBorder="1" applyAlignment="1">
      <alignment vertical="center"/>
    </xf>
    <xf numFmtId="10" fontId="4" fillId="3" borderId="5" xfId="0" applyNumberFormat="1" applyFont="1" applyFill="1" applyBorder="1" applyAlignment="1">
      <alignment horizontal="center" vertical="center"/>
    </xf>
    <xf numFmtId="10" fontId="42" fillId="3" borderId="5" xfId="0" applyNumberFormat="1" applyFont="1" applyFill="1" applyBorder="1" applyAlignment="1">
      <alignment vertical="center"/>
    </xf>
    <xf numFmtId="169" fontId="4" fillId="3" borderId="5" xfId="0" applyNumberFormat="1" applyFont="1" applyFill="1" applyBorder="1" applyAlignment="1">
      <alignment horizontal="center" vertical="center"/>
    </xf>
    <xf numFmtId="0" fontId="16" fillId="5" borderId="4" xfId="19" applyFont="1" applyFill="1" applyBorder="1" applyAlignment="1">
      <alignment horizontal="center" vertical="center" wrapText="1"/>
    </xf>
    <xf numFmtId="0" fontId="8" fillId="3" borderId="13" xfId="0" applyFont="1" applyFill="1" applyBorder="1" applyAlignment="1">
      <alignment horizontal="center" vertical="center"/>
    </xf>
    <xf numFmtId="0" fontId="8" fillId="3" borderId="23" xfId="0" applyFont="1" applyFill="1" applyBorder="1" applyAlignment="1">
      <alignment horizontal="justify" vertical="center" wrapText="1"/>
    </xf>
    <xf numFmtId="0" fontId="8" fillId="3" borderId="23" xfId="0" applyFont="1" applyFill="1" applyBorder="1" applyAlignment="1">
      <alignment horizontal="center" vertical="center"/>
    </xf>
    <xf numFmtId="0" fontId="8" fillId="3" borderId="1" xfId="0" applyFont="1" applyFill="1" applyBorder="1" applyAlignment="1">
      <alignment horizontal="justify" vertical="center" wrapText="1"/>
    </xf>
    <xf numFmtId="0" fontId="8" fillId="3" borderId="1" xfId="0" applyFont="1" applyFill="1" applyBorder="1" applyAlignment="1">
      <alignment horizontal="center" vertical="center"/>
    </xf>
    <xf numFmtId="0" fontId="8" fillId="3" borderId="1" xfId="0" quotePrefix="1" applyFont="1" applyFill="1" applyBorder="1" applyAlignment="1">
      <alignment horizontal="center" vertical="center" wrapText="1"/>
    </xf>
    <xf numFmtId="0" fontId="8" fillId="3" borderId="1" xfId="0" applyFont="1" applyFill="1" applyBorder="1" applyAlignment="1">
      <alignment horizontal="center" vertical="center" wrapText="1"/>
    </xf>
    <xf numFmtId="1" fontId="8" fillId="3" borderId="1" xfId="5" applyNumberFormat="1" applyFont="1" applyFill="1" applyBorder="1" applyAlignment="1">
      <alignment horizontal="center" vertical="center"/>
    </xf>
    <xf numFmtId="1" fontId="8" fillId="3" borderId="1" xfId="5" applyNumberFormat="1" applyFont="1" applyFill="1" applyBorder="1" applyAlignment="1" applyProtection="1">
      <alignment horizontal="center" vertical="center"/>
      <protection locked="0"/>
    </xf>
    <xf numFmtId="0" fontId="8" fillId="3" borderId="0" xfId="0" applyFont="1" applyFill="1"/>
    <xf numFmtId="172" fontId="8" fillId="3" borderId="1" xfId="5" applyNumberFormat="1" applyFont="1" applyFill="1" applyBorder="1" applyAlignment="1">
      <alignment horizontal="left" vertical="center"/>
    </xf>
    <xf numFmtId="172" fontId="8" fillId="3" borderId="1" xfId="5" applyNumberFormat="1" applyFont="1" applyFill="1" applyBorder="1" applyAlignment="1">
      <alignment vertical="center"/>
    </xf>
    <xf numFmtId="172" fontId="8" fillId="3" borderId="23" xfId="3" applyNumberFormat="1" applyFont="1" applyFill="1" applyBorder="1" applyAlignment="1">
      <alignment horizontal="left" vertical="center"/>
    </xf>
    <xf numFmtId="172" fontId="8" fillId="3" borderId="23" xfId="3" applyNumberFormat="1" applyFont="1" applyFill="1" applyBorder="1" applyAlignment="1">
      <alignment vertical="center"/>
    </xf>
    <xf numFmtId="10" fontId="8" fillId="3" borderId="23" xfId="21" applyNumberFormat="1" applyFont="1" applyFill="1" applyBorder="1" applyAlignment="1">
      <alignment vertical="center"/>
    </xf>
    <xf numFmtId="0" fontId="18" fillId="3" borderId="23" xfId="0" applyFont="1" applyFill="1" applyBorder="1" applyAlignment="1">
      <alignment horizontal="justify" vertical="center" wrapText="1"/>
    </xf>
    <xf numFmtId="0" fontId="18" fillId="3" borderId="23" xfId="0" applyFont="1" applyFill="1" applyBorder="1" applyAlignment="1">
      <alignment horizontal="center" vertical="center" wrapText="1"/>
    </xf>
    <xf numFmtId="0" fontId="16" fillId="5" borderId="59" xfId="19" applyFont="1" applyFill="1" applyBorder="1" applyAlignment="1">
      <alignment horizontal="center" vertical="center" wrapText="1"/>
    </xf>
    <xf numFmtId="0" fontId="48" fillId="8" borderId="4" xfId="19" applyFont="1" applyFill="1" applyBorder="1" applyAlignment="1">
      <alignment horizontal="center" vertical="center" wrapText="1"/>
    </xf>
    <xf numFmtId="0" fontId="20" fillId="3" borderId="5" xfId="19" applyFont="1" applyFill="1" applyBorder="1" applyAlignment="1">
      <alignment horizontal="left" vertical="center" wrapText="1"/>
    </xf>
    <xf numFmtId="3" fontId="8" fillId="3" borderId="52" xfId="0" applyNumberFormat="1" applyFont="1" applyFill="1" applyBorder="1" applyAlignment="1">
      <alignment horizontal="center" vertical="center" wrapText="1"/>
    </xf>
    <xf numFmtId="4" fontId="8" fillId="3" borderId="52" xfId="0" applyNumberFormat="1" applyFont="1" applyFill="1" applyBorder="1" applyAlignment="1">
      <alignment horizontal="center" vertical="center" wrapText="1"/>
    </xf>
    <xf numFmtId="168" fontId="20" fillId="3" borderId="1" xfId="19" applyNumberFormat="1" applyFont="1" applyFill="1" applyBorder="1" applyAlignment="1">
      <alignment horizontal="left" vertical="center" wrapText="1"/>
    </xf>
    <xf numFmtId="3" fontId="8" fillId="3" borderId="1" xfId="0" applyNumberFormat="1" applyFont="1" applyFill="1" applyBorder="1" applyAlignment="1">
      <alignment horizontal="center" vertical="center" wrapText="1"/>
    </xf>
    <xf numFmtId="168" fontId="20" fillId="3" borderId="1" xfId="19" applyNumberFormat="1" applyFont="1" applyFill="1" applyBorder="1" applyAlignment="1">
      <alignment vertical="center" wrapText="1"/>
    </xf>
    <xf numFmtId="168" fontId="8" fillId="3" borderId="4" xfId="0" applyNumberFormat="1" applyFont="1" applyFill="1" applyBorder="1" applyAlignment="1">
      <alignment horizontal="center" vertical="center" wrapText="1"/>
    </xf>
    <xf numFmtId="0" fontId="20" fillId="3" borderId="1" xfId="19" applyFont="1" applyFill="1" applyBorder="1" applyAlignment="1">
      <alignment horizontal="left" vertical="center" wrapText="1"/>
    </xf>
    <xf numFmtId="3" fontId="8" fillId="3" borderId="15"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wrapText="1"/>
    </xf>
    <xf numFmtId="173" fontId="8" fillId="3" borderId="15" xfId="0" applyNumberFormat="1" applyFont="1" applyFill="1" applyBorder="1" applyAlignment="1">
      <alignment horizontal="center" vertical="center" wrapText="1"/>
    </xf>
    <xf numFmtId="173" fontId="8" fillId="3" borderId="3" xfId="0" applyNumberFormat="1" applyFont="1" applyFill="1" applyBorder="1" applyAlignment="1">
      <alignment horizontal="center" vertical="center" wrapText="1"/>
    </xf>
    <xf numFmtId="3" fontId="37"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wrapText="1"/>
    </xf>
    <xf numFmtId="3" fontId="8" fillId="3" borderId="39" xfId="0" applyNumberFormat="1" applyFont="1" applyFill="1" applyBorder="1" applyAlignment="1">
      <alignment horizontal="center" vertical="center" wrapText="1"/>
    </xf>
    <xf numFmtId="3" fontId="8" fillId="3" borderId="38" xfId="0" applyNumberFormat="1" applyFont="1" applyFill="1" applyBorder="1" applyAlignment="1">
      <alignment horizontal="center" vertical="center" wrapText="1"/>
    </xf>
    <xf numFmtId="3" fontId="37" fillId="3" borderId="3" xfId="0" applyNumberFormat="1" applyFont="1" applyFill="1" applyBorder="1" applyAlignment="1">
      <alignment horizontal="center" vertical="center"/>
    </xf>
    <xf numFmtId="4" fontId="37" fillId="3" borderId="3" xfId="0" applyNumberFormat="1" applyFont="1" applyFill="1" applyBorder="1" applyAlignment="1">
      <alignment horizontal="center" vertical="center"/>
    </xf>
    <xf numFmtId="168" fontId="20" fillId="3" borderId="4" xfId="19" applyNumberFormat="1" applyFont="1" applyFill="1" applyBorder="1" applyAlignment="1">
      <alignment vertical="center" wrapText="1"/>
    </xf>
    <xf numFmtId="3" fontId="37" fillId="3" borderId="5" xfId="0" applyNumberFormat="1" applyFont="1" applyFill="1" applyBorder="1" applyAlignment="1">
      <alignment horizontal="center" vertical="center"/>
    </xf>
    <xf numFmtId="3" fontId="37" fillId="3" borderId="23" xfId="0" applyNumberFormat="1" applyFont="1" applyFill="1" applyBorder="1" applyAlignment="1">
      <alignment horizontal="center" vertical="center"/>
    </xf>
    <xf numFmtId="0" fontId="22" fillId="3" borderId="5" xfId="19" applyFont="1" applyFill="1" applyBorder="1" applyAlignment="1">
      <alignment horizontal="left" vertical="center" wrapText="1"/>
    </xf>
    <xf numFmtId="3" fontId="5" fillId="3" borderId="3" xfId="0" applyNumberFormat="1" applyFont="1" applyFill="1" applyBorder="1" applyAlignment="1">
      <alignment horizontal="center" vertical="center"/>
    </xf>
    <xf numFmtId="0" fontId="22" fillId="3" borderId="1" xfId="19" applyFont="1" applyFill="1" applyBorder="1" applyAlignment="1">
      <alignment horizontal="left" vertical="center" wrapText="1"/>
    </xf>
    <xf numFmtId="3" fontId="5" fillId="3" borderId="1" xfId="0" applyNumberFormat="1" applyFont="1" applyFill="1" applyBorder="1" applyAlignment="1">
      <alignment horizontal="center" vertical="center"/>
    </xf>
    <xf numFmtId="0" fontId="22" fillId="3" borderId="4" xfId="19" applyFont="1" applyFill="1" applyBorder="1" applyAlignment="1">
      <alignment horizontal="left" vertical="center" wrapText="1"/>
    </xf>
    <xf numFmtId="3" fontId="45" fillId="3" borderId="1" xfId="19" applyNumberFormat="1" applyFont="1" applyFill="1" applyBorder="1" applyAlignment="1">
      <alignment horizontal="center" vertical="center" wrapText="1"/>
    </xf>
    <xf numFmtId="0" fontId="13" fillId="3" borderId="0" xfId="0" applyFont="1" applyFill="1" applyAlignment="1">
      <alignment horizontal="center" vertical="center" wrapText="1"/>
    </xf>
    <xf numFmtId="0" fontId="11" fillId="5" borderId="8"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37" fillId="0" borderId="24" xfId="0" applyFont="1" applyFill="1" applyBorder="1" applyAlignment="1">
      <alignment horizontal="center"/>
    </xf>
    <xf numFmtId="0" fontId="37" fillId="0" borderId="25" xfId="0" applyFont="1" applyFill="1" applyBorder="1" applyAlignment="1">
      <alignment horizontal="center"/>
    </xf>
    <xf numFmtId="0" fontId="37" fillId="0" borderId="26" xfId="0" applyFont="1" applyFill="1" applyBorder="1" applyAlignment="1">
      <alignment horizontal="center"/>
    </xf>
    <xf numFmtId="0" fontId="37" fillId="0" borderId="27" xfId="0" applyFont="1" applyFill="1" applyBorder="1" applyAlignment="1">
      <alignment horizontal="center"/>
    </xf>
    <xf numFmtId="0" fontId="37" fillId="0" borderId="0" xfId="0" applyFont="1" applyFill="1" applyBorder="1" applyAlignment="1">
      <alignment horizontal="center"/>
    </xf>
    <xf numFmtId="0" fontId="37" fillId="0" borderId="9" xfId="0" applyFont="1" applyFill="1" applyBorder="1" applyAlignment="1">
      <alignment horizontal="center"/>
    </xf>
    <xf numFmtId="0" fontId="0" fillId="0" borderId="0" xfId="0" applyFill="1" applyAlignment="1">
      <alignment horizontal="center"/>
    </xf>
    <xf numFmtId="0" fontId="11" fillId="5" borderId="0"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1" fillId="5" borderId="15"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3" xfId="0" applyFont="1" applyFill="1" applyBorder="1" applyAlignment="1">
      <alignment horizontal="center" vertical="center" wrapText="1"/>
    </xf>
    <xf numFmtId="0" fontId="11" fillId="0" borderId="31" xfId="0" applyFont="1" applyFill="1" applyBorder="1" applyAlignment="1">
      <alignment horizontal="right" vertical="center"/>
    </xf>
    <xf numFmtId="0" fontId="6" fillId="0" borderId="31" xfId="0" applyFont="1" applyFill="1" applyBorder="1" applyAlignment="1">
      <alignment horizontal="right" vertical="center"/>
    </xf>
    <xf numFmtId="0" fontId="6" fillId="0" borderId="32" xfId="0" applyFont="1" applyFill="1" applyBorder="1" applyAlignment="1">
      <alignment horizontal="right" vertical="center"/>
    </xf>
    <xf numFmtId="0" fontId="5" fillId="5" borderId="1" xfId="0" applyFont="1" applyFill="1" applyBorder="1" applyAlignment="1">
      <alignment horizontal="center" vertical="center"/>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26" fillId="3" borderId="3" xfId="0" applyFont="1" applyFill="1" applyBorder="1" applyAlignment="1">
      <alignment horizontal="center" vertical="center" wrapText="1"/>
    </xf>
    <xf numFmtId="0" fontId="26" fillId="3" borderId="1" xfId="0" applyFont="1" applyFill="1" applyBorder="1" applyAlignment="1">
      <alignment horizontal="center" vertical="center"/>
    </xf>
    <xf numFmtId="0" fontId="26" fillId="3" borderId="2" xfId="0" applyFont="1" applyFill="1" applyBorder="1" applyAlignment="1">
      <alignment horizontal="center" vertical="center"/>
    </xf>
    <xf numFmtId="0" fontId="4" fillId="3" borderId="37" xfId="0" applyFont="1" applyFill="1" applyBorder="1" applyAlignment="1">
      <alignment horizontal="center" vertical="center" wrapText="1"/>
    </xf>
    <xf numFmtId="0" fontId="4" fillId="3" borderId="23" xfId="0" applyFont="1" applyFill="1" applyBorder="1" applyAlignment="1">
      <alignment horizontal="center" vertical="center" wrapText="1"/>
    </xf>
    <xf numFmtId="49" fontId="4" fillId="0" borderId="3"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26" fillId="3" borderId="1" xfId="0" applyFont="1" applyFill="1" applyBorder="1" applyAlignment="1">
      <alignment horizontal="justify" vertical="center" wrapText="1"/>
    </xf>
    <xf numFmtId="0" fontId="26" fillId="3" borderId="1" xfId="0" applyFont="1" applyFill="1" applyBorder="1" applyAlignment="1">
      <alignment horizontal="justify"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6" fillId="0" borderId="1" xfId="0" applyFont="1" applyFill="1" applyBorder="1" applyAlignment="1">
      <alignment horizontal="justify" vertical="center" wrapText="1"/>
    </xf>
    <xf numFmtId="0" fontId="26" fillId="0" borderId="1" xfId="0" applyFont="1" applyFill="1" applyBorder="1" applyAlignment="1">
      <alignment horizontal="center" vertical="center" wrapText="1"/>
    </xf>
    <xf numFmtId="0" fontId="23" fillId="0" borderId="0" xfId="0" applyFont="1" applyFill="1" applyAlignment="1">
      <alignment horizontal="right" vertical="center"/>
    </xf>
    <xf numFmtId="10" fontId="44" fillId="0" borderId="37" xfId="24" applyNumberFormat="1" applyFont="1" applyFill="1" applyBorder="1" applyAlignment="1">
      <alignment horizontal="left" vertical="center" wrapText="1"/>
    </xf>
    <xf numFmtId="10" fontId="44" fillId="0" borderId="23" xfId="24" applyNumberFormat="1" applyFont="1" applyFill="1" applyBorder="1" applyAlignment="1">
      <alignment horizontal="left" vertical="center"/>
    </xf>
    <xf numFmtId="10" fontId="44" fillId="0" borderId="38" xfId="24" applyNumberFormat="1" applyFont="1" applyFill="1" applyBorder="1" applyAlignment="1">
      <alignment horizontal="left" vertical="center"/>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38" xfId="0" applyFont="1" applyFill="1" applyBorder="1" applyAlignment="1">
      <alignment horizontal="center" vertical="center" wrapText="1"/>
    </xf>
    <xf numFmtId="0" fontId="26" fillId="3" borderId="3" xfId="0" applyFont="1" applyFill="1" applyBorder="1" applyAlignment="1">
      <alignment horizontal="justify" vertical="center" wrapText="1"/>
    </xf>
    <xf numFmtId="0" fontId="26" fillId="3" borderId="2" xfId="0" applyFont="1" applyFill="1" applyBorder="1" applyAlignment="1">
      <alignment horizontal="justify" vertical="center"/>
    </xf>
    <xf numFmtId="0" fontId="26" fillId="0" borderId="1" xfId="0" applyFont="1" applyFill="1" applyBorder="1" applyAlignment="1">
      <alignment horizontal="justify" vertical="center"/>
    </xf>
    <xf numFmtId="0" fontId="3" fillId="5" borderId="27"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6" xfId="0" applyFont="1" applyFill="1" applyBorder="1" applyAlignment="1" applyProtection="1">
      <alignment horizontal="center" vertical="center" wrapText="1"/>
      <protection locked="0"/>
    </xf>
    <xf numFmtId="0" fontId="26" fillId="0" borderId="2" xfId="0" applyFont="1" applyFill="1" applyBorder="1" applyAlignment="1">
      <alignment horizontal="center" vertical="center" wrapText="1"/>
    </xf>
    <xf numFmtId="0" fontId="26" fillId="0" borderId="23"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2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5" fillId="5" borderId="48" xfId="0" applyFont="1" applyFill="1" applyBorder="1" applyAlignment="1">
      <alignment horizontal="center" vertical="center"/>
    </xf>
    <xf numFmtId="0" fontId="5" fillId="5" borderId="25"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5" xfId="0" applyFont="1" applyFill="1" applyBorder="1" applyAlignment="1">
      <alignment horizontal="center" vertical="center"/>
    </xf>
    <xf numFmtId="0" fontId="4" fillId="0" borderId="49"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5" borderId="1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44" xfId="0" applyFont="1" applyFill="1" applyBorder="1" applyAlignment="1">
      <alignment horizontal="center"/>
    </xf>
    <xf numFmtId="0" fontId="4" fillId="0" borderId="51"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26" fillId="0" borderId="2" xfId="0" applyFont="1" applyFill="1" applyBorder="1" applyAlignment="1">
      <alignment vertical="center" wrapText="1"/>
    </xf>
    <xf numFmtId="0" fontId="26" fillId="0" borderId="23" xfId="0" applyFont="1" applyFill="1" applyBorder="1" applyAlignment="1">
      <alignment vertical="center" wrapText="1"/>
    </xf>
    <xf numFmtId="0" fontId="26" fillId="0" borderId="5" xfId="0" applyFont="1" applyFill="1" applyBorder="1" applyAlignment="1">
      <alignment vertical="center" wrapText="1"/>
    </xf>
    <xf numFmtId="10" fontId="43" fillId="0" borderId="3" xfId="24" applyNumberFormat="1" applyFont="1" applyFill="1" applyBorder="1" applyAlignment="1">
      <alignment horizontal="center" vertical="center" wrapText="1"/>
    </xf>
    <xf numFmtId="10" fontId="43" fillId="0" borderId="1" xfId="24" applyNumberFormat="1" applyFont="1" applyFill="1" applyBorder="1" applyAlignment="1">
      <alignment horizontal="center" vertical="center"/>
    </xf>
    <xf numFmtId="10" fontId="43" fillId="0" borderId="4" xfId="24"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xf>
    <xf numFmtId="49" fontId="4" fillId="0" borderId="4" xfId="0" applyNumberFormat="1" applyFont="1" applyFill="1" applyBorder="1" applyAlignment="1">
      <alignment horizontal="justify" vertical="center"/>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5" fillId="5" borderId="10" xfId="0" applyFont="1" applyFill="1" applyBorder="1" applyAlignment="1">
      <alignment horizontal="center" vertical="center"/>
    </xf>
    <xf numFmtId="0" fontId="11" fillId="5" borderId="1"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31" xfId="0" applyFont="1" applyFill="1" applyBorder="1" applyAlignment="1">
      <alignment horizontal="center" vertical="center" wrapText="1"/>
    </xf>
    <xf numFmtId="0" fontId="11" fillId="5" borderId="32"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9" xfId="0" applyFont="1" applyFill="1" applyBorder="1" applyAlignment="1">
      <alignment horizontal="center" vertical="center" wrapText="1"/>
    </xf>
    <xf numFmtId="10" fontId="2" fillId="3" borderId="47" xfId="0" applyNumberFormat="1" applyFont="1" applyFill="1" applyBorder="1" applyAlignment="1" applyProtection="1">
      <alignment horizontal="center" vertical="center" wrapText="1"/>
      <protection locked="0"/>
    </xf>
    <xf numFmtId="10" fontId="2" fillId="3" borderId="52" xfId="0" applyNumberFormat="1" applyFont="1" applyFill="1" applyBorder="1" applyAlignment="1" applyProtection="1">
      <alignment horizontal="center" vertical="center" wrapText="1"/>
      <protection locked="0"/>
    </xf>
    <xf numFmtId="0" fontId="2" fillId="4" borderId="18"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2" fillId="4" borderId="38" xfId="16" applyFont="1" applyFill="1" applyBorder="1" applyAlignment="1">
      <alignment horizontal="center" vertical="center" wrapText="1"/>
    </xf>
    <xf numFmtId="0" fontId="43" fillId="3" borderId="11" xfId="16" applyFont="1" applyFill="1" applyBorder="1" applyAlignment="1">
      <alignment horizontal="justify" vertical="center" wrapText="1"/>
    </xf>
    <xf numFmtId="0" fontId="43" fillId="3" borderId="11" xfId="16" applyFont="1" applyFill="1" applyBorder="1" applyAlignment="1">
      <alignment horizontal="justify" vertical="center"/>
    </xf>
    <xf numFmtId="169" fontId="2" fillId="3" borderId="11" xfId="23" applyNumberFormat="1" applyFont="1" applyFill="1" applyBorder="1" applyAlignment="1" applyProtection="1">
      <alignment horizontal="center" vertical="center" wrapText="1"/>
      <protection locked="0"/>
    </xf>
    <xf numFmtId="169" fontId="2" fillId="3" borderId="12" xfId="23" applyNumberFormat="1" applyFont="1" applyFill="1" applyBorder="1" applyAlignment="1" applyProtection="1">
      <alignment horizontal="center" vertical="center" wrapText="1"/>
      <protection locked="0"/>
    </xf>
    <xf numFmtId="0" fontId="16" fillId="3" borderId="11" xfId="0" applyFont="1" applyFill="1" applyBorder="1" applyAlignment="1" applyProtection="1">
      <alignment horizontal="center" vertical="center" wrapText="1"/>
      <protection locked="0"/>
    </xf>
    <xf numFmtId="0" fontId="44" fillId="3" borderId="17" xfId="0" applyFont="1" applyFill="1" applyBorder="1" applyAlignment="1">
      <alignment horizontal="center" vertical="center" wrapText="1"/>
    </xf>
    <xf numFmtId="0" fontId="44" fillId="3" borderId="18"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3" fillId="3" borderId="19" xfId="16" applyFont="1" applyFill="1" applyBorder="1" applyAlignment="1">
      <alignment horizontal="justify" vertical="center" wrapText="1"/>
    </xf>
    <xf numFmtId="0" fontId="43" fillId="3" borderId="22" xfId="16" applyFont="1" applyFill="1" applyBorder="1" applyAlignment="1">
      <alignment horizontal="justify" vertical="center"/>
    </xf>
    <xf numFmtId="9" fontId="2" fillId="3" borderId="1" xfId="23" applyFont="1" applyFill="1" applyBorder="1" applyAlignment="1" applyProtection="1">
      <alignment horizontal="center" vertical="center" wrapText="1"/>
      <protection locked="0"/>
    </xf>
    <xf numFmtId="169" fontId="2" fillId="3" borderId="21" xfId="23" applyNumberFormat="1" applyFont="1" applyFill="1" applyBorder="1" applyAlignment="1" applyProtection="1">
      <alignment horizontal="center" vertical="center" wrapText="1"/>
      <protection locked="0"/>
    </xf>
    <xf numFmtId="10" fontId="2" fillId="3" borderId="11" xfId="23"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12" xfId="0" applyFont="1" applyFill="1" applyBorder="1" applyAlignment="1" applyProtection="1">
      <alignment horizontal="center" vertical="center" wrapText="1"/>
      <protection locked="0"/>
    </xf>
    <xf numFmtId="0" fontId="16" fillId="3" borderId="5"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4" fillId="3" borderId="1" xfId="16" applyFont="1" applyFill="1" applyBorder="1" applyAlignment="1">
      <alignment horizontal="center" vertical="center" wrapText="1"/>
    </xf>
    <xf numFmtId="9" fontId="2" fillId="3" borderId="48" xfId="23" applyNumberFormat="1" applyFont="1" applyFill="1" applyBorder="1" applyAlignment="1" applyProtection="1">
      <alignment horizontal="center" vertical="center" wrapText="1"/>
      <protection locked="0"/>
    </xf>
    <xf numFmtId="9" fontId="2" fillId="3" borderId="47" xfId="23" applyNumberFormat="1" applyFont="1" applyFill="1" applyBorder="1" applyAlignment="1" applyProtection="1">
      <alignment horizontal="center" vertical="center" wrapText="1"/>
      <protection locked="0"/>
    </xf>
    <xf numFmtId="9" fontId="2" fillId="3" borderId="39" xfId="23" applyNumberFormat="1" applyFont="1" applyFill="1" applyBorder="1" applyAlignment="1" applyProtection="1">
      <alignment horizontal="center" vertical="center" wrapText="1"/>
      <protection locked="0"/>
    </xf>
    <xf numFmtId="0" fontId="4" fillId="3" borderId="43" xfId="16" applyFont="1" applyFill="1" applyBorder="1" applyAlignment="1">
      <alignment horizontal="center" vertical="center" wrapText="1"/>
    </xf>
    <xf numFmtId="0" fontId="4" fillId="3" borderId="17" xfId="16" applyFont="1" applyFill="1" applyBorder="1" applyAlignment="1">
      <alignment horizontal="center" vertical="center" wrapText="1"/>
    </xf>
    <xf numFmtId="0" fontId="4" fillId="3" borderId="17" xfId="0" applyFont="1" applyFill="1" applyBorder="1" applyAlignment="1">
      <alignment horizontal="center" vertical="center" wrapText="1"/>
    </xf>
    <xf numFmtId="169" fontId="2" fillId="3" borderId="1" xfId="23" applyNumberFormat="1" applyFont="1" applyFill="1" applyBorder="1" applyAlignment="1" applyProtection="1">
      <alignment horizontal="center" vertical="center" wrapText="1"/>
      <protection locked="0"/>
    </xf>
    <xf numFmtId="169" fontId="2" fillId="3" borderId="2" xfId="23" applyNumberFormat="1" applyFont="1" applyFill="1" applyBorder="1" applyAlignment="1" applyProtection="1">
      <alignment horizontal="center" vertical="center" wrapText="1"/>
      <protection locked="0"/>
    </xf>
    <xf numFmtId="10" fontId="2" fillId="3" borderId="5" xfId="0" applyNumberFormat="1" applyFont="1" applyFill="1" applyBorder="1" applyAlignment="1" applyProtection="1">
      <alignment horizontal="center" vertical="center" wrapText="1"/>
      <protection locked="0"/>
    </xf>
    <xf numFmtId="10" fontId="2" fillId="3" borderId="1" xfId="0" applyNumberFormat="1" applyFont="1" applyFill="1" applyBorder="1" applyAlignment="1" applyProtection="1">
      <alignment horizontal="center" vertical="center" wrapText="1"/>
      <protection locked="0"/>
    </xf>
    <xf numFmtId="10" fontId="2" fillId="3" borderId="4" xfId="0" applyNumberFormat="1" applyFont="1" applyFill="1" applyBorder="1" applyAlignment="1" applyProtection="1">
      <alignment horizontal="center" vertical="center" wrapText="1"/>
      <protection locked="0"/>
    </xf>
    <xf numFmtId="0" fontId="43" fillId="3" borderId="21" xfId="16" applyFont="1" applyFill="1" applyBorder="1" applyAlignment="1">
      <alignment horizontal="justify" vertical="center" wrapText="1"/>
    </xf>
    <xf numFmtId="0" fontId="19" fillId="3" borderId="22" xfId="16" applyFont="1" applyFill="1" applyBorder="1" applyAlignment="1">
      <alignment horizontal="justify" vertical="center" wrapText="1"/>
    </xf>
    <xf numFmtId="0" fontId="19" fillId="3" borderId="21" xfId="16" applyFont="1" applyFill="1" applyBorder="1" applyAlignment="1">
      <alignment horizontal="justify" vertical="center" wrapText="1"/>
    </xf>
    <xf numFmtId="0" fontId="4" fillId="3" borderId="2" xfId="16" applyFont="1" applyFill="1" applyBorder="1" applyAlignment="1">
      <alignment horizontal="center" vertical="center" wrapText="1"/>
    </xf>
    <xf numFmtId="0" fontId="4" fillId="3" borderId="23" xfId="16" applyFont="1" applyFill="1" applyBorder="1" applyAlignment="1">
      <alignment horizontal="center" vertical="center" wrapText="1"/>
    </xf>
    <xf numFmtId="0" fontId="16" fillId="3" borderId="2" xfId="0" applyFont="1" applyFill="1" applyBorder="1" applyAlignment="1" applyProtection="1">
      <alignment horizontal="center" vertical="center" wrapText="1"/>
      <protection locked="0"/>
    </xf>
    <xf numFmtId="169" fontId="2" fillId="3" borderId="5" xfId="23" applyNumberFormat="1" applyFont="1" applyFill="1" applyBorder="1" applyAlignment="1" applyProtection="1">
      <alignment horizontal="center" vertical="center" wrapText="1"/>
      <protection locked="0"/>
    </xf>
    <xf numFmtId="9" fontId="2" fillId="3" borderId="5" xfId="23"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4" fillId="3" borderId="37" xfId="16" applyFont="1" applyFill="1" applyBorder="1" applyAlignment="1">
      <alignment horizontal="center" vertical="center" wrapText="1"/>
    </xf>
    <xf numFmtId="0" fontId="4" fillId="3" borderId="5" xfId="16" applyFont="1" applyFill="1" applyBorder="1" applyAlignment="1">
      <alignment horizontal="center" vertical="center" wrapText="1"/>
    </xf>
    <xf numFmtId="0" fontId="2" fillId="4" borderId="3"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4" fillId="4" borderId="3"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11"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2" fillId="4" borderId="10"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2" fillId="4" borderId="37" xfId="16" applyFont="1" applyFill="1" applyBorder="1" applyAlignment="1">
      <alignment horizontal="center" vertical="center" wrapText="1"/>
    </xf>
    <xf numFmtId="0" fontId="16" fillId="4" borderId="15" xfId="16" applyFont="1" applyFill="1" applyBorder="1" applyAlignment="1">
      <alignment horizontal="center" vertical="center" wrapText="1"/>
    </xf>
    <xf numFmtId="0" fontId="16" fillId="4" borderId="40" xfId="16" applyFont="1" applyFill="1" applyBorder="1" applyAlignment="1">
      <alignment horizontal="center" vertical="center" wrapText="1"/>
    </xf>
    <xf numFmtId="0" fontId="2" fillId="4" borderId="24" xfId="16" applyFont="1" applyFill="1" applyBorder="1" applyAlignment="1">
      <alignment horizontal="center" vertical="center" wrapText="1"/>
    </xf>
    <xf numFmtId="0" fontId="2" fillId="4" borderId="29" xfId="16" applyFont="1" applyFill="1" applyBorder="1" applyAlignment="1">
      <alignment horizontal="center" vertical="center" wrapText="1"/>
    </xf>
    <xf numFmtId="0" fontId="44" fillId="3" borderId="1" xfId="0" applyFont="1" applyFill="1" applyBorder="1" applyAlignment="1">
      <alignment horizontal="center" vertical="center" wrapText="1"/>
    </xf>
    <xf numFmtId="0" fontId="4" fillId="3" borderId="16" xfId="16" applyFont="1" applyFill="1" applyBorder="1" applyAlignment="1">
      <alignment horizontal="center" vertical="center" wrapText="1"/>
    </xf>
    <xf numFmtId="0" fontId="4" fillId="3" borderId="20" xfId="16" applyFont="1" applyFill="1" applyBorder="1" applyAlignment="1">
      <alignment horizontal="center" vertical="center" wrapText="1"/>
    </xf>
    <xf numFmtId="0" fontId="4" fillId="3" borderId="2" xfId="0" applyFont="1" applyFill="1" applyBorder="1" applyAlignment="1">
      <alignment horizontal="center" vertical="center" wrapText="1"/>
    </xf>
    <xf numFmtId="10" fontId="2" fillId="3" borderId="2" xfId="0" applyNumberFormat="1" applyFont="1" applyFill="1" applyBorder="1" applyAlignment="1" applyProtection="1">
      <alignment horizontal="center" vertical="center" wrapText="1"/>
      <protection locked="0"/>
    </xf>
    <xf numFmtId="174" fontId="0" fillId="3" borderId="21" xfId="0" applyNumberFormat="1"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16" fillId="3" borderId="43" xfId="19" applyFont="1" applyFill="1" applyBorder="1" applyAlignment="1">
      <alignment horizontal="center" vertical="center" wrapText="1"/>
    </xf>
    <xf numFmtId="0" fontId="16" fillId="3" borderId="5" xfId="19" applyFont="1" applyFill="1" applyBorder="1" applyAlignment="1">
      <alignment horizontal="center" vertical="center" wrapText="1"/>
    </xf>
    <xf numFmtId="0" fontId="16" fillId="3" borderId="17" xfId="19" applyFont="1" applyFill="1" applyBorder="1" applyAlignment="1">
      <alignment horizontal="center" vertical="center" wrapText="1"/>
    </xf>
    <xf numFmtId="0" fontId="16" fillId="3" borderId="1" xfId="19" applyFont="1" applyFill="1" applyBorder="1" applyAlignment="1">
      <alignment horizontal="center" vertical="center" wrapText="1"/>
    </xf>
    <xf numFmtId="0" fontId="16" fillId="3" borderId="18" xfId="19" applyFont="1" applyFill="1" applyBorder="1" applyAlignment="1">
      <alignment horizontal="center" vertical="center" wrapText="1"/>
    </xf>
    <xf numFmtId="0" fontId="16" fillId="3" borderId="4" xfId="19"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12" fillId="3" borderId="0" xfId="19" applyFont="1" applyFill="1" applyAlignment="1">
      <alignment horizontal="right"/>
    </xf>
    <xf numFmtId="3" fontId="8" fillId="3" borderId="3"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wrapText="1"/>
    </xf>
    <xf numFmtId="174" fontId="4" fillId="3" borderId="37" xfId="5" applyNumberFormat="1" applyFont="1" applyFill="1" applyBorder="1" applyAlignment="1">
      <alignment horizontal="center" vertical="center"/>
    </xf>
    <xf numFmtId="174" fontId="4" fillId="3" borderId="23" xfId="5" applyNumberFormat="1" applyFont="1" applyFill="1" applyBorder="1" applyAlignment="1">
      <alignment horizontal="center" vertical="center"/>
    </xf>
    <xf numFmtId="174" fontId="4" fillId="3" borderId="38" xfId="5" applyNumberFormat="1" applyFont="1" applyFill="1" applyBorder="1" applyAlignment="1">
      <alignment horizontal="center" vertical="center"/>
    </xf>
    <xf numFmtId="3" fontId="4" fillId="3" borderId="37"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0" fillId="3" borderId="58" xfId="0" applyFill="1" applyBorder="1" applyAlignment="1">
      <alignment horizontal="center" vertical="center"/>
    </xf>
    <xf numFmtId="0" fontId="18" fillId="3" borderId="26"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36" xfId="0" applyFont="1" applyFill="1" applyBorder="1" applyAlignment="1">
      <alignment horizontal="center" vertical="center" wrapText="1"/>
    </xf>
    <xf numFmtId="3" fontId="41" fillId="3" borderId="37" xfId="0" applyNumberFormat="1" applyFont="1" applyFill="1" applyBorder="1" applyAlignment="1">
      <alignment horizontal="center" vertical="center" wrapText="1"/>
    </xf>
    <xf numFmtId="3" fontId="41" fillId="3" borderId="23" xfId="0" applyNumberFormat="1" applyFont="1" applyFill="1" applyBorder="1" applyAlignment="1">
      <alignment horizontal="center" vertical="center" wrapText="1"/>
    </xf>
    <xf numFmtId="3" fontId="41" fillId="3" borderId="38" xfId="0" applyNumberFormat="1" applyFont="1" applyFill="1" applyBorder="1" applyAlignment="1">
      <alignment horizontal="center" vertical="center" wrapText="1"/>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18" fillId="3" borderId="40"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55" xfId="0"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0" fontId="0" fillId="3" borderId="57" xfId="0" applyFill="1" applyBorder="1" applyAlignment="1">
      <alignment horizontal="center" vertical="center"/>
    </xf>
    <xf numFmtId="0" fontId="35" fillId="5" borderId="4" xfId="19" applyFont="1" applyFill="1" applyBorder="1" applyAlignment="1">
      <alignment horizontal="center" vertical="center" wrapText="1"/>
    </xf>
    <xf numFmtId="0" fontId="35" fillId="5" borderId="12" xfId="19" applyFont="1" applyFill="1" applyBorder="1" applyAlignment="1">
      <alignment horizontal="center" vertical="center" wrapText="1"/>
    </xf>
    <xf numFmtId="0" fontId="16" fillId="5" borderId="43" xfId="19" applyFont="1" applyFill="1" applyBorder="1" applyAlignment="1">
      <alignment horizontal="center" vertical="center" wrapText="1"/>
    </xf>
    <xf numFmtId="0" fontId="16" fillId="5" borderId="18" xfId="19" applyFont="1" applyFill="1" applyBorder="1" applyAlignment="1">
      <alignment horizontal="center" vertical="center" wrapText="1"/>
    </xf>
    <xf numFmtId="0" fontId="16" fillId="5" borderId="5" xfId="19" applyFont="1" applyFill="1" applyBorder="1" applyAlignment="1">
      <alignment horizontal="center" vertical="center" wrapText="1"/>
    </xf>
    <xf numFmtId="0" fontId="16" fillId="5" borderId="4" xfId="19" applyFont="1" applyFill="1" applyBorder="1" applyAlignment="1">
      <alignment horizontal="center" vertical="center" wrapText="1"/>
    </xf>
    <xf numFmtId="0" fontId="16" fillId="5" borderId="15" xfId="19" applyFont="1" applyFill="1" applyBorder="1" applyAlignment="1">
      <alignment horizontal="center" vertical="center" wrapText="1"/>
    </xf>
    <xf numFmtId="0" fontId="16" fillId="5" borderId="33" xfId="19" applyFont="1" applyFill="1" applyBorder="1" applyAlignment="1">
      <alignment horizontal="center" vertical="center" wrapText="1"/>
    </xf>
    <xf numFmtId="0" fontId="16" fillId="5" borderId="21" xfId="19" applyFont="1" applyFill="1" applyBorder="1" applyAlignment="1">
      <alignment horizontal="center" vertical="center" wrapText="1"/>
    </xf>
    <xf numFmtId="0" fontId="4" fillId="0" borderId="16" xfId="19" applyBorder="1" applyAlignment="1">
      <alignment horizontal="center"/>
    </xf>
    <xf numFmtId="0" fontId="4" fillId="0" borderId="3" xfId="19" applyBorder="1" applyAlignment="1">
      <alignment horizontal="center"/>
    </xf>
    <xf numFmtId="0" fontId="4" fillId="0" borderId="17" xfId="19" applyBorder="1" applyAlignment="1">
      <alignment horizontal="center"/>
    </xf>
    <xf numFmtId="0" fontId="4" fillId="0" borderId="1" xfId="19" applyBorder="1" applyAlignment="1">
      <alignment horizontal="center"/>
    </xf>
    <xf numFmtId="0" fontId="4" fillId="0" borderId="18" xfId="19" applyBorder="1" applyAlignment="1">
      <alignment horizontal="center"/>
    </xf>
    <xf numFmtId="0" fontId="4" fillId="0" borderId="4" xfId="19" applyBorder="1" applyAlignment="1">
      <alignment horizontal="center"/>
    </xf>
    <xf numFmtId="0" fontId="34" fillId="5" borderId="3" xfId="19" applyFont="1" applyFill="1" applyBorder="1" applyAlignment="1">
      <alignment horizontal="center" vertical="center" wrapText="1"/>
    </xf>
    <xf numFmtId="0" fontId="34" fillId="5" borderId="10" xfId="19" applyFont="1" applyFill="1" applyBorder="1" applyAlignment="1">
      <alignment horizontal="center" vertical="center" wrapText="1"/>
    </xf>
    <xf numFmtId="0" fontId="34" fillId="5" borderId="1" xfId="19" applyFont="1" applyFill="1" applyBorder="1" applyAlignment="1">
      <alignment horizontal="center" vertical="center" wrapText="1"/>
    </xf>
    <xf numFmtId="0" fontId="34" fillId="5" borderId="11" xfId="19" applyFont="1" applyFill="1" applyBorder="1" applyAlignment="1">
      <alignment horizontal="center" vertical="center" wrapText="1"/>
    </xf>
    <xf numFmtId="0" fontId="35" fillId="5" borderId="1" xfId="19" applyFont="1" applyFill="1" applyBorder="1" applyAlignment="1">
      <alignment horizontal="center" vertical="center" wrapText="1"/>
    </xf>
    <xf numFmtId="0" fontId="35" fillId="5" borderId="11" xfId="19" applyFont="1" applyFill="1" applyBorder="1" applyAlignment="1">
      <alignment horizontal="center" vertical="center" wrapText="1"/>
    </xf>
    <xf numFmtId="0" fontId="34" fillId="5" borderId="4" xfId="19" applyFont="1" applyFill="1" applyBorder="1" applyAlignment="1">
      <alignment horizontal="center" vertical="center" wrapText="1"/>
    </xf>
  </cellXfs>
  <cellStyles count="29">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2 3 2" xfId="27"/>
    <cellStyle name="Moneda 3" xfId="14"/>
    <cellStyle name="Moneda 3 2" xfId="28"/>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4"/>
    <cellStyle name="Porcentaje 3" xfId="25"/>
    <cellStyle name="Porcentaje 4" xfId="26"/>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1924050</xdr:colOff>
      <xdr:row>3</xdr:row>
      <xdr:rowOff>57150</xdr:rowOff>
    </xdr:to>
    <xdr:pic>
      <xdr:nvPicPr>
        <xdr:cNvPr id="2" name="1 Imagen"/>
        <xdr:cNvPicPr>
          <a:picLocks noChangeAspect="1"/>
        </xdr:cNvPicPr>
      </xdr:nvPicPr>
      <xdr:blipFill>
        <a:blip xmlns:r="http://schemas.openxmlformats.org/officeDocument/2006/relationships" r:embed="rId1"/>
        <a:stretch>
          <a:fillRect/>
        </a:stretch>
      </xdr:blipFill>
      <xdr:spPr>
        <a:xfrm>
          <a:off x="1628775" y="66675"/>
          <a:ext cx="1057275"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OS\Myriam.Leon\Mis%20documentos\Myriam%202017\SEGUIMIENTOS%20SEGPLAN\1029\3er%20trimestre%201029\PLAN%20DE%20ACCI&#211;N%201029-2017-3o%20tri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ola.rodriguez/0097-2018/0097-2018/Enero/SegplanFinal2017/Revisi&#243;nActSeg2017/1029/PLAN%20DE%20ACCION%20-%20SEGPLAN-1029%204o%20trim-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9">
          <cell r="H9">
            <v>4</v>
          </cell>
        </row>
        <row r="10">
          <cell r="H10">
            <v>786017608</v>
          </cell>
        </row>
        <row r="12">
          <cell r="H12">
            <v>0</v>
          </cell>
        </row>
        <row r="15">
          <cell r="H15">
            <v>6</v>
          </cell>
        </row>
        <row r="16">
          <cell r="H16">
            <v>515273774</v>
          </cell>
        </row>
        <row r="17">
          <cell r="H17">
            <v>0</v>
          </cell>
        </row>
        <row r="18">
          <cell r="H18">
            <v>0</v>
          </cell>
        </row>
        <row r="21">
          <cell r="H21">
            <v>10</v>
          </cell>
        </row>
        <row r="22">
          <cell r="H22">
            <v>5413625180</v>
          </cell>
        </row>
        <row r="23">
          <cell r="H23">
            <v>0</v>
          </cell>
        </row>
        <row r="24">
          <cell r="H24">
            <v>0</v>
          </cell>
        </row>
        <row r="27">
          <cell r="H27">
            <v>10</v>
          </cell>
        </row>
        <row r="28">
          <cell r="H28">
            <v>1182292777</v>
          </cell>
        </row>
        <row r="29">
          <cell r="H29">
            <v>0</v>
          </cell>
        </row>
        <row r="30">
          <cell r="H30">
            <v>0</v>
          </cell>
        </row>
        <row r="33">
          <cell r="H33">
            <v>14</v>
          </cell>
        </row>
        <row r="34">
          <cell r="H34">
            <v>1896422921</v>
          </cell>
        </row>
        <row r="35">
          <cell r="H35">
            <v>0</v>
          </cell>
        </row>
        <row r="36">
          <cell r="H36">
            <v>0</v>
          </cell>
        </row>
        <row r="39">
          <cell r="H39">
            <v>24</v>
          </cell>
        </row>
        <row r="40">
          <cell r="H40">
            <v>1116401967</v>
          </cell>
        </row>
        <row r="41">
          <cell r="H41">
            <v>0</v>
          </cell>
        </row>
        <row r="42">
          <cell r="H42">
            <v>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9">
          <cell r="N9">
            <v>1</v>
          </cell>
          <cell r="O9">
            <v>1</v>
          </cell>
          <cell r="P9">
            <v>1</v>
          </cell>
          <cell r="AK9">
            <v>0.19</v>
          </cell>
          <cell r="AL9">
            <v>0.46</v>
          </cell>
          <cell r="AM9">
            <v>0.73</v>
          </cell>
          <cell r="AN9">
            <v>1</v>
          </cell>
        </row>
        <row r="10">
          <cell r="N10">
            <v>112070000</v>
          </cell>
          <cell r="O10">
            <v>46687478</v>
          </cell>
          <cell r="P10">
            <v>46687478</v>
          </cell>
          <cell r="AK10">
            <v>45909000</v>
          </cell>
          <cell r="AL10">
            <v>45633900</v>
          </cell>
          <cell r="AM10">
            <v>45633900</v>
          </cell>
          <cell r="AN10">
            <v>46808900</v>
          </cell>
        </row>
        <row r="12">
          <cell r="N12">
            <v>26268590</v>
          </cell>
          <cell r="O12">
            <v>26268590</v>
          </cell>
          <cell r="P12">
            <v>26268590</v>
          </cell>
          <cell r="AK12">
            <v>24951660</v>
          </cell>
          <cell r="AL12">
            <v>26268590</v>
          </cell>
          <cell r="AM12">
            <v>26268590</v>
          </cell>
          <cell r="AN12">
            <v>26268590</v>
          </cell>
        </row>
        <row r="15">
          <cell r="N15">
            <v>1</v>
          </cell>
          <cell r="O15">
            <v>1</v>
          </cell>
          <cell r="P15">
            <v>1</v>
          </cell>
          <cell r="AK15">
            <v>0.2</v>
          </cell>
          <cell r="AL15">
            <v>0.5</v>
          </cell>
          <cell r="AM15">
            <v>0.8</v>
          </cell>
          <cell r="AN15">
            <v>1</v>
          </cell>
        </row>
        <row r="16">
          <cell r="N16">
            <v>40775000</v>
          </cell>
          <cell r="O16">
            <v>65757500</v>
          </cell>
          <cell r="P16">
            <v>65757500</v>
          </cell>
          <cell r="AK16">
            <v>40750000</v>
          </cell>
          <cell r="AL16">
            <v>65732500</v>
          </cell>
          <cell r="AM16">
            <v>65732500</v>
          </cell>
          <cell r="AN16">
            <v>68340500</v>
          </cell>
        </row>
        <row r="18">
          <cell r="N18">
            <v>18298049</v>
          </cell>
          <cell r="O18">
            <v>18298049</v>
          </cell>
          <cell r="P18">
            <v>18298049</v>
          </cell>
          <cell r="AK18">
            <v>15658884</v>
          </cell>
          <cell r="AL18">
            <v>18298049</v>
          </cell>
          <cell r="AM18">
            <v>18298049</v>
          </cell>
          <cell r="AN18">
            <v>18298049</v>
          </cell>
        </row>
        <row r="21">
          <cell r="M21">
            <v>2</v>
          </cell>
          <cell r="N21">
            <v>2</v>
          </cell>
          <cell r="O21">
            <v>2</v>
          </cell>
          <cell r="AK21">
            <v>0.25</v>
          </cell>
          <cell r="AL21">
            <v>1</v>
          </cell>
          <cell r="AM21">
            <v>1.5</v>
          </cell>
          <cell r="AN21">
            <v>2</v>
          </cell>
        </row>
        <row r="22">
          <cell r="M22">
            <v>901844000</v>
          </cell>
          <cell r="N22">
            <v>901844000</v>
          </cell>
          <cell r="O22">
            <v>901844000</v>
          </cell>
          <cell r="AK22">
            <v>523618750</v>
          </cell>
          <cell r="AL22">
            <v>831323184</v>
          </cell>
          <cell r="AM22">
            <v>831323184</v>
          </cell>
          <cell r="AN22">
            <v>879191267</v>
          </cell>
        </row>
        <row r="24">
          <cell r="N24">
            <v>188958315</v>
          </cell>
          <cell r="O24">
            <v>188958315</v>
          </cell>
          <cell r="AK24">
            <v>160960806</v>
          </cell>
          <cell r="AL24">
            <v>188958310</v>
          </cell>
          <cell r="AM24">
            <v>188958310</v>
          </cell>
          <cell r="AN24">
            <v>188958310</v>
          </cell>
        </row>
        <row r="27">
          <cell r="N27">
            <v>2</v>
          </cell>
          <cell r="O27">
            <v>2</v>
          </cell>
          <cell r="P27">
            <v>2</v>
          </cell>
          <cell r="AK27">
            <v>0.43</v>
          </cell>
          <cell r="AL27">
            <v>0.92999999999999994</v>
          </cell>
          <cell r="AM27">
            <v>1.5</v>
          </cell>
          <cell r="AN27">
            <v>2</v>
          </cell>
        </row>
        <row r="28">
          <cell r="N28">
            <v>172695000</v>
          </cell>
          <cell r="O28">
            <v>172695000</v>
          </cell>
          <cell r="P28">
            <v>172695000</v>
          </cell>
          <cell r="AK28">
            <v>159129750</v>
          </cell>
          <cell r="AL28">
            <v>159129750</v>
          </cell>
          <cell r="AM28">
            <v>159168270</v>
          </cell>
          <cell r="AN28">
            <v>161659200</v>
          </cell>
        </row>
        <row r="30">
          <cell r="N30">
            <v>45395203</v>
          </cell>
          <cell r="O30">
            <v>45395203</v>
          </cell>
          <cell r="P30">
            <v>45395203</v>
          </cell>
          <cell r="AK30">
            <v>37711458</v>
          </cell>
          <cell r="AL30">
            <v>45395203</v>
          </cell>
          <cell r="AM30">
            <v>45395203</v>
          </cell>
          <cell r="AN30">
            <v>45395203</v>
          </cell>
        </row>
        <row r="33">
          <cell r="N33">
            <v>4</v>
          </cell>
          <cell r="O33">
            <v>4</v>
          </cell>
          <cell r="P33">
            <v>4</v>
          </cell>
          <cell r="AK33">
            <v>1</v>
          </cell>
          <cell r="AL33">
            <v>2</v>
          </cell>
          <cell r="AM33">
            <v>3</v>
          </cell>
          <cell r="AN33">
            <v>4</v>
          </cell>
        </row>
        <row r="34">
          <cell r="N34">
            <v>348853000</v>
          </cell>
          <cell r="O34">
            <v>365100900</v>
          </cell>
          <cell r="P34">
            <v>365100900</v>
          </cell>
          <cell r="AK34">
            <v>271299267</v>
          </cell>
          <cell r="AL34">
            <v>338284800</v>
          </cell>
          <cell r="AM34">
            <v>361987067</v>
          </cell>
          <cell r="AN34">
            <v>378416999</v>
          </cell>
        </row>
        <row r="36">
          <cell r="N36">
            <v>97852816</v>
          </cell>
          <cell r="O36">
            <v>97852816</v>
          </cell>
          <cell r="P36">
            <v>97852816</v>
          </cell>
          <cell r="AK36">
            <v>86533014</v>
          </cell>
          <cell r="AL36">
            <v>97852816</v>
          </cell>
          <cell r="AM36">
            <v>97852816</v>
          </cell>
          <cell r="AN36">
            <v>97852816</v>
          </cell>
        </row>
        <row r="39">
          <cell r="N39">
            <v>6</v>
          </cell>
          <cell r="O39">
            <v>7</v>
          </cell>
          <cell r="P39">
            <v>7</v>
          </cell>
          <cell r="AK39">
            <v>4</v>
          </cell>
          <cell r="AL39">
            <v>6</v>
          </cell>
          <cell r="AM39">
            <v>6</v>
          </cell>
          <cell r="AN39">
            <v>7</v>
          </cell>
        </row>
        <row r="40">
          <cell r="N40">
            <v>168348000</v>
          </cell>
          <cell r="O40">
            <v>152100100</v>
          </cell>
          <cell r="P40">
            <v>152100100</v>
          </cell>
          <cell r="AK40">
            <v>60244533</v>
          </cell>
          <cell r="AL40">
            <v>91159500</v>
          </cell>
          <cell r="AM40">
            <v>120549100</v>
          </cell>
          <cell r="AN40">
            <v>125356519</v>
          </cell>
        </row>
        <row r="42">
          <cell r="N42">
            <v>29455450</v>
          </cell>
          <cell r="O42">
            <v>29455450</v>
          </cell>
          <cell r="P42">
            <v>27737160</v>
          </cell>
          <cell r="AK42">
            <v>21777888</v>
          </cell>
          <cell r="AL42">
            <v>27737160</v>
          </cell>
          <cell r="AM42">
            <v>27737160</v>
          </cell>
          <cell r="AN42">
            <v>27737160</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5"/>
  <sheetViews>
    <sheetView view="pageBreakPreview" topLeftCell="A7" zoomScale="50" zoomScaleNormal="60" zoomScaleSheetLayoutView="50" workbookViewId="0">
      <selection activeCell="A14" sqref="A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4.28515625" style="22" customWidth="1"/>
    <col min="11" max="11" width="18.28515625" style="32" customWidth="1"/>
    <col min="12" max="12" width="15.28515625" style="31" customWidth="1"/>
    <col min="13" max="13" width="15.28515625" style="22" customWidth="1"/>
    <col min="14" max="15" width="15.28515625" style="32" customWidth="1"/>
    <col min="16" max="18" width="15.28515625" style="31" customWidth="1"/>
    <col min="19" max="19" width="12.7109375" style="31" customWidth="1"/>
    <col min="20" max="21" width="12.7109375" style="32" customWidth="1"/>
    <col min="22" max="22" width="9" style="31" hidden="1" customWidth="1"/>
    <col min="23" max="25" width="12.7109375" style="31" hidden="1" customWidth="1"/>
    <col min="26" max="26" width="12.7109375" style="32" hidden="1" customWidth="1"/>
    <col min="27" max="27" width="12.7109375" style="32" customWidth="1"/>
    <col min="28" max="31" width="12.7109375" style="31" hidden="1" customWidth="1"/>
    <col min="32" max="32" width="12.7109375" style="32" hidden="1" customWidth="1"/>
    <col min="33" max="33" width="12.7109375" style="32" customWidth="1"/>
    <col min="34" max="38" width="12.7109375" style="32" hidden="1" customWidth="1"/>
    <col min="39" max="42" width="10.85546875" style="1" customWidth="1"/>
    <col min="43" max="43" width="13.140625" style="1" customWidth="1"/>
    <col min="44" max="44" width="12.28515625" style="1" customWidth="1"/>
    <col min="45" max="45" width="95.42578125" style="1" customWidth="1"/>
    <col min="46" max="47" width="25.7109375" style="1" customWidth="1"/>
    <col min="48" max="48" width="35.85546875" style="1" customWidth="1"/>
    <col min="49" max="49" width="25.710937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B2" s="245"/>
      <c r="C2" s="246"/>
      <c r="D2" s="246"/>
      <c r="E2" s="246"/>
      <c r="F2" s="246"/>
      <c r="G2" s="247"/>
      <c r="H2" s="254" t="s">
        <v>0</v>
      </c>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6"/>
    </row>
    <row r="3" spans="1:49" ht="28.5" customHeight="1" x14ac:dyDescent="0.25">
      <c r="B3" s="248"/>
      <c r="C3" s="249"/>
      <c r="D3" s="249"/>
      <c r="E3" s="249"/>
      <c r="F3" s="249"/>
      <c r="G3" s="250"/>
      <c r="H3" s="242" t="s">
        <v>111</v>
      </c>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4"/>
    </row>
    <row r="4" spans="1:49" ht="27.75" customHeight="1" x14ac:dyDescent="0.25">
      <c r="B4" s="248"/>
      <c r="C4" s="249"/>
      <c r="D4" s="249"/>
      <c r="E4" s="249"/>
      <c r="F4" s="249"/>
      <c r="G4" s="250"/>
      <c r="H4" s="242" t="s">
        <v>138</v>
      </c>
      <c r="I4" s="243"/>
      <c r="J4" s="243"/>
      <c r="K4" s="243"/>
      <c r="L4" s="243"/>
      <c r="M4" s="243"/>
      <c r="N4" s="243"/>
      <c r="O4" s="243"/>
      <c r="P4" s="243"/>
      <c r="Q4" s="243"/>
      <c r="R4" s="257"/>
      <c r="S4" s="242" t="s">
        <v>139</v>
      </c>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4"/>
    </row>
    <row r="5" spans="1:49" ht="26.25" customHeight="1" x14ac:dyDescent="0.25">
      <c r="B5" s="248"/>
      <c r="C5" s="249"/>
      <c r="D5" s="249"/>
      <c r="E5" s="249"/>
      <c r="F5" s="249"/>
      <c r="G5" s="250"/>
      <c r="H5" s="242" t="s">
        <v>3</v>
      </c>
      <c r="I5" s="243"/>
      <c r="J5" s="243"/>
      <c r="K5" s="243"/>
      <c r="L5" s="243"/>
      <c r="M5" s="243"/>
      <c r="N5" s="243"/>
      <c r="O5" s="243"/>
      <c r="P5" s="243"/>
      <c r="Q5" s="243"/>
      <c r="R5" s="257"/>
      <c r="S5" s="242" t="s">
        <v>140</v>
      </c>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4"/>
    </row>
    <row r="6" spans="1:49" ht="15" customHeight="1" x14ac:dyDescent="0.25">
      <c r="B6" s="40"/>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252" t="s">
        <v>4</v>
      </c>
      <c r="B7" s="252"/>
      <c r="C7" s="252"/>
      <c r="D7" s="252"/>
      <c r="E7" s="252"/>
      <c r="F7" s="252"/>
      <c r="G7" s="252"/>
      <c r="H7" s="252"/>
      <c r="I7" s="252"/>
      <c r="J7" s="252"/>
      <c r="K7" s="252"/>
      <c r="L7" s="252"/>
      <c r="M7" s="252"/>
      <c r="N7" s="252"/>
      <c r="O7" s="252"/>
      <c r="P7" s="252"/>
      <c r="Q7" s="252"/>
      <c r="R7" s="253"/>
      <c r="S7" s="258" t="s">
        <v>141</v>
      </c>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60"/>
    </row>
    <row r="8" spans="1:49" ht="30" customHeight="1" thickBot="1" x14ac:dyDescent="0.3">
      <c r="A8" s="252" t="s">
        <v>2</v>
      </c>
      <c r="B8" s="252"/>
      <c r="C8" s="252"/>
      <c r="D8" s="252"/>
      <c r="E8" s="252"/>
      <c r="F8" s="252"/>
      <c r="G8" s="252"/>
      <c r="H8" s="252"/>
      <c r="I8" s="252"/>
      <c r="J8" s="252"/>
      <c r="K8" s="252"/>
      <c r="L8" s="252"/>
      <c r="M8" s="252"/>
      <c r="N8" s="252"/>
      <c r="O8" s="252"/>
      <c r="P8" s="252"/>
      <c r="Q8" s="252"/>
      <c r="R8" s="253"/>
      <c r="S8" s="261" t="s">
        <v>142</v>
      </c>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3"/>
    </row>
    <row r="9" spans="1:49" ht="36" customHeight="1" thickBot="1" x14ac:dyDescent="0.3">
      <c r="A9" s="251"/>
      <c r="B9" s="251"/>
      <c r="C9" s="251"/>
      <c r="D9" s="251"/>
      <c r="E9" s="251"/>
      <c r="F9" s="251"/>
      <c r="G9" s="251"/>
      <c r="H9" s="251"/>
      <c r="I9" s="251"/>
      <c r="J9" s="251"/>
      <c r="K9" s="251"/>
      <c r="L9" s="251"/>
      <c r="M9" s="251"/>
      <c r="N9" s="251"/>
      <c r="O9" s="251"/>
      <c r="P9" s="251"/>
      <c r="Q9" s="251"/>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266" t="s">
        <v>126</v>
      </c>
      <c r="B10" s="266"/>
      <c r="C10" s="266"/>
      <c r="D10" s="274" t="s">
        <v>91</v>
      </c>
      <c r="E10" s="274"/>
      <c r="F10" s="274" t="s">
        <v>93</v>
      </c>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t="s">
        <v>101</v>
      </c>
      <c r="AR10" s="274" t="s">
        <v>102</v>
      </c>
      <c r="AS10" s="268" t="s">
        <v>103</v>
      </c>
      <c r="AT10" s="268" t="s">
        <v>104</v>
      </c>
      <c r="AU10" s="268" t="s">
        <v>105</v>
      </c>
      <c r="AV10" s="268" t="s">
        <v>106</v>
      </c>
      <c r="AW10" s="279" t="s">
        <v>107</v>
      </c>
    </row>
    <row r="11" spans="1:49" s="3" customFormat="1" ht="45.75" customHeight="1" x14ac:dyDescent="0.2">
      <c r="A11" s="264" t="s">
        <v>125</v>
      </c>
      <c r="B11" s="264" t="s">
        <v>90</v>
      </c>
      <c r="C11" s="266" t="s">
        <v>127</v>
      </c>
      <c r="D11" s="266" t="s">
        <v>74</v>
      </c>
      <c r="E11" s="266" t="s">
        <v>92</v>
      </c>
      <c r="F11" s="266" t="s">
        <v>94</v>
      </c>
      <c r="G11" s="266" t="s">
        <v>95</v>
      </c>
      <c r="H11" s="266" t="s">
        <v>96</v>
      </c>
      <c r="I11" s="266" t="s">
        <v>97</v>
      </c>
      <c r="J11" s="266" t="s">
        <v>98</v>
      </c>
      <c r="K11" s="74"/>
      <c r="L11" s="271" t="s">
        <v>99</v>
      </c>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3"/>
      <c r="AM11" s="278" t="s">
        <v>100</v>
      </c>
      <c r="AN11" s="278"/>
      <c r="AO11" s="278"/>
      <c r="AP11" s="278"/>
      <c r="AQ11" s="266"/>
      <c r="AR11" s="266"/>
      <c r="AS11" s="269"/>
      <c r="AT11" s="269"/>
      <c r="AU11" s="269"/>
      <c r="AV11" s="269"/>
      <c r="AW11" s="280"/>
    </row>
    <row r="12" spans="1:49" s="3" customFormat="1" ht="51" customHeight="1" x14ac:dyDescent="0.2">
      <c r="A12" s="264"/>
      <c r="B12" s="264"/>
      <c r="C12" s="266"/>
      <c r="D12" s="266"/>
      <c r="E12" s="266"/>
      <c r="F12" s="266"/>
      <c r="G12" s="266"/>
      <c r="H12" s="266"/>
      <c r="I12" s="266"/>
      <c r="J12" s="266"/>
      <c r="K12" s="61"/>
      <c r="L12" s="278" t="s">
        <v>33</v>
      </c>
      <c r="M12" s="278"/>
      <c r="N12" s="278"/>
      <c r="O12" s="271" t="s">
        <v>34</v>
      </c>
      <c r="P12" s="272"/>
      <c r="Q12" s="272"/>
      <c r="R12" s="272"/>
      <c r="S12" s="272"/>
      <c r="T12" s="273"/>
      <c r="U12" s="271" t="s">
        <v>35</v>
      </c>
      <c r="V12" s="272"/>
      <c r="W12" s="272"/>
      <c r="X12" s="272"/>
      <c r="Y12" s="272"/>
      <c r="Z12" s="273"/>
      <c r="AA12" s="271" t="s">
        <v>36</v>
      </c>
      <c r="AB12" s="272"/>
      <c r="AC12" s="272"/>
      <c r="AD12" s="272"/>
      <c r="AE12" s="272"/>
      <c r="AF12" s="273"/>
      <c r="AG12" s="271" t="s">
        <v>108</v>
      </c>
      <c r="AH12" s="272"/>
      <c r="AI12" s="272"/>
      <c r="AJ12" s="272"/>
      <c r="AK12" s="272"/>
      <c r="AL12" s="273"/>
      <c r="AM12" s="266" t="s">
        <v>5</v>
      </c>
      <c r="AN12" s="266" t="s">
        <v>6</v>
      </c>
      <c r="AO12" s="266" t="s">
        <v>7</v>
      </c>
      <c r="AP12" s="266" t="s">
        <v>8</v>
      </c>
      <c r="AQ12" s="266"/>
      <c r="AR12" s="266"/>
      <c r="AS12" s="269"/>
      <c r="AT12" s="269"/>
      <c r="AU12" s="269"/>
      <c r="AV12" s="269"/>
      <c r="AW12" s="280"/>
    </row>
    <row r="13" spans="1:49" s="3" customFormat="1" ht="69.599999999999994" customHeight="1" thickBot="1" x14ac:dyDescent="0.25">
      <c r="A13" s="265"/>
      <c r="B13" s="265"/>
      <c r="C13" s="267"/>
      <c r="D13" s="267"/>
      <c r="E13" s="267"/>
      <c r="F13" s="267"/>
      <c r="G13" s="267"/>
      <c r="H13" s="267"/>
      <c r="I13" s="267"/>
      <c r="J13" s="267"/>
      <c r="K13" s="62" t="s">
        <v>128</v>
      </c>
      <c r="L13" s="75" t="s">
        <v>132</v>
      </c>
      <c r="M13" s="75" t="s">
        <v>136</v>
      </c>
      <c r="N13" s="49" t="s">
        <v>37</v>
      </c>
      <c r="O13" s="75" t="s">
        <v>131</v>
      </c>
      <c r="P13" s="75" t="s">
        <v>134</v>
      </c>
      <c r="Q13" s="75" t="s">
        <v>135</v>
      </c>
      <c r="R13" s="75" t="s">
        <v>132</v>
      </c>
      <c r="S13" s="75" t="s">
        <v>136</v>
      </c>
      <c r="T13" s="49" t="s">
        <v>37</v>
      </c>
      <c r="U13" s="75" t="s">
        <v>131</v>
      </c>
      <c r="V13" s="75" t="s">
        <v>134</v>
      </c>
      <c r="W13" s="75" t="s">
        <v>135</v>
      </c>
      <c r="X13" s="75" t="s">
        <v>132</v>
      </c>
      <c r="Y13" s="75" t="s">
        <v>136</v>
      </c>
      <c r="Z13" s="49" t="s">
        <v>37</v>
      </c>
      <c r="AA13" s="75" t="s">
        <v>131</v>
      </c>
      <c r="AB13" s="75" t="s">
        <v>134</v>
      </c>
      <c r="AC13" s="75" t="s">
        <v>135</v>
      </c>
      <c r="AD13" s="75" t="s">
        <v>132</v>
      </c>
      <c r="AE13" s="75" t="s">
        <v>136</v>
      </c>
      <c r="AF13" s="49" t="s">
        <v>37</v>
      </c>
      <c r="AG13" s="75" t="s">
        <v>131</v>
      </c>
      <c r="AH13" s="75" t="s">
        <v>134</v>
      </c>
      <c r="AI13" s="75" t="s">
        <v>135</v>
      </c>
      <c r="AJ13" s="75" t="s">
        <v>132</v>
      </c>
      <c r="AK13" s="75" t="s">
        <v>136</v>
      </c>
      <c r="AL13" s="50" t="s">
        <v>37</v>
      </c>
      <c r="AM13" s="267"/>
      <c r="AN13" s="267"/>
      <c r="AO13" s="267"/>
      <c r="AP13" s="267"/>
      <c r="AQ13" s="267"/>
      <c r="AR13" s="267"/>
      <c r="AS13" s="270"/>
      <c r="AT13" s="270"/>
      <c r="AU13" s="270"/>
      <c r="AV13" s="270"/>
      <c r="AW13" s="281"/>
    </row>
    <row r="14" spans="1:49" s="3" customFormat="1" ht="334.9" customHeight="1" x14ac:dyDescent="0.2">
      <c r="A14" s="195">
        <v>40</v>
      </c>
      <c r="B14" s="195">
        <v>1029</v>
      </c>
      <c r="C14" s="196" t="s">
        <v>147</v>
      </c>
      <c r="D14" s="197">
        <v>433</v>
      </c>
      <c r="E14" s="198" t="s">
        <v>143</v>
      </c>
      <c r="F14" s="199">
        <v>367</v>
      </c>
      <c r="G14" s="200" t="s">
        <v>144</v>
      </c>
      <c r="H14" s="201" t="s">
        <v>145</v>
      </c>
      <c r="I14" s="201" t="s">
        <v>146</v>
      </c>
      <c r="J14" s="202">
        <v>14</v>
      </c>
      <c r="K14" s="202">
        <f>+N14+R14+U14+AA14+AG14</f>
        <v>14</v>
      </c>
      <c r="L14" s="202">
        <v>1</v>
      </c>
      <c r="M14" s="202">
        <v>1</v>
      </c>
      <c r="N14" s="202">
        <v>1</v>
      </c>
      <c r="O14" s="202">
        <v>3</v>
      </c>
      <c r="P14" s="202">
        <v>3</v>
      </c>
      <c r="Q14" s="202">
        <v>3</v>
      </c>
      <c r="R14" s="202">
        <v>3</v>
      </c>
      <c r="S14" s="79">
        <v>3</v>
      </c>
      <c r="T14" s="202"/>
      <c r="U14" s="202">
        <v>4</v>
      </c>
      <c r="V14" s="202"/>
      <c r="W14" s="203"/>
      <c r="X14" s="80"/>
      <c r="Y14" s="202"/>
      <c r="Z14" s="202"/>
      <c r="AA14" s="202">
        <v>4</v>
      </c>
      <c r="AB14" s="202"/>
      <c r="AC14" s="202"/>
      <c r="AD14" s="204"/>
      <c r="AE14" s="205"/>
      <c r="AF14" s="205"/>
      <c r="AG14" s="202">
        <v>2</v>
      </c>
      <c r="AH14" s="206"/>
      <c r="AI14" s="207"/>
      <c r="AJ14" s="207"/>
      <c r="AK14" s="208"/>
      <c r="AL14" s="208"/>
      <c r="AM14" s="202">
        <v>0.5</v>
      </c>
      <c r="AN14" s="202">
        <v>1</v>
      </c>
      <c r="AO14" s="202">
        <v>2</v>
      </c>
      <c r="AP14" s="202">
        <v>3</v>
      </c>
      <c r="AQ14" s="209">
        <f>+AP14/S14</f>
        <v>1</v>
      </c>
      <c r="AR14" s="209">
        <f>+(AP14+N14)/J14</f>
        <v>0.2857142857142857</v>
      </c>
      <c r="AS14" s="210" t="s">
        <v>219</v>
      </c>
      <c r="AT14" s="211" t="s">
        <v>183</v>
      </c>
      <c r="AU14" s="132" t="s">
        <v>183</v>
      </c>
      <c r="AV14" s="131" t="s">
        <v>202</v>
      </c>
      <c r="AW14" s="133" t="s">
        <v>203</v>
      </c>
    </row>
    <row r="15" spans="1:49" ht="90.75" customHeight="1" thickBot="1" x14ac:dyDescent="0.3">
      <c r="B15" s="36"/>
      <c r="C15" s="37"/>
      <c r="D15" s="275" t="s">
        <v>137</v>
      </c>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7"/>
    </row>
  </sheetData>
  <mergeCells count="44">
    <mergeCell ref="A11:A13"/>
    <mergeCell ref="A10:C10"/>
    <mergeCell ref="D15:AW15"/>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B11:B13"/>
    <mergeCell ref="C11:C13"/>
    <mergeCell ref="D11:D13"/>
    <mergeCell ref="E11:E13"/>
    <mergeCell ref="F11:F13"/>
    <mergeCell ref="H3:AW3"/>
    <mergeCell ref="B2:G5"/>
    <mergeCell ref="A9:Q9"/>
    <mergeCell ref="A7:R7"/>
    <mergeCell ref="A8:R8"/>
    <mergeCell ref="H2:AW2"/>
    <mergeCell ref="H5:R5"/>
    <mergeCell ref="S4:AW4"/>
    <mergeCell ref="S7:AW7"/>
    <mergeCell ref="H4:R4"/>
    <mergeCell ref="S8:AW8"/>
    <mergeCell ref="S5:AW5"/>
  </mergeCells>
  <phoneticPr fontId="9" type="noConversion"/>
  <dataValidations count="1">
    <dataValidation type="list" allowBlank="1" showInputMessage="1" showErrorMessage="1" sqref="I14">
      <formula1>#REF!</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ignoredErrors>
    <ignoredError sqref="AQ14" evalError="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8"/>
  <sheetViews>
    <sheetView view="pageBreakPreview" topLeftCell="C7" zoomScale="46" zoomScaleNormal="50" zoomScaleSheetLayoutView="46" workbookViewId="0">
      <pane xSplit="1" ySplit="2" topLeftCell="D9" activePane="bottomRight" state="frozen"/>
      <selection activeCell="C7" sqref="C7"/>
      <selection pane="topRight" activeCell="D7" sqref="D7"/>
      <selection pane="bottomLeft" activeCell="C9" sqref="C9"/>
      <selection pane="bottomRight" activeCell="A9" sqref="A9:A20"/>
    </sheetView>
  </sheetViews>
  <sheetFormatPr baseColWidth="10" defaultColWidth="11.42578125"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7" customWidth="1"/>
    <col min="8" max="9" width="16.28515625" style="8" customWidth="1"/>
    <col min="10" max="10" width="15.7109375" style="8" customWidth="1"/>
    <col min="11" max="11" width="13.7109375" style="8" customWidth="1"/>
    <col min="12" max="13" width="18.28515625" style="8" customWidth="1"/>
    <col min="14" max="14" width="16.42578125" style="8" customWidth="1"/>
    <col min="15" max="15" width="15.85546875" style="8" customWidth="1"/>
    <col min="16" max="17" width="16.7109375" style="8" customWidth="1"/>
    <col min="18" max="18" width="18.28515625" style="8" customWidth="1"/>
    <col min="19" max="19" width="19.42578125" style="8" customWidth="1"/>
    <col min="20" max="20" width="14.28515625" style="8" customWidth="1"/>
    <col min="21" max="21" width="13.140625" style="8" customWidth="1"/>
    <col min="22" max="22" width="14" style="8" customWidth="1"/>
    <col min="23" max="23" width="13.42578125" style="8" customWidth="1"/>
    <col min="24" max="24" width="18.28515625" style="8" customWidth="1"/>
    <col min="25" max="25" width="19.28515625" style="8" customWidth="1"/>
    <col min="26" max="26" width="13.42578125" style="8" customWidth="1"/>
    <col min="27" max="29" width="16.28515625" style="8" customWidth="1"/>
    <col min="30" max="30" width="18.28515625" style="8" customWidth="1"/>
    <col min="31" max="31" width="20" style="8" customWidth="1"/>
    <col min="32" max="35" width="16.28515625" style="8" customWidth="1"/>
    <col min="36" max="36" width="18.28515625" style="8" customWidth="1"/>
    <col min="37" max="37" width="16" style="1" customWidth="1"/>
    <col min="38" max="38" width="18.42578125" style="1" customWidth="1"/>
    <col min="39" max="39" width="16.85546875" style="22" customWidth="1"/>
    <col min="40" max="40" width="26.42578125" style="22" customWidth="1"/>
    <col min="41" max="41" width="11.28515625" style="1" customWidth="1"/>
    <col min="42" max="42" width="9.7109375" style="1" customWidth="1"/>
    <col min="43" max="43" width="113.28515625" style="1" customWidth="1"/>
    <col min="44" max="45" width="20" style="1" customWidth="1"/>
    <col min="46" max="46" width="35.5703125" style="1" customWidth="1"/>
    <col min="47" max="47" width="28.5703125" style="1" customWidth="1"/>
    <col min="48" max="16384" width="11.42578125" style="1"/>
  </cols>
  <sheetData>
    <row r="1" spans="1:47" ht="38.25" customHeight="1" x14ac:dyDescent="0.25">
      <c r="A1" s="360"/>
      <c r="B1" s="361"/>
      <c r="C1" s="361"/>
      <c r="D1" s="361"/>
      <c r="E1" s="361"/>
      <c r="F1" s="254" t="s">
        <v>0</v>
      </c>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6"/>
    </row>
    <row r="2" spans="1:47" ht="30.75" customHeight="1" x14ac:dyDescent="0.25">
      <c r="A2" s="362"/>
      <c r="B2" s="363"/>
      <c r="C2" s="363"/>
      <c r="D2" s="363"/>
      <c r="E2" s="363"/>
      <c r="F2" s="242" t="s">
        <v>110</v>
      </c>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4"/>
    </row>
    <row r="3" spans="1:47" ht="27.75" customHeight="1" x14ac:dyDescent="0.25">
      <c r="A3" s="362"/>
      <c r="B3" s="363"/>
      <c r="C3" s="363"/>
      <c r="D3" s="363"/>
      <c r="E3" s="363"/>
      <c r="F3" s="367" t="s">
        <v>1</v>
      </c>
      <c r="G3" s="367"/>
      <c r="H3" s="367"/>
      <c r="I3" s="367"/>
      <c r="J3" s="367"/>
      <c r="K3" s="367"/>
      <c r="L3" s="367"/>
      <c r="M3" s="367"/>
      <c r="N3" s="367"/>
      <c r="O3" s="367"/>
      <c r="P3" s="367"/>
      <c r="Q3" s="242" t="s">
        <v>139</v>
      </c>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4"/>
    </row>
    <row r="4" spans="1:47" ht="26.25" customHeight="1" thickBot="1" x14ac:dyDescent="0.3">
      <c r="A4" s="364"/>
      <c r="B4" s="365"/>
      <c r="C4" s="365"/>
      <c r="D4" s="365"/>
      <c r="E4" s="365"/>
      <c r="F4" s="368" t="s">
        <v>3</v>
      </c>
      <c r="G4" s="368"/>
      <c r="H4" s="368"/>
      <c r="I4" s="368"/>
      <c r="J4" s="368"/>
      <c r="K4" s="368"/>
      <c r="L4" s="368"/>
      <c r="M4" s="368"/>
      <c r="N4" s="368"/>
      <c r="O4" s="368"/>
      <c r="P4" s="368"/>
      <c r="Q4" s="369" t="s">
        <v>140</v>
      </c>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1"/>
    </row>
    <row r="5" spans="1:47" ht="14.25" customHeight="1" thickBot="1" x14ac:dyDescent="0.3">
      <c r="AN5" s="28"/>
    </row>
    <row r="6" spans="1:47" s="38" customFormat="1" ht="67.150000000000006" customHeight="1" thickBot="1" x14ac:dyDescent="0.3">
      <c r="A6" s="337" t="s">
        <v>63</v>
      </c>
      <c r="B6" s="274" t="s">
        <v>73</v>
      </c>
      <c r="C6" s="274"/>
      <c r="D6" s="274"/>
      <c r="E6" s="274" t="s">
        <v>77</v>
      </c>
      <c r="F6" s="274" t="s">
        <v>124</v>
      </c>
      <c r="G6" s="274" t="s">
        <v>78</v>
      </c>
      <c r="H6" s="274" t="s">
        <v>129</v>
      </c>
      <c r="I6" s="106"/>
      <c r="J6" s="325" t="s">
        <v>79</v>
      </c>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7"/>
      <c r="AK6" s="372" t="s">
        <v>81</v>
      </c>
      <c r="AL6" s="372"/>
      <c r="AM6" s="372"/>
      <c r="AN6" s="372"/>
      <c r="AO6" s="274" t="s">
        <v>83</v>
      </c>
      <c r="AP6" s="274" t="s">
        <v>84</v>
      </c>
      <c r="AQ6" s="274" t="s">
        <v>85</v>
      </c>
      <c r="AR6" s="274" t="s">
        <v>86</v>
      </c>
      <c r="AS6" s="274" t="s">
        <v>87</v>
      </c>
      <c r="AT6" s="274" t="s">
        <v>88</v>
      </c>
      <c r="AU6" s="375" t="s">
        <v>89</v>
      </c>
    </row>
    <row r="7" spans="1:47" s="38" customFormat="1" ht="23.45" customHeight="1" x14ac:dyDescent="0.25">
      <c r="A7" s="264"/>
      <c r="B7" s="266"/>
      <c r="C7" s="266"/>
      <c r="D7" s="266"/>
      <c r="E7" s="266"/>
      <c r="F7" s="266"/>
      <c r="G7" s="266"/>
      <c r="H7" s="339"/>
      <c r="I7" s="328" t="s">
        <v>80</v>
      </c>
      <c r="J7" s="329"/>
      <c r="K7" s="329"/>
      <c r="L7" s="330"/>
      <c r="M7" s="328" t="s">
        <v>34</v>
      </c>
      <c r="N7" s="329"/>
      <c r="O7" s="329"/>
      <c r="P7" s="329"/>
      <c r="Q7" s="329"/>
      <c r="R7" s="330"/>
      <c r="S7" s="328" t="s">
        <v>35</v>
      </c>
      <c r="T7" s="329"/>
      <c r="U7" s="329"/>
      <c r="V7" s="329"/>
      <c r="W7" s="329"/>
      <c r="X7" s="330"/>
      <c r="Y7" s="328" t="s">
        <v>36</v>
      </c>
      <c r="Z7" s="329"/>
      <c r="AA7" s="329"/>
      <c r="AB7" s="329"/>
      <c r="AC7" s="329"/>
      <c r="AD7" s="330"/>
      <c r="AE7" s="328" t="s">
        <v>108</v>
      </c>
      <c r="AF7" s="329"/>
      <c r="AG7" s="329"/>
      <c r="AH7" s="329"/>
      <c r="AI7" s="329"/>
      <c r="AJ7" s="330"/>
      <c r="AK7" s="328" t="s">
        <v>82</v>
      </c>
      <c r="AL7" s="329"/>
      <c r="AM7" s="329"/>
      <c r="AN7" s="366"/>
      <c r="AO7" s="373"/>
      <c r="AP7" s="266"/>
      <c r="AQ7" s="266"/>
      <c r="AR7" s="266"/>
      <c r="AS7" s="266"/>
      <c r="AT7" s="266"/>
      <c r="AU7" s="376"/>
    </row>
    <row r="8" spans="1:47" s="38" customFormat="1" ht="67.150000000000006" customHeight="1" thickBot="1" x14ac:dyDescent="0.3">
      <c r="A8" s="265"/>
      <c r="B8" s="50" t="s">
        <v>74</v>
      </c>
      <c r="C8" s="49" t="s">
        <v>75</v>
      </c>
      <c r="D8" s="49" t="s">
        <v>76</v>
      </c>
      <c r="E8" s="267"/>
      <c r="F8" s="267"/>
      <c r="G8" s="267"/>
      <c r="H8" s="340"/>
      <c r="I8" s="76" t="s">
        <v>130</v>
      </c>
      <c r="J8" s="77" t="s">
        <v>132</v>
      </c>
      <c r="K8" s="77" t="s">
        <v>133</v>
      </c>
      <c r="L8" s="74" t="s">
        <v>37</v>
      </c>
      <c r="M8" s="76" t="s">
        <v>131</v>
      </c>
      <c r="N8" s="77" t="s">
        <v>134</v>
      </c>
      <c r="O8" s="77" t="s">
        <v>135</v>
      </c>
      <c r="P8" s="77" t="s">
        <v>132</v>
      </c>
      <c r="Q8" s="77" t="s">
        <v>136</v>
      </c>
      <c r="R8" s="74" t="s">
        <v>37</v>
      </c>
      <c r="S8" s="124" t="s">
        <v>131</v>
      </c>
      <c r="T8" s="125" t="s">
        <v>134</v>
      </c>
      <c r="U8" s="125" t="s">
        <v>135</v>
      </c>
      <c r="V8" s="125" t="s">
        <v>132</v>
      </c>
      <c r="W8" s="125" t="s">
        <v>136</v>
      </c>
      <c r="X8" s="126" t="s">
        <v>37</v>
      </c>
      <c r="Y8" s="124" t="s">
        <v>131</v>
      </c>
      <c r="Z8" s="125" t="s">
        <v>134</v>
      </c>
      <c r="AA8" s="125" t="s">
        <v>135</v>
      </c>
      <c r="AB8" s="125" t="s">
        <v>132</v>
      </c>
      <c r="AC8" s="125" t="s">
        <v>136</v>
      </c>
      <c r="AD8" s="126" t="s">
        <v>37</v>
      </c>
      <c r="AE8" s="124" t="s">
        <v>131</v>
      </c>
      <c r="AF8" s="77" t="s">
        <v>134</v>
      </c>
      <c r="AG8" s="77" t="s">
        <v>135</v>
      </c>
      <c r="AH8" s="77" t="s">
        <v>132</v>
      </c>
      <c r="AI8" s="77" t="s">
        <v>136</v>
      </c>
      <c r="AJ8" s="74" t="s">
        <v>37</v>
      </c>
      <c r="AK8" s="76" t="s">
        <v>5</v>
      </c>
      <c r="AL8" s="77" t="s">
        <v>6</v>
      </c>
      <c r="AM8" s="77" t="s">
        <v>7</v>
      </c>
      <c r="AN8" s="78" t="s">
        <v>8</v>
      </c>
      <c r="AO8" s="374"/>
      <c r="AP8" s="338"/>
      <c r="AQ8" s="338"/>
      <c r="AR8" s="338"/>
      <c r="AS8" s="338"/>
      <c r="AT8" s="338"/>
      <c r="AU8" s="377"/>
    </row>
    <row r="9" spans="1:47" s="5" customFormat="1" ht="67.150000000000006" customHeight="1" x14ac:dyDescent="0.25">
      <c r="A9" s="331" t="s">
        <v>148</v>
      </c>
      <c r="B9" s="342">
        <v>1</v>
      </c>
      <c r="C9" s="345" t="s">
        <v>149</v>
      </c>
      <c r="D9" s="285" t="s">
        <v>146</v>
      </c>
      <c r="E9" s="295">
        <f>+GESTIÓN!D14</f>
        <v>433</v>
      </c>
      <c r="F9" s="292"/>
      <c r="G9" s="141" t="s">
        <v>9</v>
      </c>
      <c r="H9" s="119">
        <f>+L9+P9+S9+Y9+AE9</f>
        <v>4</v>
      </c>
      <c r="I9" s="142">
        <v>0.5</v>
      </c>
      <c r="J9" s="143"/>
      <c r="K9" s="89"/>
      <c r="L9" s="144">
        <v>0.5</v>
      </c>
      <c r="M9" s="111">
        <v>1</v>
      </c>
      <c r="N9" s="110">
        <v>1</v>
      </c>
      <c r="O9" s="110">
        <v>1</v>
      </c>
      <c r="P9" s="110">
        <v>1</v>
      </c>
      <c r="Q9" s="110">
        <v>1</v>
      </c>
      <c r="R9" s="112"/>
      <c r="S9" s="111">
        <v>1</v>
      </c>
      <c r="T9" s="110"/>
      <c r="U9" s="110"/>
      <c r="V9" s="110"/>
      <c r="W9" s="110"/>
      <c r="X9" s="112"/>
      <c r="Y9" s="111">
        <v>1</v>
      </c>
      <c r="Z9" s="110"/>
      <c r="AA9" s="110"/>
      <c r="AB9" s="110"/>
      <c r="AC9" s="110"/>
      <c r="AD9" s="112"/>
      <c r="AE9" s="115">
        <v>0.5</v>
      </c>
      <c r="AF9" s="89"/>
      <c r="AG9" s="110"/>
      <c r="AH9" s="110"/>
      <c r="AI9" s="110"/>
      <c r="AJ9" s="112"/>
      <c r="AK9" s="107">
        <v>0.19</v>
      </c>
      <c r="AL9" s="88">
        <v>0.46</v>
      </c>
      <c r="AM9" s="88">
        <v>0.73</v>
      </c>
      <c r="AN9" s="134">
        <v>1</v>
      </c>
      <c r="AO9" s="116">
        <f>+AN9/Q9</f>
        <v>1</v>
      </c>
      <c r="AP9" s="128">
        <f>(AN9+L9)/H9</f>
        <v>0.375</v>
      </c>
      <c r="AQ9" s="290" t="s">
        <v>195</v>
      </c>
      <c r="AR9" s="299" t="s">
        <v>183</v>
      </c>
      <c r="AS9" s="299" t="s">
        <v>183</v>
      </c>
      <c r="AT9" s="298" t="s">
        <v>186</v>
      </c>
      <c r="AU9" s="298" t="s">
        <v>187</v>
      </c>
    </row>
    <row r="10" spans="1:47" s="5" customFormat="1" ht="67.150000000000006" customHeight="1" x14ac:dyDescent="0.25">
      <c r="A10" s="332"/>
      <c r="B10" s="343"/>
      <c r="C10" s="308"/>
      <c r="D10" s="286"/>
      <c r="E10" s="296"/>
      <c r="F10" s="293"/>
      <c r="G10" s="145" t="s">
        <v>10</v>
      </c>
      <c r="H10" s="84">
        <f>+L10+P10+S10+Y10</f>
        <v>450099608</v>
      </c>
      <c r="I10" s="146">
        <v>145330130</v>
      </c>
      <c r="J10" s="147"/>
      <c r="K10" s="83"/>
      <c r="L10" s="148">
        <v>145330130</v>
      </c>
      <c r="M10" s="100">
        <v>112070000</v>
      </c>
      <c r="N10" s="81">
        <v>112070000</v>
      </c>
      <c r="O10" s="81">
        <v>46687478</v>
      </c>
      <c r="P10" s="81">
        <v>46687478</v>
      </c>
      <c r="Q10" s="81">
        <v>46808900</v>
      </c>
      <c r="R10" s="85"/>
      <c r="S10" s="100">
        <v>60082000</v>
      </c>
      <c r="T10" s="81"/>
      <c r="U10" s="30"/>
      <c r="V10" s="30"/>
      <c r="W10" s="30"/>
      <c r="X10" s="85"/>
      <c r="Y10" s="100">
        <v>198000000</v>
      </c>
      <c r="Z10" s="81"/>
      <c r="AA10" s="30"/>
      <c r="AB10" s="30"/>
      <c r="AC10" s="30"/>
      <c r="AD10" s="85"/>
      <c r="AE10" s="100">
        <v>199000000</v>
      </c>
      <c r="AF10" s="81"/>
      <c r="AG10" s="30"/>
      <c r="AH10" s="30"/>
      <c r="AI10" s="30"/>
      <c r="AJ10" s="85"/>
      <c r="AK10" s="97">
        <v>45909000</v>
      </c>
      <c r="AL10" s="118">
        <v>45633900</v>
      </c>
      <c r="AM10" s="118">
        <v>45633900</v>
      </c>
      <c r="AN10" s="135">
        <v>46808900</v>
      </c>
      <c r="AO10" s="116">
        <f>+AN10/Q10</f>
        <v>1</v>
      </c>
      <c r="AP10" s="128">
        <f>(AN10+L10)/H10</f>
        <v>0.42688113160942809</v>
      </c>
      <c r="AQ10" s="291"/>
      <c r="AR10" s="299"/>
      <c r="AS10" s="299"/>
      <c r="AT10" s="313"/>
      <c r="AU10" s="298"/>
    </row>
    <row r="11" spans="1:47" s="5" customFormat="1" ht="67.150000000000006" customHeight="1" x14ac:dyDescent="0.25">
      <c r="A11" s="332"/>
      <c r="B11" s="343"/>
      <c r="C11" s="308"/>
      <c r="D11" s="286"/>
      <c r="E11" s="296"/>
      <c r="F11" s="293"/>
      <c r="G11" s="145" t="s">
        <v>11</v>
      </c>
      <c r="H11" s="149"/>
      <c r="I11" s="150"/>
      <c r="J11" s="151"/>
      <c r="K11" s="152"/>
      <c r="L11" s="138"/>
      <c r="M11" s="153"/>
      <c r="N11" s="151"/>
      <c r="O11" s="151"/>
      <c r="P11" s="151"/>
      <c r="Q11" s="151"/>
      <c r="R11" s="86"/>
      <c r="S11" s="153"/>
      <c r="T11" s="154"/>
      <c r="U11" s="33"/>
      <c r="V11" s="33"/>
      <c r="W11" s="33"/>
      <c r="X11" s="86"/>
      <c r="Y11" s="153"/>
      <c r="Z11" s="154"/>
      <c r="AA11" s="33"/>
      <c r="AB11" s="33"/>
      <c r="AC11" s="33"/>
      <c r="AD11" s="86"/>
      <c r="AE11" s="153"/>
      <c r="AF11" s="91"/>
      <c r="AG11" s="104"/>
      <c r="AH11" s="104"/>
      <c r="AI11" s="104"/>
      <c r="AJ11" s="92"/>
      <c r="AK11" s="105"/>
      <c r="AL11" s="93"/>
      <c r="AM11" s="93"/>
      <c r="AN11" s="136"/>
      <c r="AO11" s="137"/>
      <c r="AP11" s="138"/>
      <c r="AQ11" s="291"/>
      <c r="AR11" s="299"/>
      <c r="AS11" s="299"/>
      <c r="AT11" s="313"/>
      <c r="AU11" s="298"/>
    </row>
    <row r="12" spans="1:47" s="5" customFormat="1" ht="67.150000000000006" customHeight="1" x14ac:dyDescent="0.25">
      <c r="A12" s="332"/>
      <c r="B12" s="343"/>
      <c r="C12" s="308"/>
      <c r="D12" s="286"/>
      <c r="E12" s="296"/>
      <c r="F12" s="293"/>
      <c r="G12" s="145" t="s">
        <v>12</v>
      </c>
      <c r="H12" s="84">
        <f>+L12+P12+S12+Y12</f>
        <v>26268590</v>
      </c>
      <c r="I12" s="150"/>
      <c r="J12" s="151"/>
      <c r="K12" s="152"/>
      <c r="L12" s="138"/>
      <c r="M12" s="153"/>
      <c r="N12" s="155">
        <v>26268590</v>
      </c>
      <c r="O12" s="155">
        <v>26268590</v>
      </c>
      <c r="P12" s="155">
        <v>26268590</v>
      </c>
      <c r="Q12" s="155">
        <v>26268590</v>
      </c>
      <c r="R12" s="86"/>
      <c r="S12" s="100"/>
      <c r="T12" s="81"/>
      <c r="U12" s="33"/>
      <c r="V12" s="33"/>
      <c r="W12" s="33"/>
      <c r="X12" s="86"/>
      <c r="Y12" s="156"/>
      <c r="Z12" s="157"/>
      <c r="AA12" s="33"/>
      <c r="AB12" s="33"/>
      <c r="AC12" s="33"/>
      <c r="AD12" s="86"/>
      <c r="AE12" s="153"/>
      <c r="AF12" s="91"/>
      <c r="AG12" s="104"/>
      <c r="AH12" s="104"/>
      <c r="AI12" s="104"/>
      <c r="AJ12" s="92"/>
      <c r="AK12" s="98">
        <v>24951660</v>
      </c>
      <c r="AL12" s="95">
        <v>26268590</v>
      </c>
      <c r="AM12" s="95">
        <v>26268590</v>
      </c>
      <c r="AN12" s="139">
        <v>26268590</v>
      </c>
      <c r="AO12" s="127">
        <f>+AN12/Q12</f>
        <v>1</v>
      </c>
      <c r="AP12" s="138"/>
      <c r="AQ12" s="291"/>
      <c r="AR12" s="299"/>
      <c r="AS12" s="299"/>
      <c r="AT12" s="313"/>
      <c r="AU12" s="298"/>
    </row>
    <row r="13" spans="1:47" s="5" customFormat="1" ht="67.150000000000006" customHeight="1" x14ac:dyDescent="0.25">
      <c r="A13" s="332"/>
      <c r="B13" s="343"/>
      <c r="C13" s="308"/>
      <c r="D13" s="286"/>
      <c r="E13" s="296"/>
      <c r="F13" s="293"/>
      <c r="G13" s="145" t="s">
        <v>13</v>
      </c>
      <c r="H13" s="84">
        <f>+L13+P13+S13+Y13</f>
        <v>3.5</v>
      </c>
      <c r="I13" s="99">
        <f t="shared" ref="I13" si="0">+I9+I11</f>
        <v>0.5</v>
      </c>
      <c r="J13" s="90"/>
      <c r="K13" s="34"/>
      <c r="L13" s="109">
        <f t="shared" ref="L13:L14" si="1">+L9+L11</f>
        <v>0.5</v>
      </c>
      <c r="M13" s="102">
        <f>+M9+M11</f>
        <v>1</v>
      </c>
      <c r="N13" s="34">
        <f t="shared" ref="N13:P13" si="2">+N9+N11</f>
        <v>1</v>
      </c>
      <c r="O13" s="34">
        <f t="shared" si="2"/>
        <v>1</v>
      </c>
      <c r="P13" s="34">
        <f t="shared" si="2"/>
        <v>1</v>
      </c>
      <c r="Q13" s="34">
        <f t="shared" ref="Q13" si="3">+Q9+Q11</f>
        <v>1</v>
      </c>
      <c r="R13" s="87"/>
      <c r="S13" s="102">
        <f t="shared" ref="S13:S14" si="4">+S9+S11</f>
        <v>1</v>
      </c>
      <c r="T13" s="34"/>
      <c r="U13" s="34"/>
      <c r="V13" s="34"/>
      <c r="W13" s="34"/>
      <c r="X13" s="87"/>
      <c r="Y13" s="102">
        <f t="shared" ref="Y13:Y14" si="5">+Y9+Y11</f>
        <v>1</v>
      </c>
      <c r="Z13" s="34"/>
      <c r="AA13" s="34"/>
      <c r="AB13" s="34"/>
      <c r="AC13" s="34"/>
      <c r="AD13" s="87"/>
      <c r="AE13" s="99">
        <f t="shared" ref="AE13:AE14" si="6">+AE9+AE11</f>
        <v>0.5</v>
      </c>
      <c r="AF13" s="90"/>
      <c r="AG13" s="34"/>
      <c r="AH13" s="34"/>
      <c r="AI13" s="34"/>
      <c r="AJ13" s="87"/>
      <c r="AK13" s="99">
        <f t="shared" ref="AK13:AM14" si="7">+AK9+AK11</f>
        <v>0.19</v>
      </c>
      <c r="AL13" s="90">
        <f t="shared" si="7"/>
        <v>0.46</v>
      </c>
      <c r="AM13" s="90">
        <f t="shared" si="7"/>
        <v>0.73</v>
      </c>
      <c r="AN13" s="109">
        <f t="shared" ref="AN13" si="8">+AN9+AN11</f>
        <v>1</v>
      </c>
      <c r="AO13" s="127">
        <f>+AN13/Q13</f>
        <v>1</v>
      </c>
      <c r="AP13" s="128">
        <f>(AN13+L13)/H13</f>
        <v>0.42857142857142855</v>
      </c>
      <c r="AQ13" s="291"/>
      <c r="AR13" s="299"/>
      <c r="AS13" s="299"/>
      <c r="AT13" s="313"/>
      <c r="AU13" s="298"/>
    </row>
    <row r="14" spans="1:47" s="5" customFormat="1" ht="67.150000000000006" customHeight="1" thickBot="1" x14ac:dyDescent="0.3">
      <c r="A14" s="332"/>
      <c r="B14" s="344"/>
      <c r="C14" s="346"/>
      <c r="D14" s="286"/>
      <c r="E14" s="297"/>
      <c r="F14" s="294"/>
      <c r="G14" s="158" t="s">
        <v>14</v>
      </c>
      <c r="H14" s="121">
        <f>+L14+P14+S14+Y14</f>
        <v>476368198</v>
      </c>
      <c r="I14" s="96">
        <f t="shared" ref="I14" si="9">+I10+I12</f>
        <v>145330130</v>
      </c>
      <c r="J14" s="96"/>
      <c r="K14" s="94"/>
      <c r="L14" s="108">
        <f t="shared" si="1"/>
        <v>145330130</v>
      </c>
      <c r="M14" s="120">
        <f>+M10+M12</f>
        <v>112070000</v>
      </c>
      <c r="N14" s="96">
        <f>+N10+N12</f>
        <v>138338590</v>
      </c>
      <c r="O14" s="96">
        <f>+O10+O12</f>
        <v>72956068</v>
      </c>
      <c r="P14" s="96">
        <f>+P10+P12</f>
        <v>72956068</v>
      </c>
      <c r="Q14" s="96">
        <f>+Q10+Q12</f>
        <v>73077490</v>
      </c>
      <c r="R14" s="113"/>
      <c r="S14" s="101">
        <f t="shared" si="4"/>
        <v>60082000</v>
      </c>
      <c r="T14" s="96"/>
      <c r="U14" s="114"/>
      <c r="V14" s="114"/>
      <c r="W14" s="114"/>
      <c r="X14" s="113"/>
      <c r="Y14" s="101">
        <f t="shared" si="5"/>
        <v>198000000</v>
      </c>
      <c r="Z14" s="96"/>
      <c r="AA14" s="114"/>
      <c r="AB14" s="114"/>
      <c r="AC14" s="114"/>
      <c r="AD14" s="113"/>
      <c r="AE14" s="101">
        <f t="shared" si="6"/>
        <v>199000000</v>
      </c>
      <c r="AF14" s="96"/>
      <c r="AG14" s="114"/>
      <c r="AH14" s="114"/>
      <c r="AI14" s="114"/>
      <c r="AJ14" s="113"/>
      <c r="AK14" s="101">
        <f t="shared" si="7"/>
        <v>70860660</v>
      </c>
      <c r="AL14" s="96">
        <f t="shared" si="7"/>
        <v>71902490</v>
      </c>
      <c r="AM14" s="96">
        <f t="shared" si="7"/>
        <v>71902490</v>
      </c>
      <c r="AN14" s="96">
        <f t="shared" ref="AN14" si="10">+AN10+AN12</f>
        <v>73077490</v>
      </c>
      <c r="AO14" s="103">
        <f>+AN14/Q14</f>
        <v>1</v>
      </c>
      <c r="AP14" s="129">
        <f>(AN14+L14)/H14</f>
        <v>0.45848488819566413</v>
      </c>
      <c r="AQ14" s="291"/>
      <c r="AR14" s="299"/>
      <c r="AS14" s="299"/>
      <c r="AT14" s="313"/>
      <c r="AU14" s="298"/>
    </row>
    <row r="15" spans="1:47" s="5" customFormat="1" ht="67.150000000000006" customHeight="1" x14ac:dyDescent="0.25">
      <c r="A15" s="332"/>
      <c r="B15" s="347"/>
      <c r="C15" s="307" t="s">
        <v>150</v>
      </c>
      <c r="D15" s="285" t="s">
        <v>146</v>
      </c>
      <c r="E15" s="295">
        <v>433</v>
      </c>
      <c r="F15" s="292"/>
      <c r="G15" s="141" t="s">
        <v>9</v>
      </c>
      <c r="H15" s="84">
        <f t="shared" ref="H15:H16" si="11">+L15+P15+S15+Y15</f>
        <v>5</v>
      </c>
      <c r="I15" s="159"/>
      <c r="J15" s="160"/>
      <c r="K15" s="82"/>
      <c r="L15" s="161">
        <v>1</v>
      </c>
      <c r="M15" s="111">
        <v>1</v>
      </c>
      <c r="N15" s="162">
        <v>1</v>
      </c>
      <c r="O15" s="162">
        <v>1</v>
      </c>
      <c r="P15" s="162">
        <v>1</v>
      </c>
      <c r="Q15" s="162">
        <v>1</v>
      </c>
      <c r="R15" s="112"/>
      <c r="S15" s="111">
        <v>2</v>
      </c>
      <c r="T15" s="110"/>
      <c r="U15" s="110"/>
      <c r="V15" s="110"/>
      <c r="W15" s="110"/>
      <c r="X15" s="112"/>
      <c r="Y15" s="111">
        <v>1</v>
      </c>
      <c r="Z15" s="110"/>
      <c r="AA15" s="110"/>
      <c r="AB15" s="110"/>
      <c r="AC15" s="110"/>
      <c r="AD15" s="112"/>
      <c r="AE15" s="115">
        <v>1</v>
      </c>
      <c r="AF15" s="89"/>
      <c r="AG15" s="110"/>
      <c r="AH15" s="110"/>
      <c r="AI15" s="110"/>
      <c r="AJ15" s="112"/>
      <c r="AK15" s="107">
        <v>0.2</v>
      </c>
      <c r="AL15" s="88">
        <v>0.5</v>
      </c>
      <c r="AM15" s="88">
        <v>0.8</v>
      </c>
      <c r="AN15" s="134">
        <v>1</v>
      </c>
      <c r="AO15" s="117">
        <f>+AN15/Q15</f>
        <v>1</v>
      </c>
      <c r="AP15" s="130">
        <f>(AN15+L15)/H15</f>
        <v>0.4</v>
      </c>
      <c r="AQ15" s="290" t="s">
        <v>197</v>
      </c>
      <c r="AR15" s="282" t="s">
        <v>183</v>
      </c>
      <c r="AS15" s="282" t="s">
        <v>183</v>
      </c>
      <c r="AT15" s="311" t="s">
        <v>208</v>
      </c>
      <c r="AU15" s="311" t="s">
        <v>210</v>
      </c>
    </row>
    <row r="16" spans="1:47" s="5" customFormat="1" ht="67.150000000000006" customHeight="1" x14ac:dyDescent="0.25">
      <c r="A16" s="332"/>
      <c r="B16" s="343"/>
      <c r="C16" s="308"/>
      <c r="D16" s="286"/>
      <c r="E16" s="296"/>
      <c r="F16" s="293"/>
      <c r="G16" s="145" t="s">
        <v>10</v>
      </c>
      <c r="H16" s="84">
        <f t="shared" si="11"/>
        <v>337421774</v>
      </c>
      <c r="I16" s="146"/>
      <c r="J16" s="147"/>
      <c r="K16" s="83"/>
      <c r="L16" s="148">
        <v>42516274</v>
      </c>
      <c r="M16" s="100">
        <v>40775000</v>
      </c>
      <c r="N16" s="81">
        <v>40775000</v>
      </c>
      <c r="O16" s="81">
        <v>65757500</v>
      </c>
      <c r="P16" s="81">
        <v>65757500</v>
      </c>
      <c r="Q16" s="81">
        <v>68340500</v>
      </c>
      <c r="R16" s="85"/>
      <c r="S16" s="100">
        <v>93148000</v>
      </c>
      <c r="T16" s="81"/>
      <c r="U16" s="30"/>
      <c r="V16" s="30"/>
      <c r="W16" s="30"/>
      <c r="X16" s="85"/>
      <c r="Y16" s="100">
        <v>136000000</v>
      </c>
      <c r="Z16" s="81"/>
      <c r="AA16" s="30"/>
      <c r="AB16" s="30"/>
      <c r="AC16" s="30"/>
      <c r="AD16" s="85"/>
      <c r="AE16" s="100">
        <v>137000000</v>
      </c>
      <c r="AF16" s="81"/>
      <c r="AG16" s="30"/>
      <c r="AH16" s="30"/>
      <c r="AI16" s="30"/>
      <c r="AJ16" s="85"/>
      <c r="AK16" s="97">
        <v>40750000</v>
      </c>
      <c r="AL16" s="118">
        <v>65732500</v>
      </c>
      <c r="AM16" s="118">
        <v>65732500</v>
      </c>
      <c r="AN16" s="135">
        <v>68340500</v>
      </c>
      <c r="AO16" s="116">
        <f>+AN16/Q16</f>
        <v>1</v>
      </c>
      <c r="AP16" s="128">
        <f>(AN16+L16)/H16</f>
        <v>0.32854066495424211</v>
      </c>
      <c r="AQ16" s="291"/>
      <c r="AR16" s="283"/>
      <c r="AS16" s="283"/>
      <c r="AT16" s="291"/>
      <c r="AU16" s="291"/>
    </row>
    <row r="17" spans="1:47" s="5" customFormat="1" ht="67.150000000000006" customHeight="1" x14ac:dyDescent="0.25">
      <c r="A17" s="332"/>
      <c r="B17" s="343"/>
      <c r="C17" s="308"/>
      <c r="D17" s="286"/>
      <c r="E17" s="296"/>
      <c r="F17" s="293"/>
      <c r="G17" s="145" t="s">
        <v>11</v>
      </c>
      <c r="H17" s="149"/>
      <c r="I17" s="150"/>
      <c r="J17" s="151"/>
      <c r="K17" s="152"/>
      <c r="L17" s="138"/>
      <c r="M17" s="153"/>
      <c r="N17" s="137"/>
      <c r="O17" s="151"/>
      <c r="P17" s="151"/>
      <c r="Q17" s="151"/>
      <c r="R17" s="86"/>
      <c r="S17" s="153"/>
      <c r="T17" s="154"/>
      <c r="U17" s="33"/>
      <c r="V17" s="33"/>
      <c r="W17" s="33"/>
      <c r="X17" s="86"/>
      <c r="Y17" s="153"/>
      <c r="Z17" s="154"/>
      <c r="AA17" s="33"/>
      <c r="AB17" s="33"/>
      <c r="AC17" s="33"/>
      <c r="AD17" s="86"/>
      <c r="AE17" s="153"/>
      <c r="AF17" s="91"/>
      <c r="AG17" s="104"/>
      <c r="AH17" s="104"/>
      <c r="AI17" s="104"/>
      <c r="AJ17" s="92"/>
      <c r="AK17" s="105"/>
      <c r="AL17" s="93"/>
      <c r="AM17" s="93"/>
      <c r="AN17" s="136"/>
      <c r="AO17" s="137"/>
      <c r="AP17" s="138"/>
      <c r="AQ17" s="291"/>
      <c r="AR17" s="283"/>
      <c r="AS17" s="283"/>
      <c r="AT17" s="291"/>
      <c r="AU17" s="291"/>
    </row>
    <row r="18" spans="1:47" s="5" customFormat="1" ht="67.150000000000006" customHeight="1" x14ac:dyDescent="0.25">
      <c r="A18" s="332"/>
      <c r="B18" s="343"/>
      <c r="C18" s="308"/>
      <c r="D18" s="286"/>
      <c r="E18" s="296"/>
      <c r="F18" s="293"/>
      <c r="G18" s="145" t="s">
        <v>12</v>
      </c>
      <c r="H18" s="84">
        <f t="shared" ref="H18:H22" si="12">+L18+P18+S18+Y18</f>
        <v>18298049</v>
      </c>
      <c r="I18" s="150"/>
      <c r="J18" s="151"/>
      <c r="K18" s="152"/>
      <c r="L18" s="138"/>
      <c r="M18" s="153"/>
      <c r="N18" s="163">
        <v>18298049</v>
      </c>
      <c r="O18" s="163">
        <v>18298049</v>
      </c>
      <c r="P18" s="163">
        <v>18298049</v>
      </c>
      <c r="Q18" s="163">
        <v>18298049</v>
      </c>
      <c r="R18" s="86"/>
      <c r="S18" s="100"/>
      <c r="T18" s="81"/>
      <c r="U18" s="33"/>
      <c r="V18" s="33"/>
      <c r="W18" s="33"/>
      <c r="X18" s="86"/>
      <c r="Y18" s="156"/>
      <c r="Z18" s="157"/>
      <c r="AA18" s="33"/>
      <c r="AB18" s="33"/>
      <c r="AC18" s="33"/>
      <c r="AD18" s="86"/>
      <c r="AE18" s="153"/>
      <c r="AF18" s="91"/>
      <c r="AG18" s="104"/>
      <c r="AH18" s="104"/>
      <c r="AI18" s="104"/>
      <c r="AJ18" s="92"/>
      <c r="AK18" s="98">
        <v>15658884</v>
      </c>
      <c r="AL18" s="95">
        <v>18298049</v>
      </c>
      <c r="AM18" s="95">
        <v>18298049</v>
      </c>
      <c r="AN18" s="140">
        <f>+AM18</f>
        <v>18298049</v>
      </c>
      <c r="AO18" s="116">
        <f>+AN18/Q18</f>
        <v>1</v>
      </c>
      <c r="AP18" s="138"/>
      <c r="AQ18" s="291"/>
      <c r="AR18" s="283"/>
      <c r="AS18" s="283"/>
      <c r="AT18" s="291"/>
      <c r="AU18" s="291"/>
    </row>
    <row r="19" spans="1:47" s="5" customFormat="1" ht="67.150000000000006" customHeight="1" x14ac:dyDescent="0.25">
      <c r="A19" s="332"/>
      <c r="B19" s="343"/>
      <c r="C19" s="308"/>
      <c r="D19" s="286"/>
      <c r="E19" s="296"/>
      <c r="F19" s="293"/>
      <c r="G19" s="145" t="s">
        <v>13</v>
      </c>
      <c r="H19" s="84">
        <f t="shared" si="12"/>
        <v>5</v>
      </c>
      <c r="I19" s="99"/>
      <c r="J19" s="90"/>
      <c r="K19" s="34">
        <f t="shared" ref="K19:L20" si="13">+K15+K17</f>
        <v>0</v>
      </c>
      <c r="L19" s="109">
        <f t="shared" si="13"/>
        <v>1</v>
      </c>
      <c r="M19" s="102">
        <f>+M15+M17</f>
        <v>1</v>
      </c>
      <c r="N19" s="34">
        <f t="shared" ref="N19:P19" si="14">+N15+N17</f>
        <v>1</v>
      </c>
      <c r="O19" s="34">
        <f t="shared" si="14"/>
        <v>1</v>
      </c>
      <c r="P19" s="34">
        <f t="shared" si="14"/>
        <v>1</v>
      </c>
      <c r="Q19" s="34">
        <f t="shared" ref="Q19" si="15">+Q15+Q17</f>
        <v>1</v>
      </c>
      <c r="R19" s="87"/>
      <c r="S19" s="102">
        <f t="shared" ref="S19:S20" si="16">+S15+S17</f>
        <v>2</v>
      </c>
      <c r="T19" s="34"/>
      <c r="U19" s="34"/>
      <c r="V19" s="34"/>
      <c r="W19" s="34"/>
      <c r="X19" s="87"/>
      <c r="Y19" s="102">
        <f t="shared" ref="Y19:Y20" si="17">+Y15+Y17</f>
        <v>1</v>
      </c>
      <c r="Z19" s="34"/>
      <c r="AA19" s="34"/>
      <c r="AB19" s="34"/>
      <c r="AC19" s="34"/>
      <c r="AD19" s="87"/>
      <c r="AE19" s="99">
        <f t="shared" ref="AE19:AE20" si="18">+AE15+AE17</f>
        <v>1</v>
      </c>
      <c r="AF19" s="90"/>
      <c r="AG19" s="34"/>
      <c r="AH19" s="34"/>
      <c r="AI19" s="34"/>
      <c r="AJ19" s="87"/>
      <c r="AK19" s="99">
        <f t="shared" ref="AK19:AM20" si="19">+AK15+AK17</f>
        <v>0.2</v>
      </c>
      <c r="AL19" s="90">
        <f t="shared" si="19"/>
        <v>0.5</v>
      </c>
      <c r="AM19" s="90">
        <f t="shared" si="19"/>
        <v>0.8</v>
      </c>
      <c r="AN19" s="90">
        <f t="shared" ref="AN19" si="20">+AN15+AN17</f>
        <v>1</v>
      </c>
      <c r="AO19" s="116">
        <f>+AN19/Q19</f>
        <v>1</v>
      </c>
      <c r="AP19" s="128">
        <f>(AN19+L19)/H19</f>
        <v>0.4</v>
      </c>
      <c r="AQ19" s="291"/>
      <c r="AR19" s="283"/>
      <c r="AS19" s="283"/>
      <c r="AT19" s="291"/>
      <c r="AU19" s="291"/>
    </row>
    <row r="20" spans="1:47" s="5" customFormat="1" ht="67.150000000000006" customHeight="1" thickBot="1" x14ac:dyDescent="0.3">
      <c r="A20" s="341"/>
      <c r="B20" s="344"/>
      <c r="C20" s="346"/>
      <c r="D20" s="286"/>
      <c r="E20" s="297"/>
      <c r="F20" s="294"/>
      <c r="G20" s="158" t="s">
        <v>14</v>
      </c>
      <c r="H20" s="121">
        <f t="shared" si="12"/>
        <v>355719823</v>
      </c>
      <c r="I20" s="96"/>
      <c r="J20" s="96"/>
      <c r="K20" s="94">
        <f t="shared" si="13"/>
        <v>0</v>
      </c>
      <c r="L20" s="108">
        <f t="shared" si="13"/>
        <v>42516274</v>
      </c>
      <c r="M20" s="101">
        <f>+M16+M18</f>
        <v>40775000</v>
      </c>
      <c r="N20" s="81">
        <f>+N16+N18</f>
        <v>59073049</v>
      </c>
      <c r="O20" s="81">
        <f>+O16+O18</f>
        <v>84055549</v>
      </c>
      <c r="P20" s="81">
        <f>+P16+P18</f>
        <v>84055549</v>
      </c>
      <c r="Q20" s="81">
        <f>+Q16+Q18</f>
        <v>86638549</v>
      </c>
      <c r="R20" s="113"/>
      <c r="S20" s="101">
        <f t="shared" si="16"/>
        <v>93148000</v>
      </c>
      <c r="T20" s="96"/>
      <c r="U20" s="114"/>
      <c r="V20" s="114"/>
      <c r="W20" s="114"/>
      <c r="X20" s="113"/>
      <c r="Y20" s="101">
        <f t="shared" si="17"/>
        <v>136000000</v>
      </c>
      <c r="Z20" s="96"/>
      <c r="AA20" s="114"/>
      <c r="AB20" s="114"/>
      <c r="AC20" s="114"/>
      <c r="AD20" s="113"/>
      <c r="AE20" s="101">
        <f t="shared" si="18"/>
        <v>137000000</v>
      </c>
      <c r="AF20" s="96"/>
      <c r="AG20" s="114"/>
      <c r="AH20" s="114"/>
      <c r="AI20" s="114"/>
      <c r="AJ20" s="113"/>
      <c r="AK20" s="101">
        <f t="shared" si="19"/>
        <v>56408884</v>
      </c>
      <c r="AL20" s="96">
        <f t="shared" si="19"/>
        <v>84030549</v>
      </c>
      <c r="AM20" s="96">
        <f t="shared" si="19"/>
        <v>84030549</v>
      </c>
      <c r="AN20" s="96">
        <f t="shared" ref="AN20" si="21">+AN16+AN18</f>
        <v>86638549</v>
      </c>
      <c r="AO20" s="103">
        <f>+AN20/Q20</f>
        <v>1</v>
      </c>
      <c r="AP20" s="129">
        <f>(AN20+L20)/H20</f>
        <v>0.36308019584278273</v>
      </c>
      <c r="AQ20" s="291"/>
      <c r="AR20" s="284"/>
      <c r="AS20" s="284"/>
      <c r="AT20" s="312"/>
      <c r="AU20" s="312"/>
    </row>
    <row r="21" spans="1:47" s="5" customFormat="1" ht="61.15" customHeight="1" x14ac:dyDescent="0.25">
      <c r="A21" s="332" t="s">
        <v>155</v>
      </c>
      <c r="B21" s="304">
        <v>3</v>
      </c>
      <c r="C21" s="307" t="s">
        <v>151</v>
      </c>
      <c r="D21" s="285" t="s">
        <v>146</v>
      </c>
      <c r="E21" s="295">
        <v>433</v>
      </c>
      <c r="F21" s="292"/>
      <c r="G21" s="141" t="s">
        <v>9</v>
      </c>
      <c r="H21" s="84">
        <f t="shared" si="12"/>
        <v>8</v>
      </c>
      <c r="I21" s="142"/>
      <c r="J21" s="143"/>
      <c r="K21" s="89"/>
      <c r="L21" s="144">
        <v>2</v>
      </c>
      <c r="M21" s="111">
        <v>2</v>
      </c>
      <c r="N21" s="162">
        <v>2</v>
      </c>
      <c r="O21" s="162">
        <v>2</v>
      </c>
      <c r="P21" s="162">
        <v>2</v>
      </c>
      <c r="Q21" s="162">
        <v>2</v>
      </c>
      <c r="R21" s="112"/>
      <c r="S21" s="111">
        <v>2</v>
      </c>
      <c r="T21" s="110"/>
      <c r="U21" s="110"/>
      <c r="V21" s="110"/>
      <c r="W21" s="110"/>
      <c r="X21" s="112"/>
      <c r="Y21" s="111">
        <v>2</v>
      </c>
      <c r="Z21" s="110"/>
      <c r="AA21" s="110"/>
      <c r="AB21" s="110"/>
      <c r="AC21" s="110"/>
      <c r="AD21" s="112"/>
      <c r="AE21" s="115">
        <v>2</v>
      </c>
      <c r="AF21" s="89"/>
      <c r="AG21" s="110"/>
      <c r="AH21" s="110"/>
      <c r="AI21" s="110"/>
      <c r="AJ21" s="112"/>
      <c r="AK21" s="107">
        <v>0.25</v>
      </c>
      <c r="AL21" s="88">
        <v>1</v>
      </c>
      <c r="AM21" s="88">
        <v>1.5</v>
      </c>
      <c r="AN21" s="134">
        <v>2</v>
      </c>
      <c r="AO21" s="117">
        <f>+AN21/Q21</f>
        <v>1</v>
      </c>
      <c r="AP21" s="130">
        <f>(AN21+L21)/H21</f>
        <v>0.5</v>
      </c>
      <c r="AQ21" s="290" t="s">
        <v>220</v>
      </c>
      <c r="AR21" s="299" t="s">
        <v>183</v>
      </c>
      <c r="AS21" s="320" t="s">
        <v>183</v>
      </c>
      <c r="AT21" s="320" t="s">
        <v>201</v>
      </c>
      <c r="AU21" s="320" t="s">
        <v>209</v>
      </c>
    </row>
    <row r="22" spans="1:47" s="5" customFormat="1" ht="61.15" customHeight="1" x14ac:dyDescent="0.25">
      <c r="A22" s="332"/>
      <c r="B22" s="305"/>
      <c r="C22" s="308"/>
      <c r="D22" s="286"/>
      <c r="E22" s="296"/>
      <c r="F22" s="293"/>
      <c r="G22" s="145" t="s">
        <v>10</v>
      </c>
      <c r="H22" s="84">
        <f t="shared" si="12"/>
        <v>4096707180</v>
      </c>
      <c r="I22" s="146"/>
      <c r="J22" s="147"/>
      <c r="K22" s="83"/>
      <c r="L22" s="148">
        <v>551781180</v>
      </c>
      <c r="M22" s="100">
        <v>901844000</v>
      </c>
      <c r="N22" s="81">
        <v>901844000</v>
      </c>
      <c r="O22" s="81">
        <v>901844000</v>
      </c>
      <c r="P22" s="81">
        <v>901844000</v>
      </c>
      <c r="Q22" s="81">
        <v>879228292</v>
      </c>
      <c r="R22" s="85"/>
      <c r="S22" s="100">
        <v>1323082000</v>
      </c>
      <c r="T22" s="81"/>
      <c r="U22" s="30"/>
      <c r="V22" s="30"/>
      <c r="W22" s="30"/>
      <c r="X22" s="85"/>
      <c r="Y22" s="100">
        <v>1320000000</v>
      </c>
      <c r="Z22" s="81"/>
      <c r="AA22" s="30"/>
      <c r="AB22" s="30"/>
      <c r="AC22" s="30"/>
      <c r="AD22" s="85"/>
      <c r="AE22" s="100">
        <v>1320000000</v>
      </c>
      <c r="AF22" s="81"/>
      <c r="AG22" s="30"/>
      <c r="AH22" s="30"/>
      <c r="AI22" s="30"/>
      <c r="AJ22" s="85"/>
      <c r="AK22" s="97">
        <v>523618750</v>
      </c>
      <c r="AL22" s="118">
        <v>831323184</v>
      </c>
      <c r="AM22" s="118">
        <v>831323184</v>
      </c>
      <c r="AN22" s="135">
        <v>879191267</v>
      </c>
      <c r="AO22" s="116">
        <f>+AN22/Q22</f>
        <v>0.99995788920768713</v>
      </c>
      <c r="AP22" s="128">
        <f>(AN22+L22)/H22</f>
        <v>0.34929820075644263</v>
      </c>
      <c r="AQ22" s="291"/>
      <c r="AR22" s="299"/>
      <c r="AS22" s="323"/>
      <c r="AT22" s="321"/>
      <c r="AU22" s="323"/>
    </row>
    <row r="23" spans="1:47" s="5" customFormat="1" ht="61.15" customHeight="1" x14ac:dyDescent="0.25">
      <c r="A23" s="332"/>
      <c r="B23" s="305"/>
      <c r="C23" s="308"/>
      <c r="D23" s="286"/>
      <c r="E23" s="296"/>
      <c r="F23" s="293"/>
      <c r="G23" s="145" t="s">
        <v>11</v>
      </c>
      <c r="H23" s="149"/>
      <c r="I23" s="150"/>
      <c r="J23" s="151"/>
      <c r="K23" s="152"/>
      <c r="L23" s="138"/>
      <c r="M23" s="153"/>
      <c r="N23" s="137"/>
      <c r="O23" s="151"/>
      <c r="P23" s="151"/>
      <c r="Q23" s="151"/>
      <c r="R23" s="86"/>
      <c r="S23" s="153"/>
      <c r="T23" s="154"/>
      <c r="U23" s="33"/>
      <c r="V23" s="33"/>
      <c r="W23" s="33"/>
      <c r="X23" s="86"/>
      <c r="Y23" s="153"/>
      <c r="Z23" s="154"/>
      <c r="AA23" s="33"/>
      <c r="AB23" s="33"/>
      <c r="AC23" s="33"/>
      <c r="AD23" s="86"/>
      <c r="AE23" s="153"/>
      <c r="AF23" s="91"/>
      <c r="AG23" s="104"/>
      <c r="AH23" s="104"/>
      <c r="AI23" s="104"/>
      <c r="AJ23" s="92"/>
      <c r="AK23" s="105"/>
      <c r="AL23" s="93"/>
      <c r="AM23" s="93"/>
      <c r="AN23" s="136"/>
      <c r="AO23" s="137"/>
      <c r="AP23" s="138"/>
      <c r="AQ23" s="291"/>
      <c r="AR23" s="299"/>
      <c r="AS23" s="323"/>
      <c r="AT23" s="321"/>
      <c r="AU23" s="323"/>
    </row>
    <row r="24" spans="1:47" s="5" customFormat="1" ht="61.15" customHeight="1" x14ac:dyDescent="0.25">
      <c r="A24" s="332"/>
      <c r="B24" s="305"/>
      <c r="C24" s="308"/>
      <c r="D24" s="286"/>
      <c r="E24" s="296"/>
      <c r="F24" s="293"/>
      <c r="G24" s="145" t="s">
        <v>12</v>
      </c>
      <c r="H24" s="84">
        <f t="shared" ref="H24:H28" si="22">+L24+P24+S24+Y24</f>
        <v>188958311</v>
      </c>
      <c r="I24" s="150"/>
      <c r="J24" s="151"/>
      <c r="K24" s="152"/>
      <c r="L24" s="138"/>
      <c r="M24" s="153"/>
      <c r="N24" s="81">
        <v>188958315</v>
      </c>
      <c r="O24" s="81">
        <v>188958315</v>
      </c>
      <c r="P24" s="81">
        <v>188958311</v>
      </c>
      <c r="Q24" s="81">
        <v>188958311</v>
      </c>
      <c r="R24" s="86"/>
      <c r="S24" s="100"/>
      <c r="T24" s="81"/>
      <c r="U24" s="33"/>
      <c r="V24" s="33"/>
      <c r="W24" s="33"/>
      <c r="X24" s="86"/>
      <c r="Y24" s="156"/>
      <c r="Z24" s="157"/>
      <c r="AA24" s="33"/>
      <c r="AB24" s="33"/>
      <c r="AC24" s="33"/>
      <c r="AD24" s="86"/>
      <c r="AE24" s="153"/>
      <c r="AF24" s="91"/>
      <c r="AG24" s="104"/>
      <c r="AH24" s="104"/>
      <c r="AI24" s="104"/>
      <c r="AJ24" s="92"/>
      <c r="AK24" s="98">
        <v>160960806</v>
      </c>
      <c r="AL24" s="95">
        <v>188958310</v>
      </c>
      <c r="AM24" s="95">
        <v>188958310</v>
      </c>
      <c r="AN24" s="140">
        <f>+AM24</f>
        <v>188958310</v>
      </c>
      <c r="AO24" s="116">
        <f>+AN24/Q24</f>
        <v>0.99999999470782741</v>
      </c>
      <c r="AP24" s="138"/>
      <c r="AQ24" s="291"/>
      <c r="AR24" s="299"/>
      <c r="AS24" s="323"/>
      <c r="AT24" s="321"/>
      <c r="AU24" s="323"/>
    </row>
    <row r="25" spans="1:47" s="5" customFormat="1" ht="61.15" customHeight="1" x14ac:dyDescent="0.25">
      <c r="A25" s="332"/>
      <c r="B25" s="305"/>
      <c r="C25" s="308"/>
      <c r="D25" s="286"/>
      <c r="E25" s="296"/>
      <c r="F25" s="293"/>
      <c r="G25" s="145" t="s">
        <v>13</v>
      </c>
      <c r="H25" s="84">
        <f t="shared" si="22"/>
        <v>8</v>
      </c>
      <c r="I25" s="99"/>
      <c r="J25" s="90"/>
      <c r="K25" s="34">
        <f t="shared" ref="K25:L26" si="23">+K21+K23</f>
        <v>0</v>
      </c>
      <c r="L25" s="109">
        <f t="shared" si="23"/>
        <v>2</v>
      </c>
      <c r="M25" s="102">
        <f>+M21+M23</f>
        <v>2</v>
      </c>
      <c r="N25" s="34">
        <f t="shared" ref="N25:P25" si="24">+N21+N23</f>
        <v>2</v>
      </c>
      <c r="O25" s="34">
        <f t="shared" si="24"/>
        <v>2</v>
      </c>
      <c r="P25" s="34">
        <f t="shared" si="24"/>
        <v>2</v>
      </c>
      <c r="Q25" s="34">
        <f t="shared" ref="Q25" si="25">+Q21+Q23</f>
        <v>2</v>
      </c>
      <c r="R25" s="87"/>
      <c r="S25" s="102">
        <f t="shared" ref="S25:S26" si="26">+S21+S23</f>
        <v>2</v>
      </c>
      <c r="T25" s="34"/>
      <c r="U25" s="34"/>
      <c r="V25" s="34"/>
      <c r="W25" s="34"/>
      <c r="X25" s="87"/>
      <c r="Y25" s="102">
        <f t="shared" ref="Y25:Y26" si="27">+Y21+Y23</f>
        <v>2</v>
      </c>
      <c r="Z25" s="34"/>
      <c r="AA25" s="34"/>
      <c r="AB25" s="34"/>
      <c r="AC25" s="34"/>
      <c r="AD25" s="87"/>
      <c r="AE25" s="99">
        <f t="shared" ref="AE25:AE26" si="28">+AE21+AE23</f>
        <v>2</v>
      </c>
      <c r="AF25" s="90"/>
      <c r="AG25" s="34"/>
      <c r="AH25" s="34"/>
      <c r="AI25" s="34"/>
      <c r="AJ25" s="87"/>
      <c r="AK25" s="99">
        <f t="shared" ref="AK25:AM26" si="29">+AK21+AK23</f>
        <v>0.25</v>
      </c>
      <c r="AL25" s="90">
        <f t="shared" si="29"/>
        <v>1</v>
      </c>
      <c r="AM25" s="90">
        <f t="shared" si="29"/>
        <v>1.5</v>
      </c>
      <c r="AN25" s="90">
        <f t="shared" ref="AN25" si="30">+AN21+AN23</f>
        <v>2</v>
      </c>
      <c r="AO25" s="116">
        <f>+AN25/Q25</f>
        <v>1</v>
      </c>
      <c r="AP25" s="128">
        <f>(AN25+L25)/H25</f>
        <v>0.5</v>
      </c>
      <c r="AQ25" s="291"/>
      <c r="AR25" s="299"/>
      <c r="AS25" s="323"/>
      <c r="AT25" s="321"/>
      <c r="AU25" s="323"/>
    </row>
    <row r="26" spans="1:47" s="5" customFormat="1" ht="61.15" customHeight="1" thickBot="1" x14ac:dyDescent="0.3">
      <c r="A26" s="333"/>
      <c r="B26" s="306"/>
      <c r="C26" s="309"/>
      <c r="D26" s="286"/>
      <c r="E26" s="297"/>
      <c r="F26" s="294"/>
      <c r="G26" s="158" t="s">
        <v>14</v>
      </c>
      <c r="H26" s="121">
        <f t="shared" si="22"/>
        <v>4285665491</v>
      </c>
      <c r="I26" s="96"/>
      <c r="J26" s="96"/>
      <c r="K26" s="94">
        <f t="shared" si="23"/>
        <v>0</v>
      </c>
      <c r="L26" s="108">
        <f t="shared" si="23"/>
        <v>551781180</v>
      </c>
      <c r="M26" s="101">
        <f>+M22+M24</f>
        <v>901844000</v>
      </c>
      <c r="N26" s="81">
        <f>+N22+N24</f>
        <v>1090802315</v>
      </c>
      <c r="O26" s="81">
        <f>+O22+O24</f>
        <v>1090802315</v>
      </c>
      <c r="P26" s="81">
        <f>+P22+P24</f>
        <v>1090802311</v>
      </c>
      <c r="Q26" s="81">
        <f>+Q22+Q24</f>
        <v>1068186603</v>
      </c>
      <c r="R26" s="113"/>
      <c r="S26" s="101">
        <f t="shared" si="26"/>
        <v>1323082000</v>
      </c>
      <c r="T26" s="96"/>
      <c r="U26" s="114"/>
      <c r="V26" s="114"/>
      <c r="W26" s="114"/>
      <c r="X26" s="113"/>
      <c r="Y26" s="101">
        <f t="shared" si="27"/>
        <v>1320000000</v>
      </c>
      <c r="Z26" s="96"/>
      <c r="AA26" s="114"/>
      <c r="AB26" s="114"/>
      <c r="AC26" s="114"/>
      <c r="AD26" s="113"/>
      <c r="AE26" s="101">
        <f t="shared" si="28"/>
        <v>1320000000</v>
      </c>
      <c r="AF26" s="96"/>
      <c r="AG26" s="114"/>
      <c r="AH26" s="114"/>
      <c r="AI26" s="114"/>
      <c r="AJ26" s="113"/>
      <c r="AK26" s="101">
        <f t="shared" si="29"/>
        <v>684579556</v>
      </c>
      <c r="AL26" s="96">
        <f t="shared" si="29"/>
        <v>1020281494</v>
      </c>
      <c r="AM26" s="96">
        <f t="shared" si="29"/>
        <v>1020281494</v>
      </c>
      <c r="AN26" s="96">
        <f t="shared" ref="AN26" si="31">+AN22+AN24</f>
        <v>1068149577</v>
      </c>
      <c r="AO26" s="103">
        <f>+AN26/Q26</f>
        <v>0.99996533751696937</v>
      </c>
      <c r="AP26" s="129">
        <f>(AN26+L26)/H26</f>
        <v>0.37798814685884685</v>
      </c>
      <c r="AQ26" s="291"/>
      <c r="AR26" s="299"/>
      <c r="AS26" s="324"/>
      <c r="AT26" s="322"/>
      <c r="AU26" s="324"/>
    </row>
    <row r="27" spans="1:47" s="5" customFormat="1" ht="49.5" customHeight="1" x14ac:dyDescent="0.25">
      <c r="A27" s="331" t="s">
        <v>156</v>
      </c>
      <c r="B27" s="304">
        <v>4</v>
      </c>
      <c r="C27" s="334" t="s">
        <v>152</v>
      </c>
      <c r="D27" s="285" t="s">
        <v>146</v>
      </c>
      <c r="E27" s="295">
        <v>433</v>
      </c>
      <c r="F27" s="292"/>
      <c r="G27" s="141" t="s">
        <v>9</v>
      </c>
      <c r="H27" s="84">
        <f t="shared" si="22"/>
        <v>9</v>
      </c>
      <c r="I27" s="142"/>
      <c r="J27" s="143"/>
      <c r="K27" s="89"/>
      <c r="L27" s="144">
        <v>1</v>
      </c>
      <c r="M27" s="111">
        <v>2</v>
      </c>
      <c r="N27" s="162">
        <v>2</v>
      </c>
      <c r="O27" s="162">
        <v>2</v>
      </c>
      <c r="P27" s="162">
        <v>2</v>
      </c>
      <c r="Q27" s="162">
        <v>2</v>
      </c>
      <c r="R27" s="112"/>
      <c r="S27" s="111">
        <v>3</v>
      </c>
      <c r="T27" s="110"/>
      <c r="U27" s="110"/>
      <c r="V27" s="110"/>
      <c r="W27" s="110"/>
      <c r="X27" s="112"/>
      <c r="Y27" s="111">
        <v>3</v>
      </c>
      <c r="Z27" s="110"/>
      <c r="AA27" s="110"/>
      <c r="AB27" s="110"/>
      <c r="AC27" s="110"/>
      <c r="AD27" s="112"/>
      <c r="AE27" s="115">
        <v>1</v>
      </c>
      <c r="AF27" s="89"/>
      <c r="AG27" s="110"/>
      <c r="AH27" s="110"/>
      <c r="AI27" s="110"/>
      <c r="AJ27" s="112"/>
      <c r="AK27" s="107">
        <v>0.43</v>
      </c>
      <c r="AL27" s="88">
        <v>0.92999999999999994</v>
      </c>
      <c r="AM27" s="88">
        <v>1.5</v>
      </c>
      <c r="AN27" s="134">
        <v>2</v>
      </c>
      <c r="AO27" s="117">
        <f t="shared" ref="AO27:AO28" si="32">+AN27/Q27</f>
        <v>1</v>
      </c>
      <c r="AP27" s="130">
        <f t="shared" ref="AP27:AP28" si="33">(AN27+L27)/H27</f>
        <v>0.33333333333333331</v>
      </c>
      <c r="AQ27" s="290" t="s">
        <v>217</v>
      </c>
      <c r="AR27" s="287" t="s">
        <v>183</v>
      </c>
      <c r="AS27" s="287" t="s">
        <v>183</v>
      </c>
      <c r="AT27" s="354" t="s">
        <v>191</v>
      </c>
      <c r="AU27" s="348" t="s">
        <v>192</v>
      </c>
    </row>
    <row r="28" spans="1:47" s="5" customFormat="1" ht="49.5" customHeight="1" x14ac:dyDescent="0.25">
      <c r="A28" s="332"/>
      <c r="B28" s="305"/>
      <c r="C28" s="335"/>
      <c r="D28" s="286"/>
      <c r="E28" s="296"/>
      <c r="F28" s="293"/>
      <c r="G28" s="145" t="s">
        <v>10</v>
      </c>
      <c r="H28" s="84">
        <f t="shared" si="22"/>
        <v>814533777</v>
      </c>
      <c r="I28" s="146"/>
      <c r="J28" s="147"/>
      <c r="K28" s="83"/>
      <c r="L28" s="148">
        <v>113597777</v>
      </c>
      <c r="M28" s="100">
        <v>172695000</v>
      </c>
      <c r="N28" s="81">
        <v>172695000</v>
      </c>
      <c r="O28" s="81">
        <v>172695000</v>
      </c>
      <c r="P28" s="81">
        <v>172695000</v>
      </c>
      <c r="Q28" s="81">
        <v>161666520</v>
      </c>
      <c r="R28" s="85"/>
      <c r="S28" s="100">
        <v>229241000</v>
      </c>
      <c r="T28" s="81"/>
      <c r="U28" s="30"/>
      <c r="V28" s="30"/>
      <c r="W28" s="30"/>
      <c r="X28" s="85"/>
      <c r="Y28" s="100">
        <v>299000000</v>
      </c>
      <c r="Z28" s="81"/>
      <c r="AA28" s="30"/>
      <c r="AB28" s="30"/>
      <c r="AC28" s="30"/>
      <c r="AD28" s="85"/>
      <c r="AE28" s="100">
        <v>300000000</v>
      </c>
      <c r="AF28" s="81"/>
      <c r="AG28" s="30"/>
      <c r="AH28" s="30"/>
      <c r="AI28" s="30"/>
      <c r="AJ28" s="85"/>
      <c r="AK28" s="97">
        <v>159129750</v>
      </c>
      <c r="AL28" s="118">
        <v>159129750</v>
      </c>
      <c r="AM28" s="118">
        <v>159168270</v>
      </c>
      <c r="AN28" s="135">
        <v>161659200</v>
      </c>
      <c r="AO28" s="116">
        <f t="shared" si="32"/>
        <v>0.99995472160840726</v>
      </c>
      <c r="AP28" s="128">
        <f t="shared" si="33"/>
        <v>0.33793193698338186</v>
      </c>
      <c r="AQ28" s="291"/>
      <c r="AR28" s="288"/>
      <c r="AS28" s="288"/>
      <c r="AT28" s="355"/>
      <c r="AU28" s="349"/>
    </row>
    <row r="29" spans="1:47" s="5" customFormat="1" ht="49.5" customHeight="1" x14ac:dyDescent="0.25">
      <c r="A29" s="332"/>
      <c r="B29" s="305"/>
      <c r="C29" s="335"/>
      <c r="D29" s="286"/>
      <c r="E29" s="296"/>
      <c r="F29" s="293"/>
      <c r="G29" s="145" t="s">
        <v>11</v>
      </c>
      <c r="H29" s="149"/>
      <c r="I29" s="150"/>
      <c r="J29" s="151"/>
      <c r="K29" s="152"/>
      <c r="L29" s="138"/>
      <c r="M29" s="153"/>
      <c r="N29" s="137"/>
      <c r="O29" s="151"/>
      <c r="P29" s="151"/>
      <c r="Q29" s="151"/>
      <c r="R29" s="86"/>
      <c r="S29" s="153"/>
      <c r="T29" s="154"/>
      <c r="U29" s="33"/>
      <c r="V29" s="33"/>
      <c r="W29" s="33"/>
      <c r="X29" s="86"/>
      <c r="Y29" s="153"/>
      <c r="Z29" s="154"/>
      <c r="AA29" s="33"/>
      <c r="AB29" s="33"/>
      <c r="AC29" s="33"/>
      <c r="AD29" s="86"/>
      <c r="AE29" s="153"/>
      <c r="AF29" s="91"/>
      <c r="AG29" s="104"/>
      <c r="AH29" s="104"/>
      <c r="AI29" s="104"/>
      <c r="AJ29" s="92"/>
      <c r="AK29" s="105"/>
      <c r="AL29" s="93"/>
      <c r="AM29" s="93"/>
      <c r="AN29" s="136"/>
      <c r="AO29" s="137"/>
      <c r="AP29" s="138"/>
      <c r="AQ29" s="291"/>
      <c r="AR29" s="288"/>
      <c r="AS29" s="288"/>
      <c r="AT29" s="355"/>
      <c r="AU29" s="349"/>
    </row>
    <row r="30" spans="1:47" s="5" customFormat="1" ht="49.5" customHeight="1" x14ac:dyDescent="0.25">
      <c r="A30" s="332"/>
      <c r="B30" s="305"/>
      <c r="C30" s="335"/>
      <c r="D30" s="286"/>
      <c r="E30" s="296"/>
      <c r="F30" s="293"/>
      <c r="G30" s="145" t="s">
        <v>12</v>
      </c>
      <c r="H30" s="84">
        <f t="shared" ref="H30:H34" si="34">+L30+P30+S30+Y30</f>
        <v>45395203</v>
      </c>
      <c r="I30" s="150"/>
      <c r="J30" s="151"/>
      <c r="K30" s="152"/>
      <c r="L30" s="138"/>
      <c r="M30" s="153"/>
      <c r="N30" s="163">
        <v>45395203</v>
      </c>
      <c r="O30" s="163">
        <v>45395203</v>
      </c>
      <c r="P30" s="163">
        <v>45395203</v>
      </c>
      <c r="Q30" s="163">
        <v>45395203</v>
      </c>
      <c r="R30" s="86"/>
      <c r="S30" s="100"/>
      <c r="T30" s="81"/>
      <c r="U30" s="33"/>
      <c r="V30" s="33"/>
      <c r="W30" s="33"/>
      <c r="X30" s="86"/>
      <c r="Y30" s="156"/>
      <c r="Z30" s="157"/>
      <c r="AA30" s="33"/>
      <c r="AB30" s="33"/>
      <c r="AC30" s="33"/>
      <c r="AD30" s="86"/>
      <c r="AE30" s="153"/>
      <c r="AF30" s="91"/>
      <c r="AG30" s="104"/>
      <c r="AH30" s="104"/>
      <c r="AI30" s="104"/>
      <c r="AJ30" s="92"/>
      <c r="AK30" s="98">
        <v>37711458</v>
      </c>
      <c r="AL30" s="95">
        <v>45395203</v>
      </c>
      <c r="AM30" s="95">
        <v>45395203</v>
      </c>
      <c r="AN30" s="140">
        <f>+AM30</f>
        <v>45395203</v>
      </c>
      <c r="AO30" s="116">
        <f t="shared" ref="AO30:AO34" si="35">+AN30/Q30</f>
        <v>1</v>
      </c>
      <c r="AP30" s="138"/>
      <c r="AQ30" s="291"/>
      <c r="AR30" s="288"/>
      <c r="AS30" s="288"/>
      <c r="AT30" s="355"/>
      <c r="AU30" s="349"/>
    </row>
    <row r="31" spans="1:47" s="5" customFormat="1" ht="49.5" customHeight="1" x14ac:dyDescent="0.25">
      <c r="A31" s="332"/>
      <c r="B31" s="305"/>
      <c r="C31" s="335"/>
      <c r="D31" s="286"/>
      <c r="E31" s="296"/>
      <c r="F31" s="293"/>
      <c r="G31" s="145" t="s">
        <v>13</v>
      </c>
      <c r="H31" s="84">
        <f t="shared" si="34"/>
        <v>9</v>
      </c>
      <c r="I31" s="99"/>
      <c r="J31" s="90"/>
      <c r="K31" s="34">
        <f t="shared" ref="K31:L32" si="36">+K27+K29</f>
        <v>0</v>
      </c>
      <c r="L31" s="109">
        <f t="shared" si="36"/>
        <v>1</v>
      </c>
      <c r="M31" s="102">
        <f>+M27+M29</f>
        <v>2</v>
      </c>
      <c r="N31" s="163">
        <f t="shared" ref="N31:P31" si="37">+N27+N29</f>
        <v>2</v>
      </c>
      <c r="O31" s="163">
        <f t="shared" si="37"/>
        <v>2</v>
      </c>
      <c r="P31" s="163">
        <f t="shared" si="37"/>
        <v>2</v>
      </c>
      <c r="Q31" s="163">
        <f t="shared" ref="Q31" si="38">+Q27+Q29</f>
        <v>2</v>
      </c>
      <c r="R31" s="87"/>
      <c r="S31" s="102">
        <f t="shared" ref="S31:S32" si="39">+S27+S29</f>
        <v>3</v>
      </c>
      <c r="T31" s="34"/>
      <c r="U31" s="34"/>
      <c r="V31" s="34"/>
      <c r="W31" s="34"/>
      <c r="X31" s="87"/>
      <c r="Y31" s="102">
        <f t="shared" ref="Y31:Y32" si="40">+Y27+Y29</f>
        <v>3</v>
      </c>
      <c r="Z31" s="34"/>
      <c r="AA31" s="34"/>
      <c r="AB31" s="34"/>
      <c r="AC31" s="34"/>
      <c r="AD31" s="87"/>
      <c r="AE31" s="99">
        <f t="shared" ref="AE31:AE32" si="41">+AE27+AE29</f>
        <v>1</v>
      </c>
      <c r="AF31" s="90"/>
      <c r="AG31" s="34"/>
      <c r="AH31" s="34"/>
      <c r="AI31" s="34"/>
      <c r="AJ31" s="87"/>
      <c r="AK31" s="99">
        <f t="shared" ref="AK31:AM32" si="42">+AK27+AK29</f>
        <v>0.43</v>
      </c>
      <c r="AL31" s="90">
        <f t="shared" si="42"/>
        <v>0.92999999999999994</v>
      </c>
      <c r="AM31" s="90">
        <f t="shared" si="42"/>
        <v>1.5</v>
      </c>
      <c r="AN31" s="90">
        <f t="shared" ref="AN31" si="43">+AN27+AN29</f>
        <v>2</v>
      </c>
      <c r="AO31" s="116">
        <f t="shared" si="35"/>
        <v>1</v>
      </c>
      <c r="AP31" s="128">
        <f t="shared" ref="AP31:AP34" si="44">(AN31+L31)/H31</f>
        <v>0.33333333333333331</v>
      </c>
      <c r="AQ31" s="291"/>
      <c r="AR31" s="288"/>
      <c r="AS31" s="288"/>
      <c r="AT31" s="355"/>
      <c r="AU31" s="349"/>
    </row>
    <row r="32" spans="1:47" s="5" customFormat="1" ht="49.5" customHeight="1" thickBot="1" x14ac:dyDescent="0.3">
      <c r="A32" s="332"/>
      <c r="B32" s="306"/>
      <c r="C32" s="336"/>
      <c r="D32" s="286"/>
      <c r="E32" s="297"/>
      <c r="F32" s="294"/>
      <c r="G32" s="158" t="s">
        <v>14</v>
      </c>
      <c r="H32" s="121">
        <f t="shared" si="34"/>
        <v>859928980</v>
      </c>
      <c r="I32" s="96"/>
      <c r="J32" s="96"/>
      <c r="K32" s="94">
        <f t="shared" si="36"/>
        <v>0</v>
      </c>
      <c r="L32" s="108">
        <f t="shared" si="36"/>
        <v>113597777</v>
      </c>
      <c r="M32" s="101">
        <f>+M28+M30</f>
        <v>172695000</v>
      </c>
      <c r="N32" s="81">
        <f>+N28+N30</f>
        <v>218090203</v>
      </c>
      <c r="O32" s="81">
        <f>+O28+O30</f>
        <v>218090203</v>
      </c>
      <c r="P32" s="81">
        <f>+P28+P30</f>
        <v>218090203</v>
      </c>
      <c r="Q32" s="81">
        <f>+Q28+Q30</f>
        <v>207061723</v>
      </c>
      <c r="R32" s="113"/>
      <c r="S32" s="101">
        <f t="shared" si="39"/>
        <v>229241000</v>
      </c>
      <c r="T32" s="96"/>
      <c r="U32" s="114"/>
      <c r="V32" s="114"/>
      <c r="W32" s="114"/>
      <c r="X32" s="113"/>
      <c r="Y32" s="101">
        <f t="shared" si="40"/>
        <v>299000000</v>
      </c>
      <c r="Z32" s="96"/>
      <c r="AA32" s="114"/>
      <c r="AB32" s="114"/>
      <c r="AC32" s="114"/>
      <c r="AD32" s="113"/>
      <c r="AE32" s="101">
        <f t="shared" si="41"/>
        <v>300000000</v>
      </c>
      <c r="AF32" s="96"/>
      <c r="AG32" s="114"/>
      <c r="AH32" s="114"/>
      <c r="AI32" s="114"/>
      <c r="AJ32" s="113"/>
      <c r="AK32" s="101">
        <f t="shared" si="42"/>
        <v>196841208</v>
      </c>
      <c r="AL32" s="96">
        <f t="shared" si="42"/>
        <v>204524953</v>
      </c>
      <c r="AM32" s="96">
        <f t="shared" si="42"/>
        <v>204563473</v>
      </c>
      <c r="AN32" s="96">
        <f t="shared" ref="AN32" si="45">+AN28+AN30</f>
        <v>207054403</v>
      </c>
      <c r="AO32" s="103">
        <f t="shared" si="35"/>
        <v>0.99996464822230813</v>
      </c>
      <c r="AP32" s="129">
        <f t="shared" si="44"/>
        <v>0.37288216522252804</v>
      </c>
      <c r="AQ32" s="291"/>
      <c r="AR32" s="289"/>
      <c r="AS32" s="289"/>
      <c r="AT32" s="356"/>
      <c r="AU32" s="350"/>
    </row>
    <row r="33" spans="1:51" s="5" customFormat="1" ht="49.5" customHeight="1" x14ac:dyDescent="0.25">
      <c r="A33" s="332"/>
      <c r="B33" s="304">
        <v>5</v>
      </c>
      <c r="C33" s="307" t="s">
        <v>153</v>
      </c>
      <c r="D33" s="285" t="s">
        <v>146</v>
      </c>
      <c r="E33" s="295">
        <v>433</v>
      </c>
      <c r="F33" s="292"/>
      <c r="G33" s="141" t="s">
        <v>9</v>
      </c>
      <c r="H33" s="84">
        <f t="shared" si="34"/>
        <v>13</v>
      </c>
      <c r="I33" s="142"/>
      <c r="J33" s="143"/>
      <c r="K33" s="89"/>
      <c r="L33" s="144">
        <v>1</v>
      </c>
      <c r="M33" s="111">
        <v>4</v>
      </c>
      <c r="N33" s="162">
        <v>4</v>
      </c>
      <c r="O33" s="162">
        <v>4</v>
      </c>
      <c r="P33" s="162">
        <v>4</v>
      </c>
      <c r="Q33" s="162">
        <v>4</v>
      </c>
      <c r="R33" s="112"/>
      <c r="S33" s="111">
        <v>4</v>
      </c>
      <c r="T33" s="110"/>
      <c r="U33" s="110"/>
      <c r="V33" s="110"/>
      <c r="W33" s="110"/>
      <c r="X33" s="112"/>
      <c r="Y33" s="111">
        <v>4</v>
      </c>
      <c r="Z33" s="110"/>
      <c r="AA33" s="110"/>
      <c r="AB33" s="110"/>
      <c r="AC33" s="110"/>
      <c r="AD33" s="112"/>
      <c r="AE33" s="115">
        <v>1</v>
      </c>
      <c r="AF33" s="89"/>
      <c r="AG33" s="110"/>
      <c r="AH33" s="110"/>
      <c r="AI33" s="110"/>
      <c r="AJ33" s="112"/>
      <c r="AK33" s="107">
        <v>1</v>
      </c>
      <c r="AL33" s="88">
        <v>2</v>
      </c>
      <c r="AM33" s="88">
        <v>3</v>
      </c>
      <c r="AN33" s="134">
        <v>4</v>
      </c>
      <c r="AO33" s="117">
        <f t="shared" si="35"/>
        <v>1</v>
      </c>
      <c r="AP33" s="130">
        <f t="shared" si="44"/>
        <v>0.38461538461538464</v>
      </c>
      <c r="AQ33" s="290" t="s">
        <v>194</v>
      </c>
      <c r="AR33" s="287" t="s">
        <v>183</v>
      </c>
      <c r="AS33" s="287" t="s">
        <v>183</v>
      </c>
      <c r="AT33" s="357" t="s">
        <v>206</v>
      </c>
      <c r="AU33" s="351" t="s">
        <v>207</v>
      </c>
    </row>
    <row r="34" spans="1:51" s="5" customFormat="1" ht="49.5" customHeight="1" x14ac:dyDescent="0.25">
      <c r="A34" s="332"/>
      <c r="B34" s="305"/>
      <c r="C34" s="308"/>
      <c r="D34" s="286"/>
      <c r="E34" s="296"/>
      <c r="F34" s="293"/>
      <c r="G34" s="145" t="s">
        <v>10</v>
      </c>
      <c r="H34" s="84">
        <f t="shared" si="34"/>
        <v>1488081921</v>
      </c>
      <c r="I34" s="146"/>
      <c r="J34" s="147"/>
      <c r="K34" s="83"/>
      <c r="L34" s="148">
        <v>262322021</v>
      </c>
      <c r="M34" s="100">
        <v>348853000</v>
      </c>
      <c r="N34" s="81">
        <v>348853000</v>
      </c>
      <c r="O34" s="81">
        <v>365100900</v>
      </c>
      <c r="P34" s="81">
        <v>365100900</v>
      </c>
      <c r="Q34" s="81">
        <v>378416999</v>
      </c>
      <c r="R34" s="85"/>
      <c r="S34" s="100">
        <v>437659000</v>
      </c>
      <c r="T34" s="81"/>
      <c r="U34" s="30"/>
      <c r="V34" s="30"/>
      <c r="W34" s="30"/>
      <c r="X34" s="85"/>
      <c r="Y34" s="100">
        <v>423000000</v>
      </c>
      <c r="Z34" s="81"/>
      <c r="AA34" s="30"/>
      <c r="AB34" s="30"/>
      <c r="AC34" s="30"/>
      <c r="AD34" s="85"/>
      <c r="AE34" s="100">
        <v>425000000</v>
      </c>
      <c r="AF34" s="81"/>
      <c r="AG34" s="30"/>
      <c r="AH34" s="30"/>
      <c r="AI34" s="30"/>
      <c r="AJ34" s="85"/>
      <c r="AK34" s="97">
        <v>271299267</v>
      </c>
      <c r="AL34" s="118">
        <v>338284800</v>
      </c>
      <c r="AM34" s="118">
        <v>361987067</v>
      </c>
      <c r="AN34" s="135">
        <v>378416999</v>
      </c>
      <c r="AO34" s="116">
        <f t="shared" si="35"/>
        <v>1</v>
      </c>
      <c r="AP34" s="128">
        <f t="shared" si="44"/>
        <v>0.43058047474255956</v>
      </c>
      <c r="AQ34" s="291"/>
      <c r="AR34" s="288"/>
      <c r="AS34" s="288"/>
      <c r="AT34" s="358"/>
      <c r="AU34" s="352"/>
    </row>
    <row r="35" spans="1:51" s="5" customFormat="1" ht="49.5" customHeight="1" x14ac:dyDescent="0.25">
      <c r="A35" s="332"/>
      <c r="B35" s="305"/>
      <c r="C35" s="308"/>
      <c r="D35" s="286"/>
      <c r="E35" s="296"/>
      <c r="F35" s="293"/>
      <c r="G35" s="145" t="s">
        <v>11</v>
      </c>
      <c r="H35" s="149"/>
      <c r="I35" s="150"/>
      <c r="J35" s="151"/>
      <c r="K35" s="152"/>
      <c r="L35" s="138"/>
      <c r="M35" s="153"/>
      <c r="N35" s="137"/>
      <c r="O35" s="151"/>
      <c r="P35" s="151"/>
      <c r="Q35" s="151"/>
      <c r="R35" s="86"/>
      <c r="S35" s="153"/>
      <c r="T35" s="154"/>
      <c r="U35" s="33"/>
      <c r="V35" s="33"/>
      <c r="W35" s="33"/>
      <c r="X35" s="86"/>
      <c r="Y35" s="153"/>
      <c r="Z35" s="154"/>
      <c r="AA35" s="33"/>
      <c r="AB35" s="33"/>
      <c r="AC35" s="33"/>
      <c r="AD35" s="86"/>
      <c r="AE35" s="153"/>
      <c r="AF35" s="91"/>
      <c r="AG35" s="104"/>
      <c r="AH35" s="104"/>
      <c r="AI35" s="104"/>
      <c r="AJ35" s="92"/>
      <c r="AK35" s="105"/>
      <c r="AL35" s="93"/>
      <c r="AM35" s="93"/>
      <c r="AN35" s="136"/>
      <c r="AO35" s="137"/>
      <c r="AP35" s="138"/>
      <c r="AQ35" s="291"/>
      <c r="AR35" s="288"/>
      <c r="AS35" s="288"/>
      <c r="AT35" s="358"/>
      <c r="AU35" s="352"/>
    </row>
    <row r="36" spans="1:51" s="5" customFormat="1" ht="49.5" customHeight="1" x14ac:dyDescent="0.25">
      <c r="A36" s="332"/>
      <c r="B36" s="305"/>
      <c r="C36" s="308"/>
      <c r="D36" s="286"/>
      <c r="E36" s="296"/>
      <c r="F36" s="293"/>
      <c r="G36" s="145" t="s">
        <v>12</v>
      </c>
      <c r="H36" s="84">
        <f t="shared" ref="H36:H40" si="46">+L36+P36+S36+Y36</f>
        <v>97852816</v>
      </c>
      <c r="I36" s="150"/>
      <c r="J36" s="151"/>
      <c r="K36" s="152"/>
      <c r="L36" s="138"/>
      <c r="M36" s="153"/>
      <c r="N36" s="163">
        <v>97852816</v>
      </c>
      <c r="O36" s="163">
        <v>97852816</v>
      </c>
      <c r="P36" s="163">
        <v>97852816</v>
      </c>
      <c r="Q36" s="163">
        <v>97852816</v>
      </c>
      <c r="R36" s="86"/>
      <c r="S36" s="100"/>
      <c r="T36" s="81"/>
      <c r="U36" s="33"/>
      <c r="V36" s="33"/>
      <c r="W36" s="33"/>
      <c r="X36" s="86"/>
      <c r="Y36" s="156"/>
      <c r="Z36" s="157"/>
      <c r="AA36" s="33"/>
      <c r="AB36" s="33"/>
      <c r="AC36" s="33"/>
      <c r="AD36" s="86"/>
      <c r="AE36" s="153"/>
      <c r="AF36" s="91"/>
      <c r="AG36" s="104"/>
      <c r="AH36" s="104"/>
      <c r="AI36" s="104"/>
      <c r="AJ36" s="92"/>
      <c r="AK36" s="98">
        <v>86533014</v>
      </c>
      <c r="AL36" s="95">
        <v>97852816</v>
      </c>
      <c r="AM36" s="95">
        <v>97852816</v>
      </c>
      <c r="AN36" s="140">
        <f>+AM36</f>
        <v>97852816</v>
      </c>
      <c r="AO36" s="116">
        <f t="shared" ref="AO36:AO40" si="47">+AN36/Q36</f>
        <v>1</v>
      </c>
      <c r="AP36" s="138"/>
      <c r="AQ36" s="291"/>
      <c r="AR36" s="288"/>
      <c r="AS36" s="288"/>
      <c r="AT36" s="358"/>
      <c r="AU36" s="352"/>
    </row>
    <row r="37" spans="1:51" s="5" customFormat="1" ht="49.5" customHeight="1" x14ac:dyDescent="0.25">
      <c r="A37" s="332"/>
      <c r="B37" s="305"/>
      <c r="C37" s="308"/>
      <c r="D37" s="286"/>
      <c r="E37" s="296"/>
      <c r="F37" s="293"/>
      <c r="G37" s="145" t="s">
        <v>13</v>
      </c>
      <c r="H37" s="84">
        <f t="shared" si="46"/>
        <v>13</v>
      </c>
      <c r="I37" s="99"/>
      <c r="J37" s="90"/>
      <c r="K37" s="34">
        <f t="shared" ref="K37:L38" si="48">+K33+K35</f>
        <v>0</v>
      </c>
      <c r="L37" s="109">
        <f t="shared" si="48"/>
        <v>1</v>
      </c>
      <c r="M37" s="102">
        <f>+M33+M35</f>
        <v>4</v>
      </c>
      <c r="N37" s="34">
        <f t="shared" ref="N37:P37" si="49">+N33+N35</f>
        <v>4</v>
      </c>
      <c r="O37" s="34">
        <f t="shared" si="49"/>
        <v>4</v>
      </c>
      <c r="P37" s="34">
        <f t="shared" si="49"/>
        <v>4</v>
      </c>
      <c r="Q37" s="34">
        <f t="shared" ref="Q37" si="50">+Q33+Q35</f>
        <v>4</v>
      </c>
      <c r="R37" s="87"/>
      <c r="S37" s="102">
        <f t="shared" ref="S37:S38" si="51">+S33+S35</f>
        <v>4</v>
      </c>
      <c r="T37" s="34"/>
      <c r="U37" s="34"/>
      <c r="V37" s="34"/>
      <c r="W37" s="34"/>
      <c r="X37" s="87"/>
      <c r="Y37" s="102">
        <f t="shared" ref="Y37:Y38" si="52">+Y33+Y35</f>
        <v>4</v>
      </c>
      <c r="Z37" s="34"/>
      <c r="AA37" s="34"/>
      <c r="AB37" s="34"/>
      <c r="AC37" s="34"/>
      <c r="AD37" s="87"/>
      <c r="AE37" s="99">
        <f t="shared" ref="AE37:AE38" si="53">+AE33+AE35</f>
        <v>1</v>
      </c>
      <c r="AF37" s="90"/>
      <c r="AG37" s="34"/>
      <c r="AH37" s="34"/>
      <c r="AI37" s="34"/>
      <c r="AJ37" s="87"/>
      <c r="AK37" s="99">
        <f t="shared" ref="AK37:AM38" si="54">+AK33+AK35</f>
        <v>1</v>
      </c>
      <c r="AL37" s="90">
        <f t="shared" si="54"/>
        <v>2</v>
      </c>
      <c r="AM37" s="90">
        <f t="shared" si="54"/>
        <v>3</v>
      </c>
      <c r="AN37" s="90">
        <f t="shared" ref="AN37" si="55">+AN33+AN35</f>
        <v>4</v>
      </c>
      <c r="AO37" s="116">
        <f t="shared" si="47"/>
        <v>1</v>
      </c>
      <c r="AP37" s="128">
        <f t="shared" ref="AP37:AP40" si="56">(AN37+L37)/H37</f>
        <v>0.38461538461538464</v>
      </c>
      <c r="AQ37" s="291"/>
      <c r="AR37" s="288"/>
      <c r="AS37" s="288"/>
      <c r="AT37" s="358"/>
      <c r="AU37" s="352"/>
    </row>
    <row r="38" spans="1:51" s="5" customFormat="1" ht="49.5" customHeight="1" thickBot="1" x14ac:dyDescent="0.3">
      <c r="A38" s="332"/>
      <c r="B38" s="306"/>
      <c r="C38" s="309"/>
      <c r="D38" s="286"/>
      <c r="E38" s="297"/>
      <c r="F38" s="294"/>
      <c r="G38" s="164" t="s">
        <v>14</v>
      </c>
      <c r="H38" s="121">
        <f t="shared" si="46"/>
        <v>1585934737</v>
      </c>
      <c r="I38" s="96"/>
      <c r="J38" s="96"/>
      <c r="K38" s="94">
        <f t="shared" si="48"/>
        <v>0</v>
      </c>
      <c r="L38" s="108">
        <f t="shared" si="48"/>
        <v>262322021</v>
      </c>
      <c r="M38" s="101">
        <f>+M34+M36</f>
        <v>348853000</v>
      </c>
      <c r="N38" s="81">
        <f>+N34+N36</f>
        <v>446705816</v>
      </c>
      <c r="O38" s="81">
        <f>+O34+O36</f>
        <v>462953716</v>
      </c>
      <c r="P38" s="81">
        <f>+P34+P36</f>
        <v>462953716</v>
      </c>
      <c r="Q38" s="81">
        <f>+Q34+Q36</f>
        <v>476269815</v>
      </c>
      <c r="R38" s="113"/>
      <c r="S38" s="101">
        <f t="shared" si="51"/>
        <v>437659000</v>
      </c>
      <c r="T38" s="96"/>
      <c r="U38" s="114"/>
      <c r="V38" s="114"/>
      <c r="W38" s="114"/>
      <c r="X38" s="113"/>
      <c r="Y38" s="101">
        <f t="shared" si="52"/>
        <v>423000000</v>
      </c>
      <c r="Z38" s="96"/>
      <c r="AA38" s="114"/>
      <c r="AB38" s="114"/>
      <c r="AC38" s="114"/>
      <c r="AD38" s="113"/>
      <c r="AE38" s="101">
        <f t="shared" si="53"/>
        <v>425000000</v>
      </c>
      <c r="AF38" s="96"/>
      <c r="AG38" s="114"/>
      <c r="AH38" s="114"/>
      <c r="AI38" s="114"/>
      <c r="AJ38" s="113"/>
      <c r="AK38" s="101">
        <f t="shared" si="54"/>
        <v>357832281</v>
      </c>
      <c r="AL38" s="96">
        <f t="shared" si="54"/>
        <v>436137616</v>
      </c>
      <c r="AM38" s="96">
        <f t="shared" si="54"/>
        <v>459839883</v>
      </c>
      <c r="AN38" s="96">
        <f t="shared" ref="AN38" si="57">+AN34+AN36</f>
        <v>476269815</v>
      </c>
      <c r="AO38" s="103">
        <f t="shared" si="47"/>
        <v>1</v>
      </c>
      <c r="AP38" s="129">
        <f t="shared" si="56"/>
        <v>0.46571389021791759</v>
      </c>
      <c r="AQ38" s="291"/>
      <c r="AR38" s="289"/>
      <c r="AS38" s="289"/>
      <c r="AT38" s="359"/>
      <c r="AU38" s="353"/>
    </row>
    <row r="39" spans="1:51" s="5" customFormat="1" ht="63.75" customHeight="1" x14ac:dyDescent="0.25">
      <c r="A39" s="332"/>
      <c r="B39" s="304">
        <v>6</v>
      </c>
      <c r="C39" s="307" t="s">
        <v>154</v>
      </c>
      <c r="D39" s="285" t="s">
        <v>146</v>
      </c>
      <c r="E39" s="295">
        <v>433</v>
      </c>
      <c r="F39" s="292"/>
      <c r="G39" s="165" t="s">
        <v>9</v>
      </c>
      <c r="H39" s="84">
        <f t="shared" si="46"/>
        <v>22</v>
      </c>
      <c r="I39" s="142"/>
      <c r="J39" s="143"/>
      <c r="K39" s="89"/>
      <c r="L39" s="144">
        <v>3</v>
      </c>
      <c r="M39" s="111">
        <v>6</v>
      </c>
      <c r="N39" s="162">
        <v>6</v>
      </c>
      <c r="O39" s="162">
        <v>7</v>
      </c>
      <c r="P39" s="162">
        <v>7</v>
      </c>
      <c r="Q39" s="162">
        <v>7</v>
      </c>
      <c r="R39" s="112"/>
      <c r="S39" s="111">
        <v>6</v>
      </c>
      <c r="T39" s="110"/>
      <c r="U39" s="110"/>
      <c r="V39" s="110"/>
      <c r="W39" s="110"/>
      <c r="X39" s="112"/>
      <c r="Y39" s="111">
        <v>6</v>
      </c>
      <c r="Z39" s="110"/>
      <c r="AA39" s="110"/>
      <c r="AB39" s="110"/>
      <c r="AC39" s="110"/>
      <c r="AD39" s="112"/>
      <c r="AE39" s="115">
        <v>2</v>
      </c>
      <c r="AF39" s="89"/>
      <c r="AG39" s="110"/>
      <c r="AH39" s="110"/>
      <c r="AI39" s="110"/>
      <c r="AJ39" s="112"/>
      <c r="AK39" s="107">
        <v>4</v>
      </c>
      <c r="AL39" s="88">
        <v>6</v>
      </c>
      <c r="AM39" s="88">
        <v>6</v>
      </c>
      <c r="AN39" s="134">
        <v>7</v>
      </c>
      <c r="AO39" s="117">
        <f t="shared" si="47"/>
        <v>1</v>
      </c>
      <c r="AP39" s="130">
        <f t="shared" si="56"/>
        <v>0.45454545454545453</v>
      </c>
      <c r="AQ39" s="290" t="s">
        <v>198</v>
      </c>
      <c r="AR39" s="287" t="s">
        <v>183</v>
      </c>
      <c r="AS39" s="287" t="s">
        <v>183</v>
      </c>
      <c r="AT39" s="301" t="s">
        <v>204</v>
      </c>
      <c r="AU39" s="301" t="s">
        <v>205</v>
      </c>
    </row>
    <row r="40" spans="1:51" s="5" customFormat="1" ht="66.75" customHeight="1" x14ac:dyDescent="0.25">
      <c r="A40" s="332"/>
      <c r="B40" s="305"/>
      <c r="C40" s="308"/>
      <c r="D40" s="286"/>
      <c r="E40" s="296"/>
      <c r="F40" s="293"/>
      <c r="G40" s="145" t="s">
        <v>10</v>
      </c>
      <c r="H40" s="84">
        <f t="shared" si="46"/>
        <v>686189967</v>
      </c>
      <c r="I40" s="146"/>
      <c r="J40" s="147"/>
      <c r="K40" s="83"/>
      <c r="L40" s="148">
        <v>83301867</v>
      </c>
      <c r="M40" s="100">
        <v>168348000</v>
      </c>
      <c r="N40" s="81">
        <v>168348000</v>
      </c>
      <c r="O40" s="81">
        <v>152100100</v>
      </c>
      <c r="P40" s="81">
        <v>152100100</v>
      </c>
      <c r="Q40" s="81">
        <v>126473767</v>
      </c>
      <c r="R40" s="85"/>
      <c r="S40" s="100">
        <v>156788000</v>
      </c>
      <c r="T40" s="81"/>
      <c r="U40" s="30"/>
      <c r="V40" s="30"/>
      <c r="W40" s="30"/>
      <c r="X40" s="85"/>
      <c r="Y40" s="100">
        <v>294000000</v>
      </c>
      <c r="Z40" s="81"/>
      <c r="AA40" s="30"/>
      <c r="AB40" s="30"/>
      <c r="AC40" s="30"/>
      <c r="AD40" s="85"/>
      <c r="AE40" s="100">
        <v>295000000</v>
      </c>
      <c r="AF40" s="81"/>
      <c r="AG40" s="30"/>
      <c r="AH40" s="30"/>
      <c r="AI40" s="30"/>
      <c r="AJ40" s="85"/>
      <c r="AK40" s="97">
        <v>60244533</v>
      </c>
      <c r="AL40" s="118">
        <v>91159500</v>
      </c>
      <c r="AM40" s="118">
        <v>120549100</v>
      </c>
      <c r="AN40" s="135">
        <v>125356519</v>
      </c>
      <c r="AO40" s="116">
        <f t="shared" si="47"/>
        <v>0.99116616807974101</v>
      </c>
      <c r="AP40" s="128">
        <f t="shared" si="56"/>
        <v>0.30408253695729132</v>
      </c>
      <c r="AQ40" s="291"/>
      <c r="AR40" s="288"/>
      <c r="AS40" s="288"/>
      <c r="AT40" s="302"/>
      <c r="AU40" s="302"/>
    </row>
    <row r="41" spans="1:51" s="5" customFormat="1" ht="53.25" customHeight="1" x14ac:dyDescent="0.25">
      <c r="A41" s="332"/>
      <c r="B41" s="305"/>
      <c r="C41" s="308"/>
      <c r="D41" s="286"/>
      <c r="E41" s="296"/>
      <c r="F41" s="293"/>
      <c r="G41" s="145" t="s">
        <v>11</v>
      </c>
      <c r="H41" s="149"/>
      <c r="I41" s="150"/>
      <c r="J41" s="151"/>
      <c r="K41" s="152"/>
      <c r="L41" s="138"/>
      <c r="M41" s="153"/>
      <c r="N41" s="137"/>
      <c r="O41" s="151"/>
      <c r="P41" s="151"/>
      <c r="Q41" s="151"/>
      <c r="R41" s="86"/>
      <c r="S41" s="153"/>
      <c r="T41" s="154"/>
      <c r="U41" s="33"/>
      <c r="V41" s="33"/>
      <c r="W41" s="33"/>
      <c r="X41" s="86"/>
      <c r="Y41" s="153"/>
      <c r="Z41" s="154"/>
      <c r="AA41" s="33"/>
      <c r="AB41" s="33"/>
      <c r="AC41" s="33"/>
      <c r="AD41" s="86"/>
      <c r="AE41" s="153"/>
      <c r="AF41" s="91"/>
      <c r="AG41" s="104"/>
      <c r="AH41" s="104"/>
      <c r="AI41" s="104"/>
      <c r="AJ41" s="92"/>
      <c r="AK41" s="105"/>
      <c r="AL41" s="93"/>
      <c r="AM41" s="93"/>
      <c r="AN41" s="136"/>
      <c r="AO41" s="137"/>
      <c r="AP41" s="138"/>
      <c r="AQ41" s="291"/>
      <c r="AR41" s="288"/>
      <c r="AS41" s="288"/>
      <c r="AT41" s="302"/>
      <c r="AU41" s="302"/>
    </row>
    <row r="42" spans="1:51" s="5" customFormat="1" ht="62.25" customHeight="1" x14ac:dyDescent="0.25">
      <c r="A42" s="332"/>
      <c r="B42" s="305"/>
      <c r="C42" s="308"/>
      <c r="D42" s="286"/>
      <c r="E42" s="296"/>
      <c r="F42" s="293"/>
      <c r="G42" s="145" t="s">
        <v>12</v>
      </c>
      <c r="H42" s="84">
        <f t="shared" ref="H42:H44" si="58">+L42+P42+S42+Y42</f>
        <v>27737160</v>
      </c>
      <c r="I42" s="150"/>
      <c r="J42" s="151"/>
      <c r="K42" s="152"/>
      <c r="L42" s="138"/>
      <c r="M42" s="153"/>
      <c r="N42" s="163">
        <v>29455450</v>
      </c>
      <c r="O42" s="163">
        <v>29455450</v>
      </c>
      <c r="P42" s="163">
        <v>27737160</v>
      </c>
      <c r="Q42" s="163">
        <v>27737160</v>
      </c>
      <c r="R42" s="86"/>
      <c r="S42" s="100"/>
      <c r="T42" s="81"/>
      <c r="U42" s="33"/>
      <c r="V42" s="33"/>
      <c r="W42" s="33"/>
      <c r="X42" s="86"/>
      <c r="Y42" s="156"/>
      <c r="Z42" s="157"/>
      <c r="AA42" s="33"/>
      <c r="AB42" s="33"/>
      <c r="AC42" s="33"/>
      <c r="AD42" s="86"/>
      <c r="AE42" s="153"/>
      <c r="AF42" s="91"/>
      <c r="AG42" s="104"/>
      <c r="AH42" s="104"/>
      <c r="AI42" s="104"/>
      <c r="AJ42" s="92"/>
      <c r="AK42" s="98">
        <v>21777888</v>
      </c>
      <c r="AL42" s="95">
        <v>27737160</v>
      </c>
      <c r="AM42" s="95">
        <v>27737160</v>
      </c>
      <c r="AN42" s="140">
        <f>+AM42</f>
        <v>27737160</v>
      </c>
      <c r="AO42" s="116">
        <f t="shared" ref="AO42:AO44" si="59">+AN42/Q42</f>
        <v>1</v>
      </c>
      <c r="AP42" s="138"/>
      <c r="AQ42" s="291"/>
      <c r="AR42" s="288"/>
      <c r="AS42" s="288"/>
      <c r="AT42" s="302"/>
      <c r="AU42" s="302"/>
    </row>
    <row r="43" spans="1:51" s="5" customFormat="1" ht="54.75" customHeight="1" x14ac:dyDescent="0.25">
      <c r="A43" s="332"/>
      <c r="B43" s="305"/>
      <c r="C43" s="308"/>
      <c r="D43" s="286"/>
      <c r="E43" s="296"/>
      <c r="F43" s="293"/>
      <c r="G43" s="145" t="s">
        <v>13</v>
      </c>
      <c r="H43" s="84">
        <f t="shared" si="58"/>
        <v>22</v>
      </c>
      <c r="I43" s="99"/>
      <c r="J43" s="90"/>
      <c r="K43" s="34">
        <f t="shared" ref="K43:L44" si="60">+K39+K41</f>
        <v>0</v>
      </c>
      <c r="L43" s="109">
        <f t="shared" si="60"/>
        <v>3</v>
      </c>
      <c r="M43" s="102">
        <f>+M39+M41</f>
        <v>6</v>
      </c>
      <c r="N43" s="34">
        <f t="shared" ref="N43:P43" si="61">+N39+N41</f>
        <v>6</v>
      </c>
      <c r="O43" s="34">
        <f t="shared" si="61"/>
        <v>7</v>
      </c>
      <c r="P43" s="34">
        <f t="shared" si="61"/>
        <v>7</v>
      </c>
      <c r="Q43" s="34">
        <f t="shared" ref="Q43" si="62">+Q39+Q41</f>
        <v>7</v>
      </c>
      <c r="R43" s="87"/>
      <c r="S43" s="102">
        <f t="shared" ref="S43:S44" si="63">+S39+S41</f>
        <v>6</v>
      </c>
      <c r="T43" s="34"/>
      <c r="U43" s="34"/>
      <c r="V43" s="34"/>
      <c r="W43" s="34"/>
      <c r="X43" s="87"/>
      <c r="Y43" s="102">
        <f t="shared" ref="Y43:Y44" si="64">+Y39+Y41</f>
        <v>6</v>
      </c>
      <c r="Z43" s="34"/>
      <c r="AA43" s="34"/>
      <c r="AB43" s="34"/>
      <c r="AC43" s="34"/>
      <c r="AD43" s="87"/>
      <c r="AE43" s="99">
        <f t="shared" ref="AE43:AE44" si="65">+AE39+AE41</f>
        <v>2</v>
      </c>
      <c r="AF43" s="90"/>
      <c r="AG43" s="34"/>
      <c r="AH43" s="34"/>
      <c r="AI43" s="34"/>
      <c r="AJ43" s="87"/>
      <c r="AK43" s="99">
        <f t="shared" ref="AK43:AM44" si="66">+AK39+AK41</f>
        <v>4</v>
      </c>
      <c r="AL43" s="90">
        <f t="shared" si="66"/>
        <v>6</v>
      </c>
      <c r="AM43" s="90">
        <f t="shared" si="66"/>
        <v>6</v>
      </c>
      <c r="AN43" s="90">
        <f t="shared" ref="AN43" si="67">+AN39+AN41</f>
        <v>7</v>
      </c>
      <c r="AO43" s="116">
        <f t="shared" si="59"/>
        <v>1</v>
      </c>
      <c r="AP43" s="128">
        <f t="shared" ref="AP43:AP44" si="68">(AN43+L43)/H43</f>
        <v>0.45454545454545453</v>
      </c>
      <c r="AQ43" s="291"/>
      <c r="AR43" s="288"/>
      <c r="AS43" s="288"/>
      <c r="AT43" s="302"/>
      <c r="AU43" s="302"/>
    </row>
    <row r="44" spans="1:51" s="5" customFormat="1" ht="63.75" customHeight="1" thickBot="1" x14ac:dyDescent="0.3">
      <c r="A44" s="332"/>
      <c r="B44" s="306"/>
      <c r="C44" s="309"/>
      <c r="D44" s="310"/>
      <c r="E44" s="297"/>
      <c r="F44" s="294"/>
      <c r="G44" s="158" t="s">
        <v>14</v>
      </c>
      <c r="H44" s="121">
        <f t="shared" si="58"/>
        <v>713927127</v>
      </c>
      <c r="I44" s="96"/>
      <c r="J44" s="96"/>
      <c r="K44" s="94">
        <f t="shared" si="60"/>
        <v>0</v>
      </c>
      <c r="L44" s="108">
        <f t="shared" si="60"/>
        <v>83301867</v>
      </c>
      <c r="M44" s="101">
        <f>+M40+M42</f>
        <v>168348000</v>
      </c>
      <c r="N44" s="101">
        <f>+N40+N42</f>
        <v>197803450</v>
      </c>
      <c r="O44" s="101">
        <f>+O40+O42</f>
        <v>181555550</v>
      </c>
      <c r="P44" s="101">
        <f>+P40+P42</f>
        <v>179837260</v>
      </c>
      <c r="Q44" s="101">
        <f>+Q40+Q42</f>
        <v>154210927</v>
      </c>
      <c r="R44" s="113"/>
      <c r="S44" s="101">
        <f t="shared" si="63"/>
        <v>156788000</v>
      </c>
      <c r="T44" s="96"/>
      <c r="U44" s="114"/>
      <c r="V44" s="114"/>
      <c r="W44" s="114"/>
      <c r="X44" s="113"/>
      <c r="Y44" s="101">
        <f t="shared" si="64"/>
        <v>294000000</v>
      </c>
      <c r="Z44" s="96"/>
      <c r="AA44" s="114"/>
      <c r="AB44" s="114"/>
      <c r="AC44" s="114"/>
      <c r="AD44" s="113"/>
      <c r="AE44" s="101">
        <f t="shared" si="65"/>
        <v>295000000</v>
      </c>
      <c r="AF44" s="96"/>
      <c r="AG44" s="114"/>
      <c r="AH44" s="114"/>
      <c r="AI44" s="114"/>
      <c r="AJ44" s="113"/>
      <c r="AK44" s="101">
        <f t="shared" si="66"/>
        <v>82022421</v>
      </c>
      <c r="AL44" s="96">
        <f t="shared" si="66"/>
        <v>118896660</v>
      </c>
      <c r="AM44" s="96">
        <f t="shared" si="66"/>
        <v>148286260</v>
      </c>
      <c r="AN44" s="96">
        <f t="shared" ref="AN44" si="69">+AN40+AN42</f>
        <v>153093679</v>
      </c>
      <c r="AO44" s="103">
        <f t="shared" si="59"/>
        <v>0.99275506592344132</v>
      </c>
      <c r="AP44" s="129">
        <f t="shared" si="68"/>
        <v>0.33111999398784575</v>
      </c>
      <c r="AQ44" s="291"/>
      <c r="AR44" s="289"/>
      <c r="AS44" s="289"/>
      <c r="AT44" s="303"/>
      <c r="AU44" s="303"/>
    </row>
    <row r="45" spans="1:51" ht="31.5" customHeight="1" x14ac:dyDescent="0.25">
      <c r="A45" s="314" t="s">
        <v>15</v>
      </c>
      <c r="B45" s="315"/>
      <c r="C45" s="315"/>
      <c r="D45" s="315"/>
      <c r="E45" s="315"/>
      <c r="F45" s="316"/>
      <c r="G45" s="46" t="s">
        <v>10</v>
      </c>
      <c r="H45" s="166">
        <f>H10+H16+H22+H28+H34+H40</f>
        <v>7873034227</v>
      </c>
      <c r="I45" s="166">
        <f>I10+I16+I22+I28+I34+I40</f>
        <v>145330130</v>
      </c>
      <c r="J45" s="166">
        <f>J10+J16+J22+J28+J34+J40</f>
        <v>0</v>
      </c>
      <c r="K45" s="166">
        <f t="shared" ref="K45:L45" si="70">K10+K16+K22+K28+K34+K40</f>
        <v>0</v>
      </c>
      <c r="L45" s="166">
        <f t="shared" si="70"/>
        <v>1198849249</v>
      </c>
      <c r="M45" s="166">
        <f t="shared" ref="M45" si="71">M10+M16+M22+M28+M34+M40</f>
        <v>1744585000</v>
      </c>
      <c r="N45" s="166">
        <f t="shared" ref="N45:AN45" si="72">N10+N16+N22+N28+N34+N40</f>
        <v>1744585000</v>
      </c>
      <c r="O45" s="166">
        <f t="shared" si="72"/>
        <v>1704184978</v>
      </c>
      <c r="P45" s="166">
        <f t="shared" si="72"/>
        <v>1704184978</v>
      </c>
      <c r="Q45" s="166">
        <f t="shared" ref="Q45" si="73">Q10+Q16+Q22+Q28+Q34+Q40</f>
        <v>1660934978</v>
      </c>
      <c r="R45" s="166">
        <f t="shared" si="72"/>
        <v>0</v>
      </c>
      <c r="S45" s="166">
        <f t="shared" si="72"/>
        <v>2300000000</v>
      </c>
      <c r="T45" s="166">
        <f t="shared" si="72"/>
        <v>0</v>
      </c>
      <c r="U45" s="166">
        <f t="shared" si="72"/>
        <v>0</v>
      </c>
      <c r="V45" s="166">
        <f t="shared" si="72"/>
        <v>0</v>
      </c>
      <c r="W45" s="166">
        <f t="shared" si="72"/>
        <v>0</v>
      </c>
      <c r="X45" s="166">
        <f t="shared" si="72"/>
        <v>0</v>
      </c>
      <c r="Y45" s="166">
        <f t="shared" si="72"/>
        <v>2670000000</v>
      </c>
      <c r="Z45" s="166">
        <f t="shared" si="72"/>
        <v>0</v>
      </c>
      <c r="AA45" s="166">
        <f t="shared" si="72"/>
        <v>0</v>
      </c>
      <c r="AB45" s="166">
        <f t="shared" si="72"/>
        <v>0</v>
      </c>
      <c r="AC45" s="166">
        <f t="shared" si="72"/>
        <v>0</v>
      </c>
      <c r="AD45" s="166">
        <f t="shared" si="72"/>
        <v>0</v>
      </c>
      <c r="AE45" s="166">
        <f t="shared" si="72"/>
        <v>2676000000</v>
      </c>
      <c r="AF45" s="166">
        <f t="shared" si="72"/>
        <v>0</v>
      </c>
      <c r="AG45" s="166">
        <f t="shared" si="72"/>
        <v>0</v>
      </c>
      <c r="AH45" s="166">
        <f t="shared" si="72"/>
        <v>0</v>
      </c>
      <c r="AI45" s="166">
        <f t="shared" si="72"/>
        <v>0</v>
      </c>
      <c r="AJ45" s="166">
        <f t="shared" si="72"/>
        <v>0</v>
      </c>
      <c r="AK45" s="166">
        <f t="shared" si="72"/>
        <v>1100951300</v>
      </c>
      <c r="AL45" s="166">
        <f t="shared" si="72"/>
        <v>1531263634</v>
      </c>
      <c r="AM45" s="166">
        <f t="shared" si="72"/>
        <v>1584394021</v>
      </c>
      <c r="AN45" s="166">
        <f t="shared" si="72"/>
        <v>1659773385</v>
      </c>
      <c r="AO45" s="167">
        <f>+AN45/Q45</f>
        <v>0.99930063908859412</v>
      </c>
      <c r="AP45" s="47"/>
      <c r="AQ45" s="48"/>
      <c r="AR45" s="48"/>
      <c r="AS45" s="48"/>
      <c r="AT45" s="48"/>
      <c r="AU45" s="51"/>
    </row>
    <row r="46" spans="1:51" ht="28.5" customHeight="1" x14ac:dyDescent="0.25">
      <c r="A46" s="314"/>
      <c r="B46" s="315"/>
      <c r="C46" s="315"/>
      <c r="D46" s="315"/>
      <c r="E46" s="315"/>
      <c r="F46" s="316"/>
      <c r="G46" s="44" t="s">
        <v>12</v>
      </c>
      <c r="H46" s="166">
        <f>+H12+H18+H24+H30+H36+H42</f>
        <v>404510129</v>
      </c>
      <c r="I46" s="166">
        <f t="shared" ref="I46" si="74">+I12+I18+I24+I30+I36+I42</f>
        <v>0</v>
      </c>
      <c r="J46" s="166">
        <f t="shared" ref="J46:L46" si="75">+J12+J18+J24+J30+J36+J42</f>
        <v>0</v>
      </c>
      <c r="K46" s="166">
        <f t="shared" si="75"/>
        <v>0</v>
      </c>
      <c r="L46" s="166">
        <f t="shared" si="75"/>
        <v>0</v>
      </c>
      <c r="M46" s="166">
        <f t="shared" ref="M46" si="76">+M12+M18+M24+M30+M36+M42</f>
        <v>0</v>
      </c>
      <c r="N46" s="166">
        <f t="shared" ref="N46:AN46" si="77">+N12+N18+N24+N30+N36+N42</f>
        <v>406228423</v>
      </c>
      <c r="O46" s="166">
        <f t="shared" si="77"/>
        <v>406228423</v>
      </c>
      <c r="P46" s="166">
        <f t="shared" si="77"/>
        <v>404510129</v>
      </c>
      <c r="Q46" s="166">
        <f t="shared" ref="Q46" si="78">+Q12+Q18+Q24+Q30+Q36+Q42</f>
        <v>404510129</v>
      </c>
      <c r="R46" s="166">
        <f t="shared" si="77"/>
        <v>0</v>
      </c>
      <c r="S46" s="166">
        <f t="shared" si="77"/>
        <v>0</v>
      </c>
      <c r="T46" s="166">
        <f t="shared" si="77"/>
        <v>0</v>
      </c>
      <c r="U46" s="166">
        <f t="shared" si="77"/>
        <v>0</v>
      </c>
      <c r="V46" s="166">
        <f t="shared" si="77"/>
        <v>0</v>
      </c>
      <c r="W46" s="166">
        <f t="shared" si="77"/>
        <v>0</v>
      </c>
      <c r="X46" s="166">
        <f t="shared" si="77"/>
        <v>0</v>
      </c>
      <c r="Y46" s="166">
        <f t="shared" si="77"/>
        <v>0</v>
      </c>
      <c r="Z46" s="166">
        <f t="shared" si="77"/>
        <v>0</v>
      </c>
      <c r="AA46" s="166">
        <f t="shared" si="77"/>
        <v>0</v>
      </c>
      <c r="AB46" s="166">
        <f t="shared" si="77"/>
        <v>0</v>
      </c>
      <c r="AC46" s="166">
        <f t="shared" si="77"/>
        <v>0</v>
      </c>
      <c r="AD46" s="166">
        <f t="shared" si="77"/>
        <v>0</v>
      </c>
      <c r="AE46" s="166">
        <f t="shared" si="77"/>
        <v>0</v>
      </c>
      <c r="AF46" s="166">
        <f t="shared" si="77"/>
        <v>0</v>
      </c>
      <c r="AG46" s="166">
        <f t="shared" si="77"/>
        <v>0</v>
      </c>
      <c r="AH46" s="166">
        <f t="shared" si="77"/>
        <v>0</v>
      </c>
      <c r="AI46" s="166">
        <f t="shared" si="77"/>
        <v>0</v>
      </c>
      <c r="AJ46" s="166">
        <f t="shared" si="77"/>
        <v>0</v>
      </c>
      <c r="AK46" s="166">
        <f t="shared" si="77"/>
        <v>347593710</v>
      </c>
      <c r="AL46" s="166">
        <f t="shared" si="77"/>
        <v>404510128</v>
      </c>
      <c r="AM46" s="166">
        <f t="shared" si="77"/>
        <v>404510128</v>
      </c>
      <c r="AN46" s="166">
        <f t="shared" si="77"/>
        <v>404510128</v>
      </c>
      <c r="AO46" s="168">
        <f>+AN46/Q46</f>
        <v>0.99999999752787405</v>
      </c>
      <c r="AP46" s="47"/>
      <c r="AQ46" s="48"/>
      <c r="AR46" s="48"/>
      <c r="AS46" s="48"/>
      <c r="AT46" s="48"/>
      <c r="AU46" s="51"/>
    </row>
    <row r="47" spans="1:51" ht="35.25" customHeight="1" thickBot="1" x14ac:dyDescent="0.3">
      <c r="A47" s="317"/>
      <c r="B47" s="318"/>
      <c r="C47" s="318"/>
      <c r="D47" s="318"/>
      <c r="E47" s="318"/>
      <c r="F47" s="319"/>
      <c r="G47" s="45" t="s">
        <v>15</v>
      </c>
      <c r="H47" s="169">
        <f t="shared" ref="H47:I47" si="79">H45+H46</f>
        <v>8277544356</v>
      </c>
      <c r="I47" s="169">
        <f t="shared" si="79"/>
        <v>145330130</v>
      </c>
      <c r="J47" s="169">
        <f t="shared" ref="J47:L47" si="80">J45+J46</f>
        <v>0</v>
      </c>
      <c r="K47" s="169">
        <f t="shared" si="80"/>
        <v>0</v>
      </c>
      <c r="L47" s="169">
        <f t="shared" si="80"/>
        <v>1198849249</v>
      </c>
      <c r="M47" s="169">
        <f t="shared" ref="M47" si="81">M45+M46</f>
        <v>1744585000</v>
      </c>
      <c r="N47" s="169">
        <f t="shared" ref="N47:AN47" si="82">N45+N46</f>
        <v>2150813423</v>
      </c>
      <c r="O47" s="169">
        <f t="shared" si="82"/>
        <v>2110413401</v>
      </c>
      <c r="P47" s="169">
        <f t="shared" si="82"/>
        <v>2108695107</v>
      </c>
      <c r="Q47" s="169">
        <f t="shared" ref="Q47" si="83">Q45+Q46</f>
        <v>2065445107</v>
      </c>
      <c r="R47" s="169">
        <f t="shared" si="82"/>
        <v>0</v>
      </c>
      <c r="S47" s="169">
        <f t="shared" si="82"/>
        <v>2300000000</v>
      </c>
      <c r="T47" s="169">
        <f t="shared" si="82"/>
        <v>0</v>
      </c>
      <c r="U47" s="169">
        <f t="shared" si="82"/>
        <v>0</v>
      </c>
      <c r="V47" s="169">
        <f t="shared" si="82"/>
        <v>0</v>
      </c>
      <c r="W47" s="169">
        <f t="shared" si="82"/>
        <v>0</v>
      </c>
      <c r="X47" s="169">
        <f t="shared" si="82"/>
        <v>0</v>
      </c>
      <c r="Y47" s="169">
        <f t="shared" si="82"/>
        <v>2670000000</v>
      </c>
      <c r="Z47" s="169">
        <f t="shared" si="82"/>
        <v>0</v>
      </c>
      <c r="AA47" s="169">
        <f t="shared" si="82"/>
        <v>0</v>
      </c>
      <c r="AB47" s="169">
        <f t="shared" si="82"/>
        <v>0</v>
      </c>
      <c r="AC47" s="169">
        <f t="shared" si="82"/>
        <v>0</v>
      </c>
      <c r="AD47" s="169">
        <f t="shared" si="82"/>
        <v>0</v>
      </c>
      <c r="AE47" s="169">
        <f t="shared" si="82"/>
        <v>2676000000</v>
      </c>
      <c r="AF47" s="169">
        <f t="shared" si="82"/>
        <v>0</v>
      </c>
      <c r="AG47" s="169">
        <f t="shared" si="82"/>
        <v>0</v>
      </c>
      <c r="AH47" s="169">
        <f t="shared" si="82"/>
        <v>0</v>
      </c>
      <c r="AI47" s="169">
        <f t="shared" si="82"/>
        <v>0</v>
      </c>
      <c r="AJ47" s="169">
        <f t="shared" si="82"/>
        <v>0</v>
      </c>
      <c r="AK47" s="169">
        <f t="shared" si="82"/>
        <v>1448545010</v>
      </c>
      <c r="AL47" s="169">
        <f t="shared" si="82"/>
        <v>1935773762</v>
      </c>
      <c r="AM47" s="169">
        <f t="shared" si="82"/>
        <v>1988904149</v>
      </c>
      <c r="AN47" s="169">
        <f t="shared" si="82"/>
        <v>2064283513</v>
      </c>
      <c r="AO47" s="52"/>
      <c r="AP47" s="52"/>
      <c r="AQ47" s="53"/>
      <c r="AR47" s="53"/>
      <c r="AS47" s="53"/>
      <c r="AT47" s="53"/>
      <c r="AU47" s="54"/>
      <c r="AV47" s="6"/>
      <c r="AW47" s="6"/>
      <c r="AX47" s="6"/>
      <c r="AY47" s="6"/>
    </row>
    <row r="48" spans="1:51" ht="71.25" customHeight="1" x14ac:dyDescent="0.25">
      <c r="A48" s="300" t="s">
        <v>137</v>
      </c>
      <c r="B48" s="300"/>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row>
  </sheetData>
  <mergeCells count="93">
    <mergeCell ref="A1:E4"/>
    <mergeCell ref="AK7:AN7"/>
    <mergeCell ref="F3:P3"/>
    <mergeCell ref="F4:P4"/>
    <mergeCell ref="Q3:AU3"/>
    <mergeCell ref="Q4:AU4"/>
    <mergeCell ref="F1:AU1"/>
    <mergeCell ref="F2:AU2"/>
    <mergeCell ref="F6:F8"/>
    <mergeCell ref="AK6:AN6"/>
    <mergeCell ref="AO6:AO8"/>
    <mergeCell ref="AR6:AR8"/>
    <mergeCell ref="AU6:AU8"/>
    <mergeCell ref="AS6:AS8"/>
    <mergeCell ref="AT6:AT8"/>
    <mergeCell ref="D33:D38"/>
    <mergeCell ref="AR21:AR26"/>
    <mergeCell ref="AS21:AS26"/>
    <mergeCell ref="AQ21:AQ26"/>
    <mergeCell ref="AU27:AU32"/>
    <mergeCell ref="AU33:AU38"/>
    <mergeCell ref="AQ27:AQ32"/>
    <mergeCell ref="AR27:AR32"/>
    <mergeCell ref="AS27:AS32"/>
    <mergeCell ref="AT27:AT32"/>
    <mergeCell ref="AR33:AR38"/>
    <mergeCell ref="AS33:AS38"/>
    <mergeCell ref="AT33:AT38"/>
    <mergeCell ref="A9:A20"/>
    <mergeCell ref="B9:B14"/>
    <mergeCell ref="C9:C14"/>
    <mergeCell ref="D9:D14"/>
    <mergeCell ref="B15:B20"/>
    <mergeCell ref="C15:C20"/>
    <mergeCell ref="E9:E14"/>
    <mergeCell ref="AQ9:AQ14"/>
    <mergeCell ref="AQ6:AQ8"/>
    <mergeCell ref="E15:E20"/>
    <mergeCell ref="AQ15:AQ20"/>
    <mergeCell ref="Y7:AD7"/>
    <mergeCell ref="AE7:AJ7"/>
    <mergeCell ref="E6:E8"/>
    <mergeCell ref="G6:G8"/>
    <mergeCell ref="H6:H8"/>
    <mergeCell ref="AP6:AP8"/>
    <mergeCell ref="AR15:AR20"/>
    <mergeCell ref="B6:D7"/>
    <mergeCell ref="J6:AJ6"/>
    <mergeCell ref="I7:L7"/>
    <mergeCell ref="A27:A44"/>
    <mergeCell ref="A21:A26"/>
    <mergeCell ref="B21:B26"/>
    <mergeCell ref="C21:C26"/>
    <mergeCell ref="B27:B32"/>
    <mergeCell ref="C27:C32"/>
    <mergeCell ref="B33:B38"/>
    <mergeCell ref="C33:C38"/>
    <mergeCell ref="F9:F14"/>
    <mergeCell ref="A6:A8"/>
    <mergeCell ref="M7:R7"/>
    <mergeCell ref="S7:X7"/>
    <mergeCell ref="AU9:AU14"/>
    <mergeCell ref="AR9:AR14"/>
    <mergeCell ref="A48:AU48"/>
    <mergeCell ref="AT39:AT44"/>
    <mergeCell ref="AU39:AU44"/>
    <mergeCell ref="B39:B44"/>
    <mergeCell ref="C39:C44"/>
    <mergeCell ref="D39:D44"/>
    <mergeCell ref="E39:E44"/>
    <mergeCell ref="AT15:AT20"/>
    <mergeCell ref="AU15:AU20"/>
    <mergeCell ref="AS9:AS14"/>
    <mergeCell ref="AT9:AT14"/>
    <mergeCell ref="A45:F47"/>
    <mergeCell ref="AT21:AT26"/>
    <mergeCell ref="AU21:AU26"/>
    <mergeCell ref="AS15:AS20"/>
    <mergeCell ref="D15:D20"/>
    <mergeCell ref="AR39:AR44"/>
    <mergeCell ref="AS39:AS44"/>
    <mergeCell ref="AQ39:AQ44"/>
    <mergeCell ref="F15:F20"/>
    <mergeCell ref="E21:E26"/>
    <mergeCell ref="F21:F26"/>
    <mergeCell ref="E27:E32"/>
    <mergeCell ref="F27:F32"/>
    <mergeCell ref="E33:E38"/>
    <mergeCell ref="F33:F38"/>
    <mergeCell ref="D21:D26"/>
    <mergeCell ref="D27:D32"/>
    <mergeCell ref="F39:F44"/>
    <mergeCell ref="AQ33:AQ38"/>
  </mergeCells>
  <dataValidations count="1">
    <dataValidation type="list" allowBlank="1" showInputMessage="1" showErrorMessage="1" sqref="D9:D44">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09"/>
  <sheetViews>
    <sheetView view="pageBreakPreview" zoomScale="64" zoomScaleNormal="50" zoomScaleSheetLayoutView="64" workbookViewId="0">
      <selection activeCell="A8" sqref="A8:A11"/>
    </sheetView>
  </sheetViews>
  <sheetFormatPr baseColWidth="10" defaultColWidth="11.42578125" defaultRowHeight="12.75" x14ac:dyDescent="0.25"/>
  <cols>
    <col min="1" max="1" width="15.85546875" style="9" customWidth="1"/>
    <col min="2" max="2" width="23.28515625" style="9" customWidth="1"/>
    <col min="3" max="3" width="28.28515625" style="26" customWidth="1"/>
    <col min="4" max="4" width="6.140625" style="9" customWidth="1"/>
    <col min="5" max="5" width="7.85546875" style="9" customWidth="1"/>
    <col min="6" max="6" width="9.42578125" style="9" customWidth="1"/>
    <col min="7" max="13" width="8.140625" style="9" customWidth="1"/>
    <col min="14" max="18" width="8.140625" style="10" customWidth="1"/>
    <col min="19" max="19" width="11.7109375" style="10" customWidth="1"/>
    <col min="20" max="20" width="10" style="10" hidden="1" customWidth="1"/>
    <col min="21" max="21" width="8.7109375" style="10" hidden="1" customWidth="1"/>
    <col min="22" max="22" width="65.5703125" style="14" customWidth="1"/>
    <col min="23" max="23" width="15.7109375" style="14" customWidth="1"/>
    <col min="24" max="60" width="11.42578125" style="14"/>
    <col min="61" max="16384" width="11.42578125" style="9"/>
  </cols>
  <sheetData>
    <row r="1" spans="1:22" s="11" customFormat="1" ht="33" customHeight="1" x14ac:dyDescent="0.25">
      <c r="A1" s="430"/>
      <c r="B1" s="431"/>
      <c r="C1" s="436" t="s">
        <v>0</v>
      </c>
      <c r="D1" s="436"/>
      <c r="E1" s="436"/>
      <c r="F1" s="436"/>
      <c r="G1" s="436"/>
      <c r="H1" s="436"/>
      <c r="I1" s="436"/>
      <c r="J1" s="436"/>
      <c r="K1" s="436"/>
      <c r="L1" s="436"/>
      <c r="M1" s="436"/>
      <c r="N1" s="436"/>
      <c r="O1" s="436"/>
      <c r="P1" s="436"/>
      <c r="Q1" s="436"/>
      <c r="R1" s="436"/>
      <c r="S1" s="436"/>
      <c r="T1" s="436"/>
      <c r="U1" s="436"/>
      <c r="V1" s="437"/>
    </row>
    <row r="2" spans="1:22" s="11" customFormat="1" ht="30" customHeight="1" x14ac:dyDescent="0.25">
      <c r="A2" s="432"/>
      <c r="B2" s="433"/>
      <c r="C2" s="438" t="s">
        <v>109</v>
      </c>
      <c r="D2" s="438"/>
      <c r="E2" s="438"/>
      <c r="F2" s="438"/>
      <c r="G2" s="438"/>
      <c r="H2" s="438"/>
      <c r="I2" s="438"/>
      <c r="J2" s="438"/>
      <c r="K2" s="438"/>
      <c r="L2" s="438"/>
      <c r="M2" s="438"/>
      <c r="N2" s="438"/>
      <c r="O2" s="438"/>
      <c r="P2" s="438"/>
      <c r="Q2" s="438"/>
      <c r="R2" s="438"/>
      <c r="S2" s="438"/>
      <c r="T2" s="438"/>
      <c r="U2" s="438"/>
      <c r="V2" s="439"/>
    </row>
    <row r="3" spans="1:22" s="11" customFormat="1" ht="27.75" customHeight="1" x14ac:dyDescent="0.25">
      <c r="A3" s="432"/>
      <c r="B3" s="433"/>
      <c r="C3" s="35" t="s">
        <v>1</v>
      </c>
      <c r="D3" s="440" t="s">
        <v>139</v>
      </c>
      <c r="E3" s="440"/>
      <c r="F3" s="440"/>
      <c r="G3" s="440"/>
      <c r="H3" s="440"/>
      <c r="I3" s="440"/>
      <c r="J3" s="440"/>
      <c r="K3" s="440"/>
      <c r="L3" s="440"/>
      <c r="M3" s="440"/>
      <c r="N3" s="440"/>
      <c r="O3" s="440"/>
      <c r="P3" s="440"/>
      <c r="Q3" s="440"/>
      <c r="R3" s="440"/>
      <c r="S3" s="440"/>
      <c r="T3" s="440"/>
      <c r="U3" s="440"/>
      <c r="V3" s="441"/>
    </row>
    <row r="4" spans="1:22" s="11" customFormat="1" ht="33" customHeight="1" thickBot="1" x14ac:dyDescent="0.3">
      <c r="A4" s="434"/>
      <c r="B4" s="435"/>
      <c r="C4" s="55" t="s">
        <v>16</v>
      </c>
      <c r="D4" s="442" t="s">
        <v>140</v>
      </c>
      <c r="E4" s="442"/>
      <c r="F4" s="442"/>
      <c r="G4" s="442"/>
      <c r="H4" s="442"/>
      <c r="I4" s="442"/>
      <c r="J4" s="442"/>
      <c r="K4" s="442"/>
      <c r="L4" s="442"/>
      <c r="M4" s="442"/>
      <c r="N4" s="442"/>
      <c r="O4" s="442"/>
      <c r="P4" s="442"/>
      <c r="Q4" s="442"/>
      <c r="R4" s="442"/>
      <c r="S4" s="442"/>
      <c r="T4" s="442"/>
      <c r="U4" s="442"/>
      <c r="V4" s="443"/>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449" t="s">
        <v>63</v>
      </c>
      <c r="B6" s="429" t="s">
        <v>64</v>
      </c>
      <c r="C6" s="446" t="s">
        <v>65</v>
      </c>
      <c r="D6" s="447" t="s">
        <v>66</v>
      </c>
      <c r="E6" s="448"/>
      <c r="F6" s="429" t="s">
        <v>166</v>
      </c>
      <c r="G6" s="429"/>
      <c r="H6" s="429"/>
      <c r="I6" s="429"/>
      <c r="J6" s="429"/>
      <c r="K6" s="429"/>
      <c r="L6" s="429"/>
      <c r="M6" s="429"/>
      <c r="N6" s="429"/>
      <c r="O6" s="429"/>
      <c r="P6" s="429"/>
      <c r="Q6" s="429"/>
      <c r="R6" s="429"/>
      <c r="S6" s="429"/>
      <c r="T6" s="429" t="s">
        <v>70</v>
      </c>
      <c r="U6" s="429"/>
      <c r="V6" s="444" t="s">
        <v>162</v>
      </c>
    </row>
    <row r="7" spans="1:22" s="13" customFormat="1" ht="44.25" customHeight="1" thickBot="1" x14ac:dyDescent="0.3">
      <c r="A7" s="450"/>
      <c r="B7" s="381"/>
      <c r="C7" s="382"/>
      <c r="D7" s="56" t="s">
        <v>67</v>
      </c>
      <c r="E7" s="56" t="s">
        <v>68</v>
      </c>
      <c r="F7" s="56" t="s">
        <v>69</v>
      </c>
      <c r="G7" s="57" t="s">
        <v>17</v>
      </c>
      <c r="H7" s="57" t="s">
        <v>18</v>
      </c>
      <c r="I7" s="57" t="s">
        <v>19</v>
      </c>
      <c r="J7" s="57" t="s">
        <v>20</v>
      </c>
      <c r="K7" s="57" t="s">
        <v>21</v>
      </c>
      <c r="L7" s="57" t="s">
        <v>22</v>
      </c>
      <c r="M7" s="57" t="s">
        <v>23</v>
      </c>
      <c r="N7" s="57" t="s">
        <v>24</v>
      </c>
      <c r="O7" s="57" t="s">
        <v>25</v>
      </c>
      <c r="P7" s="57" t="s">
        <v>26</v>
      </c>
      <c r="Q7" s="57" t="s">
        <v>27</v>
      </c>
      <c r="R7" s="57" t="s">
        <v>28</v>
      </c>
      <c r="S7" s="58" t="s">
        <v>29</v>
      </c>
      <c r="T7" s="58" t="s">
        <v>71</v>
      </c>
      <c r="U7" s="58" t="s">
        <v>72</v>
      </c>
      <c r="V7" s="445"/>
    </row>
    <row r="8" spans="1:22" s="14" customFormat="1" ht="93" customHeight="1" x14ac:dyDescent="0.25">
      <c r="A8" s="452" t="s">
        <v>148</v>
      </c>
      <c r="B8" s="292" t="s">
        <v>157</v>
      </c>
      <c r="C8" s="427" t="s">
        <v>158</v>
      </c>
      <c r="D8" s="399" t="s">
        <v>161</v>
      </c>
      <c r="E8" s="404"/>
      <c r="F8" s="170" t="s">
        <v>30</v>
      </c>
      <c r="G8" s="171">
        <v>0.05</v>
      </c>
      <c r="H8" s="171">
        <v>6.5000000000000002E-2</v>
      </c>
      <c r="I8" s="171">
        <v>7.4999999999999997E-2</v>
      </c>
      <c r="J8" s="171">
        <v>0.09</v>
      </c>
      <c r="K8" s="171">
        <v>0.09</v>
      </c>
      <c r="L8" s="171">
        <v>0.09</v>
      </c>
      <c r="M8" s="171">
        <v>0.09</v>
      </c>
      <c r="N8" s="171">
        <v>0.09</v>
      </c>
      <c r="O8" s="171">
        <v>0.09</v>
      </c>
      <c r="P8" s="171">
        <v>0.09</v>
      </c>
      <c r="Q8" s="171">
        <v>0.09</v>
      </c>
      <c r="R8" s="171">
        <v>0.09</v>
      </c>
      <c r="S8" s="172">
        <f t="shared" ref="S8:S15" si="0">SUM(G8:R8)</f>
        <v>0.99999999999999978</v>
      </c>
      <c r="T8" s="416">
        <v>0.12</v>
      </c>
      <c r="U8" s="424">
        <v>0.12</v>
      </c>
      <c r="V8" s="419" t="s">
        <v>193</v>
      </c>
    </row>
    <row r="9" spans="1:22" s="14" customFormat="1" ht="93" customHeight="1" thickBot="1" x14ac:dyDescent="0.3">
      <c r="A9" s="411"/>
      <c r="B9" s="293"/>
      <c r="C9" s="428"/>
      <c r="D9" s="400"/>
      <c r="E9" s="387"/>
      <c r="F9" s="173" t="s">
        <v>31</v>
      </c>
      <c r="G9" s="122">
        <v>0.05</v>
      </c>
      <c r="H9" s="122">
        <v>6.5000000000000002E-2</v>
      </c>
      <c r="I9" s="122">
        <v>7.4999999999999997E-2</v>
      </c>
      <c r="J9" s="122">
        <v>0.09</v>
      </c>
      <c r="K9" s="122">
        <v>0.09</v>
      </c>
      <c r="L9" s="122">
        <v>0.09</v>
      </c>
      <c r="M9" s="122">
        <v>0.09</v>
      </c>
      <c r="N9" s="122">
        <v>0.09</v>
      </c>
      <c r="O9" s="122">
        <v>0.09</v>
      </c>
      <c r="P9" s="174">
        <v>0.09</v>
      </c>
      <c r="Q9" s="174">
        <v>0.09</v>
      </c>
      <c r="R9" s="174">
        <v>0.09</v>
      </c>
      <c r="S9" s="175">
        <f t="shared" si="0"/>
        <v>0.99999999999999978</v>
      </c>
      <c r="T9" s="416"/>
      <c r="U9" s="413"/>
      <c r="V9" s="420"/>
    </row>
    <row r="10" spans="1:22" s="14" customFormat="1" ht="181.15" customHeight="1" x14ac:dyDescent="0.25">
      <c r="A10" s="411"/>
      <c r="B10" s="293" t="s">
        <v>159</v>
      </c>
      <c r="C10" s="421" t="s">
        <v>160</v>
      </c>
      <c r="D10" s="400" t="s">
        <v>161</v>
      </c>
      <c r="E10" s="387"/>
      <c r="F10" s="176" t="s">
        <v>30</v>
      </c>
      <c r="G10" s="177">
        <v>0.05</v>
      </c>
      <c r="H10" s="177">
        <v>0.05</v>
      </c>
      <c r="I10" s="177">
        <v>0.1</v>
      </c>
      <c r="J10" s="177">
        <v>0.1</v>
      </c>
      <c r="K10" s="177">
        <v>0.1</v>
      </c>
      <c r="L10" s="177">
        <v>0.1</v>
      </c>
      <c r="M10" s="177">
        <v>0.1</v>
      </c>
      <c r="N10" s="177">
        <v>0.1</v>
      </c>
      <c r="O10" s="177">
        <v>0.1</v>
      </c>
      <c r="P10" s="177">
        <v>0.1</v>
      </c>
      <c r="Q10" s="177">
        <v>0.05</v>
      </c>
      <c r="R10" s="177">
        <v>0.05</v>
      </c>
      <c r="S10" s="172">
        <f t="shared" si="0"/>
        <v>1</v>
      </c>
      <c r="T10" s="416">
        <f>+U10</f>
        <v>0.1</v>
      </c>
      <c r="U10" s="413">
        <v>0.1</v>
      </c>
      <c r="V10" s="394" t="s">
        <v>196</v>
      </c>
    </row>
    <row r="11" spans="1:22" s="14" customFormat="1" ht="160.15" customHeight="1" x14ac:dyDescent="0.25">
      <c r="A11" s="453"/>
      <c r="B11" s="454"/>
      <c r="C11" s="422"/>
      <c r="D11" s="423"/>
      <c r="E11" s="426"/>
      <c r="F11" s="178" t="s">
        <v>31</v>
      </c>
      <c r="G11" s="179">
        <v>0.05</v>
      </c>
      <c r="H11" s="179">
        <v>0.05</v>
      </c>
      <c r="I11" s="179">
        <v>0.1</v>
      </c>
      <c r="J11" s="179">
        <v>0.1</v>
      </c>
      <c r="K11" s="179">
        <v>0.1</v>
      </c>
      <c r="L11" s="179">
        <v>0.1</v>
      </c>
      <c r="M11" s="180">
        <v>0.1</v>
      </c>
      <c r="N11" s="180">
        <v>0.1</v>
      </c>
      <c r="O11" s="180">
        <v>0.1</v>
      </c>
      <c r="P11" s="180">
        <v>0.1</v>
      </c>
      <c r="Q11" s="180">
        <v>0.05</v>
      </c>
      <c r="R11" s="180">
        <v>0.05</v>
      </c>
      <c r="S11" s="181">
        <f t="shared" si="0"/>
        <v>1</v>
      </c>
      <c r="T11" s="455"/>
      <c r="U11" s="414"/>
      <c r="V11" s="418"/>
    </row>
    <row r="12" spans="1:22" s="14" customFormat="1" ht="124.15" customHeight="1" x14ac:dyDescent="0.25">
      <c r="A12" s="451" t="s">
        <v>155</v>
      </c>
      <c r="B12" s="293" t="s">
        <v>163</v>
      </c>
      <c r="C12" s="406" t="s">
        <v>164</v>
      </c>
      <c r="D12" s="400" t="s">
        <v>161</v>
      </c>
      <c r="E12" s="400"/>
      <c r="F12" s="182" t="s">
        <v>30</v>
      </c>
      <c r="G12" s="183">
        <v>0.125</v>
      </c>
      <c r="H12" s="183">
        <v>0.159</v>
      </c>
      <c r="I12" s="183">
        <v>7.5999999999999998E-2</v>
      </c>
      <c r="J12" s="183">
        <v>8.5999999999999993E-2</v>
      </c>
      <c r="K12" s="183">
        <v>9.4E-2</v>
      </c>
      <c r="L12" s="183">
        <v>8.3000000000000004E-2</v>
      </c>
      <c r="M12" s="183">
        <v>7.1999999999999995E-2</v>
      </c>
      <c r="N12" s="183">
        <v>6.6000000000000003E-2</v>
      </c>
      <c r="O12" s="183">
        <v>6.0999999999999999E-2</v>
      </c>
      <c r="P12" s="183">
        <v>5.7000000000000002E-2</v>
      </c>
      <c r="Q12" s="183">
        <v>5.7000000000000002E-2</v>
      </c>
      <c r="R12" s="183">
        <v>6.4000000000000001E-2</v>
      </c>
      <c r="S12" s="184">
        <f t="shared" si="0"/>
        <v>1</v>
      </c>
      <c r="T12" s="416">
        <f>+U12+U14</f>
        <v>0.4</v>
      </c>
      <c r="U12" s="413">
        <v>0.3</v>
      </c>
      <c r="V12" s="394" t="s">
        <v>200</v>
      </c>
    </row>
    <row r="13" spans="1:22" s="14" customFormat="1" ht="124.15" customHeight="1" x14ac:dyDescent="0.25">
      <c r="A13" s="451"/>
      <c r="B13" s="293"/>
      <c r="C13" s="406"/>
      <c r="D13" s="400"/>
      <c r="E13" s="400"/>
      <c r="F13" s="182" t="s">
        <v>31</v>
      </c>
      <c r="G13" s="122">
        <v>0.125</v>
      </c>
      <c r="H13" s="122">
        <v>0.159</v>
      </c>
      <c r="I13" s="122">
        <v>0.06</v>
      </c>
      <c r="J13" s="122">
        <v>9.7000000000000003E-2</v>
      </c>
      <c r="K13" s="122">
        <v>8.7999999999999995E-2</v>
      </c>
      <c r="L13" s="122">
        <v>8.3000000000000004E-2</v>
      </c>
      <c r="M13" s="183">
        <v>7.6999999999999999E-2</v>
      </c>
      <c r="N13" s="183">
        <v>6.6000000000000003E-2</v>
      </c>
      <c r="O13" s="183">
        <v>6.7000000000000004E-2</v>
      </c>
      <c r="P13" s="183">
        <v>5.7000000000000002E-2</v>
      </c>
      <c r="Q13" s="183">
        <v>5.7000000000000002E-2</v>
      </c>
      <c r="R13" s="183">
        <v>6.4000000000000001E-2</v>
      </c>
      <c r="S13" s="175">
        <f t="shared" si="0"/>
        <v>1</v>
      </c>
      <c r="T13" s="416"/>
      <c r="U13" s="413"/>
      <c r="V13" s="418"/>
    </row>
    <row r="14" spans="1:22" s="14" customFormat="1" ht="122.45" customHeight="1" x14ac:dyDescent="0.25">
      <c r="A14" s="451"/>
      <c r="B14" s="293"/>
      <c r="C14" s="406" t="s">
        <v>165</v>
      </c>
      <c r="D14" s="400" t="s">
        <v>161</v>
      </c>
      <c r="E14" s="400"/>
      <c r="F14" s="182" t="s">
        <v>30</v>
      </c>
      <c r="G14" s="122">
        <v>0.08</v>
      </c>
      <c r="H14" s="122">
        <v>0.08</v>
      </c>
      <c r="I14" s="122">
        <v>8.5000000000000006E-2</v>
      </c>
      <c r="J14" s="122">
        <v>8.5000000000000006E-2</v>
      </c>
      <c r="K14" s="122">
        <v>8.5000000000000006E-2</v>
      </c>
      <c r="L14" s="122">
        <v>8.5000000000000006E-2</v>
      </c>
      <c r="M14" s="122">
        <v>8.5000000000000006E-2</v>
      </c>
      <c r="N14" s="122">
        <v>8.5000000000000006E-2</v>
      </c>
      <c r="O14" s="122">
        <v>8.5000000000000006E-2</v>
      </c>
      <c r="P14" s="122">
        <v>8.5000000000000006E-2</v>
      </c>
      <c r="Q14" s="122">
        <v>0.08</v>
      </c>
      <c r="R14" s="122">
        <v>0.08</v>
      </c>
      <c r="S14" s="184">
        <f t="shared" si="0"/>
        <v>0.99999999999999978</v>
      </c>
      <c r="T14" s="416"/>
      <c r="U14" s="396">
        <v>0.1</v>
      </c>
      <c r="V14" s="394" t="s">
        <v>211</v>
      </c>
    </row>
    <row r="15" spans="1:22" s="14" customFormat="1" ht="122.45" customHeight="1" x14ac:dyDescent="0.25">
      <c r="A15" s="451"/>
      <c r="B15" s="293"/>
      <c r="C15" s="406"/>
      <c r="D15" s="400"/>
      <c r="E15" s="400"/>
      <c r="F15" s="182" t="s">
        <v>31</v>
      </c>
      <c r="G15" s="122">
        <v>0.08</v>
      </c>
      <c r="H15" s="122">
        <v>0.08</v>
      </c>
      <c r="I15" s="122">
        <v>8.5000000000000006E-2</v>
      </c>
      <c r="J15" s="122">
        <v>8.5000000000000006E-2</v>
      </c>
      <c r="K15" s="122">
        <v>8.5000000000000006E-2</v>
      </c>
      <c r="L15" s="122">
        <v>8.5000000000000006E-2</v>
      </c>
      <c r="M15" s="122">
        <v>8.5000000000000006E-2</v>
      </c>
      <c r="N15" s="122">
        <v>8.5000000000000006E-2</v>
      </c>
      <c r="O15" s="122">
        <v>8.5000000000000006E-2</v>
      </c>
      <c r="P15" s="122">
        <v>8.5000000000000006E-2</v>
      </c>
      <c r="Q15" s="174">
        <v>0.08</v>
      </c>
      <c r="R15" s="174">
        <v>0.08</v>
      </c>
      <c r="S15" s="175">
        <f t="shared" si="0"/>
        <v>0.99999999999999978</v>
      </c>
      <c r="T15" s="416"/>
      <c r="U15" s="396"/>
      <c r="V15" s="418"/>
    </row>
    <row r="16" spans="1:22" s="14" customFormat="1" ht="100.9" customHeight="1" x14ac:dyDescent="0.25">
      <c r="A16" s="390" t="s">
        <v>156</v>
      </c>
      <c r="B16" s="392" t="s">
        <v>167</v>
      </c>
      <c r="C16" s="428" t="s">
        <v>168</v>
      </c>
      <c r="D16" s="403" t="s">
        <v>161</v>
      </c>
      <c r="E16" s="403"/>
      <c r="F16" s="185" t="s">
        <v>30</v>
      </c>
      <c r="G16" s="186">
        <v>0.05</v>
      </c>
      <c r="H16" s="186">
        <v>0.1</v>
      </c>
      <c r="I16" s="186">
        <v>0.05</v>
      </c>
      <c r="J16" s="186">
        <v>0.05</v>
      </c>
      <c r="K16" s="186">
        <v>0.1</v>
      </c>
      <c r="L16" s="186">
        <v>0.1</v>
      </c>
      <c r="M16" s="186">
        <v>0.1</v>
      </c>
      <c r="N16" s="186">
        <v>0.1</v>
      </c>
      <c r="O16" s="186">
        <v>0.1</v>
      </c>
      <c r="P16" s="186">
        <v>0.1</v>
      </c>
      <c r="Q16" s="186">
        <v>0.1</v>
      </c>
      <c r="R16" s="186">
        <v>0.05</v>
      </c>
      <c r="S16" s="172">
        <f t="shared" ref="S16:S27" si="1">SUM(G16:R16)</f>
        <v>0.99999999999999989</v>
      </c>
      <c r="T16" s="415">
        <f>+U16+U18</f>
        <v>0.15000000000000002</v>
      </c>
      <c r="U16" s="425">
        <v>0.1</v>
      </c>
      <c r="V16" s="394" t="s">
        <v>218</v>
      </c>
    </row>
    <row r="17" spans="1:57" s="14" customFormat="1" ht="100.9" customHeight="1" x14ac:dyDescent="0.25">
      <c r="A17" s="390"/>
      <c r="B17" s="293"/>
      <c r="C17" s="406"/>
      <c r="D17" s="400"/>
      <c r="E17" s="400"/>
      <c r="F17" s="182" t="s">
        <v>31</v>
      </c>
      <c r="G17" s="122">
        <v>0.05</v>
      </c>
      <c r="H17" s="122">
        <v>0.1</v>
      </c>
      <c r="I17" s="122">
        <v>0.05</v>
      </c>
      <c r="J17" s="122">
        <v>0.05</v>
      </c>
      <c r="K17" s="122">
        <v>0.1</v>
      </c>
      <c r="L17" s="122">
        <v>0.1</v>
      </c>
      <c r="M17" s="122">
        <v>0.1</v>
      </c>
      <c r="N17" s="122">
        <v>0.1</v>
      </c>
      <c r="O17" s="122">
        <v>0.1</v>
      </c>
      <c r="P17" s="174">
        <v>0.1</v>
      </c>
      <c r="Q17" s="174">
        <v>0.1</v>
      </c>
      <c r="R17" s="174">
        <v>0.05</v>
      </c>
      <c r="S17" s="175">
        <f t="shared" si="1"/>
        <v>0.99999999999999989</v>
      </c>
      <c r="T17" s="416"/>
      <c r="U17" s="396"/>
      <c r="V17" s="395"/>
    </row>
    <row r="18" spans="1:57" s="14" customFormat="1" ht="55.15" customHeight="1" x14ac:dyDescent="0.25">
      <c r="A18" s="390"/>
      <c r="B18" s="293"/>
      <c r="C18" s="406" t="s">
        <v>169</v>
      </c>
      <c r="D18" s="400" t="s">
        <v>161</v>
      </c>
      <c r="E18" s="400"/>
      <c r="F18" s="182" t="s">
        <v>30</v>
      </c>
      <c r="G18" s="122">
        <v>0.08</v>
      </c>
      <c r="H18" s="122">
        <v>0.08</v>
      </c>
      <c r="I18" s="122">
        <v>8.5000000000000006E-2</v>
      </c>
      <c r="J18" s="122">
        <v>8.5000000000000006E-2</v>
      </c>
      <c r="K18" s="122">
        <v>8.5000000000000006E-2</v>
      </c>
      <c r="L18" s="122">
        <v>8.5000000000000006E-2</v>
      </c>
      <c r="M18" s="122">
        <v>8.5000000000000006E-2</v>
      </c>
      <c r="N18" s="122">
        <v>8.5000000000000006E-2</v>
      </c>
      <c r="O18" s="122">
        <v>8.5000000000000006E-2</v>
      </c>
      <c r="P18" s="122">
        <v>8.5000000000000006E-2</v>
      </c>
      <c r="Q18" s="122">
        <v>0.08</v>
      </c>
      <c r="R18" s="122">
        <v>0.08</v>
      </c>
      <c r="S18" s="184">
        <f t="shared" si="1"/>
        <v>0.99999999999999978</v>
      </c>
      <c r="T18" s="416"/>
      <c r="U18" s="396">
        <v>0.05</v>
      </c>
      <c r="V18" s="394" t="s">
        <v>190</v>
      </c>
    </row>
    <row r="19" spans="1:57" s="14" customFormat="1" ht="55.15" customHeight="1" x14ac:dyDescent="0.25">
      <c r="A19" s="390"/>
      <c r="B19" s="293"/>
      <c r="C19" s="406"/>
      <c r="D19" s="400"/>
      <c r="E19" s="400"/>
      <c r="F19" s="182" t="s">
        <v>31</v>
      </c>
      <c r="G19" s="122">
        <v>0.08</v>
      </c>
      <c r="H19" s="122">
        <v>0.08</v>
      </c>
      <c r="I19" s="122">
        <v>8.5000000000000006E-2</v>
      </c>
      <c r="J19" s="122">
        <v>8.5000000000000006E-2</v>
      </c>
      <c r="K19" s="122">
        <v>8.5000000000000006E-2</v>
      </c>
      <c r="L19" s="122">
        <v>8.5000000000000006E-2</v>
      </c>
      <c r="M19" s="122">
        <v>8.5000000000000006E-2</v>
      </c>
      <c r="N19" s="122">
        <v>8.5000000000000006E-2</v>
      </c>
      <c r="O19" s="122">
        <v>8.5000000000000006E-2</v>
      </c>
      <c r="P19" s="122">
        <v>8.5000000000000006E-2</v>
      </c>
      <c r="Q19" s="174">
        <v>0.08</v>
      </c>
      <c r="R19" s="174">
        <v>0.08</v>
      </c>
      <c r="S19" s="175">
        <f t="shared" si="1"/>
        <v>0.99999999999999978</v>
      </c>
      <c r="T19" s="416"/>
      <c r="U19" s="396"/>
      <c r="V19" s="395"/>
    </row>
    <row r="20" spans="1:57" s="14" customFormat="1" ht="59.45" customHeight="1" x14ac:dyDescent="0.25">
      <c r="A20" s="390"/>
      <c r="B20" s="393" t="s">
        <v>153</v>
      </c>
      <c r="C20" s="410" t="s">
        <v>170</v>
      </c>
      <c r="D20" s="403" t="s">
        <v>161</v>
      </c>
      <c r="E20" s="401"/>
      <c r="F20" s="185" t="s">
        <v>30</v>
      </c>
      <c r="G20" s="186">
        <v>0.2</v>
      </c>
      <c r="H20" s="186">
        <v>0.2</v>
      </c>
      <c r="I20" s="186">
        <v>0</v>
      </c>
      <c r="J20" s="186">
        <v>0.2</v>
      </c>
      <c r="K20" s="186">
        <v>0</v>
      </c>
      <c r="L20" s="186">
        <v>0</v>
      </c>
      <c r="M20" s="186">
        <v>0.2</v>
      </c>
      <c r="N20" s="186">
        <v>0</v>
      </c>
      <c r="O20" s="186">
        <v>0</v>
      </c>
      <c r="P20" s="174">
        <v>0.2</v>
      </c>
      <c r="Q20" s="186">
        <v>0</v>
      </c>
      <c r="R20" s="186">
        <v>0</v>
      </c>
      <c r="S20" s="172">
        <f t="shared" si="1"/>
        <v>1</v>
      </c>
      <c r="T20" s="415">
        <f>SUM(U20:U31)</f>
        <v>0.16</v>
      </c>
      <c r="U20" s="397">
        <v>2.5000000000000001E-2</v>
      </c>
      <c r="V20" s="383" t="s">
        <v>188</v>
      </c>
    </row>
    <row r="21" spans="1:57" s="14" customFormat="1" ht="59.45" customHeight="1" x14ac:dyDescent="0.25">
      <c r="A21" s="390"/>
      <c r="B21" s="393"/>
      <c r="C21" s="411"/>
      <c r="D21" s="400"/>
      <c r="E21" s="387"/>
      <c r="F21" s="182" t="s">
        <v>31</v>
      </c>
      <c r="G21" s="122">
        <v>0.2</v>
      </c>
      <c r="H21" s="122">
        <v>0.2</v>
      </c>
      <c r="I21" s="122">
        <v>0</v>
      </c>
      <c r="J21" s="122">
        <v>0.2</v>
      </c>
      <c r="K21" s="122">
        <v>0</v>
      </c>
      <c r="L21" s="122">
        <v>0</v>
      </c>
      <c r="M21" s="122">
        <v>0.15</v>
      </c>
      <c r="N21" s="122">
        <v>2.5000000000000001E-2</v>
      </c>
      <c r="O21" s="122">
        <v>2.5000000000000001E-2</v>
      </c>
      <c r="P21" s="186">
        <v>0.2</v>
      </c>
      <c r="Q21" s="174">
        <v>0</v>
      </c>
      <c r="R21" s="174">
        <v>0</v>
      </c>
      <c r="S21" s="175">
        <f t="shared" si="1"/>
        <v>1.0000000000000002</v>
      </c>
      <c r="T21" s="416"/>
      <c r="U21" s="385"/>
      <c r="V21" s="384"/>
    </row>
    <row r="22" spans="1:57" s="14" customFormat="1" ht="55.15" customHeight="1" x14ac:dyDescent="0.25">
      <c r="A22" s="390"/>
      <c r="B22" s="393"/>
      <c r="C22" s="412" t="s">
        <v>171</v>
      </c>
      <c r="D22" s="403" t="s">
        <v>161</v>
      </c>
      <c r="E22" s="401"/>
      <c r="F22" s="185" t="s">
        <v>30</v>
      </c>
      <c r="G22" s="183">
        <v>8.3299999999999999E-2</v>
      </c>
      <c r="H22" s="183">
        <v>8.3299999999999999E-2</v>
      </c>
      <c r="I22" s="183">
        <v>8.3400000000000002E-2</v>
      </c>
      <c r="J22" s="183">
        <v>8.3299999999999999E-2</v>
      </c>
      <c r="K22" s="183">
        <v>8.3299999999999999E-2</v>
      </c>
      <c r="L22" s="183">
        <v>8.3400000000000002E-2</v>
      </c>
      <c r="M22" s="183">
        <v>8.3299999999999999E-2</v>
      </c>
      <c r="N22" s="183">
        <v>8.3299999999999999E-2</v>
      </c>
      <c r="O22" s="183">
        <v>8.3400000000000002E-2</v>
      </c>
      <c r="P22" s="183">
        <v>8.3299999999999999E-2</v>
      </c>
      <c r="Q22" s="183">
        <v>8.3299999999999999E-2</v>
      </c>
      <c r="R22" s="183">
        <v>8.3400000000000002E-2</v>
      </c>
      <c r="S22" s="187">
        <f t="shared" si="1"/>
        <v>1.0000000000000002</v>
      </c>
      <c r="T22" s="416"/>
      <c r="U22" s="385">
        <v>2.5000000000000001E-2</v>
      </c>
      <c r="V22" s="383" t="s">
        <v>212</v>
      </c>
    </row>
    <row r="23" spans="1:57" s="14" customFormat="1" ht="55.15" customHeight="1" x14ac:dyDescent="0.25">
      <c r="A23" s="390"/>
      <c r="B23" s="393"/>
      <c r="C23" s="412"/>
      <c r="D23" s="400"/>
      <c r="E23" s="387"/>
      <c r="F23" s="182" t="s">
        <v>31</v>
      </c>
      <c r="G23" s="183">
        <v>8.3299999999999999E-2</v>
      </c>
      <c r="H23" s="183">
        <v>8.3299999999999999E-2</v>
      </c>
      <c r="I23" s="183">
        <v>8.3400000000000002E-2</v>
      </c>
      <c r="J23" s="183">
        <v>8.3299999999999999E-2</v>
      </c>
      <c r="K23" s="183">
        <v>8.3299999999999999E-2</v>
      </c>
      <c r="L23" s="183">
        <v>8.3400000000000002E-2</v>
      </c>
      <c r="M23" s="183">
        <v>8.3299999999999999E-2</v>
      </c>
      <c r="N23" s="183">
        <v>8.3299999999999999E-2</v>
      </c>
      <c r="O23" s="183">
        <v>8.3299999999999999E-2</v>
      </c>
      <c r="P23" s="183">
        <v>8.3299999999999999E-2</v>
      </c>
      <c r="Q23" s="183">
        <v>8.3299999999999999E-2</v>
      </c>
      <c r="R23" s="183">
        <v>8.3500000000000005E-2</v>
      </c>
      <c r="S23" s="175">
        <f t="shared" si="1"/>
        <v>1.0000000000000002</v>
      </c>
      <c r="T23" s="416"/>
      <c r="U23" s="385"/>
      <c r="V23" s="384"/>
    </row>
    <row r="24" spans="1:57" s="29" customFormat="1" ht="45" customHeight="1" x14ac:dyDescent="0.25">
      <c r="A24" s="390"/>
      <c r="B24" s="393"/>
      <c r="C24" s="388" t="s">
        <v>172</v>
      </c>
      <c r="D24" s="400" t="s">
        <v>161</v>
      </c>
      <c r="E24" s="387"/>
      <c r="F24" s="182" t="s">
        <v>30</v>
      </c>
      <c r="G24" s="183">
        <v>8.5000000000000006E-2</v>
      </c>
      <c r="H24" s="183">
        <v>8.5000000000000006E-2</v>
      </c>
      <c r="I24" s="183">
        <v>8.3599999999999994E-2</v>
      </c>
      <c r="J24" s="183">
        <v>8.3299999999999999E-2</v>
      </c>
      <c r="K24" s="183">
        <v>8.3299999999999999E-2</v>
      </c>
      <c r="L24" s="183">
        <v>8.3299999999999999E-2</v>
      </c>
      <c r="M24" s="183">
        <v>8.3299999999999999E-2</v>
      </c>
      <c r="N24" s="183">
        <v>8.3299999999999999E-2</v>
      </c>
      <c r="O24" s="183">
        <v>8.3299999999999999E-2</v>
      </c>
      <c r="P24" s="183">
        <v>8.3299999999999999E-2</v>
      </c>
      <c r="Q24" s="183">
        <v>8.3299999999999999E-2</v>
      </c>
      <c r="R24" s="183">
        <v>0.08</v>
      </c>
      <c r="S24" s="187">
        <f t="shared" si="1"/>
        <v>1.0000000000000002</v>
      </c>
      <c r="T24" s="416"/>
      <c r="U24" s="398">
        <v>0.02</v>
      </c>
      <c r="V24" s="383" t="s">
        <v>189</v>
      </c>
    </row>
    <row r="25" spans="1:57" s="29" customFormat="1" ht="45" customHeight="1" x14ac:dyDescent="0.25">
      <c r="A25" s="390"/>
      <c r="B25" s="393"/>
      <c r="C25" s="388"/>
      <c r="D25" s="400"/>
      <c r="E25" s="387"/>
      <c r="F25" s="182" t="s">
        <v>31</v>
      </c>
      <c r="G25" s="183">
        <v>8.5000000000000006E-2</v>
      </c>
      <c r="H25" s="183">
        <v>8.5000000000000006E-2</v>
      </c>
      <c r="I25" s="183">
        <v>8.3599999999999994E-2</v>
      </c>
      <c r="J25" s="183">
        <v>8.3299999999999999E-2</v>
      </c>
      <c r="K25" s="183">
        <v>8.3299999999999999E-2</v>
      </c>
      <c r="L25" s="183">
        <v>8.3299999999999999E-2</v>
      </c>
      <c r="M25" s="183">
        <v>8.3299999999999999E-2</v>
      </c>
      <c r="N25" s="183">
        <v>8.3299999999999999E-2</v>
      </c>
      <c r="O25" s="183">
        <v>8.3299999999999999E-2</v>
      </c>
      <c r="P25" s="183">
        <v>4.6600000000000003E-2</v>
      </c>
      <c r="Q25" s="174">
        <v>0.09</v>
      </c>
      <c r="R25" s="174">
        <v>0.11</v>
      </c>
      <c r="S25" s="175">
        <f t="shared" si="1"/>
        <v>1</v>
      </c>
      <c r="T25" s="416"/>
      <c r="U25" s="398"/>
      <c r="V25" s="384"/>
    </row>
    <row r="26" spans="1:57" s="14" customFormat="1" ht="71.45" customHeight="1" x14ac:dyDescent="0.25">
      <c r="A26" s="390"/>
      <c r="B26" s="393"/>
      <c r="C26" s="388" t="s">
        <v>173</v>
      </c>
      <c r="D26" s="403" t="s">
        <v>161</v>
      </c>
      <c r="E26" s="401"/>
      <c r="F26" s="185" t="s">
        <v>30</v>
      </c>
      <c r="G26" s="174">
        <v>0.2</v>
      </c>
      <c r="H26" s="174">
        <v>0.2</v>
      </c>
      <c r="I26" s="174">
        <v>0</v>
      </c>
      <c r="J26" s="174">
        <v>0.2</v>
      </c>
      <c r="K26" s="174">
        <v>0</v>
      </c>
      <c r="L26" s="174">
        <v>0</v>
      </c>
      <c r="M26" s="174">
        <v>0.2</v>
      </c>
      <c r="N26" s="174">
        <v>0</v>
      </c>
      <c r="O26" s="174">
        <v>0</v>
      </c>
      <c r="P26" s="174">
        <v>0.2</v>
      </c>
      <c r="Q26" s="174">
        <v>0</v>
      </c>
      <c r="R26" s="174">
        <v>0</v>
      </c>
      <c r="S26" s="184">
        <f t="shared" si="1"/>
        <v>1</v>
      </c>
      <c r="T26" s="416"/>
      <c r="U26" s="385">
        <v>2.5000000000000001E-2</v>
      </c>
      <c r="V26" s="383" t="s">
        <v>214</v>
      </c>
    </row>
    <row r="27" spans="1:57" s="14" customFormat="1" ht="71.45" customHeight="1" x14ac:dyDescent="0.25">
      <c r="A27" s="390"/>
      <c r="B27" s="393"/>
      <c r="C27" s="388"/>
      <c r="D27" s="400"/>
      <c r="E27" s="387"/>
      <c r="F27" s="182" t="s">
        <v>31</v>
      </c>
      <c r="G27" s="122">
        <v>0.2</v>
      </c>
      <c r="H27" s="122">
        <v>0.2</v>
      </c>
      <c r="I27" s="122">
        <v>0</v>
      </c>
      <c r="J27" s="122">
        <v>0.2</v>
      </c>
      <c r="K27" s="122">
        <v>0</v>
      </c>
      <c r="L27" s="122">
        <v>0</v>
      </c>
      <c r="M27" s="174">
        <v>0.2</v>
      </c>
      <c r="N27" s="174">
        <v>0</v>
      </c>
      <c r="O27" s="174">
        <v>0</v>
      </c>
      <c r="P27" s="174">
        <v>0.2</v>
      </c>
      <c r="Q27" s="174">
        <v>0</v>
      </c>
      <c r="R27" s="174">
        <v>0</v>
      </c>
      <c r="S27" s="175">
        <f t="shared" si="1"/>
        <v>1</v>
      </c>
      <c r="T27" s="416"/>
      <c r="U27" s="385"/>
      <c r="V27" s="384"/>
    </row>
    <row r="28" spans="1:57" s="11" customFormat="1" ht="46.5" customHeight="1" x14ac:dyDescent="0.25">
      <c r="A28" s="390"/>
      <c r="B28" s="393"/>
      <c r="C28" s="388" t="s">
        <v>174</v>
      </c>
      <c r="D28" s="403" t="s">
        <v>161</v>
      </c>
      <c r="E28" s="401"/>
      <c r="F28" s="185" t="s">
        <v>30</v>
      </c>
      <c r="G28" s="174">
        <v>0.25</v>
      </c>
      <c r="H28" s="174">
        <v>0</v>
      </c>
      <c r="I28" s="174">
        <v>0</v>
      </c>
      <c r="J28" s="174">
        <v>0.25</v>
      </c>
      <c r="K28" s="174">
        <v>0</v>
      </c>
      <c r="L28" s="174">
        <v>0</v>
      </c>
      <c r="M28" s="174">
        <v>0.25</v>
      </c>
      <c r="N28" s="174">
        <v>0</v>
      </c>
      <c r="O28" s="174">
        <v>0</v>
      </c>
      <c r="P28" s="174">
        <v>0.25</v>
      </c>
      <c r="Q28" s="174">
        <v>0</v>
      </c>
      <c r="R28" s="174">
        <v>0</v>
      </c>
      <c r="S28" s="184">
        <f>SUM(G28:Q28)</f>
        <v>1</v>
      </c>
      <c r="T28" s="416"/>
      <c r="U28" s="385">
        <v>4.4999999999999998E-2</v>
      </c>
      <c r="V28" s="383" t="s">
        <v>213</v>
      </c>
      <c r="W28" s="14"/>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row>
    <row r="29" spans="1:57" s="11" customFormat="1" ht="61.5" customHeight="1" x14ac:dyDescent="0.25">
      <c r="A29" s="390"/>
      <c r="B29" s="393"/>
      <c r="C29" s="388"/>
      <c r="D29" s="400"/>
      <c r="E29" s="387"/>
      <c r="F29" s="182" t="s">
        <v>31</v>
      </c>
      <c r="G29" s="122">
        <v>0.125</v>
      </c>
      <c r="H29" s="122">
        <v>0.125</v>
      </c>
      <c r="I29" s="122">
        <v>0</v>
      </c>
      <c r="J29" s="122">
        <v>0.125</v>
      </c>
      <c r="K29" s="122">
        <v>0.125</v>
      </c>
      <c r="L29" s="122">
        <v>0</v>
      </c>
      <c r="M29" s="174">
        <v>0.25</v>
      </c>
      <c r="N29" s="174">
        <v>0</v>
      </c>
      <c r="O29" s="174">
        <v>0</v>
      </c>
      <c r="P29" s="174">
        <v>0.25</v>
      </c>
      <c r="Q29" s="174">
        <v>0</v>
      </c>
      <c r="R29" s="174">
        <v>0</v>
      </c>
      <c r="S29" s="175">
        <f>SUM(G29:R29)</f>
        <v>1</v>
      </c>
      <c r="T29" s="416"/>
      <c r="U29" s="385"/>
      <c r="V29" s="384"/>
      <c r="W29" s="14"/>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row>
    <row r="30" spans="1:57" s="11" customFormat="1" ht="151.15" customHeight="1" x14ac:dyDescent="0.25">
      <c r="A30" s="390"/>
      <c r="B30" s="393"/>
      <c r="C30" s="388" t="s">
        <v>175</v>
      </c>
      <c r="D30" s="403" t="s">
        <v>161</v>
      </c>
      <c r="E30" s="401"/>
      <c r="F30" s="185" t="s">
        <v>30</v>
      </c>
      <c r="G30" s="174">
        <v>0.5</v>
      </c>
      <c r="H30" s="174">
        <v>0</v>
      </c>
      <c r="I30" s="174">
        <v>0</v>
      </c>
      <c r="J30" s="174">
        <v>0</v>
      </c>
      <c r="K30" s="174">
        <v>0</v>
      </c>
      <c r="L30" s="174">
        <v>0</v>
      </c>
      <c r="M30" s="174">
        <v>0.5</v>
      </c>
      <c r="N30" s="174">
        <v>0</v>
      </c>
      <c r="O30" s="174">
        <v>0</v>
      </c>
      <c r="P30" s="174">
        <v>0</v>
      </c>
      <c r="Q30" s="174">
        <v>0</v>
      </c>
      <c r="R30" s="174">
        <v>0</v>
      </c>
      <c r="S30" s="184">
        <f>SUM(G30:R30)</f>
        <v>1</v>
      </c>
      <c r="T30" s="416"/>
      <c r="U30" s="385">
        <v>0.02</v>
      </c>
      <c r="V30" s="383" t="s">
        <v>215</v>
      </c>
      <c r="W30" s="14"/>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row>
    <row r="31" spans="1:57" s="11" customFormat="1" ht="151.15" customHeight="1" thickBot="1" x14ac:dyDescent="0.3">
      <c r="A31" s="390"/>
      <c r="B31" s="393"/>
      <c r="C31" s="389"/>
      <c r="D31" s="405"/>
      <c r="E31" s="402"/>
      <c r="F31" s="182" t="s">
        <v>31</v>
      </c>
      <c r="G31" s="188">
        <v>0.2</v>
      </c>
      <c r="H31" s="188">
        <v>0.1</v>
      </c>
      <c r="I31" s="188">
        <v>0.1</v>
      </c>
      <c r="J31" s="188">
        <v>0.05</v>
      </c>
      <c r="K31" s="188">
        <v>0.05</v>
      </c>
      <c r="L31" s="188">
        <v>0.05</v>
      </c>
      <c r="M31" s="188">
        <v>0.1</v>
      </c>
      <c r="N31" s="188">
        <v>0.05</v>
      </c>
      <c r="O31" s="188">
        <v>0.05</v>
      </c>
      <c r="P31" s="189">
        <v>0.1</v>
      </c>
      <c r="Q31" s="189">
        <v>0.1</v>
      </c>
      <c r="R31" s="189">
        <v>0.05</v>
      </c>
      <c r="S31" s="175">
        <f>SUM(G31:R31)</f>
        <v>1</v>
      </c>
      <c r="T31" s="417"/>
      <c r="U31" s="386"/>
      <c r="V31" s="384"/>
      <c r="W31" s="14"/>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row>
    <row r="32" spans="1:57" s="11" customFormat="1" ht="85.15" customHeight="1" x14ac:dyDescent="0.25">
      <c r="A32" s="390"/>
      <c r="B32" s="293" t="s">
        <v>154</v>
      </c>
      <c r="C32" s="406" t="s">
        <v>176</v>
      </c>
      <c r="D32" s="399" t="s">
        <v>161</v>
      </c>
      <c r="E32" s="404"/>
      <c r="F32" s="190" t="s">
        <v>30</v>
      </c>
      <c r="G32" s="191">
        <v>0.09</v>
      </c>
      <c r="H32" s="191">
        <v>0.09</v>
      </c>
      <c r="I32" s="191">
        <v>0.08</v>
      </c>
      <c r="J32" s="191">
        <v>0.09</v>
      </c>
      <c r="K32" s="191">
        <v>0.09</v>
      </c>
      <c r="L32" s="191">
        <v>0.09</v>
      </c>
      <c r="M32" s="191">
        <v>0.09</v>
      </c>
      <c r="N32" s="191">
        <v>0.09</v>
      </c>
      <c r="O32" s="191">
        <v>0.08</v>
      </c>
      <c r="P32" s="191">
        <v>7.0000000000000007E-2</v>
      </c>
      <c r="Q32" s="191">
        <v>7.0000000000000007E-2</v>
      </c>
      <c r="R32" s="191">
        <v>7.0000000000000007E-2</v>
      </c>
      <c r="S32" s="192">
        <f>SUM(G32:R32)</f>
        <v>1</v>
      </c>
      <c r="T32" s="378">
        <v>0.04</v>
      </c>
      <c r="U32" s="407">
        <f>+T32+T34</f>
        <v>7.0000000000000007E-2</v>
      </c>
      <c r="V32" s="383" t="s">
        <v>216</v>
      </c>
      <c r="W32" s="14"/>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row>
    <row r="33" spans="1:60" s="11" customFormat="1" ht="85.15" customHeight="1" x14ac:dyDescent="0.25">
      <c r="A33" s="390"/>
      <c r="B33" s="293"/>
      <c r="C33" s="406"/>
      <c r="D33" s="400"/>
      <c r="E33" s="387"/>
      <c r="F33" s="182" t="s">
        <v>31</v>
      </c>
      <c r="G33" s="122">
        <v>0.09</v>
      </c>
      <c r="H33" s="122">
        <v>0.09</v>
      </c>
      <c r="I33" s="122">
        <v>0.08</v>
      </c>
      <c r="J33" s="193">
        <v>0.09</v>
      </c>
      <c r="K33" s="193">
        <v>0.09</v>
      </c>
      <c r="L33" s="193">
        <v>0.09</v>
      </c>
      <c r="M33" s="122">
        <v>0.09</v>
      </c>
      <c r="N33" s="122">
        <v>0.09</v>
      </c>
      <c r="O33" s="122">
        <v>0.08</v>
      </c>
      <c r="P33" s="191">
        <v>7.0000000000000007E-2</v>
      </c>
      <c r="Q33" s="191">
        <v>7.0000000000000007E-2</v>
      </c>
      <c r="R33" s="191">
        <v>7.0000000000000007E-2</v>
      </c>
      <c r="S33" s="175">
        <f>SUM(G33:R33)</f>
        <v>1</v>
      </c>
      <c r="T33" s="379"/>
      <c r="U33" s="408"/>
      <c r="V33" s="384"/>
      <c r="W33" s="14"/>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row>
    <row r="34" spans="1:60" s="11" customFormat="1" ht="76.900000000000006" customHeight="1" x14ac:dyDescent="0.25">
      <c r="A34" s="390"/>
      <c r="B34" s="293"/>
      <c r="C34" s="406" t="s">
        <v>177</v>
      </c>
      <c r="D34" s="400" t="s">
        <v>161</v>
      </c>
      <c r="E34" s="387"/>
      <c r="F34" s="182" t="s">
        <v>30</v>
      </c>
      <c r="G34" s="191">
        <v>0.09</v>
      </c>
      <c r="H34" s="191">
        <v>0.09</v>
      </c>
      <c r="I34" s="191">
        <v>0.08</v>
      </c>
      <c r="J34" s="191">
        <v>0.09</v>
      </c>
      <c r="K34" s="191">
        <v>0.09</v>
      </c>
      <c r="L34" s="191">
        <v>0.09</v>
      </c>
      <c r="M34" s="191">
        <v>0.09</v>
      </c>
      <c r="N34" s="191">
        <v>0.09</v>
      </c>
      <c r="O34" s="191">
        <v>0.08</v>
      </c>
      <c r="P34" s="191">
        <v>7.0000000000000007E-2</v>
      </c>
      <c r="Q34" s="191">
        <v>7.0000000000000007E-2</v>
      </c>
      <c r="R34" s="191">
        <v>7.0000000000000007E-2</v>
      </c>
      <c r="S34" s="192">
        <f t="shared" ref="S34:S35" si="2">SUM(G34:R34)</f>
        <v>1</v>
      </c>
      <c r="T34" s="378">
        <v>0.03</v>
      </c>
      <c r="U34" s="408"/>
      <c r="V34" s="383" t="s">
        <v>199</v>
      </c>
      <c r="W34" s="14"/>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row>
    <row r="35" spans="1:60" s="11" customFormat="1" ht="76.900000000000006" customHeight="1" thickBot="1" x14ac:dyDescent="0.3">
      <c r="A35" s="391"/>
      <c r="B35" s="293"/>
      <c r="C35" s="406"/>
      <c r="D35" s="400"/>
      <c r="E35" s="387"/>
      <c r="F35" s="182" t="s">
        <v>31</v>
      </c>
      <c r="G35" s="193">
        <v>0.09</v>
      </c>
      <c r="H35" s="193">
        <v>0.09</v>
      </c>
      <c r="I35" s="193">
        <v>0.08</v>
      </c>
      <c r="J35" s="193">
        <v>0.09</v>
      </c>
      <c r="K35" s="193">
        <v>0.09</v>
      </c>
      <c r="L35" s="193">
        <v>0.09</v>
      </c>
      <c r="M35" s="122">
        <v>0.09</v>
      </c>
      <c r="N35" s="122">
        <v>0.09</v>
      </c>
      <c r="O35" s="122">
        <v>0.08</v>
      </c>
      <c r="P35" s="191">
        <v>7.0000000000000007E-2</v>
      </c>
      <c r="Q35" s="191">
        <v>7.0000000000000007E-2</v>
      </c>
      <c r="R35" s="191">
        <v>7.0000000000000007E-2</v>
      </c>
      <c r="S35" s="175">
        <f t="shared" si="2"/>
        <v>1</v>
      </c>
      <c r="T35" s="379"/>
      <c r="U35" s="409"/>
      <c r="V35" s="384"/>
      <c r="W35" s="14"/>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row>
    <row r="36" spans="1:60" s="16" customFormat="1" ht="18.75" customHeight="1" thickBot="1" x14ac:dyDescent="0.3">
      <c r="A36" s="380" t="s">
        <v>32</v>
      </c>
      <c r="B36" s="381"/>
      <c r="C36" s="381"/>
      <c r="D36" s="382"/>
      <c r="E36" s="382"/>
      <c r="F36" s="382"/>
      <c r="G36" s="381"/>
      <c r="H36" s="381"/>
      <c r="I36" s="381"/>
      <c r="J36" s="381"/>
      <c r="K36" s="381"/>
      <c r="L36" s="381"/>
      <c r="M36" s="381"/>
      <c r="N36" s="381"/>
      <c r="O36" s="381"/>
      <c r="P36" s="381"/>
      <c r="Q36" s="381"/>
      <c r="R36" s="381"/>
      <c r="S36" s="381"/>
      <c r="T36" s="123">
        <f>SUM(T8:T35)</f>
        <v>1</v>
      </c>
      <c r="U36" s="123">
        <f>SUM(U8:U35)</f>
        <v>1.0000000000000002</v>
      </c>
      <c r="V36" s="59"/>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1:60" s="16" customFormat="1" ht="30.75" customHeight="1" x14ac:dyDescent="0.25">
      <c r="A37" s="17"/>
      <c r="B37" s="17"/>
      <c r="C37" s="24"/>
      <c r="D37" s="17"/>
      <c r="E37" s="17"/>
      <c r="F37" s="17"/>
      <c r="G37" s="18"/>
      <c r="H37" s="18"/>
      <c r="I37" s="18"/>
      <c r="J37" s="18"/>
      <c r="K37" s="18"/>
      <c r="L37" s="18"/>
      <c r="M37" s="18"/>
      <c r="N37" s="18"/>
      <c r="O37" s="18"/>
      <c r="P37" s="18"/>
      <c r="Q37" s="18"/>
      <c r="R37" s="18"/>
      <c r="S37" s="18"/>
      <c r="T37" s="19"/>
      <c r="U37" s="19"/>
      <c r="V37" s="60" t="s">
        <v>137</v>
      </c>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1:60" ht="29.25" customHeight="1" x14ac:dyDescent="0.25">
      <c r="A38" s="14"/>
      <c r="B38" s="14"/>
      <c r="C38" s="25"/>
      <c r="D38" s="14"/>
      <c r="E38" s="14"/>
      <c r="F38" s="14"/>
      <c r="G38" s="14"/>
      <c r="H38" s="14"/>
      <c r="I38" s="14"/>
      <c r="J38" s="14"/>
      <c r="K38" s="14"/>
      <c r="L38" s="14"/>
      <c r="M38" s="14"/>
      <c r="N38" s="20"/>
      <c r="O38" s="20"/>
      <c r="P38" s="20"/>
      <c r="Q38" s="20"/>
      <c r="R38" s="20"/>
      <c r="S38" s="20"/>
      <c r="T38" s="20"/>
      <c r="U38" s="20"/>
    </row>
    <row r="39" spans="1:60" x14ac:dyDescent="0.25">
      <c r="A39" s="14"/>
      <c r="B39" s="14"/>
      <c r="C39" s="25"/>
      <c r="D39" s="14"/>
      <c r="E39" s="14"/>
      <c r="F39" s="14"/>
      <c r="G39" s="14"/>
      <c r="H39" s="14"/>
      <c r="I39" s="14"/>
      <c r="J39" s="14"/>
      <c r="K39" s="14"/>
      <c r="L39" s="14"/>
      <c r="M39" s="14"/>
      <c r="N39" s="20"/>
      <c r="O39" s="20"/>
      <c r="P39" s="20"/>
      <c r="Q39" s="20"/>
      <c r="R39" s="20"/>
      <c r="S39" s="20"/>
      <c r="T39" s="20"/>
      <c r="U39" s="20"/>
    </row>
    <row r="40" spans="1:60" x14ac:dyDescent="0.25">
      <c r="A40" s="14"/>
      <c r="B40" s="14"/>
      <c r="C40" s="25"/>
      <c r="D40" s="14"/>
      <c r="E40" s="14"/>
      <c r="F40" s="14"/>
      <c r="G40" s="14"/>
      <c r="H40" s="14"/>
      <c r="I40" s="14"/>
      <c r="J40" s="14"/>
      <c r="K40" s="14"/>
      <c r="L40" s="14"/>
      <c r="M40" s="14"/>
      <c r="N40" s="20"/>
      <c r="O40" s="20"/>
      <c r="P40" s="20"/>
      <c r="Q40" s="20"/>
      <c r="R40" s="20"/>
      <c r="S40" s="20"/>
      <c r="T40" s="20"/>
      <c r="U40" s="20"/>
    </row>
    <row r="41" spans="1:60" x14ac:dyDescent="0.25">
      <c r="A41" s="14"/>
      <c r="B41" s="14"/>
      <c r="C41" s="25"/>
      <c r="D41" s="14"/>
      <c r="E41" s="14"/>
      <c r="F41" s="14"/>
      <c r="G41" s="14"/>
      <c r="H41" s="14"/>
      <c r="I41" s="14"/>
      <c r="J41" s="14"/>
      <c r="K41" s="14"/>
      <c r="L41" s="14"/>
      <c r="M41" s="14"/>
      <c r="N41" s="20"/>
      <c r="O41" s="20"/>
      <c r="P41" s="20"/>
      <c r="Q41" s="20"/>
      <c r="R41" s="20"/>
      <c r="S41" s="20"/>
      <c r="T41" s="20"/>
      <c r="U41" s="20"/>
    </row>
    <row r="42" spans="1:60" x14ac:dyDescent="0.25">
      <c r="A42" s="14"/>
      <c r="B42" s="14"/>
      <c r="C42" s="25"/>
      <c r="D42" s="14"/>
      <c r="E42" s="14"/>
      <c r="F42" s="14"/>
      <c r="G42" s="14"/>
      <c r="H42" s="14"/>
      <c r="I42" s="14"/>
      <c r="J42" s="14"/>
      <c r="K42" s="14"/>
      <c r="L42" s="14"/>
      <c r="M42" s="14"/>
      <c r="N42" s="20"/>
      <c r="O42" s="20"/>
      <c r="P42" s="20"/>
      <c r="Q42" s="20"/>
      <c r="R42" s="20"/>
      <c r="S42" s="20"/>
      <c r="T42" s="20"/>
      <c r="U42" s="20"/>
    </row>
    <row r="43" spans="1:60" x14ac:dyDescent="0.25">
      <c r="A43" s="14"/>
      <c r="B43" s="14"/>
      <c r="C43" s="25"/>
      <c r="D43" s="14"/>
      <c r="E43" s="14"/>
      <c r="F43" s="14"/>
      <c r="G43" s="14"/>
      <c r="H43" s="14"/>
      <c r="I43" s="14"/>
      <c r="J43" s="14"/>
      <c r="K43" s="14"/>
      <c r="L43" s="14"/>
      <c r="M43" s="14"/>
      <c r="N43" s="20"/>
      <c r="O43" s="20"/>
      <c r="P43" s="20"/>
      <c r="Q43" s="20"/>
      <c r="R43" s="20"/>
      <c r="S43" s="20"/>
      <c r="T43" s="20"/>
      <c r="U43" s="20"/>
    </row>
    <row r="44" spans="1:60" x14ac:dyDescent="0.25">
      <c r="A44" s="14"/>
      <c r="B44" s="14"/>
      <c r="C44" s="25"/>
      <c r="D44" s="14"/>
      <c r="E44" s="14"/>
      <c r="F44" s="14"/>
      <c r="G44" s="14"/>
      <c r="H44" s="14"/>
      <c r="I44" s="14"/>
      <c r="J44" s="14"/>
      <c r="K44" s="14"/>
      <c r="L44" s="14"/>
      <c r="M44" s="14"/>
      <c r="N44" s="20"/>
      <c r="O44" s="20"/>
      <c r="P44" s="20"/>
      <c r="Q44" s="20"/>
      <c r="R44" s="20"/>
      <c r="S44" s="20"/>
      <c r="T44" s="20"/>
      <c r="U44" s="20"/>
    </row>
    <row r="45" spans="1:60" x14ac:dyDescent="0.25">
      <c r="A45" s="14"/>
      <c r="B45" s="14"/>
      <c r="C45" s="25"/>
      <c r="D45" s="14"/>
      <c r="E45" s="14"/>
      <c r="F45" s="14"/>
      <c r="G45" s="14"/>
      <c r="H45" s="14"/>
      <c r="I45" s="14"/>
      <c r="J45" s="14"/>
      <c r="K45" s="14"/>
      <c r="L45" s="14"/>
      <c r="M45" s="14"/>
      <c r="N45" s="20"/>
      <c r="O45" s="20"/>
      <c r="P45" s="20"/>
      <c r="Q45" s="20"/>
      <c r="R45" s="20"/>
      <c r="S45" s="20"/>
      <c r="T45" s="20"/>
      <c r="U45" s="20"/>
    </row>
    <row r="46" spans="1:60" x14ac:dyDescent="0.25">
      <c r="A46" s="14"/>
      <c r="B46" s="14"/>
      <c r="C46" s="25"/>
      <c r="D46" s="14"/>
      <c r="E46" s="14"/>
      <c r="F46" s="14"/>
      <c r="G46" s="14"/>
      <c r="H46" s="14"/>
      <c r="I46" s="14"/>
      <c r="J46" s="14"/>
      <c r="K46" s="14"/>
      <c r="L46" s="14"/>
      <c r="M46" s="14"/>
      <c r="N46" s="20"/>
      <c r="O46" s="20"/>
      <c r="P46" s="20"/>
      <c r="Q46" s="20"/>
      <c r="R46" s="20"/>
      <c r="S46" s="20"/>
      <c r="T46" s="20"/>
      <c r="U46" s="20"/>
    </row>
    <row r="47" spans="1:60" x14ac:dyDescent="0.25">
      <c r="A47" s="14"/>
      <c r="B47" s="14"/>
      <c r="C47" s="25"/>
      <c r="D47" s="14"/>
      <c r="E47" s="14"/>
      <c r="F47" s="14"/>
      <c r="G47" s="14"/>
      <c r="H47" s="14"/>
      <c r="I47" s="14"/>
      <c r="J47" s="14"/>
      <c r="K47" s="14"/>
      <c r="L47" s="14"/>
      <c r="M47" s="14"/>
      <c r="N47" s="20"/>
      <c r="O47" s="20"/>
      <c r="P47" s="20"/>
      <c r="Q47" s="20"/>
      <c r="R47" s="20"/>
      <c r="S47" s="20"/>
      <c r="T47" s="20"/>
      <c r="U47" s="20"/>
    </row>
    <row r="48" spans="1:60"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C106" s="25"/>
      <c r="D106" s="14"/>
      <c r="E106" s="14"/>
      <c r="F106" s="14"/>
      <c r="G106" s="14"/>
      <c r="H106" s="14"/>
      <c r="I106" s="14"/>
      <c r="J106" s="14"/>
      <c r="K106" s="14"/>
      <c r="L106" s="14"/>
      <c r="M106" s="14"/>
      <c r="N106" s="20"/>
    </row>
    <row r="107" spans="1:21" x14ac:dyDescent="0.25">
      <c r="C107" s="25"/>
      <c r="D107" s="14"/>
      <c r="E107" s="14"/>
      <c r="F107" s="14"/>
      <c r="G107" s="14"/>
      <c r="H107" s="14"/>
      <c r="I107" s="14"/>
      <c r="J107" s="14"/>
      <c r="K107" s="14"/>
      <c r="L107" s="14"/>
      <c r="M107" s="14"/>
      <c r="N107" s="20"/>
    </row>
    <row r="108" spans="1:21" x14ac:dyDescent="0.25">
      <c r="C108" s="25"/>
      <c r="D108" s="14"/>
      <c r="E108" s="14"/>
      <c r="F108" s="14"/>
      <c r="G108" s="14"/>
      <c r="H108" s="14"/>
      <c r="I108" s="14"/>
      <c r="J108" s="14"/>
      <c r="K108" s="14"/>
      <c r="L108" s="14"/>
      <c r="M108" s="14"/>
      <c r="N108" s="20"/>
    </row>
    <row r="109" spans="1:21" x14ac:dyDescent="0.25">
      <c r="C109" s="25"/>
      <c r="D109" s="14"/>
      <c r="E109" s="14"/>
      <c r="F109" s="14"/>
      <c r="G109" s="14"/>
      <c r="H109" s="14"/>
      <c r="I109" s="14"/>
      <c r="J109" s="14"/>
      <c r="K109" s="14"/>
      <c r="L109" s="14"/>
      <c r="M109" s="14"/>
      <c r="N109" s="20"/>
    </row>
  </sheetData>
  <mergeCells count="98">
    <mergeCell ref="A12:A15"/>
    <mergeCell ref="B12:B15"/>
    <mergeCell ref="T12:T15"/>
    <mergeCell ref="A8:A11"/>
    <mergeCell ref="B8:B9"/>
    <mergeCell ref="B10:B11"/>
    <mergeCell ref="T8:T9"/>
    <mergeCell ref="T10:T11"/>
    <mergeCell ref="E14:E15"/>
    <mergeCell ref="T6:U6"/>
    <mergeCell ref="A1:B4"/>
    <mergeCell ref="C1:V1"/>
    <mergeCell ref="C2:V2"/>
    <mergeCell ref="D3:V3"/>
    <mergeCell ref="D4:V4"/>
    <mergeCell ref="V6:V7"/>
    <mergeCell ref="C6:C7"/>
    <mergeCell ref="D6:E6"/>
    <mergeCell ref="F6:S6"/>
    <mergeCell ref="A6:A7"/>
    <mergeCell ref="B6:B7"/>
    <mergeCell ref="V8:V9"/>
    <mergeCell ref="C10:C11"/>
    <mergeCell ref="D10:D11"/>
    <mergeCell ref="V16:V17"/>
    <mergeCell ref="C12:C13"/>
    <mergeCell ref="U8:U9"/>
    <mergeCell ref="U16:U17"/>
    <mergeCell ref="E10:E11"/>
    <mergeCell ref="C8:C9"/>
    <mergeCell ref="D8:D9"/>
    <mergeCell ref="E8:E9"/>
    <mergeCell ref="V10:V11"/>
    <mergeCell ref="C16:C17"/>
    <mergeCell ref="D16:D17"/>
    <mergeCell ref="E16:E17"/>
    <mergeCell ref="D14:D15"/>
    <mergeCell ref="V12:V13"/>
    <mergeCell ref="V14:V15"/>
    <mergeCell ref="D12:D13"/>
    <mergeCell ref="E12:E13"/>
    <mergeCell ref="C14:C15"/>
    <mergeCell ref="U10:U11"/>
    <mergeCell ref="U12:U13"/>
    <mergeCell ref="U14:U15"/>
    <mergeCell ref="T16:T19"/>
    <mergeCell ref="T20:T31"/>
    <mergeCell ref="D24:D25"/>
    <mergeCell ref="E24:E25"/>
    <mergeCell ref="C18:C19"/>
    <mergeCell ref="C20:C21"/>
    <mergeCell ref="C22:C23"/>
    <mergeCell ref="C24:C25"/>
    <mergeCell ref="D18:D19"/>
    <mergeCell ref="E18:E19"/>
    <mergeCell ref="D20:D21"/>
    <mergeCell ref="E20:E21"/>
    <mergeCell ref="D22:D23"/>
    <mergeCell ref="E22:E23"/>
    <mergeCell ref="V28:V29"/>
    <mergeCell ref="C26:C27"/>
    <mergeCell ref="D32:D33"/>
    <mergeCell ref="D34:D35"/>
    <mergeCell ref="E28:E29"/>
    <mergeCell ref="E30:E31"/>
    <mergeCell ref="D26:D27"/>
    <mergeCell ref="E26:E27"/>
    <mergeCell ref="E32:E33"/>
    <mergeCell ref="D28:D29"/>
    <mergeCell ref="D30:D31"/>
    <mergeCell ref="C28:C29"/>
    <mergeCell ref="C32:C33"/>
    <mergeCell ref="C34:C35"/>
    <mergeCell ref="T32:T33"/>
    <mergeCell ref="U32:U35"/>
    <mergeCell ref="V24:V25"/>
    <mergeCell ref="V26:V27"/>
    <mergeCell ref="U18:U19"/>
    <mergeCell ref="U20:U21"/>
    <mergeCell ref="U22:U23"/>
    <mergeCell ref="U24:U25"/>
    <mergeCell ref="U26:U27"/>
    <mergeCell ref="T34:T35"/>
    <mergeCell ref="A36:S36"/>
    <mergeCell ref="V30:V31"/>
    <mergeCell ref="V32:V33"/>
    <mergeCell ref="V34:V35"/>
    <mergeCell ref="U30:U31"/>
    <mergeCell ref="E34:E35"/>
    <mergeCell ref="C30:C31"/>
    <mergeCell ref="A16:A35"/>
    <mergeCell ref="B16:B19"/>
    <mergeCell ref="B20:B31"/>
    <mergeCell ref="B32:B35"/>
    <mergeCell ref="U28:U29"/>
    <mergeCell ref="V18:V19"/>
    <mergeCell ref="V20:V21"/>
    <mergeCell ref="V22:V23"/>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8"/>
  <sheetViews>
    <sheetView tabSelected="1" zoomScale="53" zoomScaleNormal="53" workbookViewId="0">
      <pane xSplit="2" ySplit="4" topLeftCell="C5" activePane="bottomRight" state="frozen"/>
      <selection activeCell="A4" sqref="A4"/>
      <selection pane="topRight" activeCell="C4" sqref="C4"/>
      <selection pane="bottomLeft" activeCell="A5" sqref="A5"/>
      <selection pane="bottomRight" activeCell="D13" sqref="D13"/>
    </sheetView>
  </sheetViews>
  <sheetFormatPr baseColWidth="10" defaultRowHeight="15" x14ac:dyDescent="0.25"/>
  <cols>
    <col min="2" max="2" width="39.7109375" customWidth="1"/>
    <col min="3" max="3" width="22.7109375" customWidth="1"/>
    <col min="4" max="4" width="16.28515625" customWidth="1"/>
    <col min="5" max="5" width="18.7109375" customWidth="1"/>
    <col min="6" max="6" width="19.42578125" hidden="1" customWidth="1"/>
    <col min="7" max="7" width="18.7109375" style="66" hidden="1" customWidth="1"/>
    <col min="8" max="12" width="18.7109375" hidden="1" customWidth="1"/>
    <col min="13" max="13" width="23.140625" style="65" customWidth="1"/>
    <col min="14" max="14" width="25.28515625" customWidth="1"/>
    <col min="15" max="15" width="17.42578125" customWidth="1"/>
    <col min="16" max="16" width="16.140625" customWidth="1"/>
    <col min="17" max="17" width="19.42578125" customWidth="1"/>
    <col min="18" max="19" width="20.85546875" customWidth="1"/>
    <col min="20" max="20" width="14" customWidth="1"/>
    <col min="21" max="22" width="14.7109375" customWidth="1"/>
    <col min="23" max="23" width="9.85546875" customWidth="1"/>
    <col min="24" max="24" width="11.7109375" customWidth="1"/>
    <col min="25" max="25" width="15.28515625" customWidth="1"/>
    <col min="26" max="26" width="23.140625" customWidth="1"/>
    <col min="27" max="27" width="3.28515625" customWidth="1"/>
    <col min="28" max="28" width="8.85546875" style="64" customWidth="1"/>
    <col min="29" max="29" width="16" style="64" customWidth="1"/>
    <col min="30" max="30" width="3.140625" style="64" customWidth="1"/>
    <col min="31" max="31" width="14" style="64" customWidth="1"/>
    <col min="32" max="32" width="2.5703125" style="64" customWidth="1"/>
    <col min="33" max="33" width="23.42578125" style="64" customWidth="1"/>
    <col min="34" max="35" width="2.5703125" style="64" customWidth="1"/>
    <col min="36" max="36" width="13.28515625" style="64" customWidth="1"/>
    <col min="37" max="37" width="4" style="63" customWidth="1"/>
    <col min="38" max="38" width="15" style="63" customWidth="1"/>
  </cols>
  <sheetData>
    <row r="1" spans="1:38" ht="17.25" customHeight="1" x14ac:dyDescent="0.25">
      <c r="A1" s="508"/>
      <c r="B1" s="509"/>
      <c r="C1" s="509"/>
      <c r="D1" s="509"/>
      <c r="E1" s="514" t="s">
        <v>0</v>
      </c>
      <c r="F1" s="514"/>
      <c r="G1" s="514"/>
      <c r="H1" s="514"/>
      <c r="I1" s="514"/>
      <c r="J1" s="514"/>
      <c r="K1" s="514"/>
      <c r="L1" s="514"/>
      <c r="M1" s="514"/>
      <c r="N1" s="514"/>
      <c r="O1" s="514"/>
      <c r="P1" s="514"/>
      <c r="Q1" s="514"/>
      <c r="R1" s="514"/>
      <c r="S1" s="514"/>
      <c r="T1" s="514"/>
      <c r="U1" s="514"/>
      <c r="V1" s="514"/>
      <c r="W1" s="514"/>
      <c r="X1" s="514"/>
      <c r="Y1" s="514"/>
      <c r="Z1" s="515"/>
    </row>
    <row r="2" spans="1:38" x14ac:dyDescent="0.25">
      <c r="A2" s="510"/>
      <c r="B2" s="511"/>
      <c r="C2" s="511"/>
      <c r="D2" s="511"/>
      <c r="E2" s="516" t="s">
        <v>123</v>
      </c>
      <c r="F2" s="516"/>
      <c r="G2" s="516"/>
      <c r="H2" s="516"/>
      <c r="I2" s="516"/>
      <c r="J2" s="516"/>
      <c r="K2" s="516"/>
      <c r="L2" s="516"/>
      <c r="M2" s="516"/>
      <c r="N2" s="516"/>
      <c r="O2" s="516"/>
      <c r="P2" s="516"/>
      <c r="Q2" s="516"/>
      <c r="R2" s="516"/>
      <c r="S2" s="516"/>
      <c r="T2" s="516"/>
      <c r="U2" s="516"/>
      <c r="V2" s="516"/>
      <c r="W2" s="516"/>
      <c r="X2" s="516"/>
      <c r="Y2" s="516"/>
      <c r="Z2" s="517"/>
    </row>
    <row r="3" spans="1:38" ht="10.5" customHeight="1" x14ac:dyDescent="0.25">
      <c r="A3" s="510"/>
      <c r="B3" s="511"/>
      <c r="C3" s="511"/>
      <c r="D3" s="511"/>
      <c r="E3" s="518" t="s">
        <v>38</v>
      </c>
      <c r="F3" s="518"/>
      <c r="G3" s="516" t="s">
        <v>140</v>
      </c>
      <c r="H3" s="516"/>
      <c r="I3" s="516"/>
      <c r="J3" s="516"/>
      <c r="K3" s="516"/>
      <c r="L3" s="516"/>
      <c r="M3" s="516"/>
      <c r="N3" s="516"/>
      <c r="O3" s="516"/>
      <c r="P3" s="516"/>
      <c r="Q3" s="516"/>
      <c r="R3" s="516"/>
      <c r="S3" s="518"/>
      <c r="T3" s="518"/>
      <c r="U3" s="518"/>
      <c r="V3" s="518"/>
      <c r="W3" s="518"/>
      <c r="X3" s="518"/>
      <c r="Y3" s="518"/>
      <c r="Z3" s="519"/>
      <c r="AA3" s="64"/>
      <c r="AD3" s="63"/>
      <c r="AE3" s="63"/>
      <c r="AF3"/>
      <c r="AG3"/>
      <c r="AH3"/>
      <c r="AI3"/>
      <c r="AJ3"/>
      <c r="AK3"/>
      <c r="AL3"/>
    </row>
    <row r="4" spans="1:38" ht="9" customHeight="1" thickBot="1" x14ac:dyDescent="0.3">
      <c r="A4" s="512"/>
      <c r="B4" s="513"/>
      <c r="C4" s="513"/>
      <c r="D4" s="513"/>
      <c r="E4" s="499" t="s">
        <v>39</v>
      </c>
      <c r="F4" s="499"/>
      <c r="G4" s="520">
        <v>2017</v>
      </c>
      <c r="H4" s="520"/>
      <c r="I4" s="520"/>
      <c r="J4" s="520"/>
      <c r="K4" s="520"/>
      <c r="L4" s="520"/>
      <c r="M4" s="520"/>
      <c r="N4" s="520"/>
      <c r="O4" s="520"/>
      <c r="P4" s="520"/>
      <c r="Q4" s="520"/>
      <c r="R4" s="520"/>
      <c r="S4" s="499"/>
      <c r="T4" s="499"/>
      <c r="U4" s="499"/>
      <c r="V4" s="499"/>
      <c r="W4" s="499"/>
      <c r="X4" s="499"/>
      <c r="Y4" s="499"/>
      <c r="Z4" s="500"/>
      <c r="AA4" s="64"/>
      <c r="AD4" s="63"/>
      <c r="AE4" s="63"/>
      <c r="AF4"/>
      <c r="AG4"/>
      <c r="AH4"/>
      <c r="AI4"/>
      <c r="AJ4"/>
      <c r="AK4"/>
      <c r="AL4"/>
    </row>
    <row r="5" spans="1:38" x14ac:dyDescent="0.25">
      <c r="A5" s="501" t="s">
        <v>46</v>
      </c>
      <c r="B5" s="503" t="s">
        <v>47</v>
      </c>
      <c r="C5" s="503" t="s">
        <v>122</v>
      </c>
      <c r="D5" s="503" t="s">
        <v>48</v>
      </c>
      <c r="E5" s="503" t="s">
        <v>49</v>
      </c>
      <c r="F5" s="505" t="s">
        <v>121</v>
      </c>
      <c r="G5" s="506"/>
      <c r="H5" s="506"/>
      <c r="I5" s="506"/>
      <c r="J5" s="212"/>
      <c r="K5" s="503"/>
      <c r="L5" s="503"/>
      <c r="M5" s="503"/>
      <c r="N5" s="503"/>
      <c r="O5" s="503" t="s">
        <v>50</v>
      </c>
      <c r="P5" s="503"/>
      <c r="Q5" s="503"/>
      <c r="R5" s="503"/>
      <c r="S5" s="503"/>
      <c r="T5" s="503" t="s">
        <v>56</v>
      </c>
      <c r="U5" s="503"/>
      <c r="V5" s="503"/>
      <c r="W5" s="503"/>
      <c r="X5" s="503"/>
      <c r="Y5" s="503"/>
      <c r="Z5" s="507"/>
      <c r="AA5" s="64"/>
      <c r="AF5" s="63"/>
      <c r="AG5" s="63"/>
      <c r="AH5"/>
      <c r="AI5"/>
      <c r="AJ5"/>
      <c r="AK5"/>
      <c r="AL5"/>
    </row>
    <row r="6" spans="1:38" ht="31.5" customHeight="1" thickBot="1" x14ac:dyDescent="0.3">
      <c r="A6" s="502" t="s">
        <v>40</v>
      </c>
      <c r="B6" s="504"/>
      <c r="C6" s="504"/>
      <c r="D6" s="504"/>
      <c r="E6" s="504"/>
      <c r="F6" s="194" t="s">
        <v>120</v>
      </c>
      <c r="G6" s="194" t="s">
        <v>119</v>
      </c>
      <c r="H6" s="194" t="s">
        <v>118</v>
      </c>
      <c r="I6" s="194" t="s">
        <v>117</v>
      </c>
      <c r="J6" s="213" t="s">
        <v>221</v>
      </c>
      <c r="K6" s="194" t="s">
        <v>120</v>
      </c>
      <c r="L6" s="194" t="s">
        <v>119</v>
      </c>
      <c r="M6" s="194" t="s">
        <v>118</v>
      </c>
      <c r="N6" s="194" t="s">
        <v>117</v>
      </c>
      <c r="O6" s="194" t="s">
        <v>51</v>
      </c>
      <c r="P6" s="194" t="s">
        <v>52</v>
      </c>
      <c r="Q6" s="194" t="s">
        <v>53</v>
      </c>
      <c r="R6" s="194" t="s">
        <v>54</v>
      </c>
      <c r="S6" s="194" t="s">
        <v>55</v>
      </c>
      <c r="T6" s="194" t="s">
        <v>57</v>
      </c>
      <c r="U6" s="194" t="s">
        <v>58</v>
      </c>
      <c r="V6" s="194" t="s">
        <v>116</v>
      </c>
      <c r="W6" s="194" t="s">
        <v>59</v>
      </c>
      <c r="X6" s="194" t="s">
        <v>60</v>
      </c>
      <c r="Y6" s="73" t="s">
        <v>61</v>
      </c>
      <c r="Z6" s="72" t="s">
        <v>62</v>
      </c>
      <c r="AA6" s="64"/>
      <c r="AF6" s="63"/>
      <c r="AG6" s="63"/>
      <c r="AH6"/>
      <c r="AI6"/>
      <c r="AJ6"/>
      <c r="AK6"/>
      <c r="AL6"/>
    </row>
    <row r="7" spans="1:38" ht="24" customHeight="1" x14ac:dyDescent="0.25">
      <c r="A7" s="498">
        <v>1</v>
      </c>
      <c r="B7" s="494" t="s">
        <v>178</v>
      </c>
      <c r="C7" s="488" t="s">
        <v>115</v>
      </c>
      <c r="D7" s="214" t="s">
        <v>41</v>
      </c>
      <c r="E7" s="215">
        <f>+[2]INVERSIÓN!H9</f>
        <v>4</v>
      </c>
      <c r="F7" s="216">
        <f>+[3]INVERSIÓN!N9</f>
        <v>1</v>
      </c>
      <c r="G7" s="216">
        <f>+[3]INVERSIÓN!O9</f>
        <v>1</v>
      </c>
      <c r="H7" s="216">
        <f>+[3]INVERSIÓN!P9</f>
        <v>1</v>
      </c>
      <c r="I7" s="216">
        <v>1</v>
      </c>
      <c r="J7" s="216">
        <v>0</v>
      </c>
      <c r="K7" s="216">
        <f>+[3]INVERSIÓN!AK9</f>
        <v>0.19</v>
      </c>
      <c r="L7" s="216">
        <f>+[3]INVERSIÓN!AL9</f>
        <v>0.46</v>
      </c>
      <c r="M7" s="216">
        <f>+[3]INVERSIÓN!AM9</f>
        <v>0.73</v>
      </c>
      <c r="N7" s="216">
        <f>+[3]INVERSIÓN!AN9</f>
        <v>1</v>
      </c>
      <c r="O7" s="491" t="s">
        <v>115</v>
      </c>
      <c r="P7" s="497" t="s">
        <v>183</v>
      </c>
      <c r="Q7" s="497" t="s">
        <v>183</v>
      </c>
      <c r="R7" s="497" t="s">
        <v>183</v>
      </c>
      <c r="S7" s="497" t="s">
        <v>182</v>
      </c>
      <c r="T7" s="478">
        <v>3861626</v>
      </c>
      <c r="U7" s="478">
        <v>4118375</v>
      </c>
      <c r="V7" s="481"/>
      <c r="W7" s="292" t="s">
        <v>185</v>
      </c>
      <c r="X7" s="292" t="s">
        <v>185</v>
      </c>
      <c r="Y7" s="292" t="s">
        <v>184</v>
      </c>
      <c r="Z7" s="456">
        <v>7980001</v>
      </c>
      <c r="AA7" s="4"/>
      <c r="AB7" s="4"/>
      <c r="AC7" s="4"/>
      <c r="AD7"/>
      <c r="AE7"/>
      <c r="AF7"/>
      <c r="AG7"/>
      <c r="AH7"/>
      <c r="AI7"/>
      <c r="AJ7"/>
      <c r="AK7"/>
      <c r="AL7"/>
    </row>
    <row r="8" spans="1:38" ht="24" customHeight="1" x14ac:dyDescent="0.25">
      <c r="A8" s="484"/>
      <c r="B8" s="495"/>
      <c r="C8" s="489"/>
      <c r="D8" s="217" t="s">
        <v>42</v>
      </c>
      <c r="E8" s="215">
        <f>+[2]INVERSIÓN!H10</f>
        <v>786017608</v>
      </c>
      <c r="F8" s="216">
        <f>+[3]INVERSIÓN!N10</f>
        <v>112070000</v>
      </c>
      <c r="G8" s="216">
        <f>+[3]INVERSIÓN!O10</f>
        <v>46687478</v>
      </c>
      <c r="H8" s="216">
        <f>+[3]INVERSIÓN!P10</f>
        <v>46687478</v>
      </c>
      <c r="I8" s="216">
        <v>46808900</v>
      </c>
      <c r="J8" s="216">
        <v>121422</v>
      </c>
      <c r="K8" s="216">
        <f>+[3]INVERSIÓN!AK10</f>
        <v>45909000</v>
      </c>
      <c r="L8" s="216">
        <f>+[3]INVERSIÓN!AL10</f>
        <v>45633900</v>
      </c>
      <c r="M8" s="216">
        <f>+[3]INVERSIÓN!AM10</f>
        <v>45633900</v>
      </c>
      <c r="N8" s="216">
        <f>+[3]INVERSIÓN!AN10</f>
        <v>46808900</v>
      </c>
      <c r="O8" s="492"/>
      <c r="P8" s="476"/>
      <c r="Q8" s="476"/>
      <c r="R8" s="476"/>
      <c r="S8" s="476"/>
      <c r="T8" s="479"/>
      <c r="U8" s="479"/>
      <c r="V8" s="482"/>
      <c r="W8" s="293"/>
      <c r="X8" s="293"/>
      <c r="Y8" s="293"/>
      <c r="Z8" s="457"/>
      <c r="AA8" s="4"/>
      <c r="AB8" s="4"/>
      <c r="AC8" s="4"/>
      <c r="AD8"/>
      <c r="AE8"/>
      <c r="AF8"/>
      <c r="AG8"/>
      <c r="AH8"/>
      <c r="AI8"/>
      <c r="AJ8"/>
      <c r="AK8"/>
      <c r="AL8"/>
    </row>
    <row r="9" spans="1:38" ht="24" customHeight="1" x14ac:dyDescent="0.25">
      <c r="A9" s="484"/>
      <c r="B9" s="495"/>
      <c r="C9" s="489"/>
      <c r="D9" s="217" t="s">
        <v>43</v>
      </c>
      <c r="E9" s="218">
        <v>0</v>
      </c>
      <c r="F9" s="218">
        <v>0</v>
      </c>
      <c r="G9" s="218">
        <v>0</v>
      </c>
      <c r="H9" s="218">
        <v>0</v>
      </c>
      <c r="I9" s="218">
        <v>0</v>
      </c>
      <c r="J9" s="216">
        <v>0</v>
      </c>
      <c r="K9" s="218">
        <f>+[3]INVERSIÓN!AK11</f>
        <v>0</v>
      </c>
      <c r="L9" s="218">
        <f>+[3]INVERSIÓN!AL11</f>
        <v>0</v>
      </c>
      <c r="M9" s="218">
        <v>0</v>
      </c>
      <c r="N9" s="218">
        <v>0</v>
      </c>
      <c r="O9" s="492"/>
      <c r="P9" s="476"/>
      <c r="Q9" s="476"/>
      <c r="R9" s="476"/>
      <c r="S9" s="476"/>
      <c r="T9" s="479"/>
      <c r="U9" s="479"/>
      <c r="V9" s="482"/>
      <c r="W9" s="293"/>
      <c r="X9" s="293"/>
      <c r="Y9" s="293"/>
      <c r="Z9" s="457"/>
      <c r="AA9" s="4"/>
      <c r="AB9" s="4"/>
      <c r="AC9" s="4"/>
      <c r="AD9"/>
      <c r="AE9"/>
      <c r="AF9"/>
      <c r="AG9"/>
      <c r="AH9"/>
      <c r="AI9"/>
      <c r="AJ9"/>
      <c r="AK9"/>
      <c r="AL9"/>
    </row>
    <row r="10" spans="1:38" ht="24" customHeight="1" thickBot="1" x14ac:dyDescent="0.3">
      <c r="A10" s="484"/>
      <c r="B10" s="496"/>
      <c r="C10" s="490"/>
      <c r="D10" s="219" t="s">
        <v>44</v>
      </c>
      <c r="E10" s="220">
        <f>+[2]INVERSIÓN!H12</f>
        <v>0</v>
      </c>
      <c r="F10" s="220">
        <f>+[3]INVERSIÓN!N12</f>
        <v>26268590</v>
      </c>
      <c r="G10" s="220">
        <f>+[3]INVERSIÓN!O12</f>
        <v>26268590</v>
      </c>
      <c r="H10" s="220">
        <f>+[3]INVERSIÓN!P12</f>
        <v>26268590</v>
      </c>
      <c r="I10" s="220">
        <v>26268590</v>
      </c>
      <c r="J10" s="216">
        <v>0</v>
      </c>
      <c r="K10" s="220">
        <f>+[3]INVERSIÓN!AK12</f>
        <v>24951660</v>
      </c>
      <c r="L10" s="220">
        <f>+[3]INVERSIÓN!AL12</f>
        <v>26268590</v>
      </c>
      <c r="M10" s="220">
        <f>+[3]INVERSIÓN!AM12</f>
        <v>26268590</v>
      </c>
      <c r="N10" s="220">
        <f>+[3]INVERSIÓN!AN12</f>
        <v>26268590</v>
      </c>
      <c r="O10" s="493"/>
      <c r="P10" s="477"/>
      <c r="Q10" s="477"/>
      <c r="R10" s="477"/>
      <c r="S10" s="477"/>
      <c r="T10" s="480"/>
      <c r="U10" s="480"/>
      <c r="V10" s="483"/>
      <c r="W10" s="294"/>
      <c r="X10" s="294"/>
      <c r="Y10" s="294"/>
      <c r="Z10" s="458"/>
      <c r="AA10" s="4"/>
      <c r="AB10" s="4"/>
      <c r="AC10" s="4"/>
      <c r="AD10"/>
      <c r="AE10"/>
      <c r="AF10"/>
      <c r="AG10"/>
      <c r="AH10"/>
      <c r="AI10"/>
      <c r="AJ10"/>
      <c r="AK10"/>
      <c r="AL10"/>
    </row>
    <row r="11" spans="1:38" ht="24" customHeight="1" x14ac:dyDescent="0.25">
      <c r="A11" s="484">
        <v>2</v>
      </c>
      <c r="B11" s="494" t="s">
        <v>179</v>
      </c>
      <c r="C11" s="488" t="s">
        <v>180</v>
      </c>
      <c r="D11" s="221" t="s">
        <v>41</v>
      </c>
      <c r="E11" s="222">
        <f>+[2]INVERSIÓN!H15</f>
        <v>6</v>
      </c>
      <c r="F11" s="216">
        <f>+[3]INVERSIÓN!N15</f>
        <v>1</v>
      </c>
      <c r="G11" s="216">
        <f>+[3]INVERSIÓN!O15</f>
        <v>1</v>
      </c>
      <c r="H11" s="216">
        <f>+[3]INVERSIÓN!P15</f>
        <v>1</v>
      </c>
      <c r="I11" s="216">
        <v>1</v>
      </c>
      <c r="J11" s="216">
        <v>0</v>
      </c>
      <c r="K11" s="216">
        <f>+[3]INVERSIÓN!AK15</f>
        <v>0.2</v>
      </c>
      <c r="L11" s="216">
        <f>+[3]INVERSIÓN!AL15</f>
        <v>0.5</v>
      </c>
      <c r="M11" s="216">
        <f>+[3]INVERSIÓN!AM15</f>
        <v>0.8</v>
      </c>
      <c r="N11" s="216">
        <f>+[3]INVERSIÓN!AN15</f>
        <v>1</v>
      </c>
      <c r="O11" s="491" t="s">
        <v>115</v>
      </c>
      <c r="P11" s="475" t="s">
        <v>183</v>
      </c>
      <c r="Q11" s="475" t="s">
        <v>183</v>
      </c>
      <c r="R11" s="475" t="s">
        <v>183</v>
      </c>
      <c r="S11" s="475" t="s">
        <v>182</v>
      </c>
      <c r="T11" s="478">
        <v>3861626</v>
      </c>
      <c r="U11" s="478">
        <v>4118375</v>
      </c>
      <c r="V11" s="481"/>
      <c r="W11" s="292" t="s">
        <v>185</v>
      </c>
      <c r="X11" s="292" t="s">
        <v>185</v>
      </c>
      <c r="Y11" s="292" t="s">
        <v>184</v>
      </c>
      <c r="Z11" s="456">
        <v>7980001</v>
      </c>
      <c r="AA11" s="4"/>
      <c r="AB11" s="4"/>
      <c r="AC11" s="4"/>
      <c r="AD11"/>
      <c r="AE11"/>
      <c r="AF11"/>
      <c r="AG11"/>
      <c r="AH11"/>
      <c r="AI11"/>
      <c r="AJ11"/>
      <c r="AK11"/>
      <c r="AL11"/>
    </row>
    <row r="12" spans="1:38" ht="24" customHeight="1" x14ac:dyDescent="0.25">
      <c r="A12" s="484"/>
      <c r="B12" s="495"/>
      <c r="C12" s="489"/>
      <c r="D12" s="217" t="s">
        <v>42</v>
      </c>
      <c r="E12" s="215">
        <f>+[2]INVERSIÓN!H16</f>
        <v>515273774</v>
      </c>
      <c r="F12" s="216">
        <f>+[3]INVERSIÓN!N16</f>
        <v>40775000</v>
      </c>
      <c r="G12" s="216">
        <f>+[3]INVERSIÓN!O16</f>
        <v>65757500</v>
      </c>
      <c r="H12" s="216">
        <f>+[3]INVERSIÓN!P16</f>
        <v>65757500</v>
      </c>
      <c r="I12" s="216">
        <v>68340500</v>
      </c>
      <c r="J12" s="216">
        <v>2583000</v>
      </c>
      <c r="K12" s="216">
        <f>+[3]INVERSIÓN!AK16</f>
        <v>40750000</v>
      </c>
      <c r="L12" s="216">
        <f>+[3]INVERSIÓN!AL16</f>
        <v>65732500</v>
      </c>
      <c r="M12" s="216">
        <f>+[3]INVERSIÓN!AM16</f>
        <v>65732500</v>
      </c>
      <c r="N12" s="216">
        <f>+[3]INVERSIÓN!AN16</f>
        <v>68340500</v>
      </c>
      <c r="O12" s="492"/>
      <c r="P12" s="476"/>
      <c r="Q12" s="476"/>
      <c r="R12" s="476"/>
      <c r="S12" s="476"/>
      <c r="T12" s="479"/>
      <c r="U12" s="479"/>
      <c r="V12" s="482"/>
      <c r="W12" s="293"/>
      <c r="X12" s="293"/>
      <c r="Y12" s="293"/>
      <c r="Z12" s="457"/>
      <c r="AA12" s="4"/>
      <c r="AB12" s="4"/>
      <c r="AC12" s="4"/>
      <c r="AD12"/>
      <c r="AE12"/>
      <c r="AF12"/>
      <c r="AG12"/>
      <c r="AH12"/>
      <c r="AI12"/>
      <c r="AJ12"/>
      <c r="AK12"/>
      <c r="AL12"/>
    </row>
    <row r="13" spans="1:38" ht="24" customHeight="1" x14ac:dyDescent="0.25">
      <c r="A13" s="484"/>
      <c r="B13" s="495"/>
      <c r="C13" s="489"/>
      <c r="D13" s="217" t="s">
        <v>43</v>
      </c>
      <c r="E13" s="218">
        <f>+[2]INVERSIÓN!H17</f>
        <v>0</v>
      </c>
      <c r="F13" s="216">
        <f>+[3]INVERSIÓN!N17</f>
        <v>0</v>
      </c>
      <c r="G13" s="216">
        <f>+[3]INVERSIÓN!O17</f>
        <v>0</v>
      </c>
      <c r="H13" s="216">
        <f>+[3]INVERSIÓN!P17</f>
        <v>0</v>
      </c>
      <c r="I13" s="216">
        <v>0</v>
      </c>
      <c r="J13" s="216">
        <v>0</v>
      </c>
      <c r="K13" s="216">
        <f>+[3]INVERSIÓN!AK17</f>
        <v>0</v>
      </c>
      <c r="L13" s="216">
        <f>+[3]INVERSIÓN!AL17</f>
        <v>0</v>
      </c>
      <c r="M13" s="216">
        <f>+[3]INVERSIÓN!AM17</f>
        <v>0</v>
      </c>
      <c r="N13" s="216">
        <f>+[3]INVERSIÓN!AN17</f>
        <v>0</v>
      </c>
      <c r="O13" s="492"/>
      <c r="P13" s="476"/>
      <c r="Q13" s="476"/>
      <c r="R13" s="476"/>
      <c r="S13" s="476"/>
      <c r="T13" s="479"/>
      <c r="U13" s="479"/>
      <c r="V13" s="482"/>
      <c r="W13" s="293"/>
      <c r="X13" s="293"/>
      <c r="Y13" s="293"/>
      <c r="Z13" s="457"/>
      <c r="AA13" s="4"/>
      <c r="AB13" s="4"/>
      <c r="AC13" s="4"/>
      <c r="AD13"/>
      <c r="AE13"/>
      <c r="AF13"/>
      <c r="AG13"/>
      <c r="AH13"/>
      <c r="AI13"/>
      <c r="AJ13"/>
      <c r="AK13"/>
      <c r="AL13"/>
    </row>
    <row r="14" spans="1:38" ht="24" customHeight="1" thickBot="1" x14ac:dyDescent="0.3">
      <c r="A14" s="484"/>
      <c r="B14" s="496"/>
      <c r="C14" s="490"/>
      <c r="D14" s="219" t="s">
        <v>44</v>
      </c>
      <c r="E14" s="220">
        <f>+[2]INVERSIÓN!H18</f>
        <v>0</v>
      </c>
      <c r="F14" s="223">
        <f>+[3]INVERSIÓN!N18</f>
        <v>18298049</v>
      </c>
      <c r="G14" s="223">
        <f>+[3]INVERSIÓN!O18</f>
        <v>18298049</v>
      </c>
      <c r="H14" s="223">
        <f>+[3]INVERSIÓN!P18</f>
        <v>18298049</v>
      </c>
      <c r="I14" s="223">
        <v>18298049</v>
      </c>
      <c r="J14" s="216">
        <v>0</v>
      </c>
      <c r="K14" s="223">
        <f>+[3]INVERSIÓN!AK18</f>
        <v>15658884</v>
      </c>
      <c r="L14" s="223">
        <f>+[3]INVERSIÓN!AL18</f>
        <v>18298049</v>
      </c>
      <c r="M14" s="223">
        <f>+[3]INVERSIÓN!AM18</f>
        <v>18298049</v>
      </c>
      <c r="N14" s="223">
        <f>+[3]INVERSIÓN!AN18</f>
        <v>18298049</v>
      </c>
      <c r="O14" s="493"/>
      <c r="P14" s="477"/>
      <c r="Q14" s="477"/>
      <c r="R14" s="477"/>
      <c r="S14" s="477"/>
      <c r="T14" s="480"/>
      <c r="U14" s="480"/>
      <c r="V14" s="483"/>
      <c r="W14" s="294"/>
      <c r="X14" s="294"/>
      <c r="Y14" s="294"/>
      <c r="Z14" s="458"/>
      <c r="AA14" s="4"/>
      <c r="AB14" s="4"/>
      <c r="AC14" s="4"/>
      <c r="AD14"/>
      <c r="AE14"/>
      <c r="AF14"/>
      <c r="AG14"/>
      <c r="AH14"/>
      <c r="AI14"/>
      <c r="AJ14"/>
      <c r="AK14"/>
      <c r="AL14"/>
    </row>
    <row r="15" spans="1:38" ht="29.45" customHeight="1" x14ac:dyDescent="0.25">
      <c r="A15" s="484">
        <v>3</v>
      </c>
      <c r="B15" s="494" t="s">
        <v>181</v>
      </c>
      <c r="C15" s="488" t="s">
        <v>115</v>
      </c>
      <c r="D15" s="221" t="s">
        <v>41</v>
      </c>
      <c r="E15" s="215">
        <f>+[2]INVERSIÓN!H21</f>
        <v>10</v>
      </c>
      <c r="F15" s="215">
        <f>+[3]INVERSIÓN!M21</f>
        <v>2</v>
      </c>
      <c r="G15" s="215">
        <f>+[3]INVERSIÓN!N21</f>
        <v>2</v>
      </c>
      <c r="H15" s="215">
        <f>+[3]INVERSIÓN!O21</f>
        <v>2</v>
      </c>
      <c r="I15" s="215">
        <v>2</v>
      </c>
      <c r="J15" s="216">
        <v>0</v>
      </c>
      <c r="K15" s="224">
        <f>+[3]INVERSIÓN!AK21</f>
        <v>0.25</v>
      </c>
      <c r="L15" s="224">
        <f>+[3]INVERSIÓN!AL21</f>
        <v>1</v>
      </c>
      <c r="M15" s="224">
        <f>+[3]INVERSIÓN!AM21</f>
        <v>1.5</v>
      </c>
      <c r="N15" s="225">
        <f>+[3]INVERSIÓN!AN21</f>
        <v>2</v>
      </c>
      <c r="O15" s="491" t="s">
        <v>115</v>
      </c>
      <c r="P15" s="475" t="s">
        <v>183</v>
      </c>
      <c r="Q15" s="475" t="s">
        <v>183</v>
      </c>
      <c r="R15" s="475" t="s">
        <v>183</v>
      </c>
      <c r="S15" s="475" t="s">
        <v>182</v>
      </c>
      <c r="T15" s="478">
        <v>3861626</v>
      </c>
      <c r="U15" s="478">
        <v>4118375</v>
      </c>
      <c r="V15" s="481"/>
      <c r="W15" s="292" t="s">
        <v>185</v>
      </c>
      <c r="X15" s="292" t="s">
        <v>185</v>
      </c>
      <c r="Y15" s="292" t="s">
        <v>184</v>
      </c>
      <c r="Z15" s="456">
        <v>7980001</v>
      </c>
      <c r="AA15" s="4"/>
      <c r="AB15" s="4"/>
      <c r="AC15" s="4"/>
      <c r="AD15"/>
      <c r="AE15"/>
      <c r="AF15"/>
      <c r="AG15"/>
      <c r="AH15"/>
      <c r="AI15"/>
      <c r="AJ15"/>
      <c r="AK15"/>
      <c r="AL15"/>
    </row>
    <row r="16" spans="1:38" ht="29.45" customHeight="1" x14ac:dyDescent="0.25">
      <c r="A16" s="484"/>
      <c r="B16" s="495"/>
      <c r="C16" s="489"/>
      <c r="D16" s="217" t="s">
        <v>42</v>
      </c>
      <c r="E16" s="226">
        <f>+[2]INVERSIÓN!H22</f>
        <v>5413625180</v>
      </c>
      <c r="F16" s="215">
        <f>+[3]INVERSIÓN!M22</f>
        <v>901844000</v>
      </c>
      <c r="G16" s="215">
        <f>+[3]INVERSIÓN!N22</f>
        <v>901844000</v>
      </c>
      <c r="H16" s="215">
        <f>+[3]INVERSIÓN!O22</f>
        <v>901844000</v>
      </c>
      <c r="I16" s="215">
        <v>879228292</v>
      </c>
      <c r="J16" s="216">
        <v>-22615708</v>
      </c>
      <c r="K16" s="215">
        <f>+[3]INVERSIÓN!AK22</f>
        <v>523618750</v>
      </c>
      <c r="L16" s="215">
        <f>+[3]INVERSIÓN!AL22</f>
        <v>831323184</v>
      </c>
      <c r="M16" s="215">
        <f>+[3]INVERSIÓN!AM22</f>
        <v>831323184</v>
      </c>
      <c r="N16" s="227">
        <f>+[3]INVERSIÓN!AN22</f>
        <v>879191267</v>
      </c>
      <c r="O16" s="492"/>
      <c r="P16" s="476"/>
      <c r="Q16" s="476"/>
      <c r="R16" s="476"/>
      <c r="S16" s="476"/>
      <c r="T16" s="479"/>
      <c r="U16" s="479"/>
      <c r="V16" s="482"/>
      <c r="W16" s="293"/>
      <c r="X16" s="293"/>
      <c r="Y16" s="293"/>
      <c r="Z16" s="457"/>
      <c r="AA16" s="4"/>
      <c r="AB16" s="4"/>
      <c r="AC16" s="4"/>
      <c r="AD16"/>
      <c r="AE16"/>
      <c r="AF16"/>
      <c r="AG16"/>
      <c r="AH16"/>
      <c r="AI16"/>
      <c r="AJ16"/>
      <c r="AK16"/>
      <c r="AL16"/>
    </row>
    <row r="17" spans="1:38" ht="29.45" customHeight="1" x14ac:dyDescent="0.25">
      <c r="A17" s="484"/>
      <c r="B17" s="495"/>
      <c r="C17" s="489"/>
      <c r="D17" s="217" t="s">
        <v>43</v>
      </c>
      <c r="E17" s="218">
        <f>+[2]INVERSIÓN!H23</f>
        <v>0</v>
      </c>
      <c r="F17" s="215">
        <f>+[3]INVERSIÓN!M23</f>
        <v>0</v>
      </c>
      <c r="G17" s="215">
        <f>+[3]INVERSIÓN!N23</f>
        <v>0</v>
      </c>
      <c r="H17" s="215">
        <f>+[3]INVERSIÓN!O23</f>
        <v>0</v>
      </c>
      <c r="I17" s="215">
        <v>0</v>
      </c>
      <c r="J17" s="216">
        <v>0</v>
      </c>
      <c r="K17" s="215">
        <f>+[3]INVERSIÓN!AK23</f>
        <v>0</v>
      </c>
      <c r="L17" s="215">
        <f>+[3]INVERSIÓN!AL23</f>
        <v>0</v>
      </c>
      <c r="M17" s="215">
        <f>+[3]INVERSIÓN!AM23</f>
        <v>0</v>
      </c>
      <c r="N17" s="227">
        <f>+[3]INVERSIÓN!AN23</f>
        <v>0</v>
      </c>
      <c r="O17" s="492"/>
      <c r="P17" s="476"/>
      <c r="Q17" s="476"/>
      <c r="R17" s="476"/>
      <c r="S17" s="476"/>
      <c r="T17" s="479"/>
      <c r="U17" s="479"/>
      <c r="V17" s="482"/>
      <c r="W17" s="293"/>
      <c r="X17" s="293"/>
      <c r="Y17" s="293"/>
      <c r="Z17" s="457"/>
      <c r="AA17" s="4"/>
      <c r="AB17" s="4"/>
      <c r="AC17" s="4"/>
      <c r="AD17"/>
      <c r="AE17"/>
      <c r="AF17"/>
      <c r="AG17"/>
      <c r="AH17"/>
      <c r="AI17"/>
      <c r="AJ17"/>
      <c r="AK17"/>
      <c r="AL17"/>
    </row>
    <row r="18" spans="1:38" ht="29.45" customHeight="1" thickBot="1" x14ac:dyDescent="0.3">
      <c r="A18" s="484"/>
      <c r="B18" s="496"/>
      <c r="C18" s="490"/>
      <c r="D18" s="219" t="s">
        <v>44</v>
      </c>
      <c r="E18" s="220">
        <f>+[2]INVERSIÓN!H24</f>
        <v>0</v>
      </c>
      <c r="F18" s="215">
        <f>+[3]INVERSIÓN!M24</f>
        <v>0</v>
      </c>
      <c r="G18" s="215">
        <f>+[3]INVERSIÓN!N24</f>
        <v>188958315</v>
      </c>
      <c r="H18" s="215">
        <f>+[3]INVERSIÓN!O24</f>
        <v>188958315</v>
      </c>
      <c r="I18" s="215">
        <v>188958311</v>
      </c>
      <c r="J18" s="216">
        <v>-4</v>
      </c>
      <c r="K18" s="228">
        <f>+[3]INVERSIÓN!AK24</f>
        <v>160960806</v>
      </c>
      <c r="L18" s="228">
        <f>+[3]INVERSIÓN!AL24</f>
        <v>188958310</v>
      </c>
      <c r="M18" s="228">
        <f>+[3]INVERSIÓN!AM24</f>
        <v>188958310</v>
      </c>
      <c r="N18" s="229">
        <f>+[3]INVERSIÓN!AN24</f>
        <v>188958310</v>
      </c>
      <c r="O18" s="493"/>
      <c r="P18" s="477"/>
      <c r="Q18" s="477"/>
      <c r="R18" s="477"/>
      <c r="S18" s="477"/>
      <c r="T18" s="480"/>
      <c r="U18" s="480"/>
      <c r="V18" s="483"/>
      <c r="W18" s="294"/>
      <c r="X18" s="294"/>
      <c r="Y18" s="294"/>
      <c r="Z18" s="458"/>
      <c r="AA18" s="4"/>
      <c r="AB18" s="4"/>
      <c r="AC18" s="4"/>
      <c r="AD18"/>
      <c r="AE18"/>
      <c r="AF18"/>
      <c r="AG18"/>
      <c r="AH18"/>
      <c r="AI18"/>
      <c r="AJ18"/>
      <c r="AK18"/>
      <c r="AL18"/>
    </row>
    <row r="19" spans="1:38" ht="24" customHeight="1" x14ac:dyDescent="0.25">
      <c r="A19" s="484">
        <v>4</v>
      </c>
      <c r="B19" s="494" t="s">
        <v>152</v>
      </c>
      <c r="C19" s="488" t="s">
        <v>115</v>
      </c>
      <c r="D19" s="214" t="s">
        <v>41</v>
      </c>
      <c r="E19" s="230">
        <f>+[2]INVERSIÓN!H27</f>
        <v>10</v>
      </c>
      <c r="F19" s="230">
        <f>+[3]INVERSIÓN!N27</f>
        <v>2</v>
      </c>
      <c r="G19" s="230">
        <f>+[3]INVERSIÓN!O27</f>
        <v>2</v>
      </c>
      <c r="H19" s="230">
        <f>+[3]INVERSIÓN!P27</f>
        <v>2</v>
      </c>
      <c r="I19" s="230">
        <v>2</v>
      </c>
      <c r="J19" s="216">
        <v>0</v>
      </c>
      <c r="K19" s="231">
        <f>+[3]INVERSIÓN!AK27</f>
        <v>0.43</v>
      </c>
      <c r="L19" s="231">
        <f>+[3]INVERSIÓN!AL27</f>
        <v>0.92999999999999994</v>
      </c>
      <c r="M19" s="231">
        <f>+[3]INVERSIÓN!AM27</f>
        <v>1.5</v>
      </c>
      <c r="N19" s="231">
        <f>+[3]INVERSIÓN!AN27</f>
        <v>2</v>
      </c>
      <c r="O19" s="491" t="s">
        <v>115</v>
      </c>
      <c r="P19" s="475" t="s">
        <v>183</v>
      </c>
      <c r="Q19" s="475" t="s">
        <v>183</v>
      </c>
      <c r="R19" s="475" t="s">
        <v>183</v>
      </c>
      <c r="S19" s="475" t="s">
        <v>182</v>
      </c>
      <c r="T19" s="478">
        <v>3861626</v>
      </c>
      <c r="U19" s="478">
        <v>4118375</v>
      </c>
      <c r="V19" s="481"/>
      <c r="W19" s="292" t="s">
        <v>185</v>
      </c>
      <c r="X19" s="292" t="s">
        <v>185</v>
      </c>
      <c r="Y19" s="292" t="s">
        <v>184</v>
      </c>
      <c r="Z19" s="456">
        <v>7980001</v>
      </c>
      <c r="AA19" s="4"/>
      <c r="AB19" s="4"/>
      <c r="AC19" s="4"/>
      <c r="AD19"/>
      <c r="AE19"/>
      <c r="AF19"/>
      <c r="AG19"/>
      <c r="AH19"/>
      <c r="AI19"/>
      <c r="AJ19"/>
      <c r="AK19"/>
      <c r="AL19"/>
    </row>
    <row r="20" spans="1:38" ht="24" customHeight="1" x14ac:dyDescent="0.25">
      <c r="A20" s="484"/>
      <c r="B20" s="495"/>
      <c r="C20" s="489"/>
      <c r="D20" s="217" t="s">
        <v>42</v>
      </c>
      <c r="E20" s="226">
        <f>+[2]INVERSIÓN!H28</f>
        <v>1182292777</v>
      </c>
      <c r="F20" s="226">
        <f>+[3]INVERSIÓN!N28</f>
        <v>172695000</v>
      </c>
      <c r="G20" s="226">
        <f>+[3]INVERSIÓN!O28</f>
        <v>172695000</v>
      </c>
      <c r="H20" s="226">
        <f>+[3]INVERSIÓN!P28</f>
        <v>172695000</v>
      </c>
      <c r="I20" s="226">
        <v>161666520</v>
      </c>
      <c r="J20" s="216">
        <v>-11028480</v>
      </c>
      <c r="K20" s="226">
        <f>+[3]INVERSIÓN!AK28</f>
        <v>159129750</v>
      </c>
      <c r="L20" s="226">
        <f>+[3]INVERSIÓN!AL28</f>
        <v>159129750</v>
      </c>
      <c r="M20" s="226">
        <f>+[3]INVERSIÓN!AM28</f>
        <v>159168270</v>
      </c>
      <c r="N20" s="226">
        <f>+[3]INVERSIÓN!AN28</f>
        <v>161659200</v>
      </c>
      <c r="O20" s="492"/>
      <c r="P20" s="476"/>
      <c r="Q20" s="476"/>
      <c r="R20" s="476"/>
      <c r="S20" s="476"/>
      <c r="T20" s="479"/>
      <c r="U20" s="479"/>
      <c r="V20" s="482"/>
      <c r="W20" s="293"/>
      <c r="X20" s="293"/>
      <c r="Y20" s="293"/>
      <c r="Z20" s="457"/>
      <c r="AA20" s="4"/>
      <c r="AB20" s="4"/>
      <c r="AC20" s="4"/>
      <c r="AD20"/>
      <c r="AE20"/>
      <c r="AF20"/>
      <c r="AG20"/>
      <c r="AH20"/>
      <c r="AI20"/>
      <c r="AJ20"/>
      <c r="AK20"/>
      <c r="AL20"/>
    </row>
    <row r="21" spans="1:38" ht="24" customHeight="1" x14ac:dyDescent="0.25">
      <c r="A21" s="484"/>
      <c r="B21" s="495"/>
      <c r="C21" s="489"/>
      <c r="D21" s="217" t="s">
        <v>43</v>
      </c>
      <c r="E21" s="218">
        <f>+[2]INVERSIÓN!H29</f>
        <v>0</v>
      </c>
      <c r="F21" s="218">
        <f>+[3]INVERSIÓN!N29</f>
        <v>0</v>
      </c>
      <c r="G21" s="218">
        <f>+[3]INVERSIÓN!O29</f>
        <v>0</v>
      </c>
      <c r="H21" s="218">
        <f>+[3]INVERSIÓN!P29</f>
        <v>0</v>
      </c>
      <c r="I21" s="218">
        <v>0</v>
      </c>
      <c r="J21" s="216">
        <v>0</v>
      </c>
      <c r="K21" s="218">
        <f>+[3]INVERSIÓN!AK29</f>
        <v>0</v>
      </c>
      <c r="L21" s="218">
        <f>+[3]INVERSIÓN!AL29</f>
        <v>0</v>
      </c>
      <c r="M21" s="218">
        <f>+[3]INVERSIÓN!AM29</f>
        <v>0</v>
      </c>
      <c r="N21" s="218">
        <f>+[3]INVERSIÓN!AN29</f>
        <v>0</v>
      </c>
      <c r="O21" s="492"/>
      <c r="P21" s="476"/>
      <c r="Q21" s="476"/>
      <c r="R21" s="476"/>
      <c r="S21" s="476"/>
      <c r="T21" s="479"/>
      <c r="U21" s="479"/>
      <c r="V21" s="482"/>
      <c r="W21" s="293"/>
      <c r="X21" s="293"/>
      <c r="Y21" s="293"/>
      <c r="Z21" s="457"/>
      <c r="AA21" s="4"/>
      <c r="AB21" s="4"/>
      <c r="AC21" s="4"/>
      <c r="AD21"/>
      <c r="AE21"/>
      <c r="AF21"/>
      <c r="AG21"/>
      <c r="AH21"/>
      <c r="AI21"/>
      <c r="AJ21"/>
      <c r="AK21"/>
      <c r="AL21"/>
    </row>
    <row r="22" spans="1:38" ht="24" customHeight="1" thickBot="1" x14ac:dyDescent="0.3">
      <c r="A22" s="484"/>
      <c r="B22" s="496"/>
      <c r="C22" s="490"/>
      <c r="D22" s="232" t="s">
        <v>44</v>
      </c>
      <c r="E22" s="220">
        <f>+[2]INVERSIÓN!H30</f>
        <v>0</v>
      </c>
      <c r="F22" s="233">
        <f>+[3]INVERSIÓN!N30</f>
        <v>45395203</v>
      </c>
      <c r="G22" s="233">
        <f>+[3]INVERSIÓN!O30</f>
        <v>45395203</v>
      </c>
      <c r="H22" s="233">
        <f>+[3]INVERSIÓN!P30</f>
        <v>45395203</v>
      </c>
      <c r="I22" s="233">
        <v>45395203</v>
      </c>
      <c r="J22" s="216">
        <v>0</v>
      </c>
      <c r="K22" s="233">
        <f>+[3]INVERSIÓN!AK30</f>
        <v>37711458</v>
      </c>
      <c r="L22" s="233">
        <f>+[3]INVERSIÓN!AL30</f>
        <v>45395203</v>
      </c>
      <c r="M22" s="233">
        <f>+[3]INVERSIÓN!AM30</f>
        <v>45395203</v>
      </c>
      <c r="N22" s="233">
        <f>+[3]INVERSIÓN!AN30</f>
        <v>45395203</v>
      </c>
      <c r="O22" s="493"/>
      <c r="P22" s="477"/>
      <c r="Q22" s="477"/>
      <c r="R22" s="477"/>
      <c r="S22" s="477"/>
      <c r="T22" s="480"/>
      <c r="U22" s="480"/>
      <c r="V22" s="483"/>
      <c r="W22" s="294"/>
      <c r="X22" s="294"/>
      <c r="Y22" s="294"/>
      <c r="Z22" s="458"/>
      <c r="AA22" s="4"/>
      <c r="AB22" s="4"/>
      <c r="AC22" s="4"/>
      <c r="AD22"/>
      <c r="AE22"/>
      <c r="AF22"/>
      <c r="AG22"/>
      <c r="AH22"/>
      <c r="AI22"/>
      <c r="AJ22"/>
      <c r="AK22"/>
      <c r="AL22"/>
    </row>
    <row r="23" spans="1:38" ht="34.9" customHeight="1" x14ac:dyDescent="0.25">
      <c r="A23" s="484">
        <v>5</v>
      </c>
      <c r="B23" s="494" t="s">
        <v>153</v>
      </c>
      <c r="C23" s="488" t="s">
        <v>115</v>
      </c>
      <c r="D23" s="214" t="s">
        <v>41</v>
      </c>
      <c r="E23" s="230">
        <f>+[2]INVERSIÓN!H33</f>
        <v>14</v>
      </c>
      <c r="F23" s="230">
        <f>+[3]INVERSIÓN!N33</f>
        <v>4</v>
      </c>
      <c r="G23" s="230">
        <f>+[3]INVERSIÓN!O33</f>
        <v>4</v>
      </c>
      <c r="H23" s="230">
        <f>+[3]INVERSIÓN!P33</f>
        <v>4</v>
      </c>
      <c r="I23" s="230">
        <v>4</v>
      </c>
      <c r="J23" s="216">
        <v>0</v>
      </c>
      <c r="K23" s="230">
        <f>+[3]INVERSIÓN!AK33</f>
        <v>1</v>
      </c>
      <c r="L23" s="230">
        <f>+[3]INVERSIÓN!AL33</f>
        <v>2</v>
      </c>
      <c r="M23" s="230">
        <f>+[3]INVERSIÓN!AM33</f>
        <v>3</v>
      </c>
      <c r="N23" s="230">
        <f>+[3]INVERSIÓN!AN33</f>
        <v>4</v>
      </c>
      <c r="O23" s="491" t="s">
        <v>115</v>
      </c>
      <c r="P23" s="475" t="s">
        <v>183</v>
      </c>
      <c r="Q23" s="475" t="s">
        <v>183</v>
      </c>
      <c r="R23" s="475" t="s">
        <v>183</v>
      </c>
      <c r="S23" s="475" t="s">
        <v>182</v>
      </c>
      <c r="T23" s="478">
        <v>3861626</v>
      </c>
      <c r="U23" s="478">
        <v>4118375</v>
      </c>
      <c r="V23" s="481"/>
      <c r="W23" s="292" t="s">
        <v>185</v>
      </c>
      <c r="X23" s="292" t="s">
        <v>185</v>
      </c>
      <c r="Y23" s="292" t="s">
        <v>184</v>
      </c>
      <c r="Z23" s="456">
        <v>7980001</v>
      </c>
      <c r="AA23" s="4"/>
      <c r="AB23" s="4"/>
      <c r="AC23" s="4"/>
      <c r="AD23"/>
      <c r="AE23"/>
      <c r="AF23"/>
      <c r="AG23"/>
      <c r="AH23"/>
      <c r="AI23"/>
      <c r="AJ23"/>
      <c r="AK23"/>
      <c r="AL23"/>
    </row>
    <row r="24" spans="1:38" ht="34.9" customHeight="1" x14ac:dyDescent="0.25">
      <c r="A24" s="484"/>
      <c r="B24" s="495"/>
      <c r="C24" s="489"/>
      <c r="D24" s="217" t="s">
        <v>42</v>
      </c>
      <c r="E24" s="234">
        <f>+[2]INVERSIÓN!H34</f>
        <v>1896422921</v>
      </c>
      <c r="F24" s="234">
        <f>+[3]INVERSIÓN!N34</f>
        <v>348853000</v>
      </c>
      <c r="G24" s="234">
        <f>+[3]INVERSIÓN!O34</f>
        <v>365100900</v>
      </c>
      <c r="H24" s="234">
        <f>+[3]INVERSIÓN!P34</f>
        <v>365100900</v>
      </c>
      <c r="I24" s="234">
        <v>378416999</v>
      </c>
      <c r="J24" s="216">
        <v>13316099</v>
      </c>
      <c r="K24" s="234">
        <f>+[3]INVERSIÓN!AK34</f>
        <v>271299267</v>
      </c>
      <c r="L24" s="234">
        <f>+[3]INVERSIÓN!AL34</f>
        <v>338284800</v>
      </c>
      <c r="M24" s="234">
        <f>+[3]INVERSIÓN!AM34</f>
        <v>361987067</v>
      </c>
      <c r="N24" s="234">
        <f>+[3]INVERSIÓN!AN34</f>
        <v>378416999</v>
      </c>
      <c r="O24" s="492"/>
      <c r="P24" s="476"/>
      <c r="Q24" s="476"/>
      <c r="R24" s="476"/>
      <c r="S24" s="476"/>
      <c r="T24" s="479"/>
      <c r="U24" s="479"/>
      <c r="V24" s="482"/>
      <c r="W24" s="293"/>
      <c r="X24" s="293"/>
      <c r="Y24" s="293"/>
      <c r="Z24" s="457"/>
      <c r="AA24" s="4"/>
      <c r="AB24" s="4"/>
      <c r="AC24" s="4"/>
      <c r="AD24"/>
      <c r="AE24"/>
      <c r="AF24"/>
      <c r="AG24"/>
      <c r="AH24"/>
      <c r="AI24"/>
      <c r="AJ24"/>
      <c r="AK24"/>
      <c r="AL24"/>
    </row>
    <row r="25" spans="1:38" ht="34.9" customHeight="1" x14ac:dyDescent="0.25">
      <c r="A25" s="484"/>
      <c r="B25" s="495"/>
      <c r="C25" s="489"/>
      <c r="D25" s="217" t="s">
        <v>43</v>
      </c>
      <c r="E25" s="218">
        <f>+[2]INVERSIÓN!H35</f>
        <v>0</v>
      </c>
      <c r="F25" s="218">
        <f>+[3]INVERSIÓN!N35</f>
        <v>0</v>
      </c>
      <c r="G25" s="218">
        <f>+[3]INVERSIÓN!O35</f>
        <v>0</v>
      </c>
      <c r="H25" s="218">
        <f>+[3]INVERSIÓN!P35</f>
        <v>0</v>
      </c>
      <c r="I25" s="218">
        <v>0</v>
      </c>
      <c r="J25" s="216">
        <v>0</v>
      </c>
      <c r="K25" s="218">
        <f>+[3]INVERSIÓN!AK35</f>
        <v>0</v>
      </c>
      <c r="L25" s="218">
        <f>+[3]INVERSIÓN!AL35</f>
        <v>0</v>
      </c>
      <c r="M25" s="218">
        <f>+[3]INVERSIÓN!AM35</f>
        <v>0</v>
      </c>
      <c r="N25" s="218">
        <f>+[3]INVERSIÓN!AN35</f>
        <v>0</v>
      </c>
      <c r="O25" s="492"/>
      <c r="P25" s="476"/>
      <c r="Q25" s="476"/>
      <c r="R25" s="476"/>
      <c r="S25" s="476"/>
      <c r="T25" s="479"/>
      <c r="U25" s="479"/>
      <c r="V25" s="482"/>
      <c r="W25" s="293"/>
      <c r="X25" s="293"/>
      <c r="Y25" s="293"/>
      <c r="Z25" s="457"/>
      <c r="AA25" s="4"/>
      <c r="AB25" s="4"/>
      <c r="AC25" s="4"/>
      <c r="AD25"/>
      <c r="AE25"/>
      <c r="AF25"/>
      <c r="AG25"/>
      <c r="AH25"/>
      <c r="AI25"/>
      <c r="AJ25"/>
      <c r="AK25"/>
      <c r="AL25"/>
    </row>
    <row r="26" spans="1:38" ht="34.9" customHeight="1" thickBot="1" x14ac:dyDescent="0.3">
      <c r="A26" s="484"/>
      <c r="B26" s="496"/>
      <c r="C26" s="490"/>
      <c r="D26" s="219" t="s">
        <v>44</v>
      </c>
      <c r="E26" s="220">
        <f>+[2]INVERSIÓN!H36</f>
        <v>0</v>
      </c>
      <c r="F26" s="220">
        <f>+[3]INVERSIÓN!N36</f>
        <v>97852816</v>
      </c>
      <c r="G26" s="220">
        <f>+[3]INVERSIÓN!O36</f>
        <v>97852816</v>
      </c>
      <c r="H26" s="220">
        <f>+[3]INVERSIÓN!P36</f>
        <v>97852816</v>
      </c>
      <c r="I26" s="220">
        <v>97852816</v>
      </c>
      <c r="J26" s="216">
        <v>0</v>
      </c>
      <c r="K26" s="220">
        <f>+[3]INVERSIÓN!AK36</f>
        <v>86533014</v>
      </c>
      <c r="L26" s="220">
        <f>+[3]INVERSIÓN!AL36</f>
        <v>97852816</v>
      </c>
      <c r="M26" s="220">
        <f>+[3]INVERSIÓN!AM36</f>
        <v>97852816</v>
      </c>
      <c r="N26" s="220">
        <f>+[3]INVERSIÓN!AN36</f>
        <v>97852816</v>
      </c>
      <c r="O26" s="493"/>
      <c r="P26" s="477"/>
      <c r="Q26" s="477"/>
      <c r="R26" s="477"/>
      <c r="S26" s="477"/>
      <c r="T26" s="480"/>
      <c r="U26" s="480"/>
      <c r="V26" s="483"/>
      <c r="W26" s="294"/>
      <c r="X26" s="294"/>
      <c r="Y26" s="294"/>
      <c r="Z26" s="458"/>
      <c r="AA26" s="4"/>
      <c r="AB26" s="4"/>
      <c r="AC26" s="4"/>
      <c r="AD26"/>
      <c r="AE26"/>
      <c r="AF26"/>
      <c r="AG26"/>
      <c r="AH26"/>
      <c r="AI26"/>
      <c r="AJ26"/>
      <c r="AK26"/>
      <c r="AL26"/>
    </row>
    <row r="27" spans="1:38" ht="41.45" customHeight="1" x14ac:dyDescent="0.25">
      <c r="A27" s="484">
        <v>6</v>
      </c>
      <c r="B27" s="485" t="s">
        <v>154</v>
      </c>
      <c r="C27" s="488" t="s">
        <v>115</v>
      </c>
      <c r="D27" s="221" t="s">
        <v>41</v>
      </c>
      <c r="E27" s="230">
        <f>+[2]INVERSIÓN!H39</f>
        <v>24</v>
      </c>
      <c r="F27" s="230">
        <f>+[3]INVERSIÓN!N39</f>
        <v>6</v>
      </c>
      <c r="G27" s="230">
        <f>+[3]INVERSIÓN!O39</f>
        <v>7</v>
      </c>
      <c r="H27" s="230">
        <f>+[3]INVERSIÓN!P39</f>
        <v>7</v>
      </c>
      <c r="I27" s="230">
        <v>7</v>
      </c>
      <c r="J27" s="216">
        <v>0</v>
      </c>
      <c r="K27" s="230">
        <f>+[3]INVERSIÓN!AK39</f>
        <v>4</v>
      </c>
      <c r="L27" s="230">
        <f>+[3]INVERSIÓN!AL39</f>
        <v>6</v>
      </c>
      <c r="M27" s="230">
        <f>+[3]INVERSIÓN!AM39</f>
        <v>6</v>
      </c>
      <c r="N27" s="230">
        <f>+[3]INVERSIÓN!AN39</f>
        <v>7</v>
      </c>
      <c r="O27" s="491" t="s">
        <v>115</v>
      </c>
      <c r="P27" s="475" t="s">
        <v>183</v>
      </c>
      <c r="Q27" s="475" t="s">
        <v>183</v>
      </c>
      <c r="R27" s="475" t="s">
        <v>183</v>
      </c>
      <c r="S27" s="475" t="s">
        <v>182</v>
      </c>
      <c r="T27" s="478">
        <v>3861626</v>
      </c>
      <c r="U27" s="478">
        <v>4118375</v>
      </c>
      <c r="V27" s="481"/>
      <c r="W27" s="292" t="s">
        <v>185</v>
      </c>
      <c r="X27" s="292" t="s">
        <v>185</v>
      </c>
      <c r="Y27" s="292" t="s">
        <v>184</v>
      </c>
      <c r="Z27" s="456">
        <v>7980001</v>
      </c>
      <c r="AA27" s="4"/>
      <c r="AB27" s="4"/>
      <c r="AC27" s="4"/>
      <c r="AD27"/>
      <c r="AE27"/>
      <c r="AF27"/>
      <c r="AG27"/>
      <c r="AH27"/>
      <c r="AI27"/>
      <c r="AJ27"/>
      <c r="AK27"/>
      <c r="AL27"/>
    </row>
    <row r="28" spans="1:38" ht="41.45" customHeight="1" x14ac:dyDescent="0.25">
      <c r="A28" s="484"/>
      <c r="B28" s="486"/>
      <c r="C28" s="489"/>
      <c r="D28" s="217" t="s">
        <v>42</v>
      </c>
      <c r="E28" s="234">
        <f>+[2]INVERSIÓN!H40</f>
        <v>1116401967</v>
      </c>
      <c r="F28" s="234">
        <f>+[3]INVERSIÓN!N40</f>
        <v>168348000</v>
      </c>
      <c r="G28" s="234">
        <f>+[3]INVERSIÓN!O40</f>
        <v>152100100</v>
      </c>
      <c r="H28" s="234">
        <f>+[3]INVERSIÓN!P40</f>
        <v>152100100</v>
      </c>
      <c r="I28" s="234">
        <v>126473767</v>
      </c>
      <c r="J28" s="216">
        <v>-25626333</v>
      </c>
      <c r="K28" s="234">
        <f>+[3]INVERSIÓN!AK40</f>
        <v>60244533</v>
      </c>
      <c r="L28" s="234">
        <f>+[3]INVERSIÓN!AL40</f>
        <v>91159500</v>
      </c>
      <c r="M28" s="234">
        <f>+[3]INVERSIÓN!AM40</f>
        <v>120549100</v>
      </c>
      <c r="N28" s="234">
        <f>+[3]INVERSIÓN!AN40</f>
        <v>125356519</v>
      </c>
      <c r="O28" s="492"/>
      <c r="P28" s="476"/>
      <c r="Q28" s="476"/>
      <c r="R28" s="476"/>
      <c r="S28" s="476"/>
      <c r="T28" s="479"/>
      <c r="U28" s="479"/>
      <c r="V28" s="482"/>
      <c r="W28" s="293"/>
      <c r="X28" s="293"/>
      <c r="Y28" s="293"/>
      <c r="Z28" s="457"/>
      <c r="AA28" s="4"/>
      <c r="AB28" s="4"/>
      <c r="AC28" s="4"/>
      <c r="AD28"/>
      <c r="AE28"/>
      <c r="AF28"/>
      <c r="AG28"/>
      <c r="AH28"/>
      <c r="AI28"/>
      <c r="AJ28"/>
      <c r="AK28"/>
      <c r="AL28"/>
    </row>
    <row r="29" spans="1:38" ht="41.45" customHeight="1" x14ac:dyDescent="0.25">
      <c r="A29" s="484"/>
      <c r="B29" s="486"/>
      <c r="C29" s="489"/>
      <c r="D29" s="217" t="s">
        <v>43</v>
      </c>
      <c r="E29" s="218">
        <f>+[2]INVERSIÓN!H41</f>
        <v>0</v>
      </c>
      <c r="F29" s="218">
        <f>+[3]INVERSIÓN!N41</f>
        <v>0</v>
      </c>
      <c r="G29" s="218">
        <f>+[3]INVERSIÓN!O41</f>
        <v>0</v>
      </c>
      <c r="H29" s="218">
        <f>+[3]INVERSIÓN!P41</f>
        <v>0</v>
      </c>
      <c r="I29" s="218">
        <v>0</v>
      </c>
      <c r="J29" s="216">
        <v>0</v>
      </c>
      <c r="K29" s="218">
        <f>+[3]INVERSIÓN!AK41</f>
        <v>0</v>
      </c>
      <c r="L29" s="218">
        <f>+[3]INVERSIÓN!AL41</f>
        <v>0</v>
      </c>
      <c r="M29" s="218">
        <f>+[3]INVERSIÓN!AM41</f>
        <v>0</v>
      </c>
      <c r="N29" s="218">
        <f>+[3]INVERSIÓN!AN41</f>
        <v>0</v>
      </c>
      <c r="O29" s="492"/>
      <c r="P29" s="476"/>
      <c r="Q29" s="476"/>
      <c r="R29" s="476"/>
      <c r="S29" s="476"/>
      <c r="T29" s="479"/>
      <c r="U29" s="479"/>
      <c r="V29" s="482"/>
      <c r="W29" s="293"/>
      <c r="X29" s="293"/>
      <c r="Y29" s="293"/>
      <c r="Z29" s="457"/>
      <c r="AA29" s="4"/>
      <c r="AB29" s="4"/>
      <c r="AC29" s="4"/>
      <c r="AD29"/>
      <c r="AE29"/>
      <c r="AF29"/>
      <c r="AG29"/>
      <c r="AH29"/>
      <c r="AI29"/>
      <c r="AJ29"/>
      <c r="AK29"/>
      <c r="AL29"/>
    </row>
    <row r="30" spans="1:38" ht="41.45" customHeight="1" thickBot="1" x14ac:dyDescent="0.3">
      <c r="A30" s="484"/>
      <c r="B30" s="487"/>
      <c r="C30" s="490"/>
      <c r="D30" s="219" t="s">
        <v>44</v>
      </c>
      <c r="E30" s="220">
        <f>+[2]INVERSIÓN!H42</f>
        <v>0</v>
      </c>
      <c r="F30" s="220">
        <f>+[3]INVERSIÓN!N42</f>
        <v>29455450</v>
      </c>
      <c r="G30" s="220">
        <f>+[3]INVERSIÓN!O42</f>
        <v>29455450</v>
      </c>
      <c r="H30" s="220">
        <f>+[3]INVERSIÓN!P42</f>
        <v>27737160</v>
      </c>
      <c r="I30" s="220">
        <v>27737160</v>
      </c>
      <c r="J30" s="216">
        <v>0</v>
      </c>
      <c r="K30" s="220">
        <f>+[3]INVERSIÓN!AK42</f>
        <v>21777888</v>
      </c>
      <c r="L30" s="220">
        <f>+[3]INVERSIÓN!AL42</f>
        <v>27737160</v>
      </c>
      <c r="M30" s="220">
        <f>+[3]INVERSIÓN!AM42</f>
        <v>27737160</v>
      </c>
      <c r="N30" s="220">
        <f>+[3]INVERSIÓN!AN42</f>
        <v>27737160</v>
      </c>
      <c r="O30" s="493"/>
      <c r="P30" s="477"/>
      <c r="Q30" s="477"/>
      <c r="R30" s="477"/>
      <c r="S30" s="477"/>
      <c r="T30" s="480"/>
      <c r="U30" s="480"/>
      <c r="V30" s="483"/>
      <c r="W30" s="294"/>
      <c r="X30" s="294"/>
      <c r="Y30" s="294"/>
      <c r="Z30" s="458"/>
      <c r="AA30" s="4"/>
      <c r="AB30" s="4"/>
      <c r="AC30" s="4"/>
      <c r="AD30"/>
      <c r="AE30"/>
      <c r="AF30"/>
      <c r="AG30"/>
      <c r="AH30"/>
      <c r="AI30"/>
      <c r="AJ30"/>
      <c r="AK30"/>
      <c r="AL30"/>
    </row>
    <row r="31" spans="1:38" ht="29.25" customHeight="1" x14ac:dyDescent="0.25">
      <c r="A31" s="459" t="s">
        <v>45</v>
      </c>
      <c r="B31" s="460"/>
      <c r="C31" s="460"/>
      <c r="D31" s="235" t="s">
        <v>114</v>
      </c>
      <c r="E31" s="236">
        <f>+E28+E24+E20+E16+E12+E8</f>
        <v>10910034227</v>
      </c>
      <c r="F31" s="236">
        <f>+F28+F24+F20+F16+F12+F8</f>
        <v>1744585000</v>
      </c>
      <c r="G31" s="236">
        <f>+G28+G24+G20+G16+G12+G8</f>
        <v>1704184978</v>
      </c>
      <c r="H31" s="236">
        <f>+H28+H24+H20+H16+H12+H8</f>
        <v>1704184978</v>
      </c>
      <c r="I31" s="236">
        <v>1660934978</v>
      </c>
      <c r="J31" s="236"/>
      <c r="K31" s="236">
        <f t="shared" ref="K31:N31" si="0">+K28+K24+K20+K16+K12+K8</f>
        <v>1100951300</v>
      </c>
      <c r="L31" s="236">
        <f t="shared" si="0"/>
        <v>1531263634</v>
      </c>
      <c r="M31" s="236">
        <f t="shared" si="0"/>
        <v>1584394021</v>
      </c>
      <c r="N31" s="236">
        <f t="shared" si="0"/>
        <v>1659773385</v>
      </c>
      <c r="O31" s="465"/>
      <c r="P31" s="466"/>
      <c r="Q31" s="466"/>
      <c r="R31" s="466"/>
      <c r="S31" s="467"/>
      <c r="T31" s="466"/>
      <c r="U31" s="466"/>
      <c r="V31" s="466"/>
      <c r="W31" s="466"/>
      <c r="X31" s="466"/>
      <c r="Y31" s="466"/>
      <c r="Z31" s="468"/>
      <c r="AA31" s="4"/>
      <c r="AB31" s="4"/>
      <c r="AC31" s="4"/>
      <c r="AD31"/>
      <c r="AE31"/>
      <c r="AF31"/>
      <c r="AG31"/>
      <c r="AH31"/>
      <c r="AI31"/>
      <c r="AJ31"/>
      <c r="AK31"/>
      <c r="AL31"/>
    </row>
    <row r="32" spans="1:38" ht="29.25" customHeight="1" x14ac:dyDescent="0.25">
      <c r="A32" s="461"/>
      <c r="B32" s="462"/>
      <c r="C32" s="462"/>
      <c r="D32" s="237" t="s">
        <v>113</v>
      </c>
      <c r="E32" s="238">
        <f>+E30+E26+E22+E18+E14+E10</f>
        <v>0</v>
      </c>
      <c r="F32" s="238">
        <f>+F30+F26+F22+F18+F14+F10</f>
        <v>217270108</v>
      </c>
      <c r="G32" s="238">
        <f>+G30+G26+G22+G18+G14+G10</f>
        <v>406228423</v>
      </c>
      <c r="H32" s="238">
        <f>+H30+H26+H22+H18+H14+H10</f>
        <v>404510133</v>
      </c>
      <c r="I32" s="238">
        <v>404510129</v>
      </c>
      <c r="J32" s="238"/>
      <c r="K32" s="238">
        <f t="shared" ref="K32:N32" si="1">+K30+K26+K22+K18+K14+K10</f>
        <v>347593710</v>
      </c>
      <c r="L32" s="238">
        <f t="shared" si="1"/>
        <v>404510128</v>
      </c>
      <c r="M32" s="238">
        <f t="shared" si="1"/>
        <v>404510128</v>
      </c>
      <c r="N32" s="238">
        <f t="shared" si="1"/>
        <v>404510128</v>
      </c>
      <c r="O32" s="469"/>
      <c r="P32" s="467"/>
      <c r="Q32" s="467"/>
      <c r="R32" s="467"/>
      <c r="S32" s="467"/>
      <c r="T32" s="467"/>
      <c r="U32" s="467"/>
      <c r="V32" s="467"/>
      <c r="W32" s="467"/>
      <c r="X32" s="467"/>
      <c r="Y32" s="467"/>
      <c r="Z32" s="470"/>
      <c r="AA32" s="4"/>
      <c r="AB32" s="4"/>
      <c r="AC32" s="4"/>
      <c r="AD32"/>
      <c r="AE32"/>
      <c r="AF32"/>
      <c r="AG32"/>
      <c r="AH32"/>
      <c r="AI32"/>
      <c r="AJ32"/>
      <c r="AK32"/>
      <c r="AL32"/>
    </row>
    <row r="33" spans="1:38" ht="29.25" customHeight="1" thickBot="1" x14ac:dyDescent="0.3">
      <c r="A33" s="463"/>
      <c r="B33" s="464"/>
      <c r="C33" s="464"/>
      <c r="D33" s="239" t="s">
        <v>112</v>
      </c>
      <c r="E33" s="240">
        <f>+E31+E32</f>
        <v>10910034227</v>
      </c>
      <c r="F33" s="240">
        <f t="shared" ref="F33:H33" si="2">+F31+F32</f>
        <v>1961855108</v>
      </c>
      <c r="G33" s="240">
        <f t="shared" si="2"/>
        <v>2110413401</v>
      </c>
      <c r="H33" s="240">
        <f t="shared" si="2"/>
        <v>2108695111</v>
      </c>
      <c r="I33" s="240">
        <v>2065445107</v>
      </c>
      <c r="J33" s="240"/>
      <c r="K33" s="240">
        <f t="shared" ref="K33:N33" si="3">+K31+K32</f>
        <v>1448545010</v>
      </c>
      <c r="L33" s="240">
        <f t="shared" si="3"/>
        <v>1935773762</v>
      </c>
      <c r="M33" s="240">
        <f t="shared" si="3"/>
        <v>1988904149</v>
      </c>
      <c r="N33" s="240">
        <f t="shared" si="3"/>
        <v>2064283513</v>
      </c>
      <c r="O33" s="471"/>
      <c r="P33" s="472"/>
      <c r="Q33" s="472"/>
      <c r="R33" s="472"/>
      <c r="S33" s="472"/>
      <c r="T33" s="472"/>
      <c r="U33" s="472"/>
      <c r="V33" s="472"/>
      <c r="W33" s="472"/>
      <c r="X33" s="472"/>
      <c r="Y33" s="472"/>
      <c r="Z33" s="473"/>
      <c r="AA33" s="4"/>
      <c r="AB33" s="4"/>
      <c r="AC33" s="4"/>
      <c r="AD33"/>
      <c r="AE33"/>
      <c r="AF33"/>
      <c r="AG33"/>
      <c r="AH33"/>
      <c r="AI33"/>
      <c r="AJ33"/>
      <c r="AK33"/>
      <c r="AL33"/>
    </row>
    <row r="34" spans="1:38"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241"/>
      <c r="AC34" s="241"/>
    </row>
    <row r="35" spans="1:38" ht="15.75" x14ac:dyDescent="0.25">
      <c r="A35" s="4"/>
      <c r="B35" s="68"/>
      <c r="C35" s="68"/>
      <c r="D35" s="68"/>
      <c r="E35" s="4"/>
      <c r="F35" s="4"/>
      <c r="G35" s="4"/>
      <c r="H35" s="4"/>
      <c r="I35" s="4"/>
      <c r="J35" s="4"/>
      <c r="K35" s="4"/>
      <c r="L35" s="4"/>
      <c r="M35" s="4"/>
      <c r="N35" s="4"/>
      <c r="O35" s="4"/>
      <c r="P35" s="4"/>
      <c r="Q35" s="4"/>
      <c r="R35" s="68"/>
      <c r="S35" s="68"/>
      <c r="T35" s="68"/>
      <c r="U35" s="68"/>
      <c r="V35" s="68"/>
      <c r="W35" s="474" t="s">
        <v>137</v>
      </c>
      <c r="X35" s="474"/>
      <c r="Y35" s="474"/>
      <c r="Z35" s="474"/>
      <c r="AA35" s="4"/>
      <c r="AB35" s="241"/>
      <c r="AC35" s="241"/>
    </row>
    <row r="36" spans="1:38" ht="18" x14ac:dyDescent="0.25">
      <c r="A36" s="4"/>
      <c r="B36" s="68"/>
      <c r="C36" s="68"/>
      <c r="D36" s="68"/>
      <c r="E36" s="4"/>
      <c r="F36" s="4"/>
      <c r="G36" s="4"/>
      <c r="H36" s="4"/>
      <c r="I36" s="4"/>
      <c r="J36" s="4"/>
      <c r="K36" s="4"/>
      <c r="L36" s="4"/>
      <c r="M36" s="4"/>
      <c r="N36" s="4"/>
      <c r="O36" s="4"/>
      <c r="P36" s="4"/>
      <c r="Q36" s="4"/>
      <c r="R36" s="71"/>
      <c r="S36" s="71"/>
      <c r="T36" s="71"/>
      <c r="U36" s="68"/>
      <c r="V36" s="68"/>
      <c r="W36" s="70"/>
      <c r="X36" s="70"/>
      <c r="Y36" s="70"/>
      <c r="Z36" s="70"/>
      <c r="AA36" s="4"/>
      <c r="AB36" s="241"/>
      <c r="AC36" s="241"/>
    </row>
    <row r="37" spans="1:38" ht="29.25" customHeight="1" x14ac:dyDescent="0.25">
      <c r="A37" s="4"/>
      <c r="B37" s="68"/>
      <c r="C37" s="68"/>
      <c r="D37" s="68"/>
      <c r="E37" s="4"/>
      <c r="F37" s="4"/>
      <c r="G37" s="4"/>
      <c r="H37" s="4"/>
      <c r="I37" s="4"/>
      <c r="J37" s="4"/>
      <c r="K37" s="4"/>
      <c r="L37" s="4"/>
      <c r="M37" s="4"/>
      <c r="N37" s="4"/>
      <c r="O37" s="4"/>
      <c r="P37" s="4"/>
      <c r="Q37" s="4"/>
      <c r="R37" s="69"/>
      <c r="S37" s="69"/>
      <c r="T37" s="69"/>
      <c r="U37" s="68"/>
      <c r="V37" s="68"/>
      <c r="W37" s="68"/>
      <c r="X37" s="68"/>
      <c r="Y37" s="68"/>
      <c r="Z37" s="68"/>
      <c r="AA37" s="4"/>
      <c r="AB37" s="241"/>
      <c r="AC37" s="241"/>
    </row>
    <row r="38" spans="1:38" x14ac:dyDescent="0.25">
      <c r="A38" s="4"/>
      <c r="B38" s="68"/>
      <c r="C38" s="68"/>
      <c r="D38" s="68"/>
      <c r="E38" s="4"/>
      <c r="F38" s="4"/>
      <c r="G38" s="4"/>
      <c r="H38" s="4"/>
      <c r="I38" s="4"/>
      <c r="J38" s="4"/>
      <c r="K38" s="4"/>
      <c r="L38" s="4"/>
      <c r="M38" s="4"/>
      <c r="N38" s="4"/>
      <c r="O38" s="4"/>
      <c r="P38" s="4"/>
      <c r="Q38" s="4"/>
      <c r="R38" s="68"/>
      <c r="S38" s="68"/>
      <c r="T38" s="68"/>
      <c r="U38" s="68"/>
      <c r="V38" s="68"/>
      <c r="W38" s="68"/>
      <c r="X38" s="68"/>
      <c r="Y38" s="68"/>
      <c r="Z38" s="68"/>
      <c r="AA38" s="4"/>
      <c r="AB38" s="241"/>
      <c r="AC38" s="241"/>
    </row>
    <row r="39" spans="1:38" ht="18" x14ac:dyDescent="0.25">
      <c r="A39" s="4"/>
      <c r="B39" s="68"/>
      <c r="C39" s="68"/>
      <c r="D39" s="68"/>
      <c r="E39" s="4"/>
      <c r="F39" s="4"/>
      <c r="G39" s="4"/>
      <c r="H39" s="4"/>
      <c r="I39" s="4"/>
      <c r="J39" s="4"/>
      <c r="K39" s="4"/>
      <c r="L39" s="4"/>
      <c r="M39" s="4"/>
      <c r="N39" s="4"/>
      <c r="O39" s="4"/>
      <c r="P39" s="4"/>
      <c r="Q39" s="4"/>
      <c r="R39" s="67"/>
      <c r="S39" s="67"/>
      <c r="T39" s="67"/>
      <c r="U39" s="67"/>
      <c r="V39" s="67"/>
      <c r="W39" s="70"/>
      <c r="X39" s="70"/>
      <c r="Y39" s="70"/>
      <c r="Z39" s="70"/>
      <c r="AA39" s="4"/>
      <c r="AB39" s="241"/>
      <c r="AC39" s="241"/>
    </row>
    <row r="40" spans="1:38" ht="18" x14ac:dyDescent="0.25">
      <c r="B40" s="68"/>
      <c r="C40" s="68"/>
      <c r="D40" s="68"/>
      <c r="E40" s="1"/>
      <c r="F40" s="1"/>
      <c r="G40" s="1"/>
      <c r="H40" s="1"/>
      <c r="I40" s="1"/>
      <c r="J40" s="1"/>
      <c r="K40" s="1"/>
      <c r="L40" s="1"/>
      <c r="M40" s="1"/>
      <c r="N40" s="1"/>
      <c r="O40" s="1"/>
      <c r="P40" s="1"/>
      <c r="Q40" s="1"/>
      <c r="R40" s="67"/>
      <c r="S40" s="67"/>
      <c r="T40" s="67"/>
      <c r="U40" s="67"/>
      <c r="V40" s="67"/>
      <c r="W40" s="69"/>
      <c r="X40" s="69"/>
      <c r="Y40" s="69"/>
      <c r="Z40" s="69"/>
    </row>
    <row r="41" spans="1:38" ht="18" x14ac:dyDescent="0.25">
      <c r="B41" s="68"/>
      <c r="C41" s="68"/>
      <c r="D41" s="68"/>
      <c r="E41" s="1"/>
      <c r="F41" s="1"/>
      <c r="G41" s="1"/>
      <c r="H41" s="1"/>
      <c r="I41" s="1"/>
      <c r="J41" s="1"/>
      <c r="K41" s="1"/>
      <c r="L41" s="1"/>
      <c r="M41" s="1"/>
      <c r="N41" s="1"/>
      <c r="O41" s="1"/>
      <c r="P41" s="1"/>
      <c r="Q41" s="1"/>
      <c r="R41" s="67"/>
      <c r="S41" s="67"/>
      <c r="T41" s="67"/>
      <c r="U41" s="67"/>
      <c r="V41" s="67"/>
      <c r="W41" s="67"/>
      <c r="X41" s="67"/>
      <c r="Y41" s="67"/>
      <c r="Z41" s="67"/>
    </row>
    <row r="42" spans="1:38" x14ac:dyDescent="0.25">
      <c r="E42" s="1"/>
      <c r="F42" s="1"/>
      <c r="G42" s="1"/>
      <c r="H42" s="1"/>
      <c r="I42" s="1"/>
      <c r="J42" s="1"/>
      <c r="K42" s="1"/>
      <c r="L42" s="1"/>
      <c r="M42" s="1"/>
      <c r="N42" s="1"/>
      <c r="O42" s="1"/>
      <c r="P42" s="1"/>
      <c r="Q42" s="1"/>
    </row>
    <row r="43" spans="1:38" x14ac:dyDescent="0.25">
      <c r="E43" s="1"/>
      <c r="F43" s="1"/>
      <c r="G43" s="1"/>
      <c r="H43" s="1"/>
      <c r="I43" s="1"/>
      <c r="J43" s="1"/>
      <c r="K43" s="1"/>
      <c r="L43" s="1"/>
      <c r="M43" s="1"/>
      <c r="N43" s="1"/>
      <c r="O43" s="1"/>
      <c r="P43" s="1"/>
      <c r="Q43" s="1"/>
    </row>
    <row r="44" spans="1:38" x14ac:dyDescent="0.25">
      <c r="G44" s="1"/>
      <c r="H44" s="1"/>
      <c r="I44" s="1"/>
      <c r="J44" s="1"/>
      <c r="K44" s="1"/>
      <c r="L44" s="1"/>
      <c r="M44" s="1"/>
    </row>
    <row r="45" spans="1:38" x14ac:dyDescent="0.25">
      <c r="G45" s="1"/>
      <c r="H45" s="1"/>
      <c r="I45" s="1"/>
      <c r="J45" s="1"/>
      <c r="K45" s="1"/>
      <c r="L45" s="1"/>
      <c r="M45" s="1"/>
    </row>
    <row r="46" spans="1:38" x14ac:dyDescent="0.25">
      <c r="G46" s="1"/>
      <c r="H46" s="1"/>
      <c r="I46" s="1"/>
      <c r="J46" s="1"/>
      <c r="K46" s="1"/>
      <c r="L46" s="1"/>
      <c r="M46" s="1"/>
    </row>
    <row r="47" spans="1:38" x14ac:dyDescent="0.25">
      <c r="G47" s="1"/>
      <c r="H47" s="1"/>
      <c r="I47" s="1"/>
      <c r="J47" s="1"/>
      <c r="K47" s="1"/>
      <c r="L47" s="1"/>
      <c r="M47" s="1"/>
    </row>
    <row r="48" spans="1:38" x14ac:dyDescent="0.25">
      <c r="G48" s="1"/>
      <c r="H48" s="1"/>
      <c r="I48" s="1"/>
      <c r="J48" s="1"/>
      <c r="K48" s="1"/>
      <c r="L48" s="1"/>
      <c r="M48" s="1"/>
    </row>
    <row r="49" spans="7:13" customFormat="1" x14ac:dyDescent="0.25">
      <c r="G49" s="1"/>
      <c r="H49" s="1"/>
      <c r="I49" s="1"/>
      <c r="J49" s="1"/>
      <c r="K49" s="1"/>
      <c r="L49" s="1"/>
      <c r="M49" s="1"/>
    </row>
    <row r="50" spans="7:13" customFormat="1" x14ac:dyDescent="0.25">
      <c r="G50" s="1"/>
      <c r="H50" s="1"/>
      <c r="I50" s="1"/>
      <c r="J50" s="1"/>
      <c r="K50" s="1"/>
      <c r="L50" s="1"/>
      <c r="M50" s="1"/>
    </row>
    <row r="51" spans="7:13" customFormat="1" x14ac:dyDescent="0.25">
      <c r="G51" s="1"/>
      <c r="H51" s="1"/>
      <c r="I51" s="1"/>
      <c r="J51" s="1"/>
      <c r="K51" s="1"/>
      <c r="L51" s="1"/>
      <c r="M51" s="1"/>
    </row>
    <row r="52" spans="7:13" customFormat="1" x14ac:dyDescent="0.25">
      <c r="G52" s="1"/>
      <c r="H52" s="1"/>
      <c r="I52" s="1"/>
      <c r="J52" s="1"/>
      <c r="K52" s="1"/>
      <c r="L52" s="1"/>
      <c r="M52" s="1"/>
    </row>
    <row r="53" spans="7:13" customFormat="1" x14ac:dyDescent="0.25">
      <c r="G53" s="1"/>
      <c r="H53" s="1"/>
      <c r="I53" s="1"/>
      <c r="J53" s="1"/>
      <c r="K53" s="1"/>
      <c r="L53" s="1"/>
      <c r="M53" s="1"/>
    </row>
    <row r="54" spans="7:13" customFormat="1" x14ac:dyDescent="0.25">
      <c r="G54" s="1"/>
      <c r="H54" s="1"/>
      <c r="I54" s="1"/>
      <c r="J54" s="1"/>
      <c r="K54" s="1"/>
      <c r="L54" s="1"/>
      <c r="M54" s="1"/>
    </row>
    <row r="55" spans="7:13" customFormat="1" x14ac:dyDescent="0.25">
      <c r="G55" s="1"/>
      <c r="H55" s="1"/>
      <c r="I55" s="1"/>
      <c r="J55" s="1"/>
      <c r="K55" s="1"/>
      <c r="L55" s="1"/>
      <c r="M55" s="1"/>
    </row>
    <row r="56" spans="7:13" customFormat="1" x14ac:dyDescent="0.25">
      <c r="G56" s="1"/>
      <c r="H56" s="1"/>
      <c r="I56" s="1"/>
      <c r="J56" s="1"/>
      <c r="K56" s="1"/>
      <c r="L56" s="1"/>
      <c r="M56" s="1"/>
    </row>
    <row r="57" spans="7:13" customFormat="1" x14ac:dyDescent="0.25">
      <c r="G57" s="1"/>
      <c r="H57" s="1"/>
      <c r="I57" s="1"/>
      <c r="J57" s="1"/>
      <c r="K57" s="1"/>
      <c r="L57" s="1"/>
      <c r="M57" s="1"/>
    </row>
    <row r="58" spans="7:13" customFormat="1" x14ac:dyDescent="0.25">
      <c r="G58" s="1"/>
      <c r="H58" s="1"/>
      <c r="I58" s="1"/>
      <c r="J58" s="1"/>
      <c r="K58" s="1"/>
      <c r="L58" s="1"/>
      <c r="M58" s="1"/>
    </row>
    <row r="59" spans="7:13" customFormat="1" x14ac:dyDescent="0.25">
      <c r="G59" s="1"/>
      <c r="H59" s="1"/>
      <c r="I59" s="1"/>
      <c r="J59" s="1"/>
      <c r="K59" s="1"/>
      <c r="L59" s="1"/>
      <c r="M59" s="1"/>
    </row>
    <row r="60" spans="7:13" customFormat="1" x14ac:dyDescent="0.25">
      <c r="G60" s="1"/>
      <c r="H60" s="1"/>
      <c r="I60" s="1"/>
      <c r="J60" s="1"/>
      <c r="K60" s="1"/>
      <c r="L60" s="1"/>
      <c r="M60" s="1"/>
    </row>
    <row r="61" spans="7:13" customFormat="1" x14ac:dyDescent="0.25">
      <c r="G61" s="1"/>
      <c r="H61" s="1"/>
      <c r="I61" s="1"/>
      <c r="J61" s="1"/>
      <c r="K61" s="1"/>
      <c r="L61" s="1"/>
      <c r="M61" s="1"/>
    </row>
    <row r="62" spans="7:13" customFormat="1" x14ac:dyDescent="0.25">
      <c r="G62" s="1"/>
      <c r="H62" s="1"/>
      <c r="I62" s="1"/>
      <c r="J62" s="1"/>
      <c r="K62" s="1"/>
      <c r="L62" s="1"/>
      <c r="M62" s="1"/>
    </row>
    <row r="63" spans="7:13" customFormat="1" x14ac:dyDescent="0.25">
      <c r="G63" s="1"/>
      <c r="H63" s="1"/>
      <c r="I63" s="1"/>
      <c r="J63" s="1"/>
      <c r="K63" s="1"/>
      <c r="L63" s="1"/>
      <c r="M63" s="1"/>
    </row>
    <row r="64" spans="7:13" customFormat="1" x14ac:dyDescent="0.25">
      <c r="G64" s="1"/>
      <c r="H64" s="1"/>
      <c r="I64" s="1"/>
      <c r="J64" s="1"/>
      <c r="K64" s="1"/>
      <c r="L64" s="1"/>
      <c r="M64" s="1"/>
    </row>
    <row r="65" spans="7:13" customFormat="1" x14ac:dyDescent="0.25">
      <c r="G65" s="1"/>
      <c r="H65" s="1"/>
      <c r="I65" s="1"/>
      <c r="J65" s="1"/>
      <c r="K65" s="1"/>
      <c r="L65" s="1"/>
      <c r="M65" s="1"/>
    </row>
    <row r="66" spans="7:13" customFormat="1" x14ac:dyDescent="0.25">
      <c r="G66" s="1"/>
      <c r="H66" s="1"/>
      <c r="I66" s="1"/>
      <c r="J66" s="1"/>
      <c r="K66" s="1"/>
      <c r="L66" s="1"/>
      <c r="M66" s="1"/>
    </row>
    <row r="67" spans="7:13" customFormat="1" x14ac:dyDescent="0.25">
      <c r="G67" s="1"/>
      <c r="H67" s="1"/>
      <c r="I67" s="1"/>
      <c r="J67" s="1"/>
      <c r="K67" s="1"/>
      <c r="L67" s="1"/>
      <c r="M67" s="1"/>
    </row>
    <row r="68" spans="7:13" customFormat="1" x14ac:dyDescent="0.25">
      <c r="G68" s="1"/>
      <c r="H68" s="1"/>
      <c r="I68" s="1"/>
      <c r="J68" s="1"/>
      <c r="K68" s="1"/>
      <c r="L68" s="1"/>
      <c r="M68" s="1"/>
    </row>
    <row r="69" spans="7:13" customFormat="1" x14ac:dyDescent="0.25">
      <c r="G69" s="1"/>
      <c r="H69" s="1"/>
      <c r="I69" s="1"/>
      <c r="J69" s="1"/>
      <c r="K69" s="1"/>
      <c r="L69" s="1"/>
      <c r="M69" s="1"/>
    </row>
    <row r="70" spans="7:13" customFormat="1" x14ac:dyDescent="0.25">
      <c r="G70" s="1"/>
      <c r="H70" s="1"/>
      <c r="I70" s="1"/>
      <c r="J70" s="1"/>
      <c r="K70" s="1"/>
      <c r="L70" s="1"/>
      <c r="M70" s="1"/>
    </row>
    <row r="71" spans="7:13" customFormat="1" x14ac:dyDescent="0.25">
      <c r="G71" s="1"/>
      <c r="H71" s="1"/>
      <c r="I71" s="1"/>
      <c r="J71" s="1"/>
      <c r="K71" s="1"/>
      <c r="L71" s="1"/>
      <c r="M71" s="1"/>
    </row>
    <row r="72" spans="7:13" customFormat="1" x14ac:dyDescent="0.25">
      <c r="G72" s="1"/>
      <c r="H72" s="1"/>
      <c r="I72" s="1"/>
      <c r="J72" s="1"/>
      <c r="K72" s="1"/>
      <c r="L72" s="1"/>
      <c r="M72" s="1"/>
    </row>
    <row r="73" spans="7:13" customFormat="1" x14ac:dyDescent="0.25">
      <c r="G73" s="1"/>
      <c r="H73" s="1"/>
      <c r="I73" s="1"/>
      <c r="J73" s="1"/>
      <c r="K73" s="1"/>
      <c r="L73" s="1"/>
      <c r="M73" s="1"/>
    </row>
    <row r="74" spans="7:13" customFormat="1" x14ac:dyDescent="0.25">
      <c r="G74" s="1"/>
      <c r="H74" s="1"/>
      <c r="I74" s="1"/>
      <c r="J74" s="1"/>
      <c r="K74" s="1"/>
      <c r="L74" s="1"/>
      <c r="M74" s="1"/>
    </row>
    <row r="75" spans="7:13" customFormat="1" x14ac:dyDescent="0.25">
      <c r="G75" s="1"/>
      <c r="H75" s="1"/>
      <c r="I75" s="1"/>
      <c r="J75" s="1"/>
      <c r="K75" s="1"/>
      <c r="L75" s="1"/>
      <c r="M75" s="1"/>
    </row>
    <row r="76" spans="7:13" customFormat="1" x14ac:dyDescent="0.25">
      <c r="G76" s="1"/>
      <c r="H76" s="1"/>
      <c r="I76" s="1"/>
      <c r="J76" s="1"/>
      <c r="K76" s="1"/>
      <c r="L76" s="1"/>
      <c r="M76" s="1"/>
    </row>
    <row r="77" spans="7:13" customFormat="1" x14ac:dyDescent="0.25">
      <c r="G77" s="1"/>
      <c r="H77" s="1"/>
      <c r="I77" s="1"/>
      <c r="J77" s="1"/>
      <c r="K77" s="1"/>
      <c r="L77" s="1"/>
      <c r="M77" s="1"/>
    </row>
    <row r="78" spans="7:13" customFormat="1" x14ac:dyDescent="0.25">
      <c r="G78" s="1"/>
      <c r="H78" s="1"/>
      <c r="I78" s="1"/>
      <c r="J78" s="1"/>
      <c r="K78" s="1"/>
      <c r="L78" s="1"/>
      <c r="M78" s="1"/>
    </row>
    <row r="79" spans="7:13" customFormat="1" x14ac:dyDescent="0.25">
      <c r="G79" s="1"/>
      <c r="H79" s="1"/>
      <c r="I79" s="1"/>
      <c r="J79" s="1"/>
      <c r="K79" s="1"/>
      <c r="L79" s="1"/>
      <c r="M79" s="1"/>
    </row>
    <row r="80" spans="7:13" customFormat="1" x14ac:dyDescent="0.25">
      <c r="G80" s="1"/>
      <c r="H80" s="1"/>
      <c r="I80" s="1"/>
      <c r="J80" s="1"/>
      <c r="K80" s="1"/>
      <c r="L80" s="1"/>
      <c r="M80" s="1"/>
    </row>
    <row r="81" spans="7:13" customFormat="1" x14ac:dyDescent="0.25">
      <c r="G81" s="1"/>
      <c r="H81" s="1"/>
      <c r="I81" s="1"/>
      <c r="J81" s="1"/>
      <c r="K81" s="1"/>
      <c r="L81" s="1"/>
      <c r="M81" s="1"/>
    </row>
    <row r="82" spans="7:13" customFormat="1" x14ac:dyDescent="0.25">
      <c r="G82" s="1"/>
      <c r="H82" s="1"/>
      <c r="I82" s="1"/>
      <c r="J82" s="1"/>
      <c r="K82" s="1"/>
      <c r="L82" s="1"/>
      <c r="M82" s="1"/>
    </row>
    <row r="83" spans="7:13" customFormat="1" x14ac:dyDescent="0.25">
      <c r="G83" s="1"/>
      <c r="H83" s="1"/>
      <c r="I83" s="1"/>
      <c r="J83" s="1"/>
      <c r="K83" s="1"/>
      <c r="L83" s="1"/>
      <c r="M83" s="1"/>
    </row>
    <row r="84" spans="7:13" customFormat="1" x14ac:dyDescent="0.25">
      <c r="G84" s="1"/>
      <c r="H84" s="1"/>
      <c r="I84" s="1"/>
      <c r="J84" s="1"/>
      <c r="K84" s="1"/>
      <c r="L84" s="1"/>
      <c r="M84" s="1"/>
    </row>
    <row r="85" spans="7:13" customFormat="1" x14ac:dyDescent="0.25">
      <c r="G85" s="1"/>
      <c r="H85" s="1"/>
      <c r="I85" s="1"/>
      <c r="J85" s="1"/>
      <c r="K85" s="1"/>
      <c r="L85" s="1"/>
      <c r="M85" s="1"/>
    </row>
    <row r="86" spans="7:13" customFormat="1" x14ac:dyDescent="0.25">
      <c r="G86" s="1"/>
      <c r="H86" s="1"/>
      <c r="I86" s="1"/>
      <c r="J86" s="1"/>
      <c r="K86" s="1"/>
      <c r="L86" s="1"/>
      <c r="M86" s="1"/>
    </row>
    <row r="87" spans="7:13" customFormat="1" x14ac:dyDescent="0.25">
      <c r="G87" s="1"/>
      <c r="H87" s="1"/>
      <c r="I87" s="1"/>
      <c r="J87" s="1"/>
      <c r="K87" s="1"/>
      <c r="L87" s="1"/>
      <c r="M87" s="1"/>
    </row>
    <row r="88" spans="7:13" customFormat="1" x14ac:dyDescent="0.25">
      <c r="G88" s="1"/>
      <c r="H88" s="1"/>
      <c r="I88" s="1"/>
      <c r="J88" s="1"/>
      <c r="K88" s="1"/>
      <c r="L88" s="1"/>
      <c r="M88" s="1"/>
    </row>
    <row r="89" spans="7:13" customFormat="1" x14ac:dyDescent="0.25">
      <c r="G89" s="1"/>
      <c r="H89" s="1"/>
      <c r="I89" s="1"/>
      <c r="J89" s="1"/>
      <c r="K89" s="1"/>
      <c r="L89" s="1"/>
      <c r="M89" s="1"/>
    </row>
    <row r="90" spans="7:13" customFormat="1" x14ac:dyDescent="0.25">
      <c r="G90" s="1"/>
      <c r="H90" s="1"/>
      <c r="I90" s="1"/>
      <c r="J90" s="1"/>
      <c r="K90" s="1"/>
      <c r="L90" s="1"/>
      <c r="M90" s="1"/>
    </row>
    <row r="91" spans="7:13" customFormat="1" x14ac:dyDescent="0.25">
      <c r="G91" s="1"/>
      <c r="H91" s="1"/>
      <c r="I91" s="1"/>
      <c r="J91" s="1"/>
      <c r="K91" s="1"/>
      <c r="L91" s="1"/>
      <c r="M91" s="1"/>
    </row>
    <row r="92" spans="7:13" customFormat="1" x14ac:dyDescent="0.25">
      <c r="G92" s="1"/>
      <c r="H92" s="1"/>
      <c r="I92" s="1"/>
      <c r="J92" s="1"/>
      <c r="K92" s="1"/>
      <c r="L92" s="1"/>
      <c r="M92" s="1"/>
    </row>
    <row r="93" spans="7:13" customFormat="1" x14ac:dyDescent="0.25">
      <c r="G93" s="1"/>
      <c r="H93" s="1"/>
      <c r="I93" s="1"/>
      <c r="J93" s="1"/>
      <c r="K93" s="1"/>
      <c r="L93" s="1"/>
      <c r="M93" s="1"/>
    </row>
    <row r="94" spans="7:13" customFormat="1" x14ac:dyDescent="0.25">
      <c r="G94" s="1"/>
      <c r="H94" s="1"/>
      <c r="I94" s="1"/>
      <c r="J94" s="1"/>
      <c r="K94" s="1"/>
      <c r="L94" s="1"/>
      <c r="M94" s="1"/>
    </row>
    <row r="95" spans="7:13" customFormat="1" x14ac:dyDescent="0.25">
      <c r="G95" s="1"/>
      <c r="H95" s="1"/>
      <c r="I95" s="1"/>
      <c r="J95" s="1"/>
      <c r="K95" s="1"/>
      <c r="L95" s="1"/>
      <c r="M95" s="1"/>
    </row>
    <row r="96" spans="7:13" customFormat="1" x14ac:dyDescent="0.25">
      <c r="G96" s="1"/>
      <c r="H96" s="1"/>
      <c r="I96" s="1"/>
      <c r="J96" s="1"/>
      <c r="K96" s="1"/>
      <c r="L96" s="1"/>
      <c r="M96" s="1"/>
    </row>
    <row r="97" spans="7:13" customFormat="1" x14ac:dyDescent="0.25">
      <c r="G97" s="1"/>
      <c r="H97" s="1"/>
      <c r="I97" s="1"/>
      <c r="J97" s="1"/>
      <c r="K97" s="1"/>
      <c r="L97" s="1"/>
      <c r="M97" s="1"/>
    </row>
    <row r="98" spans="7:13" customFormat="1" x14ac:dyDescent="0.25">
      <c r="G98" s="1"/>
      <c r="H98" s="1"/>
      <c r="I98" s="1"/>
      <c r="J98" s="1"/>
      <c r="K98" s="1"/>
      <c r="L98" s="1"/>
      <c r="M98" s="1"/>
    </row>
    <row r="99" spans="7:13" customFormat="1" x14ac:dyDescent="0.25">
      <c r="G99" s="1"/>
      <c r="H99" s="1"/>
      <c r="I99" s="1"/>
      <c r="J99" s="1"/>
      <c r="K99" s="1"/>
      <c r="L99" s="1"/>
      <c r="M99" s="1"/>
    </row>
    <row r="100" spans="7:13" customFormat="1" x14ac:dyDescent="0.25">
      <c r="G100" s="1"/>
      <c r="H100" s="1"/>
      <c r="I100" s="1"/>
      <c r="J100" s="1"/>
      <c r="K100" s="1"/>
      <c r="L100" s="1"/>
      <c r="M100" s="1"/>
    </row>
    <row r="101" spans="7:13" customFormat="1" x14ac:dyDescent="0.25">
      <c r="G101" s="1"/>
      <c r="H101" s="1"/>
      <c r="I101" s="1"/>
      <c r="J101" s="1"/>
      <c r="K101" s="1"/>
      <c r="L101" s="1"/>
      <c r="M101" s="1"/>
    </row>
    <row r="102" spans="7:13" customFormat="1" x14ac:dyDescent="0.25">
      <c r="G102" s="1"/>
      <c r="H102" s="1"/>
      <c r="I102" s="1"/>
      <c r="J102" s="1"/>
      <c r="K102" s="1"/>
      <c r="L102" s="1"/>
      <c r="M102" s="1"/>
    </row>
    <row r="103" spans="7:13" customFormat="1" x14ac:dyDescent="0.25">
      <c r="G103" s="1"/>
      <c r="H103" s="1"/>
      <c r="I103" s="1"/>
      <c r="J103" s="1"/>
      <c r="K103" s="1"/>
      <c r="L103" s="1"/>
      <c r="M103" s="1"/>
    </row>
    <row r="104" spans="7:13" customFormat="1" x14ac:dyDescent="0.25">
      <c r="G104" s="1"/>
      <c r="H104" s="1"/>
      <c r="I104" s="1"/>
      <c r="J104" s="1"/>
      <c r="K104" s="1"/>
      <c r="L104" s="1"/>
      <c r="M104" s="1"/>
    </row>
    <row r="105" spans="7:13" customFormat="1" x14ac:dyDescent="0.25">
      <c r="G105" s="1"/>
      <c r="H105" s="1"/>
      <c r="I105" s="1"/>
      <c r="J105" s="1"/>
      <c r="K105" s="1"/>
      <c r="L105" s="1"/>
      <c r="M105" s="1"/>
    </row>
    <row r="106" spans="7:13" customFormat="1" x14ac:dyDescent="0.25">
      <c r="G106" s="1"/>
      <c r="H106" s="1"/>
      <c r="I106" s="1"/>
      <c r="J106" s="1"/>
      <c r="K106" s="1"/>
      <c r="L106" s="1"/>
      <c r="M106" s="1"/>
    </row>
    <row r="107" spans="7:13" customFormat="1" x14ac:dyDescent="0.25">
      <c r="G107" s="1"/>
      <c r="H107" s="1"/>
      <c r="I107" s="1"/>
      <c r="J107" s="1"/>
      <c r="K107" s="1"/>
      <c r="L107" s="1"/>
      <c r="M107" s="1"/>
    </row>
    <row r="108" spans="7:13" customFormat="1" x14ac:dyDescent="0.25">
      <c r="G108" s="1"/>
      <c r="H108" s="1"/>
      <c r="I108" s="1"/>
      <c r="J108" s="1"/>
      <c r="K108" s="1"/>
      <c r="L108" s="1"/>
      <c r="M108" s="1"/>
    </row>
    <row r="109" spans="7:13" customFormat="1" x14ac:dyDescent="0.25">
      <c r="G109" s="1"/>
      <c r="H109" s="1"/>
      <c r="I109" s="1"/>
      <c r="J109" s="1"/>
      <c r="K109" s="1"/>
      <c r="L109" s="1"/>
      <c r="M109" s="1"/>
    </row>
    <row r="110" spans="7:13" customFormat="1" x14ac:dyDescent="0.25">
      <c r="G110" s="1"/>
      <c r="H110" s="1"/>
      <c r="I110" s="1"/>
      <c r="J110" s="1"/>
      <c r="K110" s="1"/>
      <c r="L110" s="1"/>
      <c r="M110" s="1"/>
    </row>
    <row r="111" spans="7:13" customFormat="1" x14ac:dyDescent="0.25">
      <c r="G111" s="1"/>
      <c r="H111" s="1"/>
      <c r="I111" s="1"/>
      <c r="J111" s="1"/>
      <c r="K111" s="1"/>
      <c r="L111" s="1"/>
      <c r="M111" s="1"/>
    </row>
    <row r="112" spans="7:13" customFormat="1" x14ac:dyDescent="0.25">
      <c r="G112" s="1"/>
      <c r="H112" s="1"/>
      <c r="I112" s="1"/>
      <c r="J112" s="1"/>
      <c r="K112" s="1"/>
      <c r="L112" s="1"/>
      <c r="M112" s="1"/>
    </row>
    <row r="113" spans="7:13" customFormat="1" x14ac:dyDescent="0.25">
      <c r="G113" s="1"/>
      <c r="H113" s="1"/>
      <c r="I113" s="1"/>
      <c r="J113" s="1"/>
      <c r="K113" s="1"/>
      <c r="L113" s="1"/>
      <c r="M113" s="1"/>
    </row>
    <row r="114" spans="7:13" customFormat="1" x14ac:dyDescent="0.25">
      <c r="G114" s="1"/>
      <c r="H114" s="1"/>
      <c r="I114" s="1"/>
      <c r="J114" s="1"/>
      <c r="K114" s="1"/>
      <c r="L114" s="1"/>
      <c r="M114" s="1"/>
    </row>
    <row r="115" spans="7:13" customFormat="1" x14ac:dyDescent="0.25">
      <c r="G115" s="1"/>
      <c r="H115" s="1"/>
      <c r="I115" s="1"/>
      <c r="J115" s="1"/>
      <c r="K115" s="1"/>
      <c r="L115" s="1"/>
      <c r="M115" s="1"/>
    </row>
    <row r="116" spans="7:13" customFormat="1" x14ac:dyDescent="0.25">
      <c r="G116" s="1"/>
      <c r="H116" s="1"/>
      <c r="I116" s="1"/>
      <c r="J116" s="1"/>
      <c r="K116" s="1"/>
      <c r="L116" s="1"/>
      <c r="M116" s="1"/>
    </row>
    <row r="117" spans="7:13" customFormat="1" x14ac:dyDescent="0.25">
      <c r="G117" s="1"/>
      <c r="H117" s="1"/>
      <c r="I117" s="1"/>
      <c r="J117" s="1"/>
      <c r="K117" s="1"/>
      <c r="L117" s="1"/>
      <c r="M117" s="1"/>
    </row>
    <row r="118" spans="7:13" customFormat="1" x14ac:dyDescent="0.25">
      <c r="G118" s="1"/>
      <c r="H118" s="1"/>
      <c r="I118" s="1"/>
      <c r="J118" s="1"/>
      <c r="K118" s="1"/>
      <c r="L118" s="1"/>
      <c r="M118" s="1"/>
    </row>
    <row r="119" spans="7:13" customFormat="1" x14ac:dyDescent="0.25">
      <c r="G119" s="1"/>
      <c r="H119" s="1"/>
      <c r="I119" s="1"/>
      <c r="J119" s="1"/>
      <c r="K119" s="1"/>
      <c r="L119" s="1"/>
      <c r="M119" s="1"/>
    </row>
    <row r="120" spans="7:13" customFormat="1" x14ac:dyDescent="0.25">
      <c r="G120" s="1"/>
      <c r="H120" s="1"/>
      <c r="I120" s="1"/>
      <c r="J120" s="1"/>
      <c r="K120" s="1"/>
      <c r="L120" s="1"/>
      <c r="M120" s="1"/>
    </row>
    <row r="121" spans="7:13" customFormat="1" x14ac:dyDescent="0.25">
      <c r="G121" s="1"/>
      <c r="H121" s="1"/>
      <c r="I121" s="1"/>
      <c r="J121" s="1"/>
      <c r="K121" s="1"/>
      <c r="L121" s="1"/>
      <c r="M121" s="1"/>
    </row>
    <row r="122" spans="7:13" customFormat="1" x14ac:dyDescent="0.25">
      <c r="G122" s="1"/>
      <c r="H122" s="1"/>
      <c r="I122" s="1"/>
      <c r="J122" s="1"/>
      <c r="K122" s="1"/>
      <c r="L122" s="1"/>
      <c r="M122" s="1"/>
    </row>
    <row r="123" spans="7:13" customFormat="1" x14ac:dyDescent="0.25">
      <c r="G123" s="1"/>
      <c r="H123" s="1"/>
      <c r="I123" s="1"/>
      <c r="J123" s="1"/>
      <c r="K123" s="1"/>
      <c r="L123" s="1"/>
      <c r="M123" s="1"/>
    </row>
    <row r="124" spans="7:13" customFormat="1" x14ac:dyDescent="0.25">
      <c r="G124" s="1"/>
      <c r="H124" s="1"/>
      <c r="I124" s="1"/>
      <c r="J124" s="1"/>
      <c r="K124" s="1"/>
      <c r="L124" s="1"/>
      <c r="M124" s="1"/>
    </row>
    <row r="125" spans="7:13" customFormat="1" x14ac:dyDescent="0.25">
      <c r="G125" s="1"/>
      <c r="H125" s="1"/>
      <c r="I125" s="1"/>
      <c r="J125" s="1"/>
      <c r="K125" s="1"/>
      <c r="L125" s="1"/>
      <c r="M125" s="1"/>
    </row>
    <row r="126" spans="7:13" customFormat="1" x14ac:dyDescent="0.25">
      <c r="G126" s="1"/>
      <c r="H126" s="1"/>
      <c r="I126" s="1"/>
      <c r="J126" s="1"/>
      <c r="K126" s="1"/>
      <c r="L126" s="1"/>
      <c r="M126" s="1"/>
    </row>
    <row r="127" spans="7:13" customFormat="1" x14ac:dyDescent="0.25">
      <c r="G127" s="1"/>
      <c r="H127" s="1"/>
      <c r="I127" s="1"/>
      <c r="J127" s="1"/>
      <c r="K127" s="1"/>
      <c r="L127" s="1"/>
      <c r="M127" s="1"/>
    </row>
    <row r="128" spans="7:13" customFormat="1" x14ac:dyDescent="0.25">
      <c r="G128" s="1"/>
      <c r="H128" s="1"/>
      <c r="I128" s="1"/>
      <c r="J128" s="1"/>
      <c r="K128" s="1"/>
      <c r="L128" s="1"/>
      <c r="M128" s="1"/>
    </row>
    <row r="129" spans="7:13" customFormat="1" x14ac:dyDescent="0.25">
      <c r="G129" s="1"/>
      <c r="H129" s="1"/>
      <c r="I129" s="1"/>
      <c r="J129" s="1"/>
      <c r="K129" s="1"/>
      <c r="L129" s="1"/>
      <c r="M129" s="1"/>
    </row>
    <row r="130" spans="7:13" customFormat="1" x14ac:dyDescent="0.25">
      <c r="G130" s="1"/>
      <c r="H130" s="1"/>
      <c r="I130" s="1"/>
      <c r="J130" s="1"/>
      <c r="K130" s="1"/>
      <c r="L130" s="1"/>
      <c r="M130" s="1"/>
    </row>
    <row r="131" spans="7:13" customFormat="1" x14ac:dyDescent="0.25">
      <c r="G131" s="1"/>
      <c r="H131" s="1"/>
      <c r="I131" s="1"/>
      <c r="J131" s="1"/>
      <c r="K131" s="1"/>
      <c r="L131" s="1"/>
      <c r="M131" s="1"/>
    </row>
    <row r="132" spans="7:13" customFormat="1" x14ac:dyDescent="0.25">
      <c r="G132" s="1"/>
      <c r="H132" s="1"/>
      <c r="I132" s="1"/>
      <c r="J132" s="1"/>
      <c r="K132" s="1"/>
      <c r="L132" s="1"/>
      <c r="M132" s="1"/>
    </row>
    <row r="133" spans="7:13" customFormat="1" x14ac:dyDescent="0.25">
      <c r="G133" s="1"/>
      <c r="H133" s="1"/>
      <c r="I133" s="1"/>
      <c r="J133" s="1"/>
      <c r="K133" s="1"/>
      <c r="L133" s="1"/>
      <c r="M133" s="1"/>
    </row>
    <row r="134" spans="7:13" customFormat="1" x14ac:dyDescent="0.25">
      <c r="G134" s="1"/>
      <c r="H134" s="1"/>
      <c r="I134" s="1"/>
      <c r="J134" s="1"/>
      <c r="K134" s="1"/>
      <c r="L134" s="1"/>
      <c r="M134" s="1"/>
    </row>
    <row r="135" spans="7:13" customFormat="1" x14ac:dyDescent="0.25">
      <c r="G135" s="1"/>
      <c r="H135" s="1"/>
      <c r="I135" s="1"/>
      <c r="J135" s="1"/>
      <c r="K135" s="1"/>
      <c r="L135" s="1"/>
      <c r="M135" s="1"/>
    </row>
    <row r="136" spans="7:13" customFormat="1" x14ac:dyDescent="0.25">
      <c r="G136" s="1"/>
      <c r="H136" s="1"/>
      <c r="I136" s="1"/>
      <c r="J136" s="1"/>
      <c r="K136" s="1"/>
      <c r="L136" s="1"/>
      <c r="M136" s="1"/>
    </row>
    <row r="137" spans="7:13" customFormat="1" x14ac:dyDescent="0.25">
      <c r="G137" s="1"/>
      <c r="H137" s="1"/>
      <c r="I137" s="1"/>
      <c r="J137" s="1"/>
      <c r="K137" s="1"/>
      <c r="L137" s="1"/>
      <c r="M137" s="1"/>
    </row>
    <row r="138" spans="7:13" customFormat="1" x14ac:dyDescent="0.25">
      <c r="G138" s="1"/>
      <c r="H138" s="1"/>
      <c r="I138" s="1"/>
      <c r="J138" s="1"/>
      <c r="K138" s="1"/>
      <c r="L138" s="1"/>
      <c r="M138" s="1"/>
    </row>
    <row r="139" spans="7:13" customFormat="1" x14ac:dyDescent="0.25">
      <c r="G139" s="1"/>
      <c r="H139" s="1"/>
      <c r="I139" s="1"/>
      <c r="J139" s="1"/>
      <c r="K139" s="1"/>
      <c r="L139" s="1"/>
      <c r="M139" s="1"/>
    </row>
    <row r="140" spans="7:13" customFormat="1" x14ac:dyDescent="0.25">
      <c r="G140" s="1"/>
      <c r="H140" s="1"/>
      <c r="I140" s="1"/>
      <c r="J140" s="1"/>
      <c r="K140" s="1"/>
      <c r="L140" s="1"/>
      <c r="M140" s="1"/>
    </row>
    <row r="141" spans="7:13" customFormat="1" x14ac:dyDescent="0.25">
      <c r="G141" s="1"/>
      <c r="H141" s="1"/>
      <c r="I141" s="1"/>
      <c r="J141" s="1"/>
      <c r="K141" s="1"/>
      <c r="L141" s="1"/>
      <c r="M141" s="1"/>
    </row>
    <row r="142" spans="7:13" customFormat="1" x14ac:dyDescent="0.25">
      <c r="G142" s="1"/>
      <c r="H142" s="1"/>
      <c r="I142" s="1"/>
      <c r="J142" s="1"/>
      <c r="K142" s="1"/>
      <c r="L142" s="1"/>
      <c r="M142" s="1"/>
    </row>
    <row r="143" spans="7:13" customFormat="1" x14ac:dyDescent="0.25">
      <c r="G143" s="1"/>
      <c r="H143" s="1"/>
      <c r="I143" s="1"/>
      <c r="J143" s="1"/>
      <c r="K143" s="1"/>
      <c r="L143" s="1"/>
      <c r="M143" s="1"/>
    </row>
    <row r="144" spans="7:13" customFormat="1" x14ac:dyDescent="0.25">
      <c r="G144" s="1"/>
      <c r="H144" s="1"/>
      <c r="I144" s="1"/>
      <c r="J144" s="1"/>
      <c r="K144" s="1"/>
      <c r="L144" s="1"/>
      <c r="M144" s="1"/>
    </row>
    <row r="145" spans="7:13" customFormat="1" x14ac:dyDescent="0.25">
      <c r="G145" s="1"/>
      <c r="H145" s="1"/>
      <c r="I145" s="1"/>
      <c r="J145" s="1"/>
      <c r="K145" s="1"/>
      <c r="L145" s="1"/>
      <c r="M145" s="1"/>
    </row>
    <row r="146" spans="7:13" customFormat="1" x14ac:dyDescent="0.25">
      <c r="G146" s="1"/>
      <c r="H146" s="1"/>
      <c r="I146" s="1"/>
      <c r="J146" s="1"/>
      <c r="K146" s="1"/>
      <c r="L146" s="1"/>
      <c r="M146" s="1"/>
    </row>
    <row r="147" spans="7:13" customFormat="1" x14ac:dyDescent="0.25">
      <c r="G147" s="1"/>
      <c r="H147" s="1"/>
      <c r="I147" s="1"/>
      <c r="J147" s="1"/>
      <c r="K147" s="1"/>
      <c r="L147" s="1"/>
      <c r="M147" s="1"/>
    </row>
    <row r="148" spans="7:13" customFormat="1" x14ac:dyDescent="0.25">
      <c r="G148" s="1"/>
      <c r="H148" s="1"/>
      <c r="I148" s="1"/>
      <c r="J148" s="1"/>
      <c r="K148" s="1"/>
      <c r="L148" s="1"/>
      <c r="M148" s="1"/>
    </row>
    <row r="149" spans="7:13" customFormat="1" x14ac:dyDescent="0.25">
      <c r="G149" s="1"/>
      <c r="H149" s="1"/>
      <c r="I149" s="1"/>
      <c r="J149" s="1"/>
      <c r="K149" s="1"/>
      <c r="L149" s="1"/>
      <c r="M149" s="1"/>
    </row>
    <row r="150" spans="7:13" customFormat="1" x14ac:dyDescent="0.25">
      <c r="G150" s="1"/>
      <c r="H150" s="1"/>
      <c r="I150" s="1"/>
      <c r="J150" s="1"/>
      <c r="K150" s="1"/>
      <c r="L150" s="1"/>
      <c r="M150" s="1"/>
    </row>
    <row r="151" spans="7:13" customFormat="1" x14ac:dyDescent="0.25">
      <c r="G151" s="1"/>
      <c r="H151" s="1"/>
      <c r="I151" s="1"/>
      <c r="J151" s="1"/>
      <c r="K151" s="1"/>
      <c r="L151" s="1"/>
      <c r="M151" s="1"/>
    </row>
    <row r="152" spans="7:13" customFormat="1" x14ac:dyDescent="0.25">
      <c r="G152" s="1"/>
      <c r="H152" s="1"/>
      <c r="I152" s="1"/>
      <c r="J152" s="1"/>
      <c r="K152" s="1"/>
      <c r="L152" s="1"/>
      <c r="M152" s="1"/>
    </row>
    <row r="153" spans="7:13" customFormat="1" x14ac:dyDescent="0.25">
      <c r="G153" s="1"/>
      <c r="H153" s="1"/>
      <c r="I153" s="1"/>
      <c r="J153" s="1"/>
      <c r="K153" s="1"/>
      <c r="L153" s="1"/>
      <c r="M153" s="1"/>
    </row>
    <row r="154" spans="7:13" customFormat="1" x14ac:dyDescent="0.25">
      <c r="G154" s="1"/>
      <c r="H154" s="1"/>
      <c r="I154" s="1"/>
      <c r="J154" s="1"/>
      <c r="K154" s="1"/>
      <c r="L154" s="1"/>
      <c r="M154" s="1"/>
    </row>
    <row r="155" spans="7:13" customFormat="1" x14ac:dyDescent="0.25">
      <c r="G155" s="1"/>
      <c r="H155" s="1"/>
      <c r="I155" s="1"/>
      <c r="J155" s="1"/>
      <c r="K155" s="1"/>
      <c r="L155" s="1"/>
      <c r="M155" s="1"/>
    </row>
    <row r="156" spans="7:13" customFormat="1" x14ac:dyDescent="0.25">
      <c r="G156" s="1"/>
      <c r="H156" s="1"/>
      <c r="I156" s="1"/>
      <c r="J156" s="1"/>
      <c r="K156" s="1"/>
      <c r="L156" s="1"/>
      <c r="M156" s="1"/>
    </row>
    <row r="157" spans="7:13" customFormat="1" x14ac:dyDescent="0.25">
      <c r="G157" s="1"/>
      <c r="H157" s="1"/>
      <c r="I157" s="1"/>
      <c r="J157" s="1"/>
      <c r="K157" s="1"/>
      <c r="L157" s="1"/>
      <c r="M157" s="1"/>
    </row>
    <row r="158" spans="7:13" customFormat="1" x14ac:dyDescent="0.25">
      <c r="G158" s="1"/>
      <c r="H158" s="1"/>
      <c r="I158" s="1"/>
      <c r="J158" s="1"/>
      <c r="K158" s="1"/>
      <c r="L158" s="1"/>
      <c r="M158" s="1"/>
    </row>
    <row r="159" spans="7:13" customFormat="1" x14ac:dyDescent="0.25">
      <c r="G159" s="1"/>
      <c r="H159" s="1"/>
      <c r="I159" s="1"/>
      <c r="J159" s="1"/>
      <c r="K159" s="1"/>
      <c r="L159" s="1"/>
      <c r="M159" s="1"/>
    </row>
    <row r="160" spans="7:13" customFormat="1" x14ac:dyDescent="0.25">
      <c r="G160" s="1"/>
      <c r="H160" s="1"/>
      <c r="I160" s="1"/>
      <c r="J160" s="1"/>
      <c r="K160" s="1"/>
      <c r="L160" s="1"/>
      <c r="M160" s="1"/>
    </row>
    <row r="161" spans="7:13" customFormat="1" x14ac:dyDescent="0.25">
      <c r="G161" s="1"/>
      <c r="H161" s="1"/>
      <c r="I161" s="1"/>
      <c r="J161" s="1"/>
      <c r="K161" s="1"/>
      <c r="L161" s="1"/>
      <c r="M161" s="1"/>
    </row>
    <row r="162" spans="7:13" customFormat="1" x14ac:dyDescent="0.25">
      <c r="G162" s="1"/>
      <c r="H162" s="1"/>
      <c r="I162" s="1"/>
      <c r="J162" s="1"/>
      <c r="K162" s="1"/>
      <c r="L162" s="1"/>
      <c r="M162" s="1"/>
    </row>
    <row r="163" spans="7:13" customFormat="1" x14ac:dyDescent="0.25">
      <c r="G163" s="1"/>
      <c r="H163" s="1"/>
      <c r="I163" s="1"/>
      <c r="J163" s="1"/>
      <c r="K163" s="1"/>
      <c r="L163" s="1"/>
      <c r="M163" s="1"/>
    </row>
    <row r="164" spans="7:13" customFormat="1" x14ac:dyDescent="0.25">
      <c r="G164" s="1"/>
      <c r="H164" s="1"/>
      <c r="I164" s="1"/>
      <c r="J164" s="1"/>
      <c r="K164" s="1"/>
      <c r="L164" s="1"/>
      <c r="M164" s="1"/>
    </row>
    <row r="165" spans="7:13" customFormat="1" x14ac:dyDescent="0.25">
      <c r="G165" s="1"/>
      <c r="H165" s="1"/>
      <c r="I165" s="1"/>
      <c r="J165" s="1"/>
      <c r="K165" s="1"/>
      <c r="L165" s="1"/>
      <c r="M165" s="1"/>
    </row>
    <row r="166" spans="7:13" customFormat="1" x14ac:dyDescent="0.25">
      <c r="G166" s="1"/>
      <c r="H166" s="1"/>
      <c r="I166" s="1"/>
      <c r="J166" s="1"/>
      <c r="K166" s="1"/>
      <c r="L166" s="1"/>
      <c r="M166" s="1"/>
    </row>
    <row r="167" spans="7:13" customFormat="1" x14ac:dyDescent="0.25">
      <c r="G167" s="1"/>
      <c r="H167" s="1"/>
      <c r="I167" s="1"/>
      <c r="J167" s="1"/>
      <c r="K167" s="1"/>
      <c r="L167" s="1"/>
      <c r="M167" s="1"/>
    </row>
    <row r="168" spans="7:13" customFormat="1" x14ac:dyDescent="0.25">
      <c r="G168" s="1"/>
      <c r="H168" s="1"/>
      <c r="I168" s="1"/>
      <c r="J168" s="1"/>
      <c r="K168" s="1"/>
      <c r="L168" s="1"/>
      <c r="M168" s="1"/>
    </row>
    <row r="169" spans="7:13" customFormat="1" x14ac:dyDescent="0.25">
      <c r="G169" s="1"/>
      <c r="H169" s="1"/>
      <c r="I169" s="1"/>
      <c r="J169" s="1"/>
      <c r="K169" s="1"/>
      <c r="L169" s="1"/>
      <c r="M169" s="1"/>
    </row>
    <row r="170" spans="7:13" customFormat="1" x14ac:dyDescent="0.25">
      <c r="G170" s="1"/>
      <c r="H170" s="1"/>
      <c r="I170" s="1"/>
      <c r="J170" s="1"/>
      <c r="K170" s="1"/>
      <c r="L170" s="1"/>
      <c r="M170" s="1"/>
    </row>
    <row r="171" spans="7:13" customFormat="1" x14ac:dyDescent="0.25">
      <c r="G171" s="1"/>
      <c r="H171" s="1"/>
      <c r="I171" s="1"/>
      <c r="J171" s="1"/>
      <c r="K171" s="1"/>
      <c r="L171" s="1"/>
      <c r="M171" s="1"/>
    </row>
    <row r="172" spans="7:13" customFormat="1" x14ac:dyDescent="0.25">
      <c r="G172" s="1"/>
      <c r="H172" s="1"/>
      <c r="I172" s="1"/>
      <c r="J172" s="1"/>
      <c r="K172" s="1"/>
      <c r="L172" s="1"/>
      <c r="M172" s="1"/>
    </row>
    <row r="173" spans="7:13" customFormat="1" x14ac:dyDescent="0.25">
      <c r="G173" s="1"/>
      <c r="H173" s="1"/>
      <c r="I173" s="1"/>
      <c r="J173" s="1"/>
      <c r="K173" s="1"/>
      <c r="L173" s="1"/>
      <c r="M173" s="1"/>
    </row>
    <row r="174" spans="7:13" customFormat="1" x14ac:dyDescent="0.25">
      <c r="G174" s="1"/>
      <c r="H174" s="1"/>
      <c r="I174" s="1"/>
      <c r="J174" s="1"/>
      <c r="K174" s="1"/>
      <c r="L174" s="1"/>
      <c r="M174" s="1"/>
    </row>
    <row r="175" spans="7:13" customFormat="1" x14ac:dyDescent="0.25">
      <c r="G175" s="1"/>
      <c r="H175" s="1"/>
      <c r="I175" s="1"/>
      <c r="J175" s="1"/>
      <c r="K175" s="1"/>
      <c r="L175" s="1"/>
      <c r="M175" s="1"/>
    </row>
    <row r="176" spans="7:13" customFormat="1" x14ac:dyDescent="0.25">
      <c r="G176" s="1"/>
      <c r="H176" s="1"/>
      <c r="I176" s="1"/>
      <c r="J176" s="1"/>
      <c r="K176" s="1"/>
      <c r="L176" s="1"/>
      <c r="M176" s="1"/>
    </row>
    <row r="177" spans="7:13" customFormat="1" x14ac:dyDescent="0.25">
      <c r="G177" s="1"/>
      <c r="H177" s="1"/>
      <c r="I177" s="1"/>
      <c r="J177" s="1"/>
      <c r="K177" s="1"/>
      <c r="L177" s="1"/>
      <c r="M177" s="1"/>
    </row>
    <row r="178" spans="7:13" customFormat="1" x14ac:dyDescent="0.25">
      <c r="G178" s="1"/>
      <c r="H178" s="1"/>
      <c r="I178" s="1"/>
      <c r="J178" s="1"/>
      <c r="K178" s="1"/>
      <c r="L178" s="1"/>
      <c r="M178" s="1"/>
    </row>
    <row r="179" spans="7:13" customFormat="1" x14ac:dyDescent="0.25">
      <c r="G179" s="1"/>
      <c r="H179" s="1"/>
      <c r="I179" s="1"/>
      <c r="J179" s="1"/>
      <c r="K179" s="1"/>
      <c r="L179" s="1"/>
      <c r="M179" s="1"/>
    </row>
    <row r="180" spans="7:13" customFormat="1" x14ac:dyDescent="0.25">
      <c r="G180" s="1"/>
      <c r="H180" s="1"/>
      <c r="I180" s="1"/>
      <c r="J180" s="1"/>
      <c r="K180" s="1"/>
      <c r="L180" s="1"/>
      <c r="M180" s="1"/>
    </row>
    <row r="181" spans="7:13" customFormat="1" x14ac:dyDescent="0.25">
      <c r="G181" s="1"/>
      <c r="H181" s="1"/>
      <c r="I181" s="1"/>
      <c r="J181" s="1"/>
      <c r="K181" s="1"/>
      <c r="L181" s="1"/>
      <c r="M181" s="1"/>
    </row>
    <row r="182" spans="7:13" customFormat="1" x14ac:dyDescent="0.25">
      <c r="G182" s="1"/>
      <c r="H182" s="1"/>
      <c r="I182" s="1"/>
      <c r="J182" s="1"/>
      <c r="K182" s="1"/>
      <c r="L182" s="1"/>
      <c r="M182" s="1"/>
    </row>
    <row r="183" spans="7:13" customFormat="1" x14ac:dyDescent="0.25">
      <c r="G183" s="1"/>
      <c r="H183" s="1"/>
      <c r="I183" s="1"/>
      <c r="J183" s="1"/>
      <c r="K183" s="1"/>
      <c r="L183" s="1"/>
      <c r="M183" s="1"/>
    </row>
    <row r="184" spans="7:13" customFormat="1" x14ac:dyDescent="0.25">
      <c r="G184" s="1"/>
      <c r="H184" s="1"/>
      <c r="I184" s="1"/>
      <c r="J184" s="1"/>
      <c r="K184" s="1"/>
      <c r="L184" s="1"/>
      <c r="M184" s="1"/>
    </row>
    <row r="185" spans="7:13" customFormat="1" x14ac:dyDescent="0.25">
      <c r="G185" s="1"/>
      <c r="H185" s="1"/>
      <c r="I185" s="1"/>
      <c r="J185" s="1"/>
      <c r="K185" s="1"/>
      <c r="L185" s="1"/>
      <c r="M185" s="1"/>
    </row>
    <row r="186" spans="7:13" customFormat="1" x14ac:dyDescent="0.25">
      <c r="G186" s="1"/>
      <c r="H186" s="1"/>
      <c r="I186" s="1"/>
      <c r="J186" s="1"/>
      <c r="K186" s="1"/>
      <c r="L186" s="1"/>
      <c r="M186" s="1"/>
    </row>
    <row r="187" spans="7:13" customFormat="1" x14ac:dyDescent="0.25">
      <c r="G187" s="1"/>
      <c r="H187" s="1"/>
      <c r="I187" s="1"/>
      <c r="J187" s="1"/>
      <c r="K187" s="1"/>
      <c r="L187" s="1"/>
      <c r="M187" s="1"/>
    </row>
    <row r="188" spans="7:13" customFormat="1" x14ac:dyDescent="0.25">
      <c r="G188" s="1"/>
      <c r="H188" s="1"/>
      <c r="I188" s="1"/>
      <c r="J188" s="1"/>
      <c r="K188" s="1"/>
      <c r="L188" s="1"/>
      <c r="M188" s="1"/>
    </row>
    <row r="189" spans="7:13" customFormat="1" x14ac:dyDescent="0.25">
      <c r="G189" s="1"/>
      <c r="H189" s="1"/>
      <c r="I189" s="1"/>
      <c r="J189" s="1"/>
      <c r="K189" s="1"/>
      <c r="L189" s="1"/>
      <c r="M189" s="1"/>
    </row>
    <row r="190" spans="7:13" customFormat="1" x14ac:dyDescent="0.25">
      <c r="G190" s="1"/>
      <c r="H190" s="1"/>
      <c r="I190" s="1"/>
      <c r="J190" s="1"/>
      <c r="K190" s="1"/>
      <c r="L190" s="1"/>
      <c r="M190" s="1"/>
    </row>
    <row r="191" spans="7:13" customFormat="1" x14ac:dyDescent="0.25">
      <c r="G191" s="1"/>
      <c r="H191" s="1"/>
      <c r="I191" s="1"/>
      <c r="J191" s="1"/>
      <c r="K191" s="1"/>
      <c r="L191" s="1"/>
      <c r="M191" s="1"/>
    </row>
    <row r="192" spans="7:13" customFormat="1" x14ac:dyDescent="0.25">
      <c r="G192" s="1"/>
      <c r="H192" s="1"/>
      <c r="I192" s="1"/>
      <c r="J192" s="1"/>
      <c r="K192" s="1"/>
      <c r="L192" s="1"/>
      <c r="M192" s="1"/>
    </row>
    <row r="193" spans="7:13" customFormat="1" x14ac:dyDescent="0.25">
      <c r="G193" s="1"/>
      <c r="H193" s="1"/>
      <c r="I193" s="1"/>
      <c r="J193" s="1"/>
      <c r="K193" s="1"/>
      <c r="L193" s="1"/>
      <c r="M193" s="1"/>
    </row>
    <row r="194" spans="7:13" customFormat="1" x14ac:dyDescent="0.25">
      <c r="G194" s="1"/>
      <c r="H194" s="1"/>
      <c r="I194" s="1"/>
      <c r="J194" s="1"/>
      <c r="K194" s="1"/>
      <c r="L194" s="1"/>
      <c r="M194" s="1"/>
    </row>
    <row r="195" spans="7:13" customFormat="1" x14ac:dyDescent="0.25">
      <c r="G195" s="1"/>
      <c r="H195" s="1"/>
      <c r="I195" s="1"/>
      <c r="J195" s="1"/>
      <c r="K195" s="1"/>
      <c r="L195" s="1"/>
      <c r="M195" s="1"/>
    </row>
    <row r="196" spans="7:13" customFormat="1" x14ac:dyDescent="0.25">
      <c r="G196" s="1"/>
      <c r="H196" s="1"/>
      <c r="I196" s="1"/>
      <c r="J196" s="1"/>
      <c r="K196" s="1"/>
      <c r="L196" s="1"/>
      <c r="M196" s="1"/>
    </row>
    <row r="197" spans="7:13" customFormat="1" x14ac:dyDescent="0.25">
      <c r="G197" s="1"/>
      <c r="H197" s="1"/>
      <c r="I197" s="1"/>
      <c r="J197" s="1"/>
      <c r="K197" s="1"/>
      <c r="L197" s="1"/>
      <c r="M197" s="1"/>
    </row>
    <row r="198" spans="7:13" customFormat="1" x14ac:dyDescent="0.25">
      <c r="G198" s="1"/>
      <c r="H198" s="1"/>
      <c r="I198" s="1"/>
      <c r="J198" s="1"/>
      <c r="K198" s="1"/>
      <c r="L198" s="1"/>
      <c r="M198" s="1"/>
    </row>
    <row r="199" spans="7:13" customFormat="1" x14ac:dyDescent="0.25">
      <c r="G199" s="1"/>
      <c r="H199" s="1"/>
      <c r="I199" s="1"/>
      <c r="J199" s="1"/>
      <c r="K199" s="1"/>
      <c r="L199" s="1"/>
      <c r="M199" s="1"/>
    </row>
    <row r="200" spans="7:13" customFormat="1" x14ac:dyDescent="0.25">
      <c r="G200" s="1"/>
      <c r="H200" s="1"/>
      <c r="I200" s="1"/>
      <c r="J200" s="1"/>
      <c r="K200" s="1"/>
      <c r="L200" s="1"/>
      <c r="M200" s="1"/>
    </row>
    <row r="201" spans="7:13" customFormat="1" x14ac:dyDescent="0.25">
      <c r="G201" s="1"/>
      <c r="H201" s="1"/>
      <c r="I201" s="1"/>
      <c r="J201" s="1"/>
      <c r="K201" s="1"/>
      <c r="L201" s="1"/>
      <c r="M201" s="1"/>
    </row>
    <row r="202" spans="7:13" customFormat="1" x14ac:dyDescent="0.25">
      <c r="G202" s="1"/>
      <c r="H202" s="1"/>
      <c r="I202" s="1"/>
      <c r="J202" s="1"/>
      <c r="K202" s="1"/>
      <c r="L202" s="1"/>
      <c r="M202" s="1"/>
    </row>
    <row r="203" spans="7:13" customFormat="1" x14ac:dyDescent="0.25">
      <c r="G203" s="1"/>
      <c r="H203" s="1"/>
      <c r="I203" s="1"/>
      <c r="J203" s="1"/>
      <c r="K203" s="1"/>
      <c r="L203" s="1"/>
      <c r="M203" s="1"/>
    </row>
    <row r="204" spans="7:13" customFormat="1" x14ac:dyDescent="0.25">
      <c r="G204" s="1"/>
      <c r="H204" s="1"/>
      <c r="I204" s="1"/>
      <c r="J204" s="1"/>
      <c r="K204" s="1"/>
      <c r="L204" s="1"/>
      <c r="M204" s="1"/>
    </row>
    <row r="205" spans="7:13" customFormat="1" x14ac:dyDescent="0.25">
      <c r="G205" s="1"/>
      <c r="H205" s="1"/>
      <c r="I205" s="1"/>
      <c r="J205" s="1"/>
      <c r="K205" s="1"/>
      <c r="L205" s="1"/>
      <c r="M205" s="1"/>
    </row>
    <row r="206" spans="7:13" customFormat="1" x14ac:dyDescent="0.25">
      <c r="G206" s="1"/>
      <c r="H206" s="1"/>
      <c r="I206" s="1"/>
      <c r="J206" s="1"/>
      <c r="K206" s="1"/>
      <c r="L206" s="1"/>
      <c r="M206" s="1"/>
    </row>
    <row r="207" spans="7:13" customFormat="1" x14ac:dyDescent="0.25">
      <c r="G207" s="1"/>
      <c r="H207" s="1"/>
      <c r="I207" s="1"/>
      <c r="J207" s="1"/>
      <c r="K207" s="1"/>
      <c r="L207" s="1"/>
      <c r="M207" s="1"/>
    </row>
    <row r="208" spans="7:13" customFormat="1" x14ac:dyDescent="0.25">
      <c r="G208" s="1"/>
      <c r="H208" s="1"/>
      <c r="I208" s="1"/>
      <c r="J208" s="1"/>
      <c r="K208" s="1"/>
      <c r="L208" s="1"/>
      <c r="M208" s="1"/>
    </row>
    <row r="209" spans="7:13" customFormat="1" x14ac:dyDescent="0.25">
      <c r="G209" s="1"/>
      <c r="H209" s="1"/>
      <c r="I209" s="1"/>
      <c r="J209" s="1"/>
      <c r="K209" s="1"/>
      <c r="L209" s="1"/>
      <c r="M209" s="1"/>
    </row>
    <row r="210" spans="7:13" customFormat="1" x14ac:dyDescent="0.25">
      <c r="G210" s="1"/>
      <c r="H210" s="1"/>
      <c r="I210" s="1"/>
      <c r="J210" s="1"/>
      <c r="K210" s="1"/>
      <c r="L210" s="1"/>
      <c r="M210" s="1"/>
    </row>
    <row r="211" spans="7:13" customFormat="1" x14ac:dyDescent="0.25">
      <c r="G211" s="1"/>
      <c r="H211" s="1"/>
      <c r="I211" s="1"/>
      <c r="J211" s="1"/>
      <c r="K211" s="1"/>
      <c r="L211" s="1"/>
      <c r="M211" s="1"/>
    </row>
    <row r="212" spans="7:13" customFormat="1" x14ac:dyDescent="0.25">
      <c r="G212" s="1"/>
      <c r="H212" s="1"/>
      <c r="I212" s="1"/>
      <c r="J212" s="1"/>
      <c r="K212" s="1"/>
      <c r="L212" s="1"/>
      <c r="M212" s="1"/>
    </row>
    <row r="213" spans="7:13" customFormat="1" x14ac:dyDescent="0.25">
      <c r="G213" s="1"/>
      <c r="H213" s="1"/>
      <c r="I213" s="1"/>
      <c r="J213" s="1"/>
      <c r="K213" s="1"/>
      <c r="L213" s="1"/>
      <c r="M213" s="1"/>
    </row>
    <row r="214" spans="7:13" customFormat="1" x14ac:dyDescent="0.25">
      <c r="G214" s="1"/>
      <c r="H214" s="1"/>
      <c r="I214" s="1"/>
      <c r="J214" s="1"/>
      <c r="K214" s="1"/>
      <c r="L214" s="1"/>
      <c r="M214" s="1"/>
    </row>
    <row r="215" spans="7:13" customFormat="1" x14ac:dyDescent="0.25">
      <c r="G215" s="1"/>
      <c r="H215" s="1"/>
      <c r="I215" s="1"/>
      <c r="J215" s="1"/>
      <c r="K215" s="1"/>
      <c r="L215" s="1"/>
      <c r="M215" s="1"/>
    </row>
    <row r="216" spans="7:13" customFormat="1" x14ac:dyDescent="0.25">
      <c r="G216" s="1"/>
      <c r="H216" s="1"/>
      <c r="I216" s="1"/>
      <c r="J216" s="1"/>
      <c r="K216" s="1"/>
      <c r="L216" s="1"/>
      <c r="M216" s="1"/>
    </row>
    <row r="217" spans="7:13" customFormat="1" x14ac:dyDescent="0.25">
      <c r="G217" s="1"/>
      <c r="H217" s="1"/>
      <c r="I217" s="1"/>
      <c r="J217" s="1"/>
      <c r="K217" s="1"/>
      <c r="L217" s="1"/>
      <c r="M217" s="1"/>
    </row>
    <row r="218" spans="7:13" customFormat="1" x14ac:dyDescent="0.25">
      <c r="G218" s="1"/>
      <c r="H218" s="1"/>
      <c r="I218" s="1"/>
      <c r="J218" s="1"/>
      <c r="K218" s="1"/>
      <c r="L218" s="1"/>
      <c r="M218" s="1"/>
    </row>
    <row r="219" spans="7:13" customFormat="1" x14ac:dyDescent="0.25">
      <c r="G219" s="1"/>
      <c r="H219" s="1"/>
      <c r="I219" s="1"/>
      <c r="J219" s="1"/>
      <c r="K219" s="1"/>
      <c r="L219" s="1"/>
      <c r="M219" s="1"/>
    </row>
    <row r="220" spans="7:13" customFormat="1" x14ac:dyDescent="0.25">
      <c r="G220" s="1"/>
      <c r="H220" s="1"/>
      <c r="I220" s="1"/>
      <c r="J220" s="1"/>
      <c r="K220" s="1"/>
      <c r="L220" s="1"/>
      <c r="M220" s="1"/>
    </row>
    <row r="221" spans="7:13" customFormat="1" x14ac:dyDescent="0.25">
      <c r="G221" s="1"/>
      <c r="H221" s="1"/>
      <c r="I221" s="1"/>
      <c r="J221" s="1"/>
      <c r="K221" s="1"/>
      <c r="L221" s="1"/>
      <c r="M221" s="1"/>
    </row>
    <row r="222" spans="7:13" customFormat="1" x14ac:dyDescent="0.25">
      <c r="G222" s="1"/>
      <c r="H222" s="1"/>
      <c r="I222" s="1"/>
      <c r="J222" s="1"/>
      <c r="K222" s="1"/>
      <c r="L222" s="1"/>
      <c r="M222" s="1"/>
    </row>
    <row r="223" spans="7:13" customFormat="1" x14ac:dyDescent="0.25">
      <c r="G223" s="1"/>
      <c r="H223" s="1"/>
      <c r="I223" s="1"/>
      <c r="J223" s="1"/>
      <c r="K223" s="1"/>
      <c r="L223" s="1"/>
      <c r="M223" s="1"/>
    </row>
    <row r="224" spans="7:13" customFormat="1" x14ac:dyDescent="0.25">
      <c r="G224" s="1"/>
      <c r="H224" s="1"/>
      <c r="I224" s="1"/>
      <c r="J224" s="1"/>
      <c r="K224" s="1"/>
      <c r="L224" s="1"/>
      <c r="M224" s="1"/>
    </row>
    <row r="225" spans="7:13" customFormat="1" x14ac:dyDescent="0.25">
      <c r="G225" s="1"/>
      <c r="H225" s="1"/>
      <c r="I225" s="1"/>
      <c r="J225" s="1"/>
      <c r="K225" s="1"/>
      <c r="L225" s="1"/>
      <c r="M225" s="1"/>
    </row>
    <row r="226" spans="7:13" customFormat="1" x14ac:dyDescent="0.25">
      <c r="G226" s="1"/>
      <c r="H226" s="1"/>
      <c r="I226" s="1"/>
      <c r="J226" s="1"/>
      <c r="K226" s="1"/>
      <c r="L226" s="1"/>
      <c r="M226" s="1"/>
    </row>
    <row r="227" spans="7:13" customFormat="1" x14ac:dyDescent="0.25">
      <c r="G227" s="1"/>
      <c r="H227" s="1"/>
      <c r="I227" s="1"/>
      <c r="J227" s="1"/>
      <c r="K227" s="1"/>
      <c r="L227" s="1"/>
      <c r="M227" s="1"/>
    </row>
    <row r="228" spans="7:13" customFormat="1" x14ac:dyDescent="0.25">
      <c r="G228" s="1"/>
      <c r="H228" s="1"/>
      <c r="I228" s="1"/>
      <c r="J228" s="1"/>
      <c r="K228" s="1"/>
      <c r="L228" s="1"/>
      <c r="M228" s="1"/>
    </row>
    <row r="229" spans="7:13" customFormat="1" x14ac:dyDescent="0.25">
      <c r="G229" s="1"/>
      <c r="H229" s="1"/>
      <c r="I229" s="1"/>
      <c r="J229" s="1"/>
      <c r="K229" s="1"/>
      <c r="L229" s="1"/>
      <c r="M229" s="1"/>
    </row>
    <row r="230" spans="7:13" customFormat="1" x14ac:dyDescent="0.25">
      <c r="G230" s="1"/>
      <c r="H230" s="1"/>
      <c r="I230" s="1"/>
      <c r="J230" s="1"/>
      <c r="K230" s="1"/>
      <c r="L230" s="1"/>
      <c r="M230" s="1"/>
    </row>
    <row r="231" spans="7:13" customFormat="1" x14ac:dyDescent="0.25">
      <c r="G231" s="1"/>
      <c r="H231" s="1"/>
      <c r="I231" s="1"/>
      <c r="J231" s="1"/>
      <c r="K231" s="1"/>
      <c r="L231" s="1"/>
      <c r="M231" s="1"/>
    </row>
    <row r="232" spans="7:13" customFormat="1" x14ac:dyDescent="0.25">
      <c r="G232" s="1"/>
      <c r="H232" s="1"/>
      <c r="I232" s="1"/>
      <c r="J232" s="1"/>
      <c r="K232" s="1"/>
      <c r="L232" s="1"/>
      <c r="M232" s="1"/>
    </row>
    <row r="233" spans="7:13" customFormat="1" x14ac:dyDescent="0.25">
      <c r="G233" s="1"/>
      <c r="H233" s="1"/>
      <c r="I233" s="1"/>
      <c r="J233" s="1"/>
      <c r="K233" s="1"/>
      <c r="L233" s="1"/>
      <c r="M233" s="1"/>
    </row>
    <row r="234" spans="7:13" customFormat="1" x14ac:dyDescent="0.25">
      <c r="G234" s="1"/>
      <c r="H234" s="1"/>
      <c r="I234" s="1"/>
      <c r="J234" s="1"/>
      <c r="K234" s="1"/>
      <c r="L234" s="1"/>
      <c r="M234" s="1"/>
    </row>
    <row r="235" spans="7:13" customFormat="1" x14ac:dyDescent="0.25">
      <c r="G235" s="1"/>
      <c r="H235" s="1"/>
      <c r="I235" s="1"/>
      <c r="J235" s="1"/>
      <c r="K235" s="1"/>
      <c r="L235" s="1"/>
      <c r="M235" s="1"/>
    </row>
    <row r="236" spans="7:13" customFormat="1" x14ac:dyDescent="0.25">
      <c r="G236" s="1"/>
      <c r="H236" s="1"/>
      <c r="I236" s="1"/>
      <c r="J236" s="1"/>
      <c r="K236" s="1"/>
      <c r="L236" s="1"/>
      <c r="M236" s="1"/>
    </row>
    <row r="237" spans="7:13" customFormat="1" x14ac:dyDescent="0.25">
      <c r="G237" s="1"/>
      <c r="H237" s="1"/>
      <c r="I237" s="1"/>
      <c r="J237" s="1"/>
      <c r="K237" s="1"/>
      <c r="L237" s="1"/>
      <c r="M237" s="1"/>
    </row>
    <row r="238" spans="7:13" customFormat="1" x14ac:dyDescent="0.25">
      <c r="G238" s="1"/>
      <c r="H238" s="1"/>
      <c r="I238" s="1"/>
      <c r="J238" s="1"/>
      <c r="K238" s="1"/>
      <c r="L238" s="1"/>
      <c r="M238" s="1"/>
    </row>
    <row r="239" spans="7:13" customFormat="1" x14ac:dyDescent="0.25">
      <c r="G239" s="1"/>
      <c r="H239" s="1"/>
      <c r="I239" s="1"/>
      <c r="J239" s="1"/>
      <c r="K239" s="1"/>
      <c r="L239" s="1"/>
      <c r="M239" s="1"/>
    </row>
    <row r="240" spans="7:13" customFormat="1" x14ac:dyDescent="0.25">
      <c r="G240" s="1"/>
      <c r="H240" s="1"/>
      <c r="I240" s="1"/>
      <c r="J240" s="1"/>
      <c r="K240" s="1"/>
      <c r="L240" s="1"/>
      <c r="M240" s="1"/>
    </row>
    <row r="241" spans="7:13" customFormat="1" x14ac:dyDescent="0.25">
      <c r="G241" s="1"/>
      <c r="H241" s="1"/>
      <c r="I241" s="1"/>
      <c r="J241" s="1"/>
      <c r="K241" s="1"/>
      <c r="L241" s="1"/>
      <c r="M241" s="1"/>
    </row>
    <row r="242" spans="7:13" customFormat="1" x14ac:dyDescent="0.25">
      <c r="G242" s="1"/>
      <c r="H242" s="1"/>
      <c r="I242" s="1"/>
      <c r="J242" s="1"/>
      <c r="K242" s="1"/>
      <c r="L242" s="1"/>
      <c r="M242" s="1"/>
    </row>
    <row r="243" spans="7:13" customFormat="1" x14ac:dyDescent="0.25">
      <c r="G243" s="1"/>
      <c r="H243" s="1"/>
      <c r="I243" s="1"/>
      <c r="J243" s="1"/>
      <c r="K243" s="1"/>
      <c r="L243" s="1"/>
      <c r="M243" s="1"/>
    </row>
    <row r="244" spans="7:13" customFormat="1" x14ac:dyDescent="0.25">
      <c r="G244" s="1"/>
      <c r="H244" s="1"/>
      <c r="I244" s="1"/>
      <c r="J244" s="1"/>
      <c r="K244" s="1"/>
      <c r="L244" s="1"/>
      <c r="M244" s="1"/>
    </row>
    <row r="245" spans="7:13" customFormat="1" x14ac:dyDescent="0.25">
      <c r="G245" s="1"/>
      <c r="H245" s="1"/>
      <c r="I245" s="1"/>
      <c r="J245" s="1"/>
      <c r="K245" s="1"/>
      <c r="L245" s="1"/>
      <c r="M245" s="1"/>
    </row>
    <row r="246" spans="7:13" customFormat="1" x14ac:dyDescent="0.25">
      <c r="G246" s="1"/>
      <c r="H246" s="1"/>
      <c r="I246" s="1"/>
      <c r="J246" s="1"/>
      <c r="K246" s="1"/>
      <c r="L246" s="1"/>
      <c r="M246" s="1"/>
    </row>
    <row r="247" spans="7:13" customFormat="1" x14ac:dyDescent="0.25">
      <c r="G247" s="1"/>
      <c r="H247" s="1"/>
      <c r="I247" s="1"/>
      <c r="J247" s="1"/>
      <c r="K247" s="1"/>
      <c r="L247" s="1"/>
      <c r="M247" s="1"/>
    </row>
    <row r="248" spans="7:13" customFormat="1" x14ac:dyDescent="0.25">
      <c r="G248" s="1"/>
      <c r="H248" s="1"/>
      <c r="I248" s="1"/>
      <c r="J248" s="1"/>
      <c r="K248" s="1"/>
      <c r="L248" s="1"/>
      <c r="M248" s="1"/>
    </row>
    <row r="249" spans="7:13" customFormat="1" x14ac:dyDescent="0.25">
      <c r="G249" s="1"/>
      <c r="H249" s="1"/>
      <c r="I249" s="1"/>
      <c r="J249" s="1"/>
      <c r="K249" s="1"/>
      <c r="L249" s="1"/>
      <c r="M249" s="1"/>
    </row>
    <row r="250" spans="7:13" customFormat="1" x14ac:dyDescent="0.25">
      <c r="G250" s="1"/>
      <c r="H250" s="1"/>
      <c r="I250" s="1"/>
      <c r="J250" s="1"/>
      <c r="K250" s="1"/>
      <c r="L250" s="1"/>
      <c r="M250" s="1"/>
    </row>
    <row r="251" spans="7:13" customFormat="1" x14ac:dyDescent="0.25">
      <c r="G251" s="1"/>
      <c r="H251" s="1"/>
      <c r="I251" s="1"/>
      <c r="J251" s="1"/>
      <c r="K251" s="1"/>
      <c r="L251" s="1"/>
      <c r="M251" s="1"/>
    </row>
    <row r="252" spans="7:13" customFormat="1" x14ac:dyDescent="0.25">
      <c r="G252" s="1"/>
      <c r="H252" s="1"/>
      <c r="I252" s="1"/>
      <c r="J252" s="1"/>
      <c r="K252" s="1"/>
      <c r="L252" s="1"/>
      <c r="M252" s="1"/>
    </row>
    <row r="253" spans="7:13" customFormat="1" x14ac:dyDescent="0.25">
      <c r="G253" s="1"/>
      <c r="H253" s="1"/>
      <c r="I253" s="1"/>
      <c r="J253" s="1"/>
      <c r="K253" s="1"/>
      <c r="L253" s="1"/>
      <c r="M253" s="1"/>
    </row>
    <row r="254" spans="7:13" customFormat="1" x14ac:dyDescent="0.25">
      <c r="G254" s="1"/>
      <c r="H254" s="1"/>
      <c r="I254" s="1"/>
      <c r="J254" s="1"/>
      <c r="K254" s="1"/>
      <c r="L254" s="1"/>
      <c r="M254" s="1"/>
    </row>
    <row r="255" spans="7:13" customFormat="1" x14ac:dyDescent="0.25">
      <c r="G255" s="1"/>
      <c r="H255" s="1"/>
      <c r="I255" s="1"/>
      <c r="J255" s="1"/>
      <c r="K255" s="1"/>
      <c r="L255" s="1"/>
      <c r="M255" s="1"/>
    </row>
    <row r="256" spans="7:13" customFormat="1" x14ac:dyDescent="0.25">
      <c r="G256" s="1"/>
      <c r="H256" s="1"/>
      <c r="I256" s="1"/>
      <c r="J256" s="1"/>
      <c r="K256" s="1"/>
      <c r="L256" s="1"/>
      <c r="M256" s="1"/>
    </row>
    <row r="257" spans="7:13" customFormat="1" x14ac:dyDescent="0.25">
      <c r="G257" s="1"/>
      <c r="H257" s="1"/>
      <c r="I257" s="1"/>
      <c r="J257" s="1"/>
      <c r="K257" s="1"/>
      <c r="L257" s="1"/>
      <c r="M257" s="1"/>
    </row>
    <row r="258" spans="7:13" customFormat="1" x14ac:dyDescent="0.25">
      <c r="G258" s="1"/>
      <c r="H258" s="1"/>
      <c r="I258" s="1"/>
      <c r="J258" s="1"/>
      <c r="K258" s="1"/>
      <c r="L258" s="1"/>
      <c r="M258" s="1"/>
    </row>
    <row r="259" spans="7:13" customFormat="1" x14ac:dyDescent="0.25">
      <c r="G259" s="1"/>
      <c r="H259" s="1"/>
      <c r="I259" s="1"/>
      <c r="J259" s="1"/>
      <c r="K259" s="1"/>
      <c r="L259" s="1"/>
      <c r="M259" s="1"/>
    </row>
    <row r="260" spans="7:13" customFormat="1" x14ac:dyDescent="0.25">
      <c r="G260" s="1"/>
      <c r="H260" s="1"/>
      <c r="I260" s="1"/>
      <c r="J260" s="1"/>
      <c r="K260" s="1"/>
      <c r="L260" s="1"/>
      <c r="M260" s="1"/>
    </row>
    <row r="261" spans="7:13" customFormat="1" x14ac:dyDescent="0.25">
      <c r="G261" s="1"/>
      <c r="H261" s="1"/>
      <c r="I261" s="1"/>
      <c r="J261" s="1"/>
      <c r="K261" s="1"/>
      <c r="L261" s="1"/>
      <c r="M261" s="1"/>
    </row>
    <row r="262" spans="7:13" customFormat="1" x14ac:dyDescent="0.25">
      <c r="G262" s="1"/>
      <c r="H262" s="1"/>
      <c r="I262" s="1"/>
      <c r="J262" s="1"/>
      <c r="K262" s="1"/>
      <c r="L262" s="1"/>
      <c r="M262" s="1"/>
    </row>
    <row r="263" spans="7:13" customFormat="1" x14ac:dyDescent="0.25">
      <c r="G263" s="1"/>
      <c r="H263" s="1"/>
      <c r="I263" s="1"/>
      <c r="J263" s="1"/>
      <c r="K263" s="1"/>
      <c r="L263" s="1"/>
      <c r="M263" s="1"/>
    </row>
    <row r="264" spans="7:13" customFormat="1" x14ac:dyDescent="0.25">
      <c r="G264" s="1"/>
      <c r="H264" s="1"/>
      <c r="I264" s="1"/>
      <c r="J264" s="1"/>
      <c r="K264" s="1"/>
      <c r="L264" s="1"/>
      <c r="M264" s="1"/>
    </row>
    <row r="265" spans="7:13" customFormat="1" x14ac:dyDescent="0.25">
      <c r="G265" s="1"/>
      <c r="H265" s="1"/>
      <c r="I265" s="1"/>
      <c r="J265" s="1"/>
      <c r="K265" s="1"/>
      <c r="L265" s="1"/>
      <c r="M265" s="1"/>
    </row>
    <row r="266" spans="7:13" customFormat="1" x14ac:dyDescent="0.25">
      <c r="G266" s="1"/>
      <c r="H266" s="1"/>
      <c r="I266" s="1"/>
      <c r="J266" s="1"/>
      <c r="K266" s="1"/>
      <c r="L266" s="1"/>
      <c r="M266" s="1"/>
    </row>
    <row r="267" spans="7:13" customFormat="1" x14ac:dyDescent="0.25">
      <c r="G267" s="1"/>
      <c r="H267" s="1"/>
      <c r="I267" s="1"/>
      <c r="J267" s="1"/>
      <c r="K267" s="1"/>
      <c r="L267" s="1"/>
      <c r="M267" s="1"/>
    </row>
    <row r="268" spans="7:13" customFormat="1" x14ac:dyDescent="0.25">
      <c r="G268" s="1"/>
      <c r="H268" s="1"/>
      <c r="I268" s="1"/>
      <c r="J268" s="1"/>
      <c r="K268" s="1"/>
      <c r="L268" s="1"/>
      <c r="M268" s="1"/>
    </row>
    <row r="269" spans="7:13" customFormat="1" x14ac:dyDescent="0.25">
      <c r="G269" s="1"/>
      <c r="H269" s="1"/>
      <c r="I269" s="1"/>
      <c r="J269" s="1"/>
      <c r="K269" s="1"/>
      <c r="L269" s="1"/>
      <c r="M269" s="1"/>
    </row>
    <row r="270" spans="7:13" customFormat="1" x14ac:dyDescent="0.25">
      <c r="G270" s="1"/>
      <c r="H270" s="1"/>
      <c r="I270" s="1"/>
      <c r="J270" s="1"/>
      <c r="K270" s="1"/>
      <c r="L270" s="1"/>
      <c r="M270" s="1"/>
    </row>
    <row r="271" spans="7:13" customFormat="1" x14ac:dyDescent="0.25">
      <c r="G271" s="1"/>
      <c r="H271" s="1"/>
      <c r="I271" s="1"/>
      <c r="J271" s="1"/>
      <c r="K271" s="1"/>
      <c r="L271" s="1"/>
      <c r="M271" s="1"/>
    </row>
    <row r="272" spans="7:13" customFormat="1" x14ac:dyDescent="0.25">
      <c r="G272" s="1"/>
      <c r="H272" s="1"/>
      <c r="I272" s="1"/>
      <c r="J272" s="1"/>
      <c r="K272" s="1"/>
      <c r="L272" s="1"/>
      <c r="M272" s="1"/>
    </row>
    <row r="273" spans="7:13" customFormat="1" x14ac:dyDescent="0.25">
      <c r="G273" s="1"/>
      <c r="H273" s="1"/>
      <c r="I273" s="1"/>
      <c r="J273" s="1"/>
      <c r="K273" s="1"/>
      <c r="L273" s="1"/>
      <c r="M273" s="1"/>
    </row>
    <row r="274" spans="7:13" customFormat="1" x14ac:dyDescent="0.25">
      <c r="G274" s="1"/>
      <c r="H274" s="1"/>
      <c r="I274" s="1"/>
      <c r="J274" s="1"/>
      <c r="K274" s="1"/>
      <c r="L274" s="1"/>
      <c r="M274" s="1"/>
    </row>
    <row r="275" spans="7:13" customFormat="1" x14ac:dyDescent="0.25">
      <c r="G275" s="1"/>
      <c r="H275" s="1"/>
      <c r="I275" s="1"/>
      <c r="J275" s="1"/>
      <c r="K275" s="1"/>
      <c r="L275" s="1"/>
      <c r="M275" s="1"/>
    </row>
    <row r="276" spans="7:13" customFormat="1" x14ac:dyDescent="0.25">
      <c r="G276" s="1"/>
      <c r="H276" s="1"/>
      <c r="I276" s="1"/>
      <c r="J276" s="1"/>
      <c r="K276" s="1"/>
      <c r="L276" s="1"/>
      <c r="M276" s="1"/>
    </row>
    <row r="277" spans="7:13" customFormat="1" x14ac:dyDescent="0.25">
      <c r="G277" s="1"/>
      <c r="H277" s="1"/>
      <c r="I277" s="1"/>
      <c r="J277" s="1"/>
      <c r="K277" s="1"/>
      <c r="L277" s="1"/>
      <c r="M277" s="1"/>
    </row>
    <row r="278" spans="7:13" customFormat="1" x14ac:dyDescent="0.25">
      <c r="G278" s="1"/>
      <c r="H278" s="1"/>
      <c r="I278" s="1"/>
      <c r="J278" s="1"/>
      <c r="K278" s="1"/>
      <c r="L278" s="1"/>
      <c r="M278" s="1"/>
    </row>
    <row r="279" spans="7:13" customFormat="1" x14ac:dyDescent="0.25">
      <c r="G279" s="1"/>
      <c r="H279" s="1"/>
      <c r="I279" s="1"/>
      <c r="J279" s="1"/>
      <c r="K279" s="1"/>
      <c r="L279" s="1"/>
      <c r="M279" s="1"/>
    </row>
    <row r="280" spans="7:13" customFormat="1" x14ac:dyDescent="0.25">
      <c r="G280" s="1"/>
      <c r="H280" s="1"/>
      <c r="I280" s="1"/>
      <c r="J280" s="1"/>
      <c r="K280" s="1"/>
      <c r="L280" s="1"/>
      <c r="M280" s="1"/>
    </row>
    <row r="281" spans="7:13" customFormat="1" x14ac:dyDescent="0.25">
      <c r="G281" s="1"/>
      <c r="H281" s="1"/>
      <c r="I281" s="1"/>
      <c r="J281" s="1"/>
      <c r="K281" s="1"/>
      <c r="L281" s="1"/>
      <c r="M281" s="1"/>
    </row>
    <row r="282" spans="7:13" customFormat="1" x14ac:dyDescent="0.25">
      <c r="G282" s="1"/>
      <c r="H282" s="1"/>
      <c r="I282" s="1"/>
      <c r="J282" s="1"/>
      <c r="K282" s="1"/>
      <c r="L282" s="1"/>
      <c r="M282" s="1"/>
    </row>
    <row r="283" spans="7:13" customFormat="1" x14ac:dyDescent="0.25">
      <c r="G283" s="1"/>
      <c r="H283" s="1"/>
      <c r="I283" s="1"/>
      <c r="J283" s="1"/>
      <c r="K283" s="1"/>
      <c r="L283" s="1"/>
      <c r="M283" s="1"/>
    </row>
    <row r="284" spans="7:13" customFormat="1" x14ac:dyDescent="0.25">
      <c r="G284" s="1"/>
      <c r="H284" s="1"/>
      <c r="I284" s="1"/>
      <c r="J284" s="1"/>
      <c r="K284" s="1"/>
      <c r="L284" s="1"/>
      <c r="M284" s="1"/>
    </row>
    <row r="285" spans="7:13" customFormat="1" x14ac:dyDescent="0.25">
      <c r="G285" s="1"/>
      <c r="H285" s="1"/>
      <c r="I285" s="1"/>
      <c r="J285" s="1"/>
      <c r="K285" s="1"/>
      <c r="L285" s="1"/>
      <c r="M285" s="1"/>
    </row>
    <row r="286" spans="7:13" customFormat="1" x14ac:dyDescent="0.25">
      <c r="G286" s="1"/>
      <c r="H286" s="1"/>
      <c r="I286" s="1"/>
      <c r="J286" s="1"/>
      <c r="K286" s="1"/>
      <c r="L286" s="1"/>
      <c r="M286" s="1"/>
    </row>
    <row r="287" spans="7:13" customFormat="1" x14ac:dyDescent="0.25">
      <c r="G287" s="1"/>
      <c r="H287" s="1"/>
      <c r="I287" s="1"/>
      <c r="J287" s="1"/>
      <c r="K287" s="1"/>
      <c r="L287" s="1"/>
      <c r="M287" s="1"/>
    </row>
    <row r="288" spans="7:13" customFormat="1" x14ac:dyDescent="0.25">
      <c r="G288" s="1"/>
      <c r="H288" s="1"/>
      <c r="I288" s="1"/>
      <c r="J288" s="1"/>
      <c r="K288" s="1"/>
      <c r="L288" s="1"/>
      <c r="M288" s="1"/>
    </row>
    <row r="289" spans="7:13" customFormat="1" x14ac:dyDescent="0.25">
      <c r="G289" s="1"/>
      <c r="H289" s="1"/>
      <c r="I289" s="1"/>
      <c r="J289" s="1"/>
      <c r="K289" s="1"/>
      <c r="L289" s="1"/>
      <c r="M289" s="1"/>
    </row>
    <row r="290" spans="7:13" customFormat="1" x14ac:dyDescent="0.25">
      <c r="G290" s="1"/>
      <c r="H290" s="1"/>
      <c r="I290" s="1"/>
      <c r="J290" s="1"/>
      <c r="K290" s="1"/>
      <c r="L290" s="1"/>
      <c r="M290" s="1"/>
    </row>
    <row r="291" spans="7:13" customFormat="1" x14ac:dyDescent="0.25">
      <c r="G291" s="1"/>
      <c r="H291" s="1"/>
      <c r="I291" s="1"/>
      <c r="J291" s="1"/>
      <c r="K291" s="1"/>
      <c r="L291" s="1"/>
      <c r="M291" s="1"/>
    </row>
    <row r="292" spans="7:13" customFormat="1" x14ac:dyDescent="0.25">
      <c r="G292" s="1"/>
      <c r="H292" s="1"/>
      <c r="I292" s="1"/>
      <c r="J292" s="1"/>
      <c r="K292" s="1"/>
      <c r="L292" s="1"/>
      <c r="M292" s="1"/>
    </row>
    <row r="293" spans="7:13" customFormat="1" x14ac:dyDescent="0.25">
      <c r="G293" s="1"/>
      <c r="H293" s="1"/>
      <c r="I293" s="1"/>
      <c r="J293" s="1"/>
      <c r="K293" s="1"/>
      <c r="L293" s="1"/>
      <c r="M293" s="1"/>
    </row>
    <row r="294" spans="7:13" customFormat="1" x14ac:dyDescent="0.25">
      <c r="G294" s="1"/>
      <c r="H294" s="1"/>
      <c r="I294" s="1"/>
      <c r="J294" s="1"/>
      <c r="K294" s="1"/>
      <c r="L294" s="1"/>
      <c r="M294" s="1"/>
    </row>
    <row r="295" spans="7:13" customFormat="1" x14ac:dyDescent="0.25">
      <c r="G295" s="1"/>
      <c r="H295" s="1"/>
      <c r="I295" s="1"/>
      <c r="J295" s="1"/>
      <c r="K295" s="1"/>
      <c r="L295" s="1"/>
      <c r="M295" s="1"/>
    </row>
    <row r="296" spans="7:13" customFormat="1" x14ac:dyDescent="0.25">
      <c r="G296" s="1"/>
      <c r="H296" s="1"/>
      <c r="I296" s="1"/>
      <c r="J296" s="1"/>
      <c r="K296" s="1"/>
      <c r="L296" s="1"/>
      <c r="M296" s="1"/>
    </row>
    <row r="297" spans="7:13" customFormat="1" x14ac:dyDescent="0.25">
      <c r="G297" s="1"/>
      <c r="H297" s="1"/>
      <c r="I297" s="1"/>
      <c r="J297" s="1"/>
      <c r="K297" s="1"/>
      <c r="L297" s="1"/>
      <c r="M297" s="1"/>
    </row>
    <row r="298" spans="7:13" customFormat="1" x14ac:dyDescent="0.25">
      <c r="G298" s="1"/>
      <c r="H298" s="1"/>
      <c r="I298" s="1"/>
      <c r="J298" s="1"/>
      <c r="K298" s="1"/>
      <c r="L298" s="1"/>
      <c r="M298" s="1"/>
    </row>
    <row r="299" spans="7:13" customFormat="1" x14ac:dyDescent="0.25">
      <c r="G299" s="1"/>
      <c r="H299" s="1"/>
      <c r="I299" s="1"/>
      <c r="J299" s="1"/>
      <c r="K299" s="1"/>
      <c r="L299" s="1"/>
      <c r="M299" s="1"/>
    </row>
    <row r="300" spans="7:13" customFormat="1" x14ac:dyDescent="0.25">
      <c r="G300" s="1"/>
      <c r="H300" s="1"/>
      <c r="I300" s="1"/>
      <c r="J300" s="1"/>
      <c r="K300" s="1"/>
      <c r="L300" s="1"/>
      <c r="M300" s="1"/>
    </row>
    <row r="301" spans="7:13" customFormat="1" x14ac:dyDescent="0.25">
      <c r="G301" s="1"/>
      <c r="H301" s="1"/>
      <c r="I301" s="1"/>
      <c r="J301" s="1"/>
      <c r="K301" s="1"/>
      <c r="L301" s="1"/>
      <c r="M301" s="1"/>
    </row>
    <row r="302" spans="7:13" customFormat="1" x14ac:dyDescent="0.25">
      <c r="G302" s="1"/>
      <c r="H302" s="1"/>
      <c r="I302" s="1"/>
      <c r="J302" s="1"/>
      <c r="K302" s="1"/>
      <c r="L302" s="1"/>
      <c r="M302" s="1"/>
    </row>
    <row r="303" spans="7:13" customFormat="1" x14ac:dyDescent="0.25">
      <c r="G303" s="1"/>
      <c r="H303" s="1"/>
      <c r="I303" s="1"/>
      <c r="J303" s="1"/>
      <c r="K303" s="1"/>
      <c r="L303" s="1"/>
      <c r="M303" s="1"/>
    </row>
    <row r="304" spans="7:13" customFormat="1" x14ac:dyDescent="0.25">
      <c r="G304" s="1"/>
      <c r="H304" s="1"/>
      <c r="I304" s="1"/>
      <c r="J304" s="1"/>
      <c r="K304" s="1"/>
      <c r="L304" s="1"/>
      <c r="M304" s="1"/>
    </row>
    <row r="305" spans="7:13" customFormat="1" x14ac:dyDescent="0.25">
      <c r="G305" s="1"/>
      <c r="H305" s="1"/>
      <c r="I305" s="1"/>
      <c r="J305" s="1"/>
      <c r="K305" s="1"/>
      <c r="L305" s="1"/>
      <c r="M305" s="1"/>
    </row>
    <row r="306" spans="7:13" customFormat="1" x14ac:dyDescent="0.25">
      <c r="G306" s="1"/>
      <c r="H306" s="1"/>
      <c r="I306" s="1"/>
      <c r="J306" s="1"/>
      <c r="K306" s="1"/>
      <c r="L306" s="1"/>
      <c r="M306" s="1"/>
    </row>
    <row r="307" spans="7:13" customFormat="1" x14ac:dyDescent="0.25">
      <c r="G307" s="1"/>
      <c r="H307" s="1"/>
      <c r="I307" s="1"/>
      <c r="J307" s="1"/>
      <c r="K307" s="1"/>
      <c r="L307" s="1"/>
      <c r="M307" s="1"/>
    </row>
    <row r="308" spans="7:13" customFormat="1" x14ac:dyDescent="0.25">
      <c r="G308" s="1"/>
      <c r="H308" s="1"/>
      <c r="I308" s="1"/>
      <c r="J308" s="1"/>
      <c r="K308" s="1"/>
      <c r="L308" s="1"/>
      <c r="M308" s="1"/>
    </row>
    <row r="309" spans="7:13" customFormat="1" x14ac:dyDescent="0.25">
      <c r="G309" s="1"/>
      <c r="H309" s="1"/>
      <c r="I309" s="1"/>
      <c r="J309" s="1"/>
      <c r="K309" s="1"/>
      <c r="L309" s="1"/>
      <c r="M309" s="1"/>
    </row>
    <row r="310" spans="7:13" customFormat="1" x14ac:dyDescent="0.25">
      <c r="G310" s="1"/>
      <c r="H310" s="1"/>
      <c r="I310" s="1"/>
      <c r="J310" s="1"/>
      <c r="K310" s="1"/>
      <c r="L310" s="1"/>
      <c r="M310" s="1"/>
    </row>
    <row r="311" spans="7:13" customFormat="1" x14ac:dyDescent="0.25">
      <c r="G311" s="1"/>
      <c r="H311" s="1"/>
      <c r="I311" s="1"/>
      <c r="J311" s="1"/>
      <c r="K311" s="1"/>
      <c r="L311" s="1"/>
      <c r="M311" s="1"/>
    </row>
    <row r="312" spans="7:13" customFormat="1" x14ac:dyDescent="0.25">
      <c r="G312" s="1"/>
      <c r="H312" s="1"/>
      <c r="I312" s="1"/>
      <c r="J312" s="1"/>
      <c r="K312" s="1"/>
      <c r="L312" s="1"/>
      <c r="M312" s="1"/>
    </row>
    <row r="313" spans="7:13" customFormat="1" x14ac:dyDescent="0.25">
      <c r="G313" s="1"/>
      <c r="H313" s="1"/>
      <c r="I313" s="1"/>
      <c r="J313" s="1"/>
      <c r="K313" s="1"/>
      <c r="L313" s="1"/>
      <c r="M313" s="1"/>
    </row>
    <row r="314" spans="7:13" customFormat="1" x14ac:dyDescent="0.25">
      <c r="G314" s="1"/>
      <c r="H314" s="1"/>
      <c r="I314" s="1"/>
      <c r="J314" s="1"/>
      <c r="K314" s="1"/>
      <c r="L314" s="1"/>
      <c r="M314" s="1"/>
    </row>
    <row r="315" spans="7:13" customFormat="1" x14ac:dyDescent="0.25">
      <c r="G315" s="1"/>
      <c r="H315" s="1"/>
      <c r="I315" s="1"/>
      <c r="J315" s="1"/>
      <c r="K315" s="1"/>
      <c r="L315" s="1"/>
      <c r="M315" s="1"/>
    </row>
    <row r="316" spans="7:13" customFormat="1" x14ac:dyDescent="0.25">
      <c r="G316" s="1"/>
      <c r="H316" s="1"/>
      <c r="I316" s="1"/>
      <c r="J316" s="1"/>
      <c r="K316" s="1"/>
      <c r="L316" s="1"/>
      <c r="M316" s="1"/>
    </row>
    <row r="317" spans="7:13" customFormat="1" x14ac:dyDescent="0.25">
      <c r="G317" s="1"/>
      <c r="H317" s="1"/>
      <c r="I317" s="1"/>
      <c r="J317" s="1"/>
      <c r="K317" s="1"/>
      <c r="L317" s="1"/>
      <c r="M317" s="1"/>
    </row>
    <row r="318" spans="7:13" customFormat="1" x14ac:dyDescent="0.25">
      <c r="G318" s="1"/>
      <c r="H318" s="1"/>
      <c r="I318" s="1"/>
      <c r="J318" s="1"/>
      <c r="K318" s="1"/>
      <c r="L318" s="1"/>
      <c r="M318" s="1"/>
    </row>
    <row r="319" spans="7:13" customFormat="1" x14ac:dyDescent="0.25">
      <c r="G319" s="1"/>
      <c r="H319" s="1"/>
      <c r="I319" s="1"/>
      <c r="J319" s="1"/>
      <c r="K319" s="1"/>
      <c r="L319" s="1"/>
      <c r="M319" s="1"/>
    </row>
    <row r="320" spans="7:13" customFormat="1" x14ac:dyDescent="0.25">
      <c r="G320" s="1"/>
      <c r="H320" s="1"/>
      <c r="I320" s="1"/>
      <c r="J320" s="1"/>
      <c r="K320" s="1"/>
      <c r="L320" s="1"/>
      <c r="M320" s="1"/>
    </row>
    <row r="321" spans="7:13" customFormat="1" x14ac:dyDescent="0.25">
      <c r="G321" s="1"/>
      <c r="H321" s="1"/>
      <c r="I321" s="1"/>
      <c r="J321" s="1"/>
      <c r="K321" s="1"/>
      <c r="L321" s="1"/>
      <c r="M321" s="1"/>
    </row>
    <row r="322" spans="7:13" customFormat="1" x14ac:dyDescent="0.25">
      <c r="G322" s="1"/>
      <c r="H322" s="1"/>
      <c r="I322" s="1"/>
      <c r="J322" s="1"/>
      <c r="K322" s="1"/>
      <c r="L322" s="1"/>
      <c r="M322" s="1"/>
    </row>
    <row r="323" spans="7:13" customFormat="1" x14ac:dyDescent="0.25">
      <c r="G323" s="1"/>
      <c r="H323" s="1"/>
      <c r="I323" s="1"/>
      <c r="J323" s="1"/>
      <c r="K323" s="1"/>
      <c r="L323" s="1"/>
      <c r="M323" s="1"/>
    </row>
    <row r="324" spans="7:13" customFormat="1" x14ac:dyDescent="0.25">
      <c r="G324" s="1"/>
      <c r="H324" s="1"/>
      <c r="I324" s="1"/>
      <c r="J324" s="1"/>
      <c r="K324" s="1"/>
      <c r="L324" s="1"/>
      <c r="M324" s="1"/>
    </row>
    <row r="325" spans="7:13" customFormat="1" x14ac:dyDescent="0.25">
      <c r="G325" s="1"/>
      <c r="H325" s="1"/>
      <c r="I325" s="1"/>
      <c r="J325" s="1"/>
      <c r="K325" s="1"/>
      <c r="L325" s="1"/>
      <c r="M325" s="1"/>
    </row>
    <row r="326" spans="7:13" customFormat="1" x14ac:dyDescent="0.25">
      <c r="G326" s="1"/>
      <c r="H326" s="1"/>
      <c r="I326" s="1"/>
      <c r="J326" s="1"/>
      <c r="K326" s="1"/>
      <c r="L326" s="1"/>
      <c r="M326" s="1"/>
    </row>
    <row r="327" spans="7:13" customFormat="1" x14ac:dyDescent="0.25">
      <c r="G327" s="1"/>
      <c r="H327" s="1"/>
      <c r="I327" s="1"/>
      <c r="J327" s="1"/>
      <c r="K327" s="1"/>
      <c r="L327" s="1"/>
      <c r="M327" s="1"/>
    </row>
    <row r="328" spans="7:13" customFormat="1" x14ac:dyDescent="0.25">
      <c r="G328" s="1"/>
      <c r="H328" s="1"/>
      <c r="I328" s="1"/>
      <c r="J328" s="1"/>
      <c r="K328" s="1"/>
      <c r="L328" s="1"/>
      <c r="M328" s="1"/>
    </row>
    <row r="329" spans="7:13" customFormat="1" x14ac:dyDescent="0.25">
      <c r="G329" s="1"/>
      <c r="H329" s="1"/>
      <c r="I329" s="1"/>
      <c r="J329" s="1"/>
      <c r="K329" s="1"/>
      <c r="L329" s="1"/>
      <c r="M329" s="1"/>
    </row>
    <row r="330" spans="7:13" customFormat="1" x14ac:dyDescent="0.25">
      <c r="G330" s="1"/>
      <c r="H330" s="1"/>
      <c r="I330" s="1"/>
      <c r="J330" s="1"/>
      <c r="K330" s="1"/>
      <c r="L330" s="1"/>
      <c r="M330" s="1"/>
    </row>
    <row r="331" spans="7:13" customFormat="1" x14ac:dyDescent="0.25">
      <c r="G331" s="1"/>
      <c r="H331" s="1"/>
      <c r="I331" s="1"/>
      <c r="J331" s="1"/>
      <c r="K331" s="1"/>
      <c r="L331" s="1"/>
      <c r="M331" s="1"/>
    </row>
    <row r="332" spans="7:13" customFormat="1" x14ac:dyDescent="0.25">
      <c r="G332" s="1"/>
      <c r="H332" s="1"/>
      <c r="I332" s="1"/>
      <c r="J332" s="1"/>
      <c r="K332" s="1"/>
      <c r="L332" s="1"/>
      <c r="M332" s="1"/>
    </row>
    <row r="333" spans="7:13" customFormat="1" x14ac:dyDescent="0.25">
      <c r="G333" s="1"/>
      <c r="H333" s="1"/>
      <c r="I333" s="1"/>
      <c r="J333" s="1"/>
      <c r="K333" s="1"/>
      <c r="L333" s="1"/>
      <c r="M333" s="1"/>
    </row>
    <row r="334" spans="7:13" customFormat="1" x14ac:dyDescent="0.25">
      <c r="G334" s="1"/>
      <c r="H334" s="1"/>
      <c r="I334" s="1"/>
      <c r="J334" s="1"/>
      <c r="K334" s="1"/>
      <c r="L334" s="1"/>
      <c r="M334" s="1"/>
    </row>
    <row r="335" spans="7:13" customFormat="1" x14ac:dyDescent="0.25">
      <c r="G335" s="1"/>
      <c r="H335" s="1"/>
      <c r="I335" s="1"/>
      <c r="J335" s="1"/>
      <c r="K335" s="1"/>
      <c r="L335" s="1"/>
      <c r="M335" s="1"/>
    </row>
    <row r="336" spans="7:13" customFormat="1" x14ac:dyDescent="0.25">
      <c r="G336" s="1"/>
      <c r="H336" s="1"/>
      <c r="I336" s="1"/>
      <c r="J336" s="1"/>
      <c r="K336" s="1"/>
      <c r="L336" s="1"/>
      <c r="M336" s="1"/>
    </row>
    <row r="337" spans="7:13" customFormat="1" x14ac:dyDescent="0.25">
      <c r="G337" s="1"/>
      <c r="H337" s="1"/>
      <c r="I337" s="1"/>
      <c r="J337" s="1"/>
      <c r="K337" s="1"/>
      <c r="L337" s="1"/>
      <c r="M337" s="1"/>
    </row>
    <row r="338" spans="7:13" customFormat="1" x14ac:dyDescent="0.25">
      <c r="G338" s="1"/>
      <c r="H338" s="1"/>
      <c r="I338" s="1"/>
      <c r="J338" s="1"/>
      <c r="K338" s="1"/>
      <c r="L338" s="1"/>
      <c r="M338" s="1"/>
    </row>
    <row r="339" spans="7:13" customFormat="1" x14ac:dyDescent="0.25">
      <c r="G339" s="1"/>
      <c r="H339" s="1"/>
      <c r="I339" s="1"/>
      <c r="J339" s="1"/>
      <c r="K339" s="1"/>
      <c r="L339" s="1"/>
      <c r="M339" s="1"/>
    </row>
    <row r="340" spans="7:13" customFormat="1" x14ac:dyDescent="0.25">
      <c r="G340" s="1"/>
      <c r="H340" s="1"/>
      <c r="I340" s="1"/>
      <c r="J340" s="1"/>
      <c r="K340" s="1"/>
      <c r="L340" s="1"/>
      <c r="M340" s="1"/>
    </row>
    <row r="341" spans="7:13" customFormat="1" x14ac:dyDescent="0.25">
      <c r="G341" s="1"/>
      <c r="H341" s="1"/>
      <c r="I341" s="1"/>
      <c r="J341" s="1"/>
      <c r="K341" s="1"/>
      <c r="L341" s="1"/>
      <c r="M341" s="1"/>
    </row>
    <row r="342" spans="7:13" customFormat="1" x14ac:dyDescent="0.25">
      <c r="G342" s="1"/>
      <c r="H342" s="1"/>
      <c r="I342" s="1"/>
      <c r="J342" s="1"/>
      <c r="K342" s="1"/>
      <c r="L342" s="1"/>
      <c r="M342" s="1"/>
    </row>
    <row r="343" spans="7:13" customFormat="1" x14ac:dyDescent="0.25">
      <c r="G343" s="1"/>
      <c r="H343" s="1"/>
      <c r="I343" s="1"/>
      <c r="J343" s="1"/>
      <c r="K343" s="1"/>
      <c r="L343" s="1"/>
      <c r="M343" s="1"/>
    </row>
    <row r="344" spans="7:13" customFormat="1" x14ac:dyDescent="0.25">
      <c r="G344" s="1"/>
      <c r="H344" s="1"/>
      <c r="I344" s="1"/>
      <c r="J344" s="1"/>
      <c r="K344" s="1"/>
      <c r="L344" s="1"/>
      <c r="M344" s="1"/>
    </row>
    <row r="345" spans="7:13" customFormat="1" x14ac:dyDescent="0.25">
      <c r="G345" s="1"/>
      <c r="H345" s="1"/>
      <c r="I345" s="1"/>
      <c r="J345" s="1"/>
      <c r="K345" s="1"/>
      <c r="L345" s="1"/>
      <c r="M345" s="1"/>
    </row>
    <row r="346" spans="7:13" customFormat="1" x14ac:dyDescent="0.25">
      <c r="G346" s="1"/>
      <c r="H346" s="1"/>
      <c r="I346" s="1"/>
      <c r="J346" s="1"/>
      <c r="K346" s="1"/>
      <c r="L346" s="1"/>
      <c r="M346" s="1"/>
    </row>
    <row r="347" spans="7:13" customFormat="1" x14ac:dyDescent="0.25">
      <c r="G347" s="1"/>
      <c r="H347" s="1"/>
      <c r="I347" s="1"/>
      <c r="J347" s="1"/>
      <c r="K347" s="1"/>
      <c r="L347" s="1"/>
      <c r="M347" s="1"/>
    </row>
    <row r="348" spans="7:13" customFormat="1" x14ac:dyDescent="0.25">
      <c r="G348" s="1"/>
      <c r="H348" s="1"/>
      <c r="I348" s="1"/>
      <c r="J348" s="1"/>
      <c r="K348" s="1"/>
      <c r="L348" s="1"/>
      <c r="M348" s="1"/>
    </row>
    <row r="349" spans="7:13" customFormat="1" x14ac:dyDescent="0.25">
      <c r="G349" s="1"/>
      <c r="H349" s="1"/>
      <c r="I349" s="1"/>
      <c r="J349" s="1"/>
      <c r="K349" s="1"/>
      <c r="L349" s="1"/>
      <c r="M349" s="1"/>
    </row>
    <row r="350" spans="7:13" customFormat="1" x14ac:dyDescent="0.25">
      <c r="G350" s="1"/>
      <c r="H350" s="1"/>
      <c r="I350" s="1"/>
      <c r="J350" s="1"/>
      <c r="K350" s="1"/>
      <c r="L350" s="1"/>
      <c r="M350" s="1"/>
    </row>
    <row r="351" spans="7:13" customFormat="1" x14ac:dyDescent="0.25">
      <c r="G351" s="1"/>
      <c r="H351" s="1"/>
      <c r="I351" s="1"/>
      <c r="J351" s="1"/>
      <c r="K351" s="1"/>
      <c r="L351" s="1"/>
      <c r="M351" s="1"/>
    </row>
    <row r="352" spans="7:13" customFormat="1" x14ac:dyDescent="0.25">
      <c r="G352" s="1"/>
      <c r="H352" s="1"/>
      <c r="I352" s="1"/>
      <c r="J352" s="1"/>
      <c r="K352" s="1"/>
      <c r="L352" s="1"/>
      <c r="M352" s="1"/>
    </row>
    <row r="353" spans="7:13" customFormat="1" x14ac:dyDescent="0.25">
      <c r="G353" s="1"/>
      <c r="H353" s="1"/>
      <c r="I353" s="1"/>
      <c r="J353" s="1"/>
      <c r="K353" s="1"/>
      <c r="L353" s="1"/>
      <c r="M353" s="1"/>
    </row>
    <row r="354" spans="7:13" customFormat="1" x14ac:dyDescent="0.25">
      <c r="G354" s="1"/>
      <c r="H354" s="1"/>
      <c r="I354" s="1"/>
      <c r="J354" s="1"/>
      <c r="K354" s="1"/>
      <c r="L354" s="1"/>
      <c r="M354" s="1"/>
    </row>
    <row r="355" spans="7:13" customFormat="1" x14ac:dyDescent="0.25">
      <c r="G355" s="1"/>
      <c r="H355" s="1"/>
      <c r="I355" s="1"/>
      <c r="J355" s="1"/>
      <c r="K355" s="1"/>
      <c r="L355" s="1"/>
      <c r="M355" s="1"/>
    </row>
    <row r="356" spans="7:13" customFormat="1" x14ac:dyDescent="0.25">
      <c r="G356" s="1"/>
      <c r="H356" s="1"/>
      <c r="I356" s="1"/>
      <c r="J356" s="1"/>
      <c r="K356" s="1"/>
      <c r="L356" s="1"/>
      <c r="M356" s="1"/>
    </row>
    <row r="357" spans="7:13" customFormat="1" x14ac:dyDescent="0.25">
      <c r="G357" s="1"/>
      <c r="H357" s="1"/>
      <c r="I357" s="1"/>
      <c r="J357" s="1"/>
      <c r="K357" s="1"/>
      <c r="L357" s="1"/>
      <c r="M357" s="1"/>
    </row>
    <row r="358" spans="7:13" customFormat="1" x14ac:dyDescent="0.25">
      <c r="G358" s="1"/>
      <c r="H358" s="1"/>
      <c r="I358" s="1"/>
      <c r="J358" s="1"/>
      <c r="K358" s="1"/>
      <c r="L358" s="1"/>
      <c r="M358" s="1"/>
    </row>
    <row r="359" spans="7:13" customFormat="1" x14ac:dyDescent="0.25">
      <c r="G359" s="1"/>
      <c r="H359" s="1"/>
      <c r="I359" s="1"/>
      <c r="J359" s="1"/>
      <c r="K359" s="1"/>
      <c r="L359" s="1"/>
      <c r="M359" s="1"/>
    </row>
    <row r="360" spans="7:13" customFormat="1" x14ac:dyDescent="0.25">
      <c r="G360" s="1"/>
      <c r="H360" s="1"/>
      <c r="I360" s="1"/>
      <c r="J360" s="1"/>
      <c r="K360" s="1"/>
      <c r="L360" s="1"/>
      <c r="M360" s="1"/>
    </row>
    <row r="361" spans="7:13" customFormat="1" x14ac:dyDescent="0.25">
      <c r="G361" s="1"/>
      <c r="H361" s="1"/>
      <c r="I361" s="1"/>
      <c r="J361" s="1"/>
      <c r="K361" s="1"/>
      <c r="L361" s="1"/>
      <c r="M361" s="1"/>
    </row>
    <row r="362" spans="7:13" customFormat="1" x14ac:dyDescent="0.25">
      <c r="G362" s="1"/>
      <c r="H362" s="1"/>
      <c r="I362" s="1"/>
      <c r="J362" s="1"/>
      <c r="K362" s="1"/>
      <c r="L362" s="1"/>
      <c r="M362" s="1"/>
    </row>
    <row r="363" spans="7:13" customFormat="1" x14ac:dyDescent="0.25">
      <c r="G363" s="1"/>
      <c r="H363" s="1"/>
      <c r="I363" s="1"/>
      <c r="J363" s="1"/>
      <c r="K363" s="1"/>
      <c r="L363" s="1"/>
      <c r="M363" s="1"/>
    </row>
    <row r="364" spans="7:13" customFormat="1" x14ac:dyDescent="0.25">
      <c r="G364" s="1"/>
      <c r="H364" s="1"/>
      <c r="I364" s="1"/>
      <c r="J364" s="1"/>
      <c r="K364" s="1"/>
      <c r="L364" s="1"/>
      <c r="M364" s="1"/>
    </row>
    <row r="365" spans="7:13" customFormat="1" x14ac:dyDescent="0.25">
      <c r="G365" s="1"/>
      <c r="H365" s="1"/>
      <c r="I365" s="1"/>
      <c r="J365" s="1"/>
      <c r="K365" s="1"/>
      <c r="L365" s="1"/>
      <c r="M365" s="1"/>
    </row>
    <row r="366" spans="7:13" customFormat="1" x14ac:dyDescent="0.25">
      <c r="G366" s="1"/>
      <c r="H366" s="1"/>
      <c r="I366" s="1"/>
      <c r="J366" s="1"/>
      <c r="K366" s="1"/>
      <c r="L366" s="1"/>
      <c r="M366" s="1"/>
    </row>
    <row r="367" spans="7:13" customFormat="1" x14ac:dyDescent="0.25">
      <c r="G367" s="1"/>
      <c r="H367" s="1"/>
      <c r="I367" s="1"/>
      <c r="J367" s="1"/>
      <c r="K367" s="1"/>
      <c r="L367" s="1"/>
      <c r="M367" s="1"/>
    </row>
    <row r="368" spans="7:13" customFormat="1" x14ac:dyDescent="0.25">
      <c r="G368" s="1"/>
      <c r="H368" s="1"/>
      <c r="I368" s="1"/>
      <c r="J368" s="1"/>
      <c r="K368" s="1"/>
      <c r="L368" s="1"/>
      <c r="M368" s="1"/>
    </row>
    <row r="369" spans="7:13" customFormat="1" x14ac:dyDescent="0.25">
      <c r="G369" s="1"/>
      <c r="H369" s="1"/>
      <c r="I369" s="1"/>
      <c r="J369" s="1"/>
      <c r="K369" s="1"/>
      <c r="L369" s="1"/>
      <c r="M369" s="1"/>
    </row>
    <row r="370" spans="7:13" customFormat="1" x14ac:dyDescent="0.25">
      <c r="G370" s="1"/>
      <c r="H370" s="1"/>
      <c r="I370" s="1"/>
      <c r="J370" s="1"/>
      <c r="K370" s="1"/>
      <c r="L370" s="1"/>
      <c r="M370" s="1"/>
    </row>
    <row r="371" spans="7:13" customFormat="1" x14ac:dyDescent="0.25">
      <c r="G371" s="1"/>
      <c r="H371" s="1"/>
      <c r="I371" s="1"/>
      <c r="J371" s="1"/>
      <c r="K371" s="1"/>
      <c r="L371" s="1"/>
      <c r="M371" s="1"/>
    </row>
    <row r="372" spans="7:13" customFormat="1" x14ac:dyDescent="0.25">
      <c r="G372" s="1"/>
      <c r="H372" s="1"/>
      <c r="I372" s="1"/>
      <c r="J372" s="1"/>
      <c r="K372" s="1"/>
      <c r="L372" s="1"/>
      <c r="M372" s="1"/>
    </row>
    <row r="373" spans="7:13" customFormat="1" x14ac:dyDescent="0.25">
      <c r="G373" s="1"/>
      <c r="H373" s="1"/>
      <c r="I373" s="1"/>
      <c r="J373" s="1"/>
      <c r="K373" s="1"/>
      <c r="L373" s="1"/>
      <c r="M373" s="1"/>
    </row>
    <row r="374" spans="7:13" customFormat="1" x14ac:dyDescent="0.25">
      <c r="G374" s="1"/>
      <c r="H374" s="1"/>
      <c r="I374" s="1"/>
      <c r="J374" s="1"/>
      <c r="K374" s="1"/>
      <c r="L374" s="1"/>
      <c r="M374" s="1"/>
    </row>
    <row r="375" spans="7:13" customFormat="1" x14ac:dyDescent="0.25">
      <c r="G375" s="1"/>
      <c r="H375" s="1"/>
      <c r="I375" s="1"/>
      <c r="J375" s="1"/>
      <c r="K375" s="1"/>
      <c r="L375" s="1"/>
      <c r="M375" s="1"/>
    </row>
    <row r="376" spans="7:13" customFormat="1" x14ac:dyDescent="0.25">
      <c r="G376" s="1"/>
      <c r="H376" s="1"/>
      <c r="I376" s="1"/>
      <c r="J376" s="1"/>
      <c r="K376" s="1"/>
      <c r="L376" s="1"/>
      <c r="M376" s="1"/>
    </row>
    <row r="377" spans="7:13" customFormat="1" x14ac:dyDescent="0.25">
      <c r="G377" s="1"/>
      <c r="H377" s="1"/>
      <c r="I377" s="1"/>
      <c r="J377" s="1"/>
      <c r="K377" s="1"/>
      <c r="L377" s="1"/>
      <c r="M377" s="1"/>
    </row>
    <row r="378" spans="7:13" customFormat="1" x14ac:dyDescent="0.25">
      <c r="G378" s="1"/>
      <c r="H378" s="1"/>
      <c r="I378" s="1"/>
      <c r="J378" s="1"/>
      <c r="K378" s="1"/>
      <c r="L378" s="1"/>
      <c r="M378" s="1"/>
    </row>
    <row r="379" spans="7:13" customFormat="1" x14ac:dyDescent="0.25">
      <c r="G379" s="1"/>
      <c r="H379" s="1"/>
      <c r="I379" s="1"/>
      <c r="J379" s="1"/>
      <c r="K379" s="1"/>
      <c r="L379" s="1"/>
      <c r="M379" s="1"/>
    </row>
    <row r="380" spans="7:13" customFormat="1" x14ac:dyDescent="0.25">
      <c r="G380" s="1"/>
      <c r="H380" s="1"/>
      <c r="I380" s="1"/>
      <c r="J380" s="1"/>
      <c r="K380" s="1"/>
      <c r="L380" s="1"/>
      <c r="M380" s="1"/>
    </row>
    <row r="381" spans="7:13" customFormat="1" x14ac:dyDescent="0.25">
      <c r="G381" s="1"/>
      <c r="H381" s="1"/>
      <c r="I381" s="1"/>
      <c r="J381" s="1"/>
      <c r="K381" s="1"/>
      <c r="L381" s="1"/>
      <c r="M381" s="1"/>
    </row>
    <row r="382" spans="7:13" customFormat="1" x14ac:dyDescent="0.25">
      <c r="G382" s="1"/>
      <c r="H382" s="1"/>
      <c r="I382" s="1"/>
      <c r="J382" s="1"/>
      <c r="K382" s="1"/>
      <c r="L382" s="1"/>
      <c r="M382" s="1"/>
    </row>
    <row r="383" spans="7:13" customFormat="1" x14ac:dyDescent="0.25">
      <c r="G383" s="1"/>
      <c r="H383" s="1"/>
      <c r="I383" s="1"/>
      <c r="J383" s="1"/>
      <c r="K383" s="1"/>
      <c r="L383" s="1"/>
      <c r="M383" s="1"/>
    </row>
    <row r="384" spans="7:13" customFormat="1" x14ac:dyDescent="0.25">
      <c r="G384" s="1"/>
      <c r="H384" s="1"/>
      <c r="I384" s="1"/>
      <c r="J384" s="1"/>
      <c r="K384" s="1"/>
      <c r="L384" s="1"/>
      <c r="M384" s="1"/>
    </row>
    <row r="385" spans="7:13" customFormat="1" x14ac:dyDescent="0.25">
      <c r="G385" s="1"/>
      <c r="H385" s="1"/>
      <c r="I385" s="1"/>
      <c r="J385" s="1"/>
      <c r="K385" s="1"/>
      <c r="L385" s="1"/>
      <c r="M385" s="1"/>
    </row>
    <row r="386" spans="7:13" customFormat="1" x14ac:dyDescent="0.25">
      <c r="G386" s="1"/>
      <c r="H386" s="1"/>
      <c r="I386" s="1"/>
      <c r="J386" s="1"/>
      <c r="K386" s="1"/>
      <c r="L386" s="1"/>
      <c r="M386" s="1"/>
    </row>
    <row r="387" spans="7:13" customFormat="1" x14ac:dyDescent="0.25">
      <c r="G387" s="1"/>
      <c r="H387" s="1"/>
      <c r="I387" s="1"/>
      <c r="J387" s="1"/>
      <c r="K387" s="1"/>
      <c r="L387" s="1"/>
      <c r="M387" s="1"/>
    </row>
    <row r="388" spans="7:13" customFormat="1" x14ac:dyDescent="0.25">
      <c r="G388" s="1"/>
      <c r="H388" s="1"/>
      <c r="I388" s="1"/>
      <c r="J388" s="1"/>
      <c r="K388" s="1"/>
      <c r="L388" s="1"/>
      <c r="M388" s="1"/>
    </row>
    <row r="389" spans="7:13" customFormat="1" x14ac:dyDescent="0.25">
      <c r="G389" s="1"/>
      <c r="H389" s="1"/>
      <c r="I389" s="1"/>
      <c r="J389" s="1"/>
      <c r="K389" s="1"/>
      <c r="L389" s="1"/>
      <c r="M389" s="1"/>
    </row>
    <row r="390" spans="7:13" customFormat="1" x14ac:dyDescent="0.25">
      <c r="G390" s="1"/>
      <c r="H390" s="1"/>
      <c r="I390" s="1"/>
      <c r="J390" s="1"/>
      <c r="K390" s="1"/>
      <c r="L390" s="1"/>
      <c r="M390" s="1"/>
    </row>
    <row r="391" spans="7:13" customFormat="1" x14ac:dyDescent="0.25">
      <c r="G391" s="1"/>
      <c r="H391" s="1"/>
      <c r="I391" s="1"/>
      <c r="J391" s="1"/>
      <c r="K391" s="1"/>
      <c r="L391" s="1"/>
      <c r="M391" s="1"/>
    </row>
    <row r="392" spans="7:13" customFormat="1" x14ac:dyDescent="0.25">
      <c r="G392" s="1"/>
      <c r="H392" s="1"/>
      <c r="I392" s="1"/>
      <c r="J392" s="1"/>
      <c r="K392" s="1"/>
      <c r="L392" s="1"/>
      <c r="M392" s="1"/>
    </row>
    <row r="393" spans="7:13" customFormat="1" x14ac:dyDescent="0.25">
      <c r="G393" s="1"/>
      <c r="H393" s="1"/>
      <c r="I393" s="1"/>
      <c r="J393" s="1"/>
      <c r="K393" s="1"/>
      <c r="L393" s="1"/>
      <c r="M393" s="1"/>
    </row>
    <row r="394" spans="7:13" customFormat="1" x14ac:dyDescent="0.25">
      <c r="G394" s="1"/>
      <c r="H394" s="1"/>
      <c r="I394" s="1"/>
      <c r="J394" s="1"/>
      <c r="K394" s="1"/>
      <c r="L394" s="1"/>
      <c r="M394" s="1"/>
    </row>
    <row r="395" spans="7:13" customFormat="1" x14ac:dyDescent="0.25">
      <c r="G395" s="1"/>
      <c r="H395" s="1"/>
      <c r="I395" s="1"/>
      <c r="J395" s="1"/>
      <c r="K395" s="1"/>
      <c r="L395" s="1"/>
      <c r="M395" s="1"/>
    </row>
    <row r="396" spans="7:13" customFormat="1" x14ac:dyDescent="0.25">
      <c r="G396" s="1"/>
      <c r="H396" s="1"/>
      <c r="I396" s="1"/>
      <c r="J396" s="1"/>
      <c r="K396" s="1"/>
      <c r="L396" s="1"/>
      <c r="M396" s="1"/>
    </row>
    <row r="397" spans="7:13" customFormat="1" x14ac:dyDescent="0.25">
      <c r="G397" s="1"/>
      <c r="H397" s="1"/>
      <c r="I397" s="1"/>
      <c r="J397" s="1"/>
      <c r="K397" s="1"/>
      <c r="L397" s="1"/>
      <c r="M397" s="1"/>
    </row>
    <row r="398" spans="7:13" customFormat="1" x14ac:dyDescent="0.25">
      <c r="G398" s="1"/>
      <c r="H398" s="1"/>
      <c r="I398" s="1"/>
      <c r="J398" s="1"/>
      <c r="K398" s="1"/>
      <c r="L398" s="1"/>
      <c r="M398" s="1"/>
    </row>
    <row r="399" spans="7:13" customFormat="1" x14ac:dyDescent="0.25">
      <c r="G399" s="1"/>
      <c r="H399" s="1"/>
      <c r="I399" s="1"/>
      <c r="J399" s="1"/>
      <c r="K399" s="1"/>
      <c r="L399" s="1"/>
      <c r="M399" s="1"/>
    </row>
    <row r="400" spans="7:13" customFormat="1" x14ac:dyDescent="0.25">
      <c r="G400" s="1"/>
      <c r="H400" s="1"/>
      <c r="I400" s="1"/>
      <c r="J400" s="1"/>
      <c r="K400" s="1"/>
      <c r="L400" s="1"/>
      <c r="M400" s="1"/>
    </row>
    <row r="401" spans="7:13" customFormat="1" x14ac:dyDescent="0.25">
      <c r="G401" s="1"/>
      <c r="H401" s="1"/>
      <c r="I401" s="1"/>
      <c r="J401" s="1"/>
      <c r="K401" s="1"/>
      <c r="L401" s="1"/>
      <c r="M401" s="1"/>
    </row>
    <row r="402" spans="7:13" customFormat="1" x14ac:dyDescent="0.25">
      <c r="G402" s="1"/>
      <c r="H402" s="1"/>
      <c r="I402" s="1"/>
      <c r="J402" s="1"/>
      <c r="K402" s="1"/>
      <c r="L402" s="1"/>
      <c r="M402" s="1"/>
    </row>
    <row r="403" spans="7:13" customFormat="1" x14ac:dyDescent="0.25">
      <c r="G403" s="1"/>
      <c r="H403" s="1"/>
      <c r="I403" s="1"/>
      <c r="J403" s="1"/>
      <c r="K403" s="1"/>
      <c r="L403" s="1"/>
      <c r="M403" s="1"/>
    </row>
    <row r="404" spans="7:13" customFormat="1" x14ac:dyDescent="0.25">
      <c r="G404" s="1"/>
      <c r="H404" s="1"/>
      <c r="I404" s="1"/>
      <c r="J404" s="1"/>
      <c r="K404" s="1"/>
      <c r="L404" s="1"/>
      <c r="M404" s="1"/>
    </row>
    <row r="405" spans="7:13" customFormat="1" x14ac:dyDescent="0.25">
      <c r="G405" s="1"/>
      <c r="H405" s="1"/>
      <c r="I405" s="1"/>
      <c r="J405" s="1"/>
      <c r="K405" s="1"/>
      <c r="L405" s="1"/>
      <c r="M405" s="1"/>
    </row>
    <row r="406" spans="7:13" customFormat="1" x14ac:dyDescent="0.25">
      <c r="G406" s="1"/>
      <c r="H406" s="1"/>
      <c r="I406" s="1"/>
      <c r="J406" s="1"/>
      <c r="K406" s="1"/>
      <c r="L406" s="1"/>
      <c r="M406" s="1"/>
    </row>
    <row r="407" spans="7:13" customFormat="1" x14ac:dyDescent="0.25">
      <c r="G407" s="1"/>
      <c r="H407" s="1"/>
      <c r="I407" s="1"/>
      <c r="J407" s="1"/>
      <c r="K407" s="1"/>
      <c r="L407" s="1"/>
      <c r="M407" s="1"/>
    </row>
    <row r="408" spans="7:13" customFormat="1" x14ac:dyDescent="0.25">
      <c r="G408" s="1"/>
      <c r="H408" s="1"/>
      <c r="I408" s="1"/>
      <c r="J408" s="1"/>
      <c r="K408" s="1"/>
      <c r="L408" s="1"/>
      <c r="M408" s="1"/>
    </row>
    <row r="409" spans="7:13" customFormat="1" x14ac:dyDescent="0.25">
      <c r="G409" s="1"/>
      <c r="H409" s="1"/>
      <c r="I409" s="1"/>
      <c r="J409" s="1"/>
      <c r="K409" s="1"/>
      <c r="L409" s="1"/>
      <c r="M409" s="1"/>
    </row>
    <row r="410" spans="7:13" customFormat="1" x14ac:dyDescent="0.25">
      <c r="G410" s="1"/>
      <c r="H410" s="1"/>
      <c r="I410" s="1"/>
      <c r="J410" s="1"/>
      <c r="K410" s="1"/>
      <c r="L410" s="1"/>
      <c r="M410" s="1"/>
    </row>
    <row r="411" spans="7:13" customFormat="1" x14ac:dyDescent="0.25">
      <c r="G411" s="1"/>
      <c r="H411" s="1"/>
      <c r="I411" s="1"/>
      <c r="J411" s="1"/>
      <c r="K411" s="1"/>
      <c r="L411" s="1"/>
      <c r="M411" s="1"/>
    </row>
    <row r="412" spans="7:13" customFormat="1" x14ac:dyDescent="0.25">
      <c r="G412" s="1"/>
      <c r="H412" s="1"/>
      <c r="I412" s="1"/>
      <c r="J412" s="1"/>
      <c r="K412" s="1"/>
      <c r="L412" s="1"/>
      <c r="M412" s="1"/>
    </row>
    <row r="413" spans="7:13" customFormat="1" x14ac:dyDescent="0.25">
      <c r="G413" s="1"/>
      <c r="H413" s="1"/>
      <c r="I413" s="1"/>
      <c r="J413" s="1"/>
      <c r="K413" s="1"/>
      <c r="L413" s="1"/>
      <c r="M413" s="1"/>
    </row>
    <row r="414" spans="7:13" customFormat="1" x14ac:dyDescent="0.25">
      <c r="G414" s="1"/>
      <c r="H414" s="1"/>
      <c r="I414" s="1"/>
      <c r="J414" s="1"/>
      <c r="K414" s="1"/>
      <c r="L414" s="1"/>
      <c r="M414" s="1"/>
    </row>
    <row r="415" spans="7:13" customFormat="1" x14ac:dyDescent="0.25">
      <c r="G415" s="1"/>
      <c r="H415" s="1"/>
      <c r="I415" s="1"/>
      <c r="J415" s="1"/>
      <c r="K415" s="1"/>
      <c r="L415" s="1"/>
      <c r="M415" s="1"/>
    </row>
    <row r="416" spans="7:13" customFormat="1" x14ac:dyDescent="0.25">
      <c r="G416" s="1"/>
      <c r="H416" s="1"/>
      <c r="I416" s="1"/>
      <c r="J416" s="1"/>
      <c r="K416" s="1"/>
      <c r="L416" s="1"/>
      <c r="M416" s="1"/>
    </row>
    <row r="417" spans="7:13" customFormat="1" x14ac:dyDescent="0.25">
      <c r="G417" s="1"/>
      <c r="H417" s="1"/>
      <c r="I417" s="1"/>
      <c r="J417" s="1"/>
      <c r="K417" s="1"/>
      <c r="L417" s="1"/>
      <c r="M417" s="1"/>
    </row>
    <row r="418" spans="7:13" customFormat="1" x14ac:dyDescent="0.25">
      <c r="G418" s="1"/>
      <c r="H418" s="1"/>
      <c r="I418" s="1"/>
      <c r="J418" s="1"/>
      <c r="K418" s="1"/>
      <c r="L418" s="1"/>
      <c r="M418" s="1"/>
    </row>
    <row r="419" spans="7:13" customFormat="1" x14ac:dyDescent="0.25">
      <c r="G419" s="1"/>
      <c r="H419" s="1"/>
      <c r="I419" s="1"/>
      <c r="J419" s="1"/>
      <c r="K419" s="1"/>
      <c r="L419" s="1"/>
      <c r="M419" s="1"/>
    </row>
    <row r="420" spans="7:13" customFormat="1" x14ac:dyDescent="0.25">
      <c r="G420" s="1"/>
      <c r="H420" s="1"/>
      <c r="I420" s="1"/>
      <c r="J420" s="1"/>
      <c r="K420" s="1"/>
      <c r="L420" s="1"/>
      <c r="M420" s="1"/>
    </row>
    <row r="421" spans="7:13" customFormat="1" x14ac:dyDescent="0.25">
      <c r="G421" s="1"/>
      <c r="H421" s="1"/>
      <c r="I421" s="1"/>
      <c r="J421" s="1"/>
      <c r="K421" s="1"/>
      <c r="L421" s="1"/>
      <c r="M421" s="1"/>
    </row>
    <row r="422" spans="7:13" customFormat="1" x14ac:dyDescent="0.25">
      <c r="G422" s="1"/>
      <c r="H422" s="1"/>
      <c r="I422" s="1"/>
      <c r="J422" s="1"/>
      <c r="K422" s="1"/>
      <c r="L422" s="1"/>
      <c r="M422" s="1"/>
    </row>
    <row r="423" spans="7:13" customFormat="1" x14ac:dyDescent="0.25">
      <c r="G423" s="1"/>
      <c r="H423" s="1"/>
      <c r="I423" s="1"/>
      <c r="J423" s="1"/>
      <c r="K423" s="1"/>
      <c r="L423" s="1"/>
      <c r="M423" s="1"/>
    </row>
    <row r="424" spans="7:13" customFormat="1" x14ac:dyDescent="0.25">
      <c r="G424" s="1"/>
      <c r="H424" s="1"/>
      <c r="I424" s="1"/>
      <c r="J424" s="1"/>
      <c r="K424" s="1"/>
      <c r="L424" s="1"/>
      <c r="M424" s="1"/>
    </row>
    <row r="425" spans="7:13" customFormat="1" x14ac:dyDescent="0.25">
      <c r="G425" s="1"/>
      <c r="H425" s="1"/>
      <c r="I425" s="1"/>
      <c r="J425" s="1"/>
      <c r="K425" s="1"/>
      <c r="L425" s="1"/>
      <c r="M425" s="1"/>
    </row>
    <row r="426" spans="7:13" customFormat="1" x14ac:dyDescent="0.25">
      <c r="G426" s="1"/>
      <c r="H426" s="1"/>
      <c r="I426" s="1"/>
      <c r="J426" s="1"/>
      <c r="K426" s="1"/>
      <c r="L426" s="1"/>
      <c r="M426" s="1"/>
    </row>
    <row r="427" spans="7:13" customFormat="1" x14ac:dyDescent="0.25">
      <c r="G427" s="1"/>
      <c r="H427" s="1"/>
      <c r="I427" s="1"/>
      <c r="J427" s="1"/>
      <c r="K427" s="1"/>
      <c r="L427" s="1"/>
      <c r="M427" s="1"/>
    </row>
    <row r="428" spans="7:13" customFormat="1" x14ac:dyDescent="0.25">
      <c r="G428" s="1"/>
      <c r="H428" s="1"/>
      <c r="I428" s="1"/>
      <c r="J428" s="1"/>
      <c r="K428" s="1"/>
      <c r="L428" s="1"/>
      <c r="M428" s="1"/>
    </row>
    <row r="429" spans="7:13" customFormat="1" x14ac:dyDescent="0.25">
      <c r="G429" s="1"/>
      <c r="H429" s="1"/>
      <c r="I429" s="1"/>
      <c r="J429" s="1"/>
      <c r="K429" s="1"/>
      <c r="L429" s="1"/>
      <c r="M429" s="1"/>
    </row>
    <row r="430" spans="7:13" customFormat="1" x14ac:dyDescent="0.25">
      <c r="G430" s="1"/>
      <c r="H430" s="1"/>
      <c r="I430" s="1"/>
      <c r="J430" s="1"/>
      <c r="K430" s="1"/>
      <c r="L430" s="1"/>
      <c r="M430" s="1"/>
    </row>
    <row r="431" spans="7:13" customFormat="1" x14ac:dyDescent="0.25">
      <c r="G431" s="1"/>
      <c r="H431" s="1"/>
      <c r="I431" s="1"/>
      <c r="J431" s="1"/>
      <c r="K431" s="1"/>
      <c r="L431" s="1"/>
      <c r="M431" s="1"/>
    </row>
    <row r="432" spans="7:13" customFormat="1" x14ac:dyDescent="0.25">
      <c r="G432" s="1"/>
      <c r="H432" s="1"/>
      <c r="I432" s="1"/>
      <c r="J432" s="1"/>
      <c r="K432" s="1"/>
      <c r="L432" s="1"/>
      <c r="M432" s="1"/>
    </row>
    <row r="433" spans="7:13" customFormat="1" x14ac:dyDescent="0.25">
      <c r="G433" s="1"/>
      <c r="H433" s="1"/>
      <c r="I433" s="1"/>
      <c r="J433" s="1"/>
      <c r="K433" s="1"/>
      <c r="L433" s="1"/>
      <c r="M433" s="1"/>
    </row>
    <row r="434" spans="7:13" customFormat="1" x14ac:dyDescent="0.25">
      <c r="G434" s="1"/>
      <c r="H434" s="1"/>
      <c r="I434" s="1"/>
      <c r="J434" s="1"/>
      <c r="K434" s="1"/>
      <c r="L434" s="1"/>
      <c r="M434" s="1"/>
    </row>
    <row r="435" spans="7:13" customFormat="1" x14ac:dyDescent="0.25">
      <c r="G435" s="1"/>
      <c r="H435" s="1"/>
      <c r="I435" s="1"/>
      <c r="J435" s="1"/>
      <c r="K435" s="1"/>
      <c r="L435" s="1"/>
      <c r="M435" s="1"/>
    </row>
    <row r="436" spans="7:13" customFormat="1" x14ac:dyDescent="0.25">
      <c r="G436" s="1"/>
      <c r="H436" s="1"/>
      <c r="I436" s="1"/>
      <c r="J436" s="1"/>
      <c r="K436" s="1"/>
      <c r="L436" s="1"/>
      <c r="M436" s="1"/>
    </row>
    <row r="437" spans="7:13" customFormat="1" x14ac:dyDescent="0.25">
      <c r="G437" s="1"/>
      <c r="H437" s="1"/>
      <c r="I437" s="1"/>
      <c r="J437" s="1"/>
      <c r="K437" s="1"/>
      <c r="L437" s="1"/>
      <c r="M437" s="1"/>
    </row>
    <row r="438" spans="7:13" customFormat="1" x14ac:dyDescent="0.25">
      <c r="G438" s="1"/>
      <c r="H438" s="1"/>
      <c r="I438" s="1"/>
      <c r="J438" s="1"/>
      <c r="K438" s="1"/>
      <c r="L438" s="1"/>
      <c r="M438" s="1"/>
    </row>
    <row r="439" spans="7:13" customFormat="1" x14ac:dyDescent="0.25">
      <c r="G439" s="1"/>
      <c r="H439" s="1"/>
      <c r="I439" s="1"/>
      <c r="J439" s="1"/>
      <c r="K439" s="1"/>
      <c r="L439" s="1"/>
      <c r="M439" s="1"/>
    </row>
    <row r="440" spans="7:13" customFormat="1" x14ac:dyDescent="0.25">
      <c r="G440" s="1"/>
      <c r="H440" s="1"/>
      <c r="I440" s="1"/>
      <c r="J440" s="1"/>
      <c r="K440" s="1"/>
      <c r="L440" s="1"/>
      <c r="M440" s="1"/>
    </row>
    <row r="441" spans="7:13" customFormat="1" x14ac:dyDescent="0.25">
      <c r="G441" s="1"/>
      <c r="H441" s="1"/>
      <c r="I441" s="1"/>
      <c r="J441" s="1"/>
      <c r="K441" s="1"/>
      <c r="L441" s="1"/>
      <c r="M441" s="1"/>
    </row>
    <row r="442" spans="7:13" customFormat="1" x14ac:dyDescent="0.25">
      <c r="G442" s="1"/>
      <c r="H442" s="1"/>
      <c r="I442" s="1"/>
      <c r="J442" s="1"/>
      <c r="K442" s="1"/>
      <c r="L442" s="1"/>
      <c r="M442" s="1"/>
    </row>
    <row r="443" spans="7:13" customFormat="1" x14ac:dyDescent="0.25">
      <c r="G443" s="1"/>
      <c r="H443" s="1"/>
      <c r="I443" s="1"/>
      <c r="J443" s="1"/>
      <c r="K443" s="1"/>
      <c r="L443" s="1"/>
      <c r="M443" s="1"/>
    </row>
    <row r="444" spans="7:13" customFormat="1" x14ac:dyDescent="0.25">
      <c r="G444" s="1"/>
      <c r="H444" s="1"/>
      <c r="I444" s="1"/>
      <c r="J444" s="1"/>
      <c r="K444" s="1"/>
      <c r="L444" s="1"/>
      <c r="M444" s="1"/>
    </row>
    <row r="445" spans="7:13" customFormat="1" x14ac:dyDescent="0.25">
      <c r="G445" s="1"/>
      <c r="H445" s="1"/>
      <c r="I445" s="1"/>
      <c r="J445" s="1"/>
      <c r="K445" s="1"/>
      <c r="L445" s="1"/>
      <c r="M445" s="1"/>
    </row>
    <row r="446" spans="7:13" customFormat="1" x14ac:dyDescent="0.25">
      <c r="G446" s="1"/>
      <c r="H446" s="1"/>
      <c r="I446" s="1"/>
      <c r="J446" s="1"/>
      <c r="K446" s="1"/>
      <c r="L446" s="1"/>
      <c r="M446" s="1"/>
    </row>
    <row r="447" spans="7:13" customFormat="1" x14ac:dyDescent="0.25">
      <c r="G447" s="1"/>
      <c r="H447" s="1"/>
      <c r="I447" s="1"/>
      <c r="J447" s="1"/>
      <c r="K447" s="1"/>
      <c r="L447" s="1"/>
      <c r="M447" s="1"/>
    </row>
    <row r="448" spans="7:13" customFormat="1" x14ac:dyDescent="0.25">
      <c r="G448" s="1"/>
      <c r="H448" s="1"/>
      <c r="I448" s="1"/>
      <c r="J448" s="1"/>
      <c r="K448" s="1"/>
      <c r="L448" s="1"/>
      <c r="M448" s="1"/>
    </row>
    <row r="449" spans="7:13" customFormat="1" x14ac:dyDescent="0.25">
      <c r="G449" s="1"/>
      <c r="H449" s="1"/>
      <c r="I449" s="1"/>
      <c r="J449" s="1"/>
      <c r="K449" s="1"/>
      <c r="L449" s="1"/>
      <c r="M449" s="1"/>
    </row>
    <row r="450" spans="7:13" customFormat="1" x14ac:dyDescent="0.25">
      <c r="G450" s="1"/>
      <c r="H450" s="1"/>
      <c r="I450" s="1"/>
      <c r="J450" s="1"/>
      <c r="K450" s="1"/>
      <c r="L450" s="1"/>
      <c r="M450" s="1"/>
    </row>
    <row r="451" spans="7:13" customFormat="1" x14ac:dyDescent="0.25">
      <c r="G451" s="1"/>
      <c r="H451" s="1"/>
      <c r="I451" s="1"/>
      <c r="J451" s="1"/>
      <c r="K451" s="1"/>
      <c r="L451" s="1"/>
      <c r="M451" s="1"/>
    </row>
    <row r="452" spans="7:13" customFormat="1" x14ac:dyDescent="0.25">
      <c r="G452" s="1"/>
      <c r="H452" s="1"/>
      <c r="I452" s="1"/>
      <c r="J452" s="1"/>
      <c r="K452" s="1"/>
      <c r="L452" s="1"/>
      <c r="M452" s="1"/>
    </row>
    <row r="453" spans="7:13" customFormat="1" x14ac:dyDescent="0.25">
      <c r="G453" s="1"/>
      <c r="H453" s="1"/>
      <c r="I453" s="1"/>
      <c r="J453" s="1"/>
      <c r="K453" s="1"/>
      <c r="L453" s="1"/>
      <c r="M453" s="1"/>
    </row>
    <row r="454" spans="7:13" customFormat="1" x14ac:dyDescent="0.25">
      <c r="G454" s="1"/>
      <c r="H454" s="1"/>
      <c r="I454" s="1"/>
      <c r="J454" s="1"/>
      <c r="K454" s="1"/>
      <c r="L454" s="1"/>
      <c r="M454" s="1"/>
    </row>
    <row r="455" spans="7:13" customFormat="1" x14ac:dyDescent="0.25">
      <c r="G455" s="1"/>
      <c r="H455" s="1"/>
      <c r="I455" s="1"/>
      <c r="J455" s="1"/>
      <c r="K455" s="1"/>
      <c r="L455" s="1"/>
      <c r="M455" s="1"/>
    </row>
    <row r="456" spans="7:13" customFormat="1" x14ac:dyDescent="0.25">
      <c r="G456" s="1"/>
      <c r="H456" s="1"/>
      <c r="I456" s="1"/>
      <c r="J456" s="1"/>
      <c r="K456" s="1"/>
      <c r="L456" s="1"/>
      <c r="M456" s="1"/>
    </row>
    <row r="457" spans="7:13" customFormat="1" x14ac:dyDescent="0.25">
      <c r="G457" s="1"/>
      <c r="H457" s="1"/>
      <c r="I457" s="1"/>
      <c r="J457" s="1"/>
      <c r="K457" s="1"/>
      <c r="L457" s="1"/>
      <c r="M457" s="1"/>
    </row>
    <row r="458" spans="7:13" customFormat="1" x14ac:dyDescent="0.25">
      <c r="G458" s="1"/>
      <c r="H458" s="1"/>
      <c r="I458" s="1"/>
      <c r="J458" s="1"/>
      <c r="K458" s="1"/>
      <c r="L458" s="1"/>
      <c r="M458" s="1"/>
    </row>
    <row r="459" spans="7:13" customFormat="1" x14ac:dyDescent="0.25">
      <c r="G459" s="1"/>
      <c r="H459" s="1"/>
      <c r="I459" s="1"/>
      <c r="J459" s="1"/>
      <c r="K459" s="1"/>
      <c r="L459" s="1"/>
      <c r="M459" s="1"/>
    </row>
    <row r="460" spans="7:13" customFormat="1" x14ac:dyDescent="0.25">
      <c r="G460" s="1"/>
      <c r="H460" s="1"/>
      <c r="I460" s="1"/>
      <c r="J460" s="1"/>
      <c r="K460" s="1"/>
      <c r="L460" s="1"/>
      <c r="M460" s="1"/>
    </row>
    <row r="461" spans="7:13" customFormat="1" x14ac:dyDescent="0.25">
      <c r="G461" s="1"/>
      <c r="H461" s="1"/>
      <c r="I461" s="1"/>
      <c r="J461" s="1"/>
      <c r="K461" s="1"/>
      <c r="L461" s="1"/>
      <c r="M461" s="1"/>
    </row>
    <row r="462" spans="7:13" customFormat="1" x14ac:dyDescent="0.25">
      <c r="G462" s="1"/>
      <c r="H462" s="1"/>
      <c r="I462" s="1"/>
      <c r="J462" s="1"/>
      <c r="K462" s="1"/>
      <c r="L462" s="1"/>
      <c r="M462" s="1"/>
    </row>
    <row r="463" spans="7:13" customFormat="1" x14ac:dyDescent="0.25">
      <c r="G463" s="1"/>
      <c r="H463" s="1"/>
      <c r="I463" s="1"/>
      <c r="J463" s="1"/>
      <c r="K463" s="1"/>
      <c r="L463" s="1"/>
      <c r="M463" s="1"/>
    </row>
    <row r="464" spans="7:13" customFormat="1" x14ac:dyDescent="0.25">
      <c r="G464" s="1"/>
      <c r="H464" s="1"/>
      <c r="I464" s="1"/>
      <c r="J464" s="1"/>
      <c r="K464" s="1"/>
      <c r="L464" s="1"/>
      <c r="M464" s="1"/>
    </row>
    <row r="465" spans="7:13" customFormat="1" x14ac:dyDescent="0.25">
      <c r="G465" s="1"/>
      <c r="H465" s="1"/>
      <c r="I465" s="1"/>
      <c r="J465" s="1"/>
      <c r="K465" s="1"/>
      <c r="L465" s="1"/>
      <c r="M465" s="1"/>
    </row>
    <row r="466" spans="7:13" customFormat="1" x14ac:dyDescent="0.25">
      <c r="G466" s="1"/>
      <c r="H466" s="1"/>
      <c r="I466" s="1"/>
      <c r="J466" s="1"/>
      <c r="K466" s="1"/>
      <c r="L466" s="1"/>
      <c r="M466" s="1"/>
    </row>
    <row r="467" spans="7:13" customFormat="1" x14ac:dyDescent="0.25">
      <c r="G467" s="1"/>
      <c r="H467" s="1"/>
      <c r="I467" s="1"/>
      <c r="J467" s="1"/>
      <c r="K467" s="1"/>
      <c r="L467" s="1"/>
      <c r="M467" s="1"/>
    </row>
    <row r="468" spans="7:13" customFormat="1" x14ac:dyDescent="0.25">
      <c r="G468" s="1"/>
      <c r="H468" s="1"/>
      <c r="I468" s="1"/>
      <c r="J468" s="1"/>
      <c r="K468" s="1"/>
      <c r="L468" s="1"/>
      <c r="M468" s="1"/>
    </row>
    <row r="469" spans="7:13" customFormat="1" x14ac:dyDescent="0.25">
      <c r="G469" s="1"/>
      <c r="H469" s="1"/>
      <c r="I469" s="1"/>
      <c r="J469" s="1"/>
      <c r="K469" s="1"/>
      <c r="L469" s="1"/>
      <c r="M469" s="1"/>
    </row>
    <row r="470" spans="7:13" customFormat="1" x14ac:dyDescent="0.25">
      <c r="G470" s="1"/>
      <c r="H470" s="1"/>
      <c r="I470" s="1"/>
      <c r="J470" s="1"/>
      <c r="K470" s="1"/>
      <c r="L470" s="1"/>
      <c r="M470" s="1"/>
    </row>
    <row r="471" spans="7:13" customFormat="1" x14ac:dyDescent="0.25">
      <c r="G471" s="1"/>
      <c r="H471" s="1"/>
      <c r="I471" s="1"/>
      <c r="J471" s="1"/>
      <c r="K471" s="1"/>
      <c r="L471" s="1"/>
      <c r="M471" s="1"/>
    </row>
    <row r="472" spans="7:13" customFormat="1" x14ac:dyDescent="0.25">
      <c r="G472" s="1"/>
      <c r="H472" s="1"/>
      <c r="I472" s="1"/>
      <c r="J472" s="1"/>
      <c r="K472" s="1"/>
      <c r="L472" s="1"/>
      <c r="M472" s="1"/>
    </row>
    <row r="473" spans="7:13" customFormat="1" x14ac:dyDescent="0.25">
      <c r="G473" s="1"/>
      <c r="H473" s="1"/>
      <c r="I473" s="1"/>
      <c r="J473" s="1"/>
      <c r="K473" s="1"/>
      <c r="L473" s="1"/>
      <c r="M473" s="1"/>
    </row>
    <row r="474" spans="7:13" customFormat="1" x14ac:dyDescent="0.25">
      <c r="G474" s="1"/>
      <c r="H474" s="1"/>
      <c r="I474" s="1"/>
      <c r="J474" s="1"/>
      <c r="K474" s="1"/>
      <c r="L474" s="1"/>
      <c r="M474" s="1"/>
    </row>
    <row r="475" spans="7:13" customFormat="1" x14ac:dyDescent="0.25">
      <c r="G475" s="1"/>
      <c r="H475" s="1"/>
      <c r="I475" s="1"/>
      <c r="J475" s="1"/>
      <c r="K475" s="1"/>
      <c r="L475" s="1"/>
      <c r="M475" s="1"/>
    </row>
    <row r="476" spans="7:13" customFormat="1" x14ac:dyDescent="0.25">
      <c r="G476" s="1"/>
      <c r="H476" s="1"/>
      <c r="I476" s="1"/>
      <c r="J476" s="1"/>
      <c r="K476" s="1"/>
      <c r="L476" s="1"/>
      <c r="M476" s="1"/>
    </row>
    <row r="477" spans="7:13" customFormat="1" x14ac:dyDescent="0.25">
      <c r="G477" s="1"/>
      <c r="H477" s="1"/>
      <c r="I477" s="1"/>
      <c r="J477" s="1"/>
      <c r="K477" s="1"/>
      <c r="L477" s="1"/>
      <c r="M477" s="1"/>
    </row>
    <row r="478" spans="7:13" customFormat="1" x14ac:dyDescent="0.25">
      <c r="G478" s="1"/>
      <c r="H478" s="1"/>
      <c r="I478" s="1"/>
      <c r="J478" s="1"/>
      <c r="K478" s="1"/>
      <c r="L478" s="1"/>
      <c r="M478" s="1"/>
    </row>
    <row r="479" spans="7:13" customFormat="1" x14ac:dyDescent="0.25">
      <c r="G479" s="1"/>
      <c r="H479" s="1"/>
      <c r="I479" s="1"/>
      <c r="J479" s="1"/>
      <c r="K479" s="1"/>
      <c r="L479" s="1"/>
      <c r="M479" s="1"/>
    </row>
    <row r="480" spans="7:13" customFormat="1" x14ac:dyDescent="0.25">
      <c r="G480" s="1"/>
      <c r="H480" s="1"/>
      <c r="I480" s="1"/>
      <c r="J480" s="1"/>
      <c r="K480" s="1"/>
      <c r="L480" s="1"/>
      <c r="M480" s="1"/>
    </row>
    <row r="481" spans="7:13" customFormat="1" x14ac:dyDescent="0.25">
      <c r="G481" s="1"/>
      <c r="H481" s="1"/>
      <c r="I481" s="1"/>
      <c r="J481" s="1"/>
      <c r="K481" s="1"/>
      <c r="L481" s="1"/>
      <c r="M481" s="1"/>
    </row>
    <row r="482" spans="7:13" customFormat="1" x14ac:dyDescent="0.25">
      <c r="G482" s="1"/>
      <c r="H482" s="1"/>
      <c r="I482" s="1"/>
      <c r="J482" s="1"/>
      <c r="K482" s="1"/>
      <c r="L482" s="1"/>
      <c r="M482" s="1"/>
    </row>
    <row r="483" spans="7:13" customFormat="1" x14ac:dyDescent="0.25">
      <c r="G483" s="1"/>
      <c r="H483" s="1"/>
      <c r="I483" s="1"/>
      <c r="J483" s="1"/>
      <c r="K483" s="1"/>
      <c r="L483" s="1"/>
      <c r="M483" s="1"/>
    </row>
    <row r="484" spans="7:13" customFormat="1" x14ac:dyDescent="0.25">
      <c r="G484" s="1"/>
      <c r="H484" s="1"/>
      <c r="I484" s="1"/>
      <c r="J484" s="1"/>
      <c r="K484" s="1"/>
      <c r="L484" s="1"/>
      <c r="M484" s="1"/>
    </row>
    <row r="485" spans="7:13" customFormat="1" x14ac:dyDescent="0.25">
      <c r="G485" s="1"/>
      <c r="H485" s="1"/>
      <c r="I485" s="1"/>
      <c r="J485" s="1"/>
      <c r="K485" s="1"/>
      <c r="L485" s="1"/>
      <c r="M485" s="1"/>
    </row>
    <row r="486" spans="7:13" customFormat="1" x14ac:dyDescent="0.25">
      <c r="G486" s="1"/>
      <c r="H486" s="1"/>
      <c r="I486" s="1"/>
      <c r="J486" s="1"/>
      <c r="K486" s="1"/>
      <c r="L486" s="1"/>
      <c r="M486" s="1"/>
    </row>
    <row r="487" spans="7:13" customFormat="1" x14ac:dyDescent="0.25">
      <c r="G487" s="1"/>
      <c r="H487" s="1"/>
      <c r="I487" s="1"/>
      <c r="J487" s="1"/>
      <c r="K487" s="1"/>
      <c r="L487" s="1"/>
      <c r="M487" s="1"/>
    </row>
    <row r="488" spans="7:13" customFormat="1" x14ac:dyDescent="0.25">
      <c r="G488" s="1"/>
      <c r="H488" s="1"/>
      <c r="I488" s="1"/>
      <c r="J488" s="1"/>
      <c r="K488" s="1"/>
      <c r="L488" s="1"/>
      <c r="M488" s="1"/>
    </row>
    <row r="489" spans="7:13" customFormat="1" x14ac:dyDescent="0.25">
      <c r="G489" s="1"/>
      <c r="H489" s="1"/>
      <c r="I489" s="1"/>
      <c r="J489" s="1"/>
      <c r="K489" s="1"/>
      <c r="L489" s="1"/>
      <c r="M489" s="1"/>
    </row>
    <row r="490" spans="7:13" customFormat="1" x14ac:dyDescent="0.25">
      <c r="G490" s="1"/>
      <c r="H490" s="1"/>
      <c r="I490" s="1"/>
      <c r="J490" s="1"/>
      <c r="K490" s="1"/>
      <c r="L490" s="1"/>
      <c r="M490" s="1"/>
    </row>
    <row r="491" spans="7:13" customFormat="1" x14ac:dyDescent="0.25">
      <c r="G491" s="1"/>
      <c r="H491" s="1"/>
      <c r="I491" s="1"/>
      <c r="J491" s="1"/>
      <c r="K491" s="1"/>
      <c r="L491" s="1"/>
      <c r="M491" s="1"/>
    </row>
    <row r="492" spans="7:13" customFormat="1" x14ac:dyDescent="0.25">
      <c r="G492" s="1"/>
      <c r="H492" s="1"/>
      <c r="I492" s="1"/>
      <c r="J492" s="1"/>
      <c r="K492" s="1"/>
      <c r="L492" s="1"/>
      <c r="M492" s="1"/>
    </row>
    <row r="493" spans="7:13" customFormat="1" x14ac:dyDescent="0.25">
      <c r="G493" s="1"/>
      <c r="H493" s="1"/>
      <c r="I493" s="1"/>
      <c r="J493" s="1"/>
      <c r="K493" s="1"/>
      <c r="L493" s="1"/>
      <c r="M493" s="1"/>
    </row>
    <row r="494" spans="7:13" customFormat="1" x14ac:dyDescent="0.25">
      <c r="G494" s="1"/>
      <c r="H494" s="1"/>
      <c r="I494" s="1"/>
      <c r="J494" s="1"/>
      <c r="K494" s="1"/>
      <c r="L494" s="1"/>
      <c r="M494" s="1"/>
    </row>
    <row r="495" spans="7:13" customFormat="1" x14ac:dyDescent="0.25">
      <c r="G495" s="1"/>
      <c r="H495" s="1"/>
      <c r="I495" s="1"/>
      <c r="J495" s="1"/>
      <c r="K495" s="1"/>
      <c r="L495" s="1"/>
      <c r="M495" s="1"/>
    </row>
    <row r="496" spans="7:13" customFormat="1" x14ac:dyDescent="0.25">
      <c r="G496" s="1"/>
      <c r="H496" s="1"/>
      <c r="I496" s="1"/>
      <c r="J496" s="1"/>
      <c r="K496" s="1"/>
      <c r="L496" s="1"/>
      <c r="M496" s="1"/>
    </row>
    <row r="497" spans="7:13" customFormat="1" x14ac:dyDescent="0.25">
      <c r="G497" s="1"/>
      <c r="H497" s="1"/>
      <c r="I497" s="1"/>
      <c r="J497" s="1"/>
      <c r="K497" s="1"/>
      <c r="L497" s="1"/>
      <c r="M497" s="1"/>
    </row>
    <row r="498" spans="7:13" customFormat="1" x14ac:dyDescent="0.25">
      <c r="G498" s="1"/>
      <c r="H498" s="1"/>
      <c r="I498" s="1"/>
      <c r="J498" s="1"/>
      <c r="K498" s="1"/>
      <c r="L498" s="1"/>
      <c r="M498" s="1"/>
    </row>
    <row r="499" spans="7:13" customFormat="1" x14ac:dyDescent="0.25">
      <c r="G499" s="1"/>
      <c r="H499" s="1"/>
      <c r="I499" s="1"/>
      <c r="J499" s="1"/>
      <c r="K499" s="1"/>
      <c r="L499" s="1"/>
      <c r="M499" s="1"/>
    </row>
    <row r="500" spans="7:13" customFormat="1" x14ac:dyDescent="0.25">
      <c r="G500" s="1"/>
      <c r="H500" s="1"/>
      <c r="I500" s="1"/>
      <c r="J500" s="1"/>
      <c r="K500" s="1"/>
      <c r="L500" s="1"/>
      <c r="M500" s="1"/>
    </row>
    <row r="501" spans="7:13" customFormat="1" x14ac:dyDescent="0.25">
      <c r="G501" s="1"/>
      <c r="H501" s="1"/>
      <c r="I501" s="1"/>
      <c r="J501" s="1"/>
      <c r="K501" s="1"/>
      <c r="L501" s="1"/>
      <c r="M501" s="1"/>
    </row>
    <row r="502" spans="7:13" customFormat="1" x14ac:dyDescent="0.25">
      <c r="G502" s="1"/>
      <c r="H502" s="1"/>
      <c r="I502" s="1"/>
      <c r="J502" s="1"/>
      <c r="K502" s="1"/>
      <c r="L502" s="1"/>
      <c r="M502" s="1"/>
    </row>
    <row r="503" spans="7:13" customFormat="1" x14ac:dyDescent="0.25">
      <c r="G503" s="1"/>
      <c r="H503" s="1"/>
      <c r="I503" s="1"/>
      <c r="J503" s="1"/>
      <c r="K503" s="1"/>
      <c r="L503" s="1"/>
      <c r="M503" s="1"/>
    </row>
    <row r="504" spans="7:13" customFormat="1" x14ac:dyDescent="0.25">
      <c r="G504" s="1"/>
      <c r="H504" s="1"/>
      <c r="I504" s="1"/>
      <c r="J504" s="1"/>
      <c r="K504" s="1"/>
      <c r="L504" s="1"/>
      <c r="M504" s="1"/>
    </row>
    <row r="505" spans="7:13" customFormat="1" x14ac:dyDescent="0.25">
      <c r="G505" s="1"/>
      <c r="H505" s="1"/>
      <c r="I505" s="1"/>
      <c r="J505" s="1"/>
      <c r="K505" s="1"/>
      <c r="L505" s="1"/>
      <c r="M505" s="1"/>
    </row>
    <row r="506" spans="7:13" customFormat="1" x14ac:dyDescent="0.25">
      <c r="G506" s="1"/>
      <c r="H506" s="1"/>
      <c r="I506" s="1"/>
      <c r="J506" s="1"/>
      <c r="K506" s="1"/>
      <c r="L506" s="1"/>
      <c r="M506" s="1"/>
    </row>
    <row r="507" spans="7:13" customFormat="1" x14ac:dyDescent="0.25">
      <c r="G507" s="1"/>
      <c r="H507" s="1"/>
      <c r="I507" s="1"/>
      <c r="J507" s="1"/>
      <c r="K507" s="1"/>
      <c r="L507" s="1"/>
      <c r="M507" s="1"/>
    </row>
    <row r="508" spans="7:13" customFormat="1" x14ac:dyDescent="0.25">
      <c r="G508" s="1"/>
      <c r="H508" s="1"/>
      <c r="I508" s="1"/>
      <c r="J508" s="1"/>
      <c r="K508" s="1"/>
      <c r="L508" s="1"/>
      <c r="M508" s="1"/>
    </row>
    <row r="509" spans="7:13" customFormat="1" x14ac:dyDescent="0.25">
      <c r="G509" s="1"/>
      <c r="H509" s="1"/>
      <c r="I509" s="1"/>
      <c r="J509" s="1"/>
      <c r="K509" s="1"/>
      <c r="L509" s="1"/>
      <c r="M509" s="1"/>
    </row>
    <row r="510" spans="7:13" customFormat="1" x14ac:dyDescent="0.25">
      <c r="G510" s="1"/>
      <c r="H510" s="1"/>
      <c r="I510" s="1"/>
      <c r="J510" s="1"/>
      <c r="K510" s="1"/>
      <c r="L510" s="1"/>
      <c r="M510" s="1"/>
    </row>
    <row r="511" spans="7:13" customFormat="1" x14ac:dyDescent="0.25">
      <c r="G511" s="1"/>
      <c r="H511" s="1"/>
      <c r="I511" s="1"/>
      <c r="J511" s="1"/>
      <c r="K511" s="1"/>
      <c r="L511" s="1"/>
      <c r="M511" s="1"/>
    </row>
    <row r="512" spans="7:13" customFormat="1" x14ac:dyDescent="0.25">
      <c r="G512" s="1"/>
      <c r="H512" s="1"/>
      <c r="I512" s="1"/>
      <c r="J512" s="1"/>
      <c r="K512" s="1"/>
      <c r="L512" s="1"/>
      <c r="M512" s="1"/>
    </row>
    <row r="513" spans="7:13" customFormat="1" x14ac:dyDescent="0.25">
      <c r="G513" s="1"/>
      <c r="H513" s="1"/>
      <c r="I513" s="1"/>
      <c r="J513" s="1"/>
      <c r="K513" s="1"/>
      <c r="L513" s="1"/>
      <c r="M513" s="1"/>
    </row>
    <row r="514" spans="7:13" customFormat="1" x14ac:dyDescent="0.25">
      <c r="G514" s="1"/>
      <c r="H514" s="1"/>
      <c r="I514" s="1"/>
      <c r="J514" s="1"/>
      <c r="K514" s="1"/>
      <c r="L514" s="1"/>
      <c r="M514" s="1"/>
    </row>
    <row r="515" spans="7:13" customFormat="1" x14ac:dyDescent="0.25">
      <c r="G515" s="1"/>
      <c r="H515" s="1"/>
      <c r="I515" s="1"/>
      <c r="J515" s="1"/>
      <c r="K515" s="1"/>
      <c r="L515" s="1"/>
      <c r="M515" s="1"/>
    </row>
    <row r="516" spans="7:13" customFormat="1" x14ac:dyDescent="0.25">
      <c r="G516" s="1"/>
      <c r="H516" s="1"/>
      <c r="I516" s="1"/>
      <c r="J516" s="1"/>
      <c r="K516" s="1"/>
      <c r="L516" s="1"/>
      <c r="M516" s="1"/>
    </row>
    <row r="517" spans="7:13" customFormat="1" x14ac:dyDescent="0.25">
      <c r="G517" s="1"/>
      <c r="H517" s="1"/>
      <c r="I517" s="1"/>
      <c r="J517" s="1"/>
      <c r="K517" s="1"/>
      <c r="L517" s="1"/>
      <c r="M517" s="1"/>
    </row>
    <row r="518" spans="7:13" customFormat="1" x14ac:dyDescent="0.25">
      <c r="G518" s="1"/>
      <c r="H518" s="1"/>
      <c r="I518" s="1"/>
      <c r="J518" s="1"/>
      <c r="K518" s="1"/>
      <c r="L518" s="1"/>
      <c r="M518" s="1"/>
    </row>
    <row r="519" spans="7:13" customFormat="1" x14ac:dyDescent="0.25">
      <c r="G519" s="1"/>
      <c r="H519" s="1"/>
      <c r="I519" s="1"/>
      <c r="J519" s="1"/>
      <c r="K519" s="1"/>
      <c r="L519" s="1"/>
      <c r="M519" s="1"/>
    </row>
    <row r="520" spans="7:13" customFormat="1" x14ac:dyDescent="0.25">
      <c r="G520" s="1"/>
      <c r="H520" s="1"/>
      <c r="I520" s="1"/>
      <c r="J520" s="1"/>
      <c r="K520" s="1"/>
      <c r="L520" s="1"/>
      <c r="M520" s="1"/>
    </row>
    <row r="521" spans="7:13" customFormat="1" x14ac:dyDescent="0.25">
      <c r="G521" s="1"/>
      <c r="H521" s="1"/>
      <c r="I521" s="1"/>
      <c r="J521" s="1"/>
      <c r="K521" s="1"/>
      <c r="L521" s="1"/>
      <c r="M521" s="1"/>
    </row>
    <row r="522" spans="7:13" customFormat="1" x14ac:dyDescent="0.25">
      <c r="G522" s="1"/>
      <c r="H522" s="1"/>
      <c r="I522" s="1"/>
      <c r="J522" s="1"/>
      <c r="K522" s="1"/>
      <c r="L522" s="1"/>
      <c r="M522" s="1"/>
    </row>
    <row r="523" spans="7:13" customFormat="1" x14ac:dyDescent="0.25">
      <c r="G523" s="1"/>
      <c r="H523" s="1"/>
      <c r="I523" s="1"/>
      <c r="J523" s="1"/>
      <c r="K523" s="1"/>
      <c r="L523" s="1"/>
      <c r="M523" s="1"/>
    </row>
    <row r="524" spans="7:13" customFormat="1" x14ac:dyDescent="0.25">
      <c r="G524" s="1"/>
      <c r="H524" s="1"/>
      <c r="I524" s="1"/>
      <c r="J524" s="1"/>
      <c r="K524" s="1"/>
      <c r="L524" s="1"/>
      <c r="M524" s="1"/>
    </row>
    <row r="525" spans="7:13" customFormat="1" x14ac:dyDescent="0.25">
      <c r="G525" s="1"/>
      <c r="H525" s="1"/>
      <c r="I525" s="1"/>
      <c r="J525" s="1"/>
      <c r="K525" s="1"/>
      <c r="L525" s="1"/>
      <c r="M525" s="1"/>
    </row>
    <row r="526" spans="7:13" customFormat="1" x14ac:dyDescent="0.25">
      <c r="G526" s="1"/>
      <c r="H526" s="1"/>
      <c r="I526" s="1"/>
      <c r="J526" s="1"/>
      <c r="K526" s="1"/>
      <c r="L526" s="1"/>
      <c r="M526" s="1"/>
    </row>
    <row r="527" spans="7:13" customFormat="1" x14ac:dyDescent="0.25">
      <c r="G527" s="1"/>
      <c r="H527" s="1"/>
      <c r="I527" s="1"/>
      <c r="J527" s="1"/>
      <c r="K527" s="1"/>
      <c r="L527" s="1"/>
      <c r="M527" s="1"/>
    </row>
    <row r="528" spans="7:13" customFormat="1" x14ac:dyDescent="0.25">
      <c r="G528" s="1"/>
      <c r="H528" s="1"/>
      <c r="I528" s="1"/>
      <c r="J528" s="1"/>
      <c r="K528" s="1"/>
      <c r="L528" s="1"/>
      <c r="M528" s="1"/>
    </row>
    <row r="529" spans="7:13" customFormat="1" x14ac:dyDescent="0.25">
      <c r="G529" s="1"/>
      <c r="H529" s="1"/>
      <c r="I529" s="1"/>
      <c r="J529" s="1"/>
      <c r="K529" s="1"/>
      <c r="L529" s="1"/>
      <c r="M529" s="1"/>
    </row>
    <row r="530" spans="7:13" customFormat="1" x14ac:dyDescent="0.25">
      <c r="G530" s="1"/>
      <c r="H530" s="1"/>
      <c r="I530" s="1"/>
      <c r="J530" s="1"/>
      <c r="K530" s="1"/>
      <c r="L530" s="1"/>
      <c r="M530" s="1"/>
    </row>
    <row r="531" spans="7:13" customFormat="1" x14ac:dyDescent="0.25">
      <c r="G531" s="1"/>
      <c r="H531" s="1"/>
      <c r="I531" s="1"/>
      <c r="J531" s="1"/>
      <c r="K531" s="1"/>
      <c r="L531" s="1"/>
      <c r="M531" s="1"/>
    </row>
    <row r="532" spans="7:13" customFormat="1" x14ac:dyDescent="0.25">
      <c r="G532" s="1"/>
      <c r="H532" s="1"/>
      <c r="I532" s="1"/>
      <c r="J532" s="1"/>
      <c r="K532" s="1"/>
      <c r="L532" s="1"/>
      <c r="M532" s="1"/>
    </row>
    <row r="533" spans="7:13" customFormat="1" x14ac:dyDescent="0.25">
      <c r="G533" s="1"/>
      <c r="H533" s="1"/>
      <c r="I533" s="1"/>
      <c r="J533" s="1"/>
      <c r="K533" s="1"/>
      <c r="L533" s="1"/>
      <c r="M533" s="1"/>
    </row>
    <row r="534" spans="7:13" customFormat="1" x14ac:dyDescent="0.25">
      <c r="G534" s="1"/>
      <c r="H534" s="1"/>
      <c r="I534" s="1"/>
      <c r="J534" s="1"/>
      <c r="K534" s="1"/>
      <c r="L534" s="1"/>
      <c r="M534" s="1"/>
    </row>
    <row r="535" spans="7:13" customFormat="1" x14ac:dyDescent="0.25">
      <c r="G535" s="1"/>
      <c r="H535" s="1"/>
      <c r="I535" s="1"/>
      <c r="J535" s="1"/>
      <c r="K535" s="1"/>
      <c r="L535" s="1"/>
      <c r="M535" s="1"/>
    </row>
    <row r="536" spans="7:13" customFormat="1" x14ac:dyDescent="0.25">
      <c r="G536" s="1"/>
      <c r="H536" s="1"/>
      <c r="I536" s="1"/>
      <c r="J536" s="1"/>
      <c r="K536" s="1"/>
      <c r="L536" s="1"/>
      <c r="M536" s="1"/>
    </row>
    <row r="537" spans="7:13" customFormat="1" x14ac:dyDescent="0.25">
      <c r="G537" s="1"/>
      <c r="H537" s="1"/>
      <c r="I537" s="1"/>
      <c r="J537" s="1"/>
      <c r="K537" s="1"/>
      <c r="L537" s="1"/>
      <c r="M537" s="1"/>
    </row>
    <row r="538" spans="7:13" customFormat="1" x14ac:dyDescent="0.25">
      <c r="G538" s="1"/>
      <c r="H538" s="1"/>
      <c r="I538" s="1"/>
      <c r="J538" s="1"/>
      <c r="K538" s="1"/>
      <c r="L538" s="1"/>
      <c r="M538" s="1"/>
    </row>
    <row r="539" spans="7:13" customFormat="1" x14ac:dyDescent="0.25">
      <c r="G539" s="1"/>
      <c r="H539" s="1"/>
      <c r="I539" s="1"/>
      <c r="J539" s="1"/>
      <c r="K539" s="1"/>
      <c r="L539" s="1"/>
      <c r="M539" s="1"/>
    </row>
    <row r="540" spans="7:13" customFormat="1" x14ac:dyDescent="0.25">
      <c r="G540" s="1"/>
      <c r="H540" s="1"/>
      <c r="I540" s="1"/>
      <c r="J540" s="1"/>
      <c r="K540" s="1"/>
      <c r="L540" s="1"/>
      <c r="M540" s="1"/>
    </row>
    <row r="541" spans="7:13" customFormat="1" x14ac:dyDescent="0.25">
      <c r="G541" s="1"/>
      <c r="H541" s="1"/>
      <c r="I541" s="1"/>
      <c r="J541" s="1"/>
      <c r="K541" s="1"/>
      <c r="L541" s="1"/>
      <c r="M541" s="1"/>
    </row>
    <row r="542" spans="7:13" customFormat="1" x14ac:dyDescent="0.25">
      <c r="G542" s="1"/>
      <c r="H542" s="1"/>
      <c r="I542" s="1"/>
      <c r="J542" s="1"/>
      <c r="K542" s="1"/>
      <c r="L542" s="1"/>
      <c r="M542" s="1"/>
    </row>
    <row r="543" spans="7:13" customFormat="1" x14ac:dyDescent="0.25">
      <c r="G543" s="1"/>
      <c r="H543" s="1"/>
      <c r="I543" s="1"/>
      <c r="J543" s="1"/>
      <c r="K543" s="1"/>
      <c r="L543" s="1"/>
      <c r="M543" s="1"/>
    </row>
    <row r="544" spans="7:13" customFormat="1" x14ac:dyDescent="0.25">
      <c r="G544" s="1"/>
      <c r="H544" s="1"/>
      <c r="I544" s="1"/>
      <c r="J544" s="1"/>
      <c r="K544" s="1"/>
      <c r="L544" s="1"/>
      <c r="M544" s="1"/>
    </row>
    <row r="545" spans="7:13" customFormat="1" x14ac:dyDescent="0.25">
      <c r="G545" s="1"/>
      <c r="H545" s="1"/>
      <c r="I545" s="1"/>
      <c r="J545" s="1"/>
      <c r="K545" s="1"/>
      <c r="L545" s="1"/>
      <c r="M545" s="1"/>
    </row>
    <row r="546" spans="7:13" customFormat="1" x14ac:dyDescent="0.25">
      <c r="G546" s="1"/>
      <c r="H546" s="1"/>
      <c r="I546" s="1"/>
      <c r="J546" s="1"/>
      <c r="K546" s="1"/>
      <c r="L546" s="1"/>
      <c r="M546" s="1"/>
    </row>
    <row r="547" spans="7:13" customFormat="1" x14ac:dyDescent="0.25">
      <c r="G547" s="1"/>
      <c r="H547" s="1"/>
      <c r="I547" s="1"/>
      <c r="J547" s="1"/>
      <c r="K547" s="1"/>
      <c r="L547" s="1"/>
      <c r="M547" s="1"/>
    </row>
    <row r="548" spans="7:13" customFormat="1" x14ac:dyDescent="0.25">
      <c r="G548" s="1"/>
      <c r="H548" s="1"/>
      <c r="I548" s="1"/>
      <c r="J548" s="1"/>
      <c r="K548" s="1"/>
      <c r="L548" s="1"/>
      <c r="M548" s="1"/>
    </row>
    <row r="549" spans="7:13" customFormat="1" x14ac:dyDescent="0.25">
      <c r="G549" s="1"/>
      <c r="H549" s="1"/>
      <c r="I549" s="1"/>
      <c r="J549" s="1"/>
      <c r="K549" s="1"/>
      <c r="L549" s="1"/>
      <c r="M549" s="1"/>
    </row>
    <row r="550" spans="7:13" customFormat="1" x14ac:dyDescent="0.25">
      <c r="G550" s="1"/>
      <c r="H550" s="1"/>
      <c r="I550" s="1"/>
      <c r="J550" s="1"/>
      <c r="K550" s="1"/>
      <c r="L550" s="1"/>
      <c r="M550" s="1"/>
    </row>
    <row r="551" spans="7:13" customFormat="1" x14ac:dyDescent="0.25">
      <c r="G551" s="1"/>
      <c r="H551" s="1"/>
      <c r="I551" s="1"/>
      <c r="J551" s="1"/>
      <c r="K551" s="1"/>
      <c r="L551" s="1"/>
      <c r="M551" s="1"/>
    </row>
    <row r="552" spans="7:13" customFormat="1" x14ac:dyDescent="0.25">
      <c r="G552" s="1"/>
      <c r="H552" s="1"/>
      <c r="I552" s="1"/>
      <c r="J552" s="1"/>
      <c r="K552" s="1"/>
      <c r="L552" s="1"/>
      <c r="M552" s="1"/>
    </row>
    <row r="553" spans="7:13" customFormat="1" x14ac:dyDescent="0.25">
      <c r="G553" s="1"/>
      <c r="H553" s="1"/>
      <c r="I553" s="1"/>
      <c r="J553" s="1"/>
      <c r="K553" s="1"/>
      <c r="L553" s="1"/>
      <c r="M553" s="1"/>
    </row>
    <row r="554" spans="7:13" customFormat="1" x14ac:dyDescent="0.25">
      <c r="G554" s="1"/>
      <c r="H554" s="1"/>
      <c r="I554" s="1"/>
      <c r="J554" s="1"/>
      <c r="K554" s="1"/>
      <c r="L554" s="1"/>
      <c r="M554" s="1"/>
    </row>
    <row r="555" spans="7:13" customFormat="1" x14ac:dyDescent="0.25">
      <c r="G555" s="1"/>
      <c r="H555" s="1"/>
      <c r="I555" s="1"/>
      <c r="J555" s="1"/>
      <c r="K555" s="1"/>
      <c r="L555" s="1"/>
      <c r="M555" s="1"/>
    </row>
    <row r="556" spans="7:13" customFormat="1" x14ac:dyDescent="0.25">
      <c r="G556" s="1"/>
      <c r="H556" s="1"/>
      <c r="I556" s="1"/>
      <c r="J556" s="1"/>
      <c r="K556" s="1"/>
      <c r="L556" s="1"/>
      <c r="M556" s="1"/>
    </row>
    <row r="557" spans="7:13" customFormat="1" x14ac:dyDescent="0.25">
      <c r="G557" s="1"/>
      <c r="H557" s="1"/>
      <c r="I557" s="1"/>
      <c r="J557" s="1"/>
      <c r="K557" s="1"/>
      <c r="L557" s="1"/>
      <c r="M557" s="1"/>
    </row>
    <row r="558" spans="7:13" customFormat="1" x14ac:dyDescent="0.25">
      <c r="G558" s="1"/>
      <c r="H558" s="1"/>
      <c r="I558" s="1"/>
      <c r="J558" s="1"/>
      <c r="K558" s="1"/>
      <c r="L558" s="1"/>
      <c r="M558" s="1"/>
    </row>
    <row r="559" spans="7:13" customFormat="1" x14ac:dyDescent="0.25">
      <c r="G559" s="1"/>
      <c r="H559" s="1"/>
      <c r="I559" s="1"/>
      <c r="J559" s="1"/>
      <c r="K559" s="1"/>
      <c r="L559" s="1"/>
      <c r="M559" s="1"/>
    </row>
    <row r="560" spans="7:13" customFormat="1" x14ac:dyDescent="0.25">
      <c r="G560" s="1"/>
      <c r="H560" s="1"/>
      <c r="I560" s="1"/>
      <c r="J560" s="1"/>
      <c r="K560" s="1"/>
      <c r="L560" s="1"/>
      <c r="M560" s="1"/>
    </row>
    <row r="561" spans="7:13" customFormat="1" x14ac:dyDescent="0.25">
      <c r="G561" s="1"/>
      <c r="H561" s="1"/>
      <c r="I561" s="1"/>
      <c r="J561" s="1"/>
      <c r="K561" s="1"/>
      <c r="L561" s="1"/>
      <c r="M561" s="1"/>
    </row>
    <row r="562" spans="7:13" customFormat="1" x14ac:dyDescent="0.25">
      <c r="G562" s="1"/>
      <c r="H562" s="1"/>
      <c r="I562" s="1"/>
      <c r="J562" s="1"/>
      <c r="K562" s="1"/>
      <c r="L562" s="1"/>
      <c r="M562" s="1"/>
    </row>
    <row r="563" spans="7:13" customFormat="1" x14ac:dyDescent="0.25">
      <c r="G563" s="1"/>
      <c r="H563" s="1"/>
      <c r="I563" s="1"/>
      <c r="J563" s="1"/>
      <c r="K563" s="1"/>
      <c r="L563" s="1"/>
      <c r="M563" s="1"/>
    </row>
    <row r="564" spans="7:13" customFormat="1" x14ac:dyDescent="0.25">
      <c r="G564" s="1"/>
      <c r="H564" s="1"/>
      <c r="I564" s="1"/>
      <c r="J564" s="1"/>
      <c r="K564" s="1"/>
      <c r="L564" s="1"/>
      <c r="M564" s="1"/>
    </row>
    <row r="565" spans="7:13" customFormat="1" x14ac:dyDescent="0.25">
      <c r="G565" s="1"/>
      <c r="H565" s="1"/>
      <c r="I565" s="1"/>
      <c r="J565" s="1"/>
      <c r="K565" s="1"/>
      <c r="L565" s="1"/>
      <c r="M565" s="1"/>
    </row>
    <row r="566" spans="7:13" customFormat="1" x14ac:dyDescent="0.25">
      <c r="G566" s="1"/>
      <c r="H566" s="1"/>
      <c r="I566" s="1"/>
      <c r="J566" s="1"/>
      <c r="K566" s="1"/>
      <c r="L566" s="1"/>
      <c r="M566" s="1"/>
    </row>
    <row r="567" spans="7:13" customFormat="1" x14ac:dyDescent="0.25">
      <c r="G567" s="1"/>
      <c r="H567" s="1"/>
      <c r="I567" s="1"/>
      <c r="J567" s="1"/>
      <c r="K567" s="1"/>
      <c r="L567" s="1"/>
      <c r="M567" s="1"/>
    </row>
    <row r="568" spans="7:13" customFormat="1" x14ac:dyDescent="0.25">
      <c r="G568" s="1"/>
      <c r="H568" s="1"/>
      <c r="I568" s="1"/>
      <c r="J568" s="1"/>
      <c r="K568" s="1"/>
      <c r="L568" s="1"/>
      <c r="M568" s="1"/>
    </row>
    <row r="569" spans="7:13" customFormat="1" x14ac:dyDescent="0.25">
      <c r="G569" s="1"/>
      <c r="H569" s="1"/>
      <c r="I569" s="1"/>
      <c r="J569" s="1"/>
      <c r="K569" s="1"/>
      <c r="L569" s="1"/>
      <c r="M569" s="1"/>
    </row>
    <row r="570" spans="7:13" customFormat="1" x14ac:dyDescent="0.25">
      <c r="G570" s="1"/>
      <c r="H570" s="1"/>
      <c r="I570" s="1"/>
      <c r="J570" s="1"/>
      <c r="K570" s="1"/>
      <c r="L570" s="1"/>
      <c r="M570" s="1"/>
    </row>
    <row r="571" spans="7:13" customFormat="1" x14ac:dyDescent="0.25">
      <c r="G571" s="1"/>
      <c r="H571" s="1"/>
      <c r="I571" s="1"/>
      <c r="J571" s="1"/>
      <c r="K571" s="1"/>
      <c r="L571" s="1"/>
      <c r="M571" s="1"/>
    </row>
    <row r="572" spans="7:13" customFormat="1" x14ac:dyDescent="0.25">
      <c r="G572" s="1"/>
      <c r="H572" s="1"/>
      <c r="I572" s="1"/>
      <c r="J572" s="1"/>
      <c r="K572" s="1"/>
      <c r="L572" s="1"/>
      <c r="M572" s="1"/>
    </row>
    <row r="573" spans="7:13" customFormat="1" x14ac:dyDescent="0.25">
      <c r="G573" s="1"/>
      <c r="H573" s="1"/>
      <c r="I573" s="1"/>
      <c r="J573" s="1"/>
      <c r="K573" s="1"/>
      <c r="L573" s="1"/>
      <c r="M573" s="1"/>
    </row>
    <row r="574" spans="7:13" customFormat="1" x14ac:dyDescent="0.25">
      <c r="G574" s="1"/>
      <c r="H574" s="1"/>
      <c r="I574" s="1"/>
      <c r="J574" s="1"/>
      <c r="K574" s="1"/>
      <c r="L574" s="1"/>
      <c r="M574" s="1"/>
    </row>
    <row r="575" spans="7:13" customFormat="1" x14ac:dyDescent="0.25">
      <c r="G575" s="1"/>
      <c r="H575" s="1"/>
      <c r="I575" s="1"/>
      <c r="J575" s="1"/>
      <c r="K575" s="1"/>
      <c r="L575" s="1"/>
      <c r="M575" s="1"/>
    </row>
    <row r="576" spans="7:13" customFormat="1" x14ac:dyDescent="0.25">
      <c r="G576" s="1"/>
      <c r="H576" s="1"/>
      <c r="I576" s="1"/>
      <c r="J576" s="1"/>
      <c r="K576" s="1"/>
      <c r="L576" s="1"/>
      <c r="M576" s="1"/>
    </row>
    <row r="577" spans="7:13" customFormat="1" x14ac:dyDescent="0.25">
      <c r="G577" s="1"/>
      <c r="H577" s="1"/>
      <c r="I577" s="1"/>
      <c r="J577" s="1"/>
      <c r="K577" s="1"/>
      <c r="L577" s="1"/>
      <c r="M577" s="1"/>
    </row>
    <row r="578" spans="7:13" customFormat="1" x14ac:dyDescent="0.25">
      <c r="G578" s="1"/>
      <c r="H578" s="1"/>
      <c r="I578" s="1"/>
      <c r="J578" s="1"/>
      <c r="K578" s="1"/>
      <c r="L578" s="1"/>
      <c r="M578" s="1"/>
    </row>
    <row r="579" spans="7:13" customFormat="1" x14ac:dyDescent="0.25">
      <c r="G579" s="1"/>
      <c r="H579" s="1"/>
      <c r="I579" s="1"/>
      <c r="J579" s="1"/>
      <c r="K579" s="1"/>
      <c r="L579" s="1"/>
      <c r="M579" s="1"/>
    </row>
    <row r="580" spans="7:13" customFormat="1" x14ac:dyDescent="0.25">
      <c r="G580" s="1"/>
      <c r="H580" s="1"/>
      <c r="I580" s="1"/>
      <c r="J580" s="1"/>
      <c r="K580" s="1"/>
      <c r="L580" s="1"/>
      <c r="M580" s="1"/>
    </row>
    <row r="581" spans="7:13" customFormat="1" x14ac:dyDescent="0.25">
      <c r="G581" s="1"/>
      <c r="H581" s="1"/>
      <c r="I581" s="1"/>
      <c r="J581" s="1"/>
      <c r="K581" s="1"/>
      <c r="L581" s="1"/>
      <c r="M581" s="1"/>
    </row>
    <row r="582" spans="7:13" customFormat="1" x14ac:dyDescent="0.25">
      <c r="G582" s="1"/>
      <c r="H582" s="1"/>
      <c r="I582" s="1"/>
      <c r="J582" s="1"/>
      <c r="K582" s="1"/>
      <c r="L582" s="1"/>
      <c r="M582" s="1"/>
    </row>
    <row r="583" spans="7:13" customFormat="1" x14ac:dyDescent="0.25">
      <c r="G583" s="1"/>
      <c r="H583" s="1"/>
      <c r="I583" s="1"/>
      <c r="J583" s="1"/>
      <c r="K583" s="1"/>
      <c r="L583" s="1"/>
      <c r="M583" s="1"/>
    </row>
    <row r="584" spans="7:13" customFormat="1" x14ac:dyDescent="0.25">
      <c r="G584" s="1"/>
      <c r="H584" s="1"/>
      <c r="I584" s="1"/>
      <c r="J584" s="1"/>
      <c r="K584" s="1"/>
      <c r="L584" s="1"/>
      <c r="M584" s="1"/>
    </row>
    <row r="585" spans="7:13" customFormat="1" x14ac:dyDescent="0.25">
      <c r="G585" s="1"/>
      <c r="H585" s="1"/>
      <c r="I585" s="1"/>
      <c r="J585" s="1"/>
      <c r="K585" s="1"/>
      <c r="L585" s="1"/>
      <c r="M585" s="1"/>
    </row>
    <row r="586" spans="7:13" customFormat="1" x14ac:dyDescent="0.25">
      <c r="G586" s="1"/>
      <c r="H586" s="1"/>
      <c r="I586" s="1"/>
      <c r="J586" s="1"/>
      <c r="K586" s="1"/>
      <c r="L586" s="1"/>
      <c r="M586" s="1"/>
    </row>
    <row r="587" spans="7:13" customFormat="1" x14ac:dyDescent="0.25">
      <c r="G587" s="1"/>
      <c r="H587" s="1"/>
      <c r="I587" s="1"/>
      <c r="J587" s="1"/>
      <c r="K587" s="1"/>
      <c r="L587" s="1"/>
      <c r="M587" s="1"/>
    </row>
    <row r="588" spans="7:13" customFormat="1" x14ac:dyDescent="0.25">
      <c r="G588" s="1"/>
      <c r="H588" s="1"/>
      <c r="I588" s="1"/>
      <c r="J588" s="1"/>
      <c r="K588" s="1"/>
      <c r="L588" s="1"/>
      <c r="M588" s="1"/>
    </row>
    <row r="589" spans="7:13" customFormat="1" x14ac:dyDescent="0.25">
      <c r="G589" s="1"/>
      <c r="H589" s="1"/>
      <c r="I589" s="1"/>
      <c r="J589" s="1"/>
      <c r="K589" s="1"/>
      <c r="L589" s="1"/>
      <c r="M589" s="1"/>
    </row>
    <row r="590" spans="7:13" customFormat="1" x14ac:dyDescent="0.25">
      <c r="G590" s="1"/>
      <c r="H590" s="1"/>
      <c r="I590" s="1"/>
      <c r="J590" s="1"/>
      <c r="K590" s="1"/>
      <c r="L590" s="1"/>
      <c r="M590" s="1"/>
    </row>
    <row r="591" spans="7:13" customFormat="1" x14ac:dyDescent="0.25">
      <c r="G591" s="1"/>
      <c r="H591" s="1"/>
      <c r="I591" s="1"/>
      <c r="J591" s="1"/>
      <c r="K591" s="1"/>
      <c r="L591" s="1"/>
      <c r="M591" s="1"/>
    </row>
    <row r="592" spans="7:13" customFormat="1" x14ac:dyDescent="0.25">
      <c r="G592" s="1"/>
      <c r="H592" s="1"/>
      <c r="I592" s="1"/>
      <c r="J592" s="1"/>
      <c r="K592" s="1"/>
      <c r="L592" s="1"/>
      <c r="M592" s="1"/>
    </row>
    <row r="593" spans="7:13" customFormat="1" x14ac:dyDescent="0.25">
      <c r="G593" s="1"/>
      <c r="H593" s="1"/>
      <c r="I593" s="1"/>
      <c r="J593" s="1"/>
      <c r="K593" s="1"/>
      <c r="L593" s="1"/>
      <c r="M593" s="1"/>
    </row>
    <row r="594" spans="7:13" customFormat="1" x14ac:dyDescent="0.25">
      <c r="G594" s="1"/>
      <c r="H594" s="1"/>
      <c r="I594" s="1"/>
      <c r="J594" s="1"/>
      <c r="K594" s="1"/>
      <c r="L594" s="1"/>
      <c r="M594" s="1"/>
    </row>
    <row r="595" spans="7:13" customFormat="1" x14ac:dyDescent="0.25">
      <c r="G595" s="1"/>
      <c r="H595" s="1"/>
      <c r="I595" s="1"/>
      <c r="J595" s="1"/>
      <c r="K595" s="1"/>
      <c r="L595" s="1"/>
      <c r="M595" s="1"/>
    </row>
    <row r="596" spans="7:13" customFormat="1" x14ac:dyDescent="0.25">
      <c r="G596" s="1"/>
      <c r="H596" s="1"/>
      <c r="I596" s="1"/>
      <c r="J596" s="1"/>
      <c r="K596" s="1"/>
      <c r="L596" s="1"/>
      <c r="M596" s="1"/>
    </row>
    <row r="597" spans="7:13" customFormat="1" x14ac:dyDescent="0.25">
      <c r="G597" s="1"/>
      <c r="H597" s="1"/>
      <c r="I597" s="1"/>
      <c r="J597" s="1"/>
      <c r="K597" s="1"/>
      <c r="L597" s="1"/>
      <c r="M597" s="1"/>
    </row>
    <row r="598" spans="7:13" customFormat="1" x14ac:dyDescent="0.25">
      <c r="G598" s="1"/>
      <c r="H598" s="1"/>
      <c r="I598" s="1"/>
      <c r="J598" s="1"/>
      <c r="K598" s="1"/>
      <c r="L598" s="1"/>
      <c r="M598" s="1"/>
    </row>
    <row r="599" spans="7:13" customFormat="1" x14ac:dyDescent="0.25">
      <c r="G599" s="1"/>
      <c r="H599" s="1"/>
      <c r="I599" s="1"/>
      <c r="J599" s="1"/>
      <c r="K599" s="1"/>
      <c r="L599" s="1"/>
      <c r="M599" s="1"/>
    </row>
    <row r="600" spans="7:13" customFormat="1" x14ac:dyDescent="0.25">
      <c r="G600" s="1"/>
      <c r="H600" s="1"/>
      <c r="I600" s="1"/>
      <c r="J600" s="1"/>
      <c r="K600" s="1"/>
      <c r="L600" s="1"/>
      <c r="M600" s="1"/>
    </row>
    <row r="601" spans="7:13" customFormat="1" x14ac:dyDescent="0.25">
      <c r="G601" s="1"/>
      <c r="H601" s="1"/>
      <c r="I601" s="1"/>
      <c r="J601" s="1"/>
      <c r="K601" s="1"/>
      <c r="L601" s="1"/>
      <c r="M601" s="1"/>
    </row>
    <row r="602" spans="7:13" customFormat="1" x14ac:dyDescent="0.25">
      <c r="G602" s="1"/>
      <c r="H602" s="1"/>
      <c r="I602" s="1"/>
      <c r="J602" s="1"/>
      <c r="K602" s="1"/>
      <c r="L602" s="1"/>
      <c r="M602" s="1"/>
    </row>
    <row r="603" spans="7:13" customFormat="1" x14ac:dyDescent="0.25">
      <c r="G603" s="1"/>
      <c r="H603" s="1"/>
      <c r="I603" s="1"/>
      <c r="J603" s="1"/>
      <c r="K603" s="1"/>
      <c r="L603" s="1"/>
      <c r="M603" s="1"/>
    </row>
    <row r="604" spans="7:13" customFormat="1" x14ac:dyDescent="0.25">
      <c r="G604" s="1"/>
      <c r="H604" s="1"/>
      <c r="I604" s="1"/>
      <c r="J604" s="1"/>
      <c r="K604" s="1"/>
      <c r="L604" s="1"/>
      <c r="M604" s="1"/>
    </row>
    <row r="605" spans="7:13" customFormat="1" x14ac:dyDescent="0.25">
      <c r="G605" s="1"/>
      <c r="H605" s="1"/>
      <c r="I605" s="1"/>
      <c r="J605" s="1"/>
      <c r="K605" s="1"/>
      <c r="L605" s="1"/>
      <c r="M605" s="1"/>
    </row>
    <row r="606" spans="7:13" customFormat="1" x14ac:dyDescent="0.25">
      <c r="G606" s="1"/>
      <c r="H606" s="1"/>
      <c r="I606" s="1"/>
      <c r="J606" s="1"/>
      <c r="K606" s="1"/>
      <c r="L606" s="1"/>
      <c r="M606" s="1"/>
    </row>
    <row r="607" spans="7:13" customFormat="1" x14ac:dyDescent="0.25">
      <c r="G607" s="1"/>
      <c r="H607" s="1"/>
      <c r="I607" s="1"/>
      <c r="J607" s="1"/>
      <c r="K607" s="1"/>
      <c r="L607" s="1"/>
      <c r="M607" s="1"/>
    </row>
    <row r="608" spans="7:13" customFormat="1" x14ac:dyDescent="0.25">
      <c r="G608" s="1"/>
      <c r="H608" s="1"/>
      <c r="I608" s="1"/>
      <c r="J608" s="1"/>
      <c r="K608" s="1"/>
      <c r="L608" s="1"/>
      <c r="M608" s="1"/>
    </row>
    <row r="609" spans="7:13" customFormat="1" x14ac:dyDescent="0.25">
      <c r="G609" s="1"/>
      <c r="H609" s="1"/>
      <c r="I609" s="1"/>
      <c r="J609" s="1"/>
      <c r="K609" s="1"/>
      <c r="L609" s="1"/>
      <c r="M609" s="1"/>
    </row>
    <row r="610" spans="7:13" customFormat="1" x14ac:dyDescent="0.25">
      <c r="G610" s="1"/>
      <c r="H610" s="1"/>
      <c r="I610" s="1"/>
      <c r="J610" s="1"/>
      <c r="K610" s="1"/>
      <c r="L610" s="1"/>
      <c r="M610" s="1"/>
    </row>
    <row r="611" spans="7:13" customFormat="1" x14ac:dyDescent="0.25">
      <c r="G611" s="1"/>
      <c r="H611" s="1"/>
      <c r="I611" s="1"/>
      <c r="J611" s="1"/>
      <c r="K611" s="1"/>
      <c r="L611" s="1"/>
      <c r="M611" s="1"/>
    </row>
    <row r="612" spans="7:13" customFormat="1" x14ac:dyDescent="0.25">
      <c r="G612" s="1"/>
      <c r="H612" s="1"/>
      <c r="I612" s="1"/>
      <c r="J612" s="1"/>
      <c r="K612" s="1"/>
      <c r="L612" s="1"/>
      <c r="M612" s="1"/>
    </row>
    <row r="613" spans="7:13" customFormat="1" x14ac:dyDescent="0.25">
      <c r="G613" s="1"/>
      <c r="H613" s="1"/>
      <c r="I613" s="1"/>
      <c r="J613" s="1"/>
      <c r="K613" s="1"/>
      <c r="L613" s="1"/>
      <c r="M613" s="1"/>
    </row>
    <row r="614" spans="7:13" customFormat="1" x14ac:dyDescent="0.25">
      <c r="G614" s="1"/>
      <c r="H614" s="1"/>
      <c r="I614" s="1"/>
      <c r="J614" s="1"/>
      <c r="K614" s="1"/>
      <c r="L614" s="1"/>
      <c r="M614" s="1"/>
    </row>
    <row r="615" spans="7:13" customFormat="1" x14ac:dyDescent="0.25">
      <c r="G615" s="1"/>
      <c r="H615" s="1"/>
      <c r="I615" s="1"/>
      <c r="J615" s="1"/>
      <c r="K615" s="1"/>
      <c r="L615" s="1"/>
      <c r="M615" s="1"/>
    </row>
    <row r="616" spans="7:13" customFormat="1" x14ac:dyDescent="0.25">
      <c r="G616" s="1"/>
      <c r="H616" s="1"/>
      <c r="I616" s="1"/>
      <c r="J616" s="1"/>
      <c r="K616" s="1"/>
      <c r="L616" s="1"/>
      <c r="M616" s="1"/>
    </row>
    <row r="617" spans="7:13" customFormat="1" x14ac:dyDescent="0.25">
      <c r="G617" s="1"/>
      <c r="H617" s="1"/>
      <c r="I617" s="1"/>
      <c r="J617" s="1"/>
      <c r="K617" s="1"/>
      <c r="L617" s="1"/>
      <c r="M617" s="1"/>
    </row>
    <row r="618" spans="7:13" customFormat="1" x14ac:dyDescent="0.25">
      <c r="G618" s="1"/>
      <c r="H618" s="1"/>
      <c r="I618" s="1"/>
      <c r="J618" s="1"/>
      <c r="K618" s="1"/>
      <c r="L618" s="1"/>
      <c r="M618" s="1"/>
    </row>
    <row r="619" spans="7:13" customFormat="1" x14ac:dyDescent="0.25">
      <c r="G619" s="1"/>
      <c r="H619" s="1"/>
      <c r="I619" s="1"/>
      <c r="J619" s="1"/>
      <c r="K619" s="1"/>
      <c r="L619" s="1"/>
      <c r="M619" s="1"/>
    </row>
    <row r="620" spans="7:13" customFormat="1" x14ac:dyDescent="0.25">
      <c r="G620" s="1"/>
      <c r="H620" s="1"/>
      <c r="I620" s="1"/>
      <c r="J620" s="1"/>
      <c r="K620" s="1"/>
      <c r="L620" s="1"/>
      <c r="M620" s="1"/>
    </row>
    <row r="621" spans="7:13" customFormat="1" x14ac:dyDescent="0.25">
      <c r="G621" s="1"/>
      <c r="H621" s="1"/>
      <c r="I621" s="1"/>
      <c r="J621" s="1"/>
      <c r="K621" s="1"/>
      <c r="L621" s="1"/>
      <c r="M621" s="1"/>
    </row>
    <row r="622" spans="7:13" customFormat="1" x14ac:dyDescent="0.25">
      <c r="G622" s="1"/>
      <c r="H622" s="1"/>
      <c r="I622" s="1"/>
      <c r="J622" s="1"/>
      <c r="K622" s="1"/>
      <c r="L622" s="1"/>
      <c r="M622" s="1"/>
    </row>
    <row r="623" spans="7:13" customFormat="1" x14ac:dyDescent="0.25">
      <c r="G623" s="1"/>
      <c r="H623" s="1"/>
      <c r="I623" s="1"/>
      <c r="J623" s="1"/>
      <c r="K623" s="1"/>
      <c r="L623" s="1"/>
      <c r="M623" s="1"/>
    </row>
    <row r="624" spans="7:13" customFormat="1" x14ac:dyDescent="0.25">
      <c r="G624" s="1"/>
      <c r="H624" s="1"/>
      <c r="I624" s="1"/>
      <c r="J624" s="1"/>
      <c r="K624" s="1"/>
      <c r="L624" s="1"/>
      <c r="M624" s="1"/>
    </row>
    <row r="625" spans="7:13" customFormat="1" x14ac:dyDescent="0.25">
      <c r="G625" s="1"/>
      <c r="H625" s="1"/>
      <c r="I625" s="1"/>
      <c r="J625" s="1"/>
      <c r="K625" s="1"/>
      <c r="L625" s="1"/>
      <c r="M625" s="1"/>
    </row>
    <row r="626" spans="7:13" customFormat="1" x14ac:dyDescent="0.25">
      <c r="G626" s="1"/>
      <c r="H626" s="1"/>
      <c r="I626" s="1"/>
      <c r="J626" s="1"/>
      <c r="K626" s="1"/>
      <c r="L626" s="1"/>
      <c r="M626" s="1"/>
    </row>
    <row r="627" spans="7:13" customFormat="1" x14ac:dyDescent="0.25">
      <c r="G627" s="1"/>
      <c r="H627" s="1"/>
      <c r="I627" s="1"/>
      <c r="J627" s="1"/>
      <c r="K627" s="1"/>
      <c r="L627" s="1"/>
      <c r="M627" s="1"/>
    </row>
    <row r="628" spans="7:13" customFormat="1" x14ac:dyDescent="0.25">
      <c r="G628" s="1"/>
      <c r="H628" s="1"/>
      <c r="I628" s="1"/>
      <c r="J628" s="1"/>
      <c r="K628" s="1"/>
      <c r="L628" s="1"/>
      <c r="M628" s="1"/>
    </row>
    <row r="629" spans="7:13" customFormat="1" x14ac:dyDescent="0.25">
      <c r="G629" s="1"/>
      <c r="H629" s="1"/>
      <c r="I629" s="1"/>
      <c r="J629" s="1"/>
      <c r="K629" s="1"/>
      <c r="L629" s="1"/>
      <c r="M629" s="1"/>
    </row>
    <row r="630" spans="7:13" customFormat="1" x14ac:dyDescent="0.25">
      <c r="G630" s="1"/>
      <c r="H630" s="1"/>
      <c r="I630" s="1"/>
      <c r="J630" s="1"/>
      <c r="K630" s="1"/>
      <c r="L630" s="1"/>
      <c r="M630" s="1"/>
    </row>
    <row r="631" spans="7:13" customFormat="1" x14ac:dyDescent="0.25">
      <c r="G631" s="1"/>
      <c r="H631" s="1"/>
      <c r="I631" s="1"/>
      <c r="J631" s="1"/>
      <c r="K631" s="1"/>
      <c r="L631" s="1"/>
      <c r="M631" s="1"/>
    </row>
    <row r="632" spans="7:13" customFormat="1" x14ac:dyDescent="0.25">
      <c r="G632" s="1"/>
      <c r="H632" s="1"/>
      <c r="I632" s="1"/>
      <c r="J632" s="1"/>
      <c r="K632" s="1"/>
      <c r="L632" s="1"/>
      <c r="M632" s="1"/>
    </row>
    <row r="633" spans="7:13" customFormat="1" x14ac:dyDescent="0.25">
      <c r="G633" s="1"/>
      <c r="H633" s="1"/>
      <c r="I633" s="1"/>
      <c r="J633" s="1"/>
      <c r="K633" s="1"/>
      <c r="L633" s="1"/>
      <c r="M633" s="1"/>
    </row>
    <row r="634" spans="7:13" customFormat="1" x14ac:dyDescent="0.25">
      <c r="G634" s="1"/>
      <c r="H634" s="1"/>
      <c r="I634" s="1"/>
      <c r="J634" s="1"/>
      <c r="K634" s="1"/>
      <c r="L634" s="1"/>
      <c r="M634" s="1"/>
    </row>
    <row r="635" spans="7:13" customFormat="1" x14ac:dyDescent="0.25">
      <c r="G635" s="1"/>
      <c r="H635" s="1"/>
      <c r="I635" s="1"/>
      <c r="J635" s="1"/>
      <c r="K635" s="1"/>
      <c r="L635" s="1"/>
      <c r="M635" s="1"/>
    </row>
    <row r="636" spans="7:13" customFormat="1" x14ac:dyDescent="0.25">
      <c r="G636" s="1"/>
      <c r="H636" s="1"/>
      <c r="I636" s="1"/>
      <c r="J636" s="1"/>
      <c r="K636" s="1"/>
      <c r="L636" s="1"/>
      <c r="M636" s="1"/>
    </row>
    <row r="637" spans="7:13" customFormat="1" x14ac:dyDescent="0.25">
      <c r="G637" s="1"/>
      <c r="H637" s="1"/>
      <c r="I637" s="1"/>
      <c r="J637" s="1"/>
      <c r="K637" s="1"/>
      <c r="L637" s="1"/>
      <c r="M637" s="1"/>
    </row>
    <row r="638" spans="7:13" customFormat="1" x14ac:dyDescent="0.25">
      <c r="G638" s="1"/>
      <c r="H638" s="1"/>
      <c r="I638" s="1"/>
      <c r="J638" s="1"/>
      <c r="K638" s="1"/>
      <c r="L638" s="1"/>
      <c r="M638" s="1"/>
    </row>
    <row r="639" spans="7:13" customFormat="1" x14ac:dyDescent="0.25">
      <c r="G639" s="1"/>
      <c r="H639" s="1"/>
      <c r="I639" s="1"/>
      <c r="J639" s="1"/>
      <c r="K639" s="1"/>
      <c r="L639" s="1"/>
      <c r="M639" s="1"/>
    </row>
    <row r="640" spans="7:13" customFormat="1" x14ac:dyDescent="0.25">
      <c r="G640" s="1"/>
      <c r="H640" s="1"/>
      <c r="I640" s="1"/>
      <c r="J640" s="1"/>
      <c r="K640" s="1"/>
      <c r="L640" s="1"/>
      <c r="M640" s="1"/>
    </row>
    <row r="641" spans="7:13" customFormat="1" x14ac:dyDescent="0.25">
      <c r="G641" s="1"/>
      <c r="H641" s="1"/>
      <c r="I641" s="1"/>
      <c r="J641" s="1"/>
      <c r="K641" s="1"/>
      <c r="L641" s="1"/>
      <c r="M641" s="1"/>
    </row>
    <row r="642" spans="7:13" customFormat="1" x14ac:dyDescent="0.25">
      <c r="G642" s="1"/>
      <c r="H642" s="1"/>
      <c r="I642" s="1"/>
      <c r="J642" s="1"/>
      <c r="K642" s="1"/>
      <c r="L642" s="1"/>
      <c r="M642" s="1"/>
    </row>
    <row r="643" spans="7:13" customFormat="1" x14ac:dyDescent="0.25">
      <c r="G643" s="1"/>
      <c r="H643" s="1"/>
      <c r="I643" s="1"/>
      <c r="J643" s="1"/>
      <c r="K643" s="1"/>
      <c r="L643" s="1"/>
      <c r="M643" s="1"/>
    </row>
    <row r="644" spans="7:13" customFormat="1" x14ac:dyDescent="0.25">
      <c r="G644" s="1"/>
      <c r="H644" s="1"/>
      <c r="I644" s="1"/>
      <c r="J644" s="1"/>
      <c r="K644" s="1"/>
      <c r="L644" s="1"/>
      <c r="M644" s="1"/>
    </row>
    <row r="645" spans="7:13" customFormat="1" x14ac:dyDescent="0.25">
      <c r="G645" s="1"/>
      <c r="H645" s="1"/>
      <c r="I645" s="1"/>
      <c r="J645" s="1"/>
      <c r="K645" s="1"/>
      <c r="L645" s="1"/>
      <c r="M645" s="1"/>
    </row>
    <row r="646" spans="7:13" customFormat="1" x14ac:dyDescent="0.25">
      <c r="G646" s="1"/>
      <c r="H646" s="1"/>
      <c r="I646" s="1"/>
      <c r="J646" s="1"/>
      <c r="K646" s="1"/>
      <c r="L646" s="1"/>
      <c r="M646" s="1"/>
    </row>
    <row r="647" spans="7:13" customFormat="1" x14ac:dyDescent="0.25">
      <c r="G647" s="1"/>
      <c r="H647" s="1"/>
      <c r="I647" s="1"/>
      <c r="J647" s="1"/>
      <c r="K647" s="1"/>
      <c r="L647" s="1"/>
      <c r="M647" s="1"/>
    </row>
    <row r="648" spans="7:13" customFormat="1" x14ac:dyDescent="0.25">
      <c r="G648" s="1"/>
      <c r="H648" s="1"/>
      <c r="I648" s="1"/>
      <c r="J648" s="1"/>
      <c r="K648" s="1"/>
      <c r="L648" s="1"/>
      <c r="M648" s="1"/>
    </row>
    <row r="649" spans="7:13" customFormat="1" x14ac:dyDescent="0.25">
      <c r="G649" s="1"/>
      <c r="H649" s="1"/>
      <c r="I649" s="1"/>
      <c r="J649" s="1"/>
      <c r="K649" s="1"/>
      <c r="L649" s="1"/>
      <c r="M649" s="1"/>
    </row>
    <row r="650" spans="7:13" customFormat="1" x14ac:dyDescent="0.25">
      <c r="G650" s="1"/>
      <c r="H650" s="1"/>
      <c r="I650" s="1"/>
      <c r="J650" s="1"/>
      <c r="K650" s="1"/>
      <c r="L650" s="1"/>
      <c r="M650" s="1"/>
    </row>
    <row r="651" spans="7:13" customFormat="1" x14ac:dyDescent="0.25">
      <c r="G651" s="1"/>
      <c r="H651" s="1"/>
      <c r="I651" s="1"/>
      <c r="J651" s="1"/>
      <c r="K651" s="1"/>
      <c r="L651" s="1"/>
      <c r="M651" s="1"/>
    </row>
    <row r="652" spans="7:13" customFormat="1" x14ac:dyDescent="0.25">
      <c r="G652" s="1"/>
      <c r="H652" s="1"/>
      <c r="I652" s="1"/>
      <c r="J652" s="1"/>
      <c r="K652" s="1"/>
      <c r="L652" s="1"/>
      <c r="M652" s="1"/>
    </row>
    <row r="653" spans="7:13" customFormat="1" x14ac:dyDescent="0.25">
      <c r="G653" s="1"/>
      <c r="H653" s="1"/>
      <c r="I653" s="1"/>
      <c r="J653" s="1"/>
      <c r="K653" s="1"/>
      <c r="L653" s="1"/>
      <c r="M653" s="1"/>
    </row>
    <row r="654" spans="7:13" customFormat="1" x14ac:dyDescent="0.25">
      <c r="G654" s="1"/>
      <c r="H654" s="1"/>
      <c r="I654" s="1"/>
      <c r="J654" s="1"/>
      <c r="K654" s="1"/>
      <c r="L654" s="1"/>
      <c r="M654" s="1"/>
    </row>
    <row r="655" spans="7:13" customFormat="1" x14ac:dyDescent="0.25">
      <c r="G655" s="1"/>
      <c r="H655" s="1"/>
      <c r="I655" s="1"/>
      <c r="J655" s="1"/>
      <c r="K655" s="1"/>
      <c r="L655" s="1"/>
      <c r="M655" s="1"/>
    </row>
    <row r="656" spans="7:13" customFormat="1" x14ac:dyDescent="0.25">
      <c r="G656" s="1"/>
      <c r="H656" s="1"/>
      <c r="I656" s="1"/>
      <c r="J656" s="1"/>
      <c r="K656" s="1"/>
      <c r="L656" s="1"/>
      <c r="M656" s="1"/>
    </row>
    <row r="657" spans="7:13" customFormat="1" x14ac:dyDescent="0.25">
      <c r="G657" s="1"/>
      <c r="H657" s="1"/>
      <c r="I657" s="1"/>
      <c r="J657" s="1"/>
      <c r="K657" s="1"/>
      <c r="L657" s="1"/>
      <c r="M657" s="1"/>
    </row>
    <row r="658" spans="7:13" customFormat="1" x14ac:dyDescent="0.25">
      <c r="G658" s="1"/>
      <c r="H658" s="1"/>
      <c r="I658" s="1"/>
      <c r="J658" s="1"/>
      <c r="K658" s="1"/>
      <c r="L658" s="1"/>
      <c r="M658" s="1"/>
    </row>
    <row r="659" spans="7:13" customFormat="1" x14ac:dyDescent="0.25">
      <c r="G659" s="1"/>
      <c r="H659" s="1"/>
      <c r="I659" s="1"/>
      <c r="J659" s="1"/>
      <c r="K659" s="1"/>
      <c r="L659" s="1"/>
      <c r="M659" s="1"/>
    </row>
    <row r="660" spans="7:13" customFormat="1" x14ac:dyDescent="0.25">
      <c r="G660" s="1"/>
      <c r="H660" s="1"/>
      <c r="I660" s="1"/>
      <c r="J660" s="1"/>
      <c r="K660" s="1"/>
      <c r="L660" s="1"/>
      <c r="M660" s="1"/>
    </row>
    <row r="661" spans="7:13" customFormat="1" x14ac:dyDescent="0.25">
      <c r="G661" s="1"/>
      <c r="H661" s="1"/>
      <c r="I661" s="1"/>
      <c r="J661" s="1"/>
      <c r="K661" s="1"/>
      <c r="L661" s="1"/>
      <c r="M661" s="1"/>
    </row>
    <row r="662" spans="7:13" customFormat="1" x14ac:dyDescent="0.25">
      <c r="G662" s="1"/>
      <c r="H662" s="1"/>
      <c r="I662" s="1"/>
      <c r="J662" s="1"/>
      <c r="K662" s="1"/>
      <c r="L662" s="1"/>
      <c r="M662" s="1"/>
    </row>
    <row r="663" spans="7:13" customFormat="1" x14ac:dyDescent="0.25">
      <c r="G663" s="1"/>
      <c r="H663" s="1"/>
      <c r="I663" s="1"/>
      <c r="J663" s="1"/>
      <c r="K663" s="1"/>
      <c r="L663" s="1"/>
      <c r="M663" s="1"/>
    </row>
    <row r="664" spans="7:13" customFormat="1" x14ac:dyDescent="0.25">
      <c r="G664" s="1"/>
      <c r="H664" s="1"/>
      <c r="I664" s="1"/>
      <c r="J664" s="1"/>
      <c r="K664" s="1"/>
      <c r="L664" s="1"/>
      <c r="M664" s="1"/>
    </row>
    <row r="665" spans="7:13" customFormat="1" x14ac:dyDescent="0.25">
      <c r="G665" s="1"/>
      <c r="H665" s="1"/>
      <c r="I665" s="1"/>
      <c r="J665" s="1"/>
      <c r="K665" s="1"/>
      <c r="L665" s="1"/>
      <c r="M665" s="1"/>
    </row>
    <row r="666" spans="7:13" customFormat="1" x14ac:dyDescent="0.25">
      <c r="G666" s="1"/>
      <c r="H666" s="1"/>
      <c r="I666" s="1"/>
      <c r="J666" s="1"/>
      <c r="K666" s="1"/>
      <c r="L666" s="1"/>
      <c r="M666" s="1"/>
    </row>
    <row r="667" spans="7:13" customFormat="1" x14ac:dyDescent="0.25">
      <c r="G667" s="1"/>
      <c r="H667" s="1"/>
      <c r="I667" s="1"/>
      <c r="J667" s="1"/>
      <c r="K667" s="1"/>
      <c r="L667" s="1"/>
      <c r="M667" s="1"/>
    </row>
    <row r="668" spans="7:13" customFormat="1" x14ac:dyDescent="0.25">
      <c r="G668" s="1"/>
      <c r="H668" s="1"/>
      <c r="I668" s="1"/>
      <c r="J668" s="1"/>
      <c r="K668" s="1"/>
      <c r="L668" s="1"/>
      <c r="M668" s="1"/>
    </row>
    <row r="669" spans="7:13" customFormat="1" x14ac:dyDescent="0.25">
      <c r="G669" s="1"/>
      <c r="H669" s="1"/>
      <c r="I669" s="1"/>
      <c r="J669" s="1"/>
      <c r="K669" s="1"/>
      <c r="L669" s="1"/>
      <c r="M669" s="1"/>
    </row>
    <row r="670" spans="7:13" customFormat="1" x14ac:dyDescent="0.25">
      <c r="G670" s="1"/>
      <c r="H670" s="1"/>
      <c r="I670" s="1"/>
      <c r="J670" s="1"/>
      <c r="K670" s="1"/>
      <c r="L670" s="1"/>
      <c r="M670" s="1"/>
    </row>
    <row r="671" spans="7:13" customFormat="1" x14ac:dyDescent="0.25">
      <c r="G671" s="1"/>
      <c r="H671" s="1"/>
      <c r="I671" s="1"/>
      <c r="J671" s="1"/>
      <c r="K671" s="1"/>
      <c r="L671" s="1"/>
      <c r="M671" s="1"/>
    </row>
    <row r="672" spans="7:13" customFormat="1" x14ac:dyDescent="0.25">
      <c r="G672" s="1"/>
      <c r="H672" s="1"/>
      <c r="I672" s="1"/>
      <c r="J672" s="1"/>
      <c r="K672" s="1"/>
      <c r="L672" s="1"/>
      <c r="M672" s="1"/>
    </row>
    <row r="673" spans="7:13" customFormat="1" x14ac:dyDescent="0.25">
      <c r="G673" s="1"/>
      <c r="H673" s="1"/>
      <c r="I673" s="1"/>
      <c r="J673" s="1"/>
      <c r="K673" s="1"/>
      <c r="L673" s="1"/>
      <c r="M673" s="1"/>
    </row>
    <row r="674" spans="7:13" customFormat="1" x14ac:dyDescent="0.25">
      <c r="G674" s="1"/>
      <c r="H674" s="1"/>
      <c r="I674" s="1"/>
      <c r="J674" s="1"/>
      <c r="K674" s="1"/>
      <c r="L674" s="1"/>
      <c r="M674" s="1"/>
    </row>
    <row r="675" spans="7:13" customFormat="1" x14ac:dyDescent="0.25">
      <c r="G675" s="1"/>
      <c r="H675" s="1"/>
      <c r="I675" s="1"/>
      <c r="J675" s="1"/>
      <c r="K675" s="1"/>
      <c r="L675" s="1"/>
      <c r="M675" s="1"/>
    </row>
    <row r="676" spans="7:13" customFormat="1" x14ac:dyDescent="0.25">
      <c r="G676" s="1"/>
      <c r="H676" s="1"/>
      <c r="I676" s="1"/>
      <c r="J676" s="1"/>
      <c r="K676" s="1"/>
      <c r="L676" s="1"/>
      <c r="M676" s="1"/>
    </row>
    <row r="677" spans="7:13" customFormat="1" x14ac:dyDescent="0.25">
      <c r="G677" s="1"/>
      <c r="H677" s="1"/>
      <c r="I677" s="1"/>
      <c r="J677" s="1"/>
      <c r="K677" s="1"/>
      <c r="L677" s="1"/>
      <c r="M677" s="1"/>
    </row>
    <row r="678" spans="7:13" customFormat="1" x14ac:dyDescent="0.25">
      <c r="G678" s="1"/>
      <c r="H678" s="1"/>
      <c r="I678" s="1"/>
      <c r="J678" s="1"/>
      <c r="K678" s="1"/>
      <c r="L678" s="1"/>
      <c r="M678" s="1"/>
    </row>
    <row r="679" spans="7:13" customFormat="1" x14ac:dyDescent="0.25">
      <c r="G679" s="1"/>
      <c r="H679" s="1"/>
      <c r="I679" s="1"/>
      <c r="J679" s="1"/>
      <c r="K679" s="1"/>
      <c r="L679" s="1"/>
      <c r="M679" s="1"/>
    </row>
    <row r="680" spans="7:13" customFormat="1" x14ac:dyDescent="0.25">
      <c r="G680" s="1"/>
      <c r="H680" s="1"/>
      <c r="I680" s="1"/>
      <c r="J680" s="1"/>
      <c r="K680" s="1"/>
      <c r="L680" s="1"/>
      <c r="M680" s="1"/>
    </row>
    <row r="681" spans="7:13" customFormat="1" x14ac:dyDescent="0.25">
      <c r="G681" s="1"/>
      <c r="H681" s="1"/>
      <c r="I681" s="1"/>
      <c r="J681" s="1"/>
      <c r="K681" s="1"/>
      <c r="L681" s="1"/>
      <c r="M681" s="1"/>
    </row>
    <row r="682" spans="7:13" customFormat="1" x14ac:dyDescent="0.25">
      <c r="G682" s="1"/>
      <c r="H682" s="1"/>
      <c r="I682" s="1"/>
      <c r="J682" s="1"/>
      <c r="K682" s="1"/>
      <c r="L682" s="1"/>
      <c r="M682" s="1"/>
    </row>
    <row r="683" spans="7:13" customFormat="1" x14ac:dyDescent="0.25">
      <c r="G683" s="1"/>
      <c r="H683" s="1"/>
      <c r="I683" s="1"/>
      <c r="J683" s="1"/>
      <c r="K683" s="1"/>
      <c r="L683" s="1"/>
      <c r="M683" s="1"/>
    </row>
    <row r="684" spans="7:13" customFormat="1" x14ac:dyDescent="0.25">
      <c r="G684" s="1"/>
      <c r="H684" s="1"/>
      <c r="I684" s="1"/>
      <c r="J684" s="1"/>
      <c r="K684" s="1"/>
      <c r="L684" s="1"/>
      <c r="M684" s="1"/>
    </row>
    <row r="685" spans="7:13" customFormat="1" x14ac:dyDescent="0.25">
      <c r="G685" s="1"/>
      <c r="H685" s="1"/>
      <c r="I685" s="1"/>
      <c r="J685" s="1"/>
      <c r="K685" s="1"/>
      <c r="L685" s="1"/>
      <c r="M685" s="1"/>
    </row>
    <row r="686" spans="7:13" customFormat="1" x14ac:dyDescent="0.25">
      <c r="G686" s="1"/>
      <c r="H686" s="1"/>
      <c r="I686" s="1"/>
      <c r="J686" s="1"/>
      <c r="K686" s="1"/>
      <c r="L686" s="1"/>
      <c r="M686" s="1"/>
    </row>
    <row r="687" spans="7:13" customFormat="1" x14ac:dyDescent="0.25">
      <c r="G687" s="1"/>
      <c r="H687" s="1"/>
      <c r="I687" s="1"/>
      <c r="J687" s="1"/>
      <c r="K687" s="1"/>
      <c r="L687" s="1"/>
      <c r="M687" s="1"/>
    </row>
    <row r="688" spans="7:13" customFormat="1" x14ac:dyDescent="0.25">
      <c r="G688" s="1"/>
      <c r="H688" s="1"/>
      <c r="I688" s="1"/>
      <c r="J688" s="1"/>
      <c r="K688" s="1"/>
      <c r="L688" s="1"/>
      <c r="M688" s="1"/>
    </row>
    <row r="689" spans="7:13" customFormat="1" x14ac:dyDescent="0.25">
      <c r="G689" s="1"/>
      <c r="H689" s="1"/>
      <c r="I689" s="1"/>
      <c r="J689" s="1"/>
      <c r="K689" s="1"/>
      <c r="L689" s="1"/>
      <c r="M689" s="1"/>
    </row>
    <row r="690" spans="7:13" customFormat="1" x14ac:dyDescent="0.25">
      <c r="G690" s="1"/>
      <c r="H690" s="1"/>
      <c r="I690" s="1"/>
      <c r="J690" s="1"/>
      <c r="K690" s="1"/>
      <c r="L690" s="1"/>
      <c r="M690" s="1"/>
    </row>
    <row r="691" spans="7:13" customFormat="1" x14ac:dyDescent="0.25">
      <c r="G691" s="1"/>
      <c r="H691" s="1"/>
      <c r="I691" s="1"/>
      <c r="J691" s="1"/>
      <c r="K691" s="1"/>
      <c r="L691" s="1"/>
      <c r="M691" s="1"/>
    </row>
    <row r="692" spans="7:13" customFormat="1" x14ac:dyDescent="0.25">
      <c r="G692" s="1"/>
      <c r="H692" s="1"/>
      <c r="I692" s="1"/>
      <c r="J692" s="1"/>
      <c r="K692" s="1"/>
      <c r="L692" s="1"/>
      <c r="M692" s="1"/>
    </row>
    <row r="693" spans="7:13" customFormat="1" x14ac:dyDescent="0.25">
      <c r="G693" s="1"/>
      <c r="H693" s="1"/>
      <c r="I693" s="1"/>
      <c r="J693" s="1"/>
      <c r="K693" s="1"/>
      <c r="L693" s="1"/>
      <c r="M693" s="1"/>
    </row>
    <row r="694" spans="7:13" customFormat="1" x14ac:dyDescent="0.25">
      <c r="G694" s="1"/>
      <c r="H694" s="1"/>
      <c r="I694" s="1"/>
      <c r="J694" s="1"/>
      <c r="K694" s="1"/>
      <c r="L694" s="1"/>
      <c r="M694" s="1"/>
    </row>
    <row r="695" spans="7:13" customFormat="1" x14ac:dyDescent="0.25">
      <c r="G695" s="1"/>
      <c r="H695" s="1"/>
      <c r="I695" s="1"/>
      <c r="J695" s="1"/>
      <c r="K695" s="1"/>
      <c r="L695" s="1"/>
      <c r="M695" s="1"/>
    </row>
    <row r="696" spans="7:13" customFormat="1" x14ac:dyDescent="0.25">
      <c r="G696" s="1"/>
      <c r="H696" s="1"/>
      <c r="I696" s="1"/>
      <c r="J696" s="1"/>
      <c r="K696" s="1"/>
      <c r="L696" s="1"/>
      <c r="M696" s="1"/>
    </row>
    <row r="697" spans="7:13" customFormat="1" x14ac:dyDescent="0.25">
      <c r="G697" s="1"/>
      <c r="H697" s="1"/>
      <c r="I697" s="1"/>
      <c r="J697" s="1"/>
      <c r="K697" s="1"/>
      <c r="L697" s="1"/>
      <c r="M697" s="1"/>
    </row>
    <row r="698" spans="7:13" customFormat="1" x14ac:dyDescent="0.25">
      <c r="G698" s="1"/>
      <c r="H698" s="1"/>
      <c r="I698" s="1"/>
      <c r="J698" s="1"/>
      <c r="K698" s="1"/>
      <c r="L698" s="1"/>
      <c r="M698" s="1"/>
    </row>
    <row r="699" spans="7:13" customFormat="1" x14ac:dyDescent="0.25">
      <c r="G699" s="1"/>
      <c r="H699" s="1"/>
      <c r="I699" s="1"/>
      <c r="J699" s="1"/>
      <c r="K699" s="1"/>
      <c r="L699" s="1"/>
      <c r="M699" s="1"/>
    </row>
    <row r="700" spans="7:13" customFormat="1" x14ac:dyDescent="0.25">
      <c r="G700" s="1"/>
      <c r="H700" s="1"/>
      <c r="I700" s="1"/>
      <c r="J700" s="1"/>
      <c r="K700" s="1"/>
      <c r="L700" s="1"/>
      <c r="M700" s="1"/>
    </row>
    <row r="701" spans="7:13" customFormat="1" x14ac:dyDescent="0.25">
      <c r="G701" s="1"/>
      <c r="H701" s="1"/>
      <c r="I701" s="1"/>
      <c r="J701" s="1"/>
      <c r="K701" s="1"/>
      <c r="L701" s="1"/>
      <c r="M701" s="1"/>
    </row>
    <row r="702" spans="7:13" customFormat="1" x14ac:dyDescent="0.25">
      <c r="G702" s="1"/>
      <c r="H702" s="1"/>
      <c r="I702" s="1"/>
      <c r="J702" s="1"/>
      <c r="K702" s="1"/>
      <c r="L702" s="1"/>
      <c r="M702" s="1"/>
    </row>
    <row r="703" spans="7:13" customFormat="1" x14ac:dyDescent="0.25">
      <c r="G703" s="1"/>
      <c r="H703" s="1"/>
      <c r="I703" s="1"/>
      <c r="J703" s="1"/>
      <c r="K703" s="1"/>
      <c r="L703" s="1"/>
      <c r="M703" s="1"/>
    </row>
    <row r="704" spans="7:13" customFormat="1" x14ac:dyDescent="0.25">
      <c r="G704" s="1"/>
      <c r="H704" s="1"/>
      <c r="I704" s="1"/>
      <c r="J704" s="1"/>
      <c r="K704" s="1"/>
      <c r="L704" s="1"/>
      <c r="M704" s="1"/>
    </row>
    <row r="705" spans="7:13" customFormat="1" x14ac:dyDescent="0.25">
      <c r="G705" s="1"/>
      <c r="H705" s="1"/>
      <c r="I705" s="1"/>
      <c r="J705" s="1"/>
      <c r="K705" s="1"/>
      <c r="L705" s="1"/>
      <c r="M705" s="1"/>
    </row>
    <row r="706" spans="7:13" customFormat="1" x14ac:dyDescent="0.25">
      <c r="G706" s="1"/>
      <c r="H706" s="1"/>
      <c r="I706" s="1"/>
      <c r="J706" s="1"/>
      <c r="K706" s="1"/>
      <c r="L706" s="1"/>
      <c r="M706" s="1"/>
    </row>
    <row r="707" spans="7:13" customFormat="1" x14ac:dyDescent="0.25">
      <c r="G707" s="1"/>
      <c r="H707" s="1"/>
      <c r="I707" s="1"/>
      <c r="J707" s="1"/>
      <c r="K707" s="1"/>
      <c r="L707" s="1"/>
      <c r="M707" s="1"/>
    </row>
    <row r="708" spans="7:13" customFormat="1" x14ac:dyDescent="0.25">
      <c r="G708" s="1"/>
      <c r="H708" s="1"/>
      <c r="I708" s="1"/>
      <c r="J708" s="1"/>
      <c r="K708" s="1"/>
      <c r="L708" s="1"/>
      <c r="M708" s="1"/>
    </row>
    <row r="709" spans="7:13" customFormat="1" x14ac:dyDescent="0.25">
      <c r="G709" s="1"/>
      <c r="H709" s="1"/>
      <c r="I709" s="1"/>
      <c r="J709" s="1"/>
      <c r="K709" s="1"/>
      <c r="L709" s="1"/>
      <c r="M709" s="1"/>
    </row>
    <row r="710" spans="7:13" customFormat="1" x14ac:dyDescent="0.25">
      <c r="G710" s="1"/>
      <c r="H710" s="1"/>
      <c r="I710" s="1"/>
      <c r="J710" s="1"/>
      <c r="K710" s="1"/>
      <c r="L710" s="1"/>
      <c r="M710" s="1"/>
    </row>
    <row r="711" spans="7:13" customFormat="1" x14ac:dyDescent="0.25">
      <c r="G711" s="1"/>
      <c r="H711" s="1"/>
      <c r="I711" s="1"/>
      <c r="J711" s="1"/>
      <c r="K711" s="1"/>
      <c r="L711" s="1"/>
      <c r="M711" s="1"/>
    </row>
    <row r="712" spans="7:13" customFormat="1" x14ac:dyDescent="0.25">
      <c r="G712" s="1"/>
      <c r="H712" s="1"/>
      <c r="I712" s="1"/>
      <c r="J712" s="1"/>
      <c r="K712" s="1"/>
      <c r="L712" s="1"/>
      <c r="M712" s="1"/>
    </row>
    <row r="713" spans="7:13" customFormat="1" x14ac:dyDescent="0.25">
      <c r="G713" s="1"/>
      <c r="H713" s="1"/>
      <c r="I713" s="1"/>
      <c r="J713" s="1"/>
      <c r="K713" s="1"/>
      <c r="L713" s="1"/>
      <c r="M713" s="1"/>
    </row>
    <row r="714" spans="7:13" customFormat="1" x14ac:dyDescent="0.25">
      <c r="G714" s="1"/>
      <c r="H714" s="1"/>
      <c r="I714" s="1"/>
      <c r="J714" s="1"/>
      <c r="K714" s="1"/>
      <c r="L714" s="1"/>
      <c r="M714" s="1"/>
    </row>
    <row r="715" spans="7:13" customFormat="1" x14ac:dyDescent="0.25">
      <c r="G715" s="1"/>
      <c r="H715" s="1"/>
      <c r="I715" s="1"/>
      <c r="J715" s="1"/>
      <c r="K715" s="1"/>
      <c r="L715" s="1"/>
      <c r="M715" s="1"/>
    </row>
    <row r="716" spans="7:13" customFormat="1" x14ac:dyDescent="0.25">
      <c r="G716" s="1"/>
      <c r="H716" s="1"/>
      <c r="I716" s="1"/>
      <c r="J716" s="1"/>
      <c r="K716" s="1"/>
      <c r="L716" s="1"/>
      <c r="M716" s="1"/>
    </row>
    <row r="717" spans="7:13" customFormat="1" x14ac:dyDescent="0.25">
      <c r="G717" s="1"/>
      <c r="H717" s="1"/>
      <c r="I717" s="1"/>
      <c r="J717" s="1"/>
      <c r="K717" s="1"/>
      <c r="L717" s="1"/>
      <c r="M717" s="1"/>
    </row>
    <row r="718" spans="7:13" customFormat="1" x14ac:dyDescent="0.25">
      <c r="G718" s="1"/>
      <c r="H718" s="1"/>
      <c r="I718" s="1"/>
      <c r="J718" s="1"/>
      <c r="K718" s="1"/>
      <c r="L718" s="1"/>
      <c r="M718" s="1"/>
    </row>
    <row r="719" spans="7:13" customFormat="1" x14ac:dyDescent="0.25">
      <c r="G719" s="1"/>
      <c r="H719" s="1"/>
      <c r="I719" s="1"/>
      <c r="J719" s="1"/>
      <c r="K719" s="1"/>
      <c r="L719" s="1"/>
      <c r="M719" s="1"/>
    </row>
    <row r="720" spans="7:13" customFormat="1" x14ac:dyDescent="0.25">
      <c r="G720" s="1"/>
      <c r="H720" s="1"/>
      <c r="I720" s="1"/>
      <c r="J720" s="1"/>
      <c r="K720" s="1"/>
      <c r="L720" s="1"/>
      <c r="M720" s="1"/>
    </row>
    <row r="721" spans="7:13" customFormat="1" x14ac:dyDescent="0.25">
      <c r="G721" s="1"/>
      <c r="H721" s="1"/>
      <c r="I721" s="1"/>
      <c r="J721" s="1"/>
      <c r="K721" s="1"/>
      <c r="L721" s="1"/>
      <c r="M721" s="1"/>
    </row>
    <row r="722" spans="7:13" customFormat="1" x14ac:dyDescent="0.25">
      <c r="G722" s="1"/>
      <c r="H722" s="1"/>
      <c r="I722" s="1"/>
      <c r="J722" s="1"/>
      <c r="K722" s="1"/>
      <c r="L722" s="1"/>
      <c r="M722" s="1"/>
    </row>
    <row r="723" spans="7:13" customFormat="1" x14ac:dyDescent="0.25">
      <c r="G723" s="1"/>
      <c r="H723" s="1"/>
      <c r="I723" s="1"/>
      <c r="J723" s="1"/>
      <c r="K723" s="1"/>
      <c r="L723" s="1"/>
      <c r="M723" s="1"/>
    </row>
    <row r="724" spans="7:13" customFormat="1" x14ac:dyDescent="0.25">
      <c r="G724" s="1"/>
      <c r="H724" s="1"/>
      <c r="I724" s="1"/>
      <c r="J724" s="1"/>
      <c r="K724" s="1"/>
      <c r="L724" s="1"/>
      <c r="M724" s="1"/>
    </row>
    <row r="725" spans="7:13" customFormat="1" x14ac:dyDescent="0.25">
      <c r="G725" s="1"/>
      <c r="H725" s="1"/>
      <c r="I725" s="1"/>
      <c r="J725" s="1"/>
      <c r="K725" s="1"/>
      <c r="L725" s="1"/>
      <c r="M725" s="1"/>
    </row>
    <row r="726" spans="7:13" customFormat="1" x14ac:dyDescent="0.25">
      <c r="G726" s="1"/>
      <c r="H726" s="1"/>
      <c r="I726" s="1"/>
      <c r="J726" s="1"/>
      <c r="K726" s="1"/>
      <c r="L726" s="1"/>
      <c r="M726" s="1"/>
    </row>
    <row r="727" spans="7:13" customFormat="1" x14ac:dyDescent="0.25">
      <c r="G727" s="1"/>
      <c r="H727" s="1"/>
      <c r="I727" s="1"/>
      <c r="J727" s="1"/>
      <c r="K727" s="1"/>
      <c r="L727" s="1"/>
      <c r="M727" s="1"/>
    </row>
    <row r="728" spans="7:13" customFormat="1" x14ac:dyDescent="0.25">
      <c r="G728" s="1"/>
      <c r="H728" s="1"/>
      <c r="I728" s="1"/>
      <c r="J728" s="1"/>
      <c r="K728" s="1"/>
      <c r="L728" s="1"/>
      <c r="M728" s="1"/>
    </row>
    <row r="729" spans="7:13" customFormat="1" x14ac:dyDescent="0.25">
      <c r="G729" s="1"/>
      <c r="H729" s="1"/>
      <c r="I729" s="1"/>
      <c r="J729" s="1"/>
      <c r="K729" s="1"/>
      <c r="L729" s="1"/>
      <c r="M729" s="1"/>
    </row>
    <row r="730" spans="7:13" customFormat="1" x14ac:dyDescent="0.25">
      <c r="G730" s="1"/>
      <c r="H730" s="1"/>
      <c r="I730" s="1"/>
      <c r="J730" s="1"/>
      <c r="K730" s="1"/>
      <c r="L730" s="1"/>
      <c r="M730" s="1"/>
    </row>
    <row r="731" spans="7:13" customFormat="1" x14ac:dyDescent="0.25">
      <c r="G731" s="1"/>
      <c r="H731" s="1"/>
      <c r="I731" s="1"/>
      <c r="J731" s="1"/>
      <c r="K731" s="1"/>
      <c r="L731" s="1"/>
      <c r="M731" s="1"/>
    </row>
    <row r="732" spans="7:13" customFormat="1" x14ac:dyDescent="0.25">
      <c r="G732" s="1"/>
      <c r="H732" s="1"/>
      <c r="I732" s="1"/>
      <c r="J732" s="1"/>
      <c r="K732" s="1"/>
      <c r="L732" s="1"/>
      <c r="M732" s="1"/>
    </row>
    <row r="733" spans="7:13" customFormat="1" x14ac:dyDescent="0.25">
      <c r="G733" s="1"/>
      <c r="H733" s="1"/>
      <c r="I733" s="1"/>
      <c r="J733" s="1"/>
      <c r="K733" s="1"/>
      <c r="L733" s="1"/>
      <c r="M733" s="1"/>
    </row>
    <row r="734" spans="7:13" customFormat="1" x14ac:dyDescent="0.25">
      <c r="G734" s="1"/>
      <c r="H734" s="1"/>
      <c r="I734" s="1"/>
      <c r="J734" s="1"/>
      <c r="K734" s="1"/>
      <c r="L734" s="1"/>
      <c r="M734" s="1"/>
    </row>
    <row r="735" spans="7:13" customFormat="1" x14ac:dyDescent="0.25">
      <c r="G735" s="1"/>
      <c r="H735" s="1"/>
      <c r="I735" s="1"/>
      <c r="J735" s="1"/>
      <c r="K735" s="1"/>
      <c r="L735" s="1"/>
      <c r="M735" s="1"/>
    </row>
    <row r="736" spans="7:13" customFormat="1" x14ac:dyDescent="0.25">
      <c r="G736" s="1"/>
      <c r="H736" s="1"/>
      <c r="I736" s="1"/>
      <c r="J736" s="1"/>
      <c r="K736" s="1"/>
      <c r="L736" s="1"/>
      <c r="M736" s="1"/>
    </row>
    <row r="737" spans="7:13" customFormat="1" x14ac:dyDescent="0.25">
      <c r="G737" s="1"/>
      <c r="H737" s="1"/>
      <c r="I737" s="1"/>
      <c r="J737" s="1"/>
      <c r="K737" s="1"/>
      <c r="L737" s="1"/>
      <c r="M737" s="1"/>
    </row>
    <row r="738" spans="7:13" customFormat="1" x14ac:dyDescent="0.25">
      <c r="G738" s="1"/>
      <c r="H738" s="1"/>
      <c r="I738" s="1"/>
      <c r="J738" s="1"/>
      <c r="K738" s="1"/>
      <c r="L738" s="1"/>
      <c r="M738" s="1"/>
    </row>
    <row r="739" spans="7:13" customFormat="1" x14ac:dyDescent="0.25">
      <c r="G739" s="1"/>
      <c r="H739" s="1"/>
      <c r="I739" s="1"/>
      <c r="J739" s="1"/>
      <c r="K739" s="1"/>
      <c r="L739" s="1"/>
      <c r="M739" s="1"/>
    </row>
    <row r="740" spans="7:13" customFormat="1" x14ac:dyDescent="0.25">
      <c r="G740" s="1"/>
      <c r="H740" s="1"/>
      <c r="I740" s="1"/>
      <c r="J740" s="1"/>
      <c r="K740" s="1"/>
      <c r="L740" s="1"/>
      <c r="M740" s="1"/>
    </row>
    <row r="741" spans="7:13" customFormat="1" x14ac:dyDescent="0.25">
      <c r="G741" s="1"/>
      <c r="H741" s="1"/>
      <c r="I741" s="1"/>
      <c r="J741" s="1"/>
      <c r="K741" s="1"/>
      <c r="L741" s="1"/>
      <c r="M741" s="1"/>
    </row>
    <row r="742" spans="7:13" customFormat="1" x14ac:dyDescent="0.25">
      <c r="G742" s="1"/>
      <c r="H742" s="1"/>
      <c r="I742" s="1"/>
      <c r="J742" s="1"/>
      <c r="K742" s="1"/>
      <c r="L742" s="1"/>
      <c r="M742" s="1"/>
    </row>
    <row r="743" spans="7:13" customFormat="1" x14ac:dyDescent="0.25">
      <c r="G743" s="1"/>
      <c r="H743" s="1"/>
      <c r="I743" s="1"/>
      <c r="J743" s="1"/>
      <c r="K743" s="1"/>
      <c r="L743" s="1"/>
      <c r="M743" s="1"/>
    </row>
    <row r="744" spans="7:13" customFormat="1" x14ac:dyDescent="0.25">
      <c r="G744" s="1"/>
      <c r="H744" s="1"/>
      <c r="I744" s="1"/>
      <c r="J744" s="1"/>
      <c r="K744" s="1"/>
      <c r="L744" s="1"/>
      <c r="M744" s="1"/>
    </row>
    <row r="745" spans="7:13" customFormat="1" x14ac:dyDescent="0.25">
      <c r="G745" s="1"/>
      <c r="H745" s="1"/>
      <c r="I745" s="1"/>
      <c r="J745" s="1"/>
      <c r="K745" s="1"/>
      <c r="L745" s="1"/>
      <c r="M745" s="1"/>
    </row>
    <row r="746" spans="7:13" customFormat="1" x14ac:dyDescent="0.25">
      <c r="G746" s="1"/>
      <c r="H746" s="1"/>
      <c r="I746" s="1"/>
      <c r="J746" s="1"/>
      <c r="K746" s="1"/>
      <c r="L746" s="1"/>
      <c r="M746" s="1"/>
    </row>
    <row r="747" spans="7:13" customFormat="1" x14ac:dyDescent="0.25">
      <c r="G747" s="1"/>
      <c r="H747" s="1"/>
      <c r="I747" s="1"/>
      <c r="J747" s="1"/>
      <c r="K747" s="1"/>
      <c r="L747" s="1"/>
      <c r="M747" s="1"/>
    </row>
    <row r="748" spans="7:13" customFormat="1" x14ac:dyDescent="0.25">
      <c r="G748" s="1"/>
      <c r="H748" s="1"/>
      <c r="I748" s="1"/>
      <c r="J748" s="1"/>
      <c r="K748" s="1"/>
      <c r="L748" s="1"/>
      <c r="M748" s="1"/>
    </row>
    <row r="749" spans="7:13" customFormat="1" x14ac:dyDescent="0.25">
      <c r="G749" s="1"/>
      <c r="H749" s="1"/>
      <c r="I749" s="1"/>
      <c r="J749" s="1"/>
      <c r="K749" s="1"/>
      <c r="L749" s="1"/>
      <c r="M749" s="1"/>
    </row>
    <row r="750" spans="7:13" customFormat="1" x14ac:dyDescent="0.25">
      <c r="G750" s="1"/>
      <c r="H750" s="1"/>
      <c r="I750" s="1"/>
      <c r="J750" s="1"/>
      <c r="K750" s="1"/>
      <c r="L750" s="1"/>
      <c r="M750" s="1"/>
    </row>
    <row r="751" spans="7:13" customFormat="1" x14ac:dyDescent="0.25">
      <c r="G751" s="1"/>
      <c r="H751" s="1"/>
      <c r="I751" s="1"/>
      <c r="J751" s="1"/>
      <c r="K751" s="1"/>
      <c r="L751" s="1"/>
      <c r="M751" s="1"/>
    </row>
    <row r="752" spans="7:13" customFormat="1" x14ac:dyDescent="0.25">
      <c r="G752" s="1"/>
      <c r="H752" s="1"/>
      <c r="I752" s="1"/>
      <c r="J752" s="1"/>
      <c r="K752" s="1"/>
      <c r="L752" s="1"/>
      <c r="M752" s="1"/>
    </row>
    <row r="753" spans="7:13" customFormat="1" x14ac:dyDescent="0.25">
      <c r="G753" s="1"/>
      <c r="H753" s="1"/>
      <c r="I753" s="1"/>
      <c r="J753" s="1"/>
      <c r="K753" s="1"/>
      <c r="L753" s="1"/>
      <c r="M753" s="1"/>
    </row>
    <row r="754" spans="7:13" customFormat="1" x14ac:dyDescent="0.25">
      <c r="G754" s="1"/>
      <c r="H754" s="1"/>
      <c r="I754" s="1"/>
      <c r="J754" s="1"/>
      <c r="K754" s="1"/>
      <c r="L754" s="1"/>
      <c r="M754" s="1"/>
    </row>
    <row r="755" spans="7:13" customFormat="1" x14ac:dyDescent="0.25">
      <c r="G755" s="1"/>
      <c r="H755" s="1"/>
      <c r="I755" s="1"/>
      <c r="J755" s="1"/>
      <c r="K755" s="1"/>
      <c r="L755" s="1"/>
      <c r="M755" s="1"/>
    </row>
    <row r="756" spans="7:13" customFormat="1" x14ac:dyDescent="0.25">
      <c r="G756" s="1"/>
      <c r="H756" s="1"/>
      <c r="I756" s="1"/>
      <c r="J756" s="1"/>
      <c r="K756" s="1"/>
      <c r="L756" s="1"/>
      <c r="M756" s="1"/>
    </row>
    <row r="757" spans="7:13" customFormat="1" x14ac:dyDescent="0.25">
      <c r="G757" s="1"/>
      <c r="H757" s="1"/>
      <c r="I757" s="1"/>
      <c r="J757" s="1"/>
      <c r="K757" s="1"/>
      <c r="L757" s="1"/>
      <c r="M757" s="1"/>
    </row>
    <row r="758" spans="7:13" customFormat="1" x14ac:dyDescent="0.25">
      <c r="G758" s="1"/>
      <c r="H758" s="1"/>
      <c r="I758" s="1"/>
      <c r="J758" s="1"/>
      <c r="K758" s="1"/>
      <c r="L758" s="1"/>
      <c r="M758" s="1"/>
    </row>
    <row r="759" spans="7:13" customFormat="1" x14ac:dyDescent="0.25">
      <c r="G759" s="1"/>
      <c r="H759" s="1"/>
      <c r="I759" s="1"/>
      <c r="J759" s="1"/>
      <c r="K759" s="1"/>
      <c r="L759" s="1"/>
      <c r="M759" s="1"/>
    </row>
    <row r="760" spans="7:13" customFormat="1" x14ac:dyDescent="0.25">
      <c r="G760" s="1"/>
      <c r="H760" s="1"/>
      <c r="I760" s="1"/>
      <c r="J760" s="1"/>
      <c r="K760" s="1"/>
      <c r="L760" s="1"/>
      <c r="M760" s="1"/>
    </row>
    <row r="761" spans="7:13" customFormat="1" x14ac:dyDescent="0.25">
      <c r="G761" s="1"/>
      <c r="H761" s="1"/>
      <c r="I761" s="1"/>
      <c r="J761" s="1"/>
      <c r="K761" s="1"/>
      <c r="L761" s="1"/>
      <c r="M761" s="1"/>
    </row>
    <row r="762" spans="7:13" customFormat="1" x14ac:dyDescent="0.25">
      <c r="G762" s="1"/>
      <c r="H762" s="1"/>
      <c r="I762" s="1"/>
      <c r="J762" s="1"/>
      <c r="K762" s="1"/>
      <c r="L762" s="1"/>
      <c r="M762" s="1"/>
    </row>
    <row r="763" spans="7:13" customFormat="1" x14ac:dyDescent="0.25">
      <c r="G763" s="1"/>
      <c r="H763" s="1"/>
      <c r="I763" s="1"/>
      <c r="J763" s="1"/>
      <c r="K763" s="1"/>
      <c r="L763" s="1"/>
      <c r="M763" s="1"/>
    </row>
    <row r="764" spans="7:13" customFormat="1" x14ac:dyDescent="0.25">
      <c r="G764" s="1"/>
      <c r="H764" s="1"/>
      <c r="I764" s="1"/>
      <c r="J764" s="1"/>
      <c r="K764" s="1"/>
      <c r="L764" s="1"/>
      <c r="M764" s="1"/>
    </row>
    <row r="765" spans="7:13" customFormat="1" x14ac:dyDescent="0.25">
      <c r="G765" s="1"/>
      <c r="H765" s="1"/>
      <c r="I765" s="1"/>
      <c r="J765" s="1"/>
      <c r="K765" s="1"/>
      <c r="L765" s="1"/>
      <c r="M765" s="1"/>
    </row>
    <row r="766" spans="7:13" customFormat="1" x14ac:dyDescent="0.25">
      <c r="G766" s="1"/>
      <c r="H766" s="1"/>
      <c r="I766" s="1"/>
      <c r="J766" s="1"/>
      <c r="K766" s="1"/>
      <c r="L766" s="1"/>
      <c r="M766" s="1"/>
    </row>
    <row r="767" spans="7:13" customFormat="1" x14ac:dyDescent="0.25">
      <c r="G767" s="1"/>
      <c r="H767" s="1"/>
      <c r="I767" s="1"/>
      <c r="J767" s="1"/>
      <c r="K767" s="1"/>
      <c r="L767" s="1"/>
      <c r="M767" s="1"/>
    </row>
    <row r="768" spans="7:13" customFormat="1" x14ac:dyDescent="0.25">
      <c r="G768" s="1"/>
      <c r="H768" s="1"/>
      <c r="I768" s="1"/>
      <c r="J768" s="1"/>
      <c r="K768" s="1"/>
      <c r="L768" s="1"/>
      <c r="M768" s="1"/>
    </row>
    <row r="769" spans="7:13" customFormat="1" x14ac:dyDescent="0.25">
      <c r="G769" s="1"/>
      <c r="H769" s="1"/>
      <c r="I769" s="1"/>
      <c r="J769" s="1"/>
      <c r="K769" s="1"/>
      <c r="L769" s="1"/>
      <c r="M769" s="1"/>
    </row>
    <row r="770" spans="7:13" customFormat="1" x14ac:dyDescent="0.25">
      <c r="G770" s="1"/>
      <c r="H770" s="1"/>
      <c r="I770" s="1"/>
      <c r="J770" s="1"/>
      <c r="K770" s="1"/>
      <c r="L770" s="1"/>
      <c r="M770" s="1"/>
    </row>
    <row r="771" spans="7:13" customFormat="1" x14ac:dyDescent="0.25">
      <c r="G771" s="1"/>
      <c r="H771" s="1"/>
      <c r="I771" s="1"/>
      <c r="J771" s="1"/>
      <c r="K771" s="1"/>
      <c r="L771" s="1"/>
      <c r="M771" s="1"/>
    </row>
    <row r="772" spans="7:13" customFormat="1" x14ac:dyDescent="0.25">
      <c r="G772" s="1"/>
      <c r="H772" s="1"/>
      <c r="I772" s="1"/>
      <c r="J772" s="1"/>
      <c r="K772" s="1"/>
      <c r="L772" s="1"/>
      <c r="M772" s="1"/>
    </row>
    <row r="773" spans="7:13" customFormat="1" x14ac:dyDescent="0.25">
      <c r="G773" s="1"/>
      <c r="H773" s="1"/>
      <c r="I773" s="1"/>
      <c r="J773" s="1"/>
      <c r="K773" s="1"/>
      <c r="L773" s="1"/>
      <c r="M773" s="1"/>
    </row>
    <row r="774" spans="7:13" customFormat="1" x14ac:dyDescent="0.25">
      <c r="G774" s="1"/>
      <c r="H774" s="1"/>
      <c r="I774" s="1"/>
      <c r="J774" s="1"/>
      <c r="K774" s="1"/>
      <c r="L774" s="1"/>
      <c r="M774" s="1"/>
    </row>
    <row r="775" spans="7:13" customFormat="1" x14ac:dyDescent="0.25">
      <c r="G775" s="1"/>
      <c r="H775" s="1"/>
      <c r="I775" s="1"/>
      <c r="J775" s="1"/>
      <c r="K775" s="1"/>
      <c r="L775" s="1"/>
      <c r="M775" s="1"/>
    </row>
    <row r="776" spans="7:13" customFormat="1" x14ac:dyDescent="0.25">
      <c r="G776" s="1"/>
      <c r="H776" s="1"/>
      <c r="I776" s="1"/>
      <c r="J776" s="1"/>
      <c r="K776" s="1"/>
      <c r="L776" s="1"/>
      <c r="M776" s="1"/>
    </row>
    <row r="777" spans="7:13" customFormat="1" x14ac:dyDescent="0.25">
      <c r="G777" s="1"/>
      <c r="H777" s="1"/>
      <c r="I777" s="1"/>
      <c r="J777" s="1"/>
      <c r="K777" s="1"/>
      <c r="L777" s="1"/>
      <c r="M777" s="1"/>
    </row>
    <row r="778" spans="7:13" customFormat="1" x14ac:dyDescent="0.25">
      <c r="G778" s="1"/>
      <c r="H778" s="1"/>
      <c r="I778" s="1"/>
      <c r="J778" s="1"/>
      <c r="K778" s="1"/>
      <c r="L778" s="1"/>
      <c r="M778" s="1"/>
    </row>
    <row r="779" spans="7:13" customFormat="1" x14ac:dyDescent="0.25">
      <c r="G779" s="1"/>
      <c r="H779" s="1"/>
      <c r="I779" s="1"/>
      <c r="J779" s="1"/>
      <c r="K779" s="1"/>
      <c r="L779" s="1"/>
      <c r="M779" s="1"/>
    </row>
    <row r="780" spans="7:13" customFormat="1" x14ac:dyDescent="0.25">
      <c r="G780" s="1"/>
      <c r="H780" s="1"/>
      <c r="I780" s="1"/>
      <c r="J780" s="1"/>
      <c r="K780" s="1"/>
      <c r="L780" s="1"/>
      <c r="M780" s="1"/>
    </row>
    <row r="781" spans="7:13" customFormat="1" x14ac:dyDescent="0.25">
      <c r="G781" s="1"/>
      <c r="H781" s="1"/>
      <c r="I781" s="1"/>
      <c r="J781" s="1"/>
      <c r="K781" s="1"/>
      <c r="L781" s="1"/>
      <c r="M781" s="1"/>
    </row>
    <row r="782" spans="7:13" customFormat="1" x14ac:dyDescent="0.25">
      <c r="G782" s="1"/>
      <c r="H782" s="1"/>
      <c r="I782" s="1"/>
      <c r="J782" s="1"/>
      <c r="K782" s="1"/>
      <c r="L782" s="1"/>
      <c r="M782" s="1"/>
    </row>
    <row r="783" spans="7:13" customFormat="1" x14ac:dyDescent="0.25">
      <c r="G783" s="1"/>
      <c r="H783" s="1"/>
      <c r="I783" s="1"/>
      <c r="J783" s="1"/>
      <c r="K783" s="1"/>
      <c r="L783" s="1"/>
      <c r="M783" s="1"/>
    </row>
    <row r="784" spans="7:13" customFormat="1" x14ac:dyDescent="0.25">
      <c r="G784" s="1"/>
      <c r="H784" s="1"/>
      <c r="I784" s="1"/>
      <c r="J784" s="1"/>
      <c r="K784" s="1"/>
      <c r="L784" s="1"/>
      <c r="M784" s="1"/>
    </row>
    <row r="785" spans="7:13" customFormat="1" x14ac:dyDescent="0.25">
      <c r="G785" s="1"/>
      <c r="H785" s="1"/>
      <c r="I785" s="1"/>
      <c r="J785" s="1"/>
      <c r="K785" s="1"/>
      <c r="L785" s="1"/>
      <c r="M785" s="1"/>
    </row>
    <row r="786" spans="7:13" customFormat="1" x14ac:dyDescent="0.25">
      <c r="G786" s="1"/>
      <c r="H786" s="1"/>
      <c r="I786" s="1"/>
      <c r="J786" s="1"/>
      <c r="K786" s="1"/>
      <c r="L786" s="1"/>
      <c r="M786" s="1"/>
    </row>
    <row r="787" spans="7:13" customFormat="1" x14ac:dyDescent="0.25">
      <c r="G787" s="1"/>
      <c r="H787" s="1"/>
      <c r="I787" s="1"/>
      <c r="J787" s="1"/>
      <c r="K787" s="1"/>
      <c r="L787" s="1"/>
      <c r="M787" s="1"/>
    </row>
    <row r="788" spans="7:13" customFormat="1" x14ac:dyDescent="0.25">
      <c r="G788" s="1"/>
      <c r="H788" s="1"/>
      <c r="I788" s="1"/>
      <c r="J788" s="1"/>
      <c r="K788" s="1"/>
      <c r="L788" s="1"/>
      <c r="M788" s="1"/>
    </row>
    <row r="789" spans="7:13" customFormat="1" x14ac:dyDescent="0.25">
      <c r="G789" s="1"/>
      <c r="H789" s="1"/>
      <c r="I789" s="1"/>
      <c r="J789" s="1"/>
      <c r="K789" s="1"/>
      <c r="L789" s="1"/>
      <c r="M789" s="1"/>
    </row>
    <row r="790" spans="7:13" customFormat="1" x14ac:dyDescent="0.25">
      <c r="G790" s="1"/>
      <c r="H790" s="1"/>
      <c r="I790" s="1"/>
      <c r="J790" s="1"/>
      <c r="K790" s="1"/>
      <c r="L790" s="1"/>
      <c r="M790" s="1"/>
    </row>
    <row r="791" spans="7:13" customFormat="1" x14ac:dyDescent="0.25">
      <c r="G791" s="1"/>
      <c r="H791" s="1"/>
      <c r="I791" s="1"/>
      <c r="J791" s="1"/>
      <c r="K791" s="1"/>
      <c r="L791" s="1"/>
      <c r="M791" s="1"/>
    </row>
    <row r="792" spans="7:13" customFormat="1" x14ac:dyDescent="0.25">
      <c r="G792" s="1"/>
      <c r="H792" s="1"/>
      <c r="I792" s="1"/>
      <c r="J792" s="1"/>
      <c r="K792" s="1"/>
      <c r="L792" s="1"/>
      <c r="M792" s="1"/>
    </row>
    <row r="793" spans="7:13" customFormat="1" x14ac:dyDescent="0.25">
      <c r="G793" s="1"/>
      <c r="H793" s="1"/>
      <c r="I793" s="1"/>
      <c r="J793" s="1"/>
      <c r="K793" s="1"/>
      <c r="L793" s="1"/>
      <c r="M793" s="1"/>
    </row>
    <row r="794" spans="7:13" customFormat="1" x14ac:dyDescent="0.25">
      <c r="G794" s="1"/>
      <c r="H794" s="1"/>
      <c r="I794" s="1"/>
      <c r="J794" s="1"/>
      <c r="K794" s="1"/>
      <c r="L794" s="1"/>
      <c r="M794" s="1"/>
    </row>
    <row r="795" spans="7:13" customFormat="1" x14ac:dyDescent="0.25">
      <c r="G795" s="1"/>
      <c r="H795" s="1"/>
      <c r="I795" s="1"/>
      <c r="J795" s="1"/>
      <c r="K795" s="1"/>
      <c r="L795" s="1"/>
      <c r="M795" s="1"/>
    </row>
    <row r="796" spans="7:13" customFormat="1" x14ac:dyDescent="0.25">
      <c r="G796" s="1"/>
      <c r="H796" s="1"/>
      <c r="I796" s="1"/>
      <c r="J796" s="1"/>
      <c r="K796" s="1"/>
      <c r="L796" s="1"/>
      <c r="M796" s="1"/>
    </row>
    <row r="797" spans="7:13" customFormat="1" x14ac:dyDescent="0.25">
      <c r="G797" s="1"/>
      <c r="H797" s="1"/>
      <c r="I797" s="1"/>
      <c r="J797" s="1"/>
      <c r="K797" s="1"/>
      <c r="L797" s="1"/>
      <c r="M797" s="1"/>
    </row>
    <row r="798" spans="7:13" customFormat="1" x14ac:dyDescent="0.25">
      <c r="G798" s="1"/>
      <c r="H798" s="1"/>
      <c r="I798" s="1"/>
      <c r="J798" s="1"/>
      <c r="K798" s="1"/>
      <c r="L798" s="1"/>
      <c r="M798" s="1"/>
    </row>
    <row r="799" spans="7:13" customFormat="1" x14ac:dyDescent="0.25">
      <c r="G799" s="1"/>
      <c r="H799" s="1"/>
      <c r="I799" s="1"/>
      <c r="J799" s="1"/>
      <c r="K799" s="1"/>
      <c r="L799" s="1"/>
      <c r="M799" s="1"/>
    </row>
    <row r="800" spans="7:13" customFormat="1" x14ac:dyDescent="0.25">
      <c r="G800" s="1"/>
      <c r="H800" s="1"/>
      <c r="I800" s="1"/>
      <c r="J800" s="1"/>
      <c r="K800" s="1"/>
      <c r="L800" s="1"/>
      <c r="M800" s="1"/>
    </row>
    <row r="801" spans="7:13" customFormat="1" x14ac:dyDescent="0.25">
      <c r="G801" s="1"/>
      <c r="H801" s="1"/>
      <c r="I801" s="1"/>
      <c r="J801" s="1"/>
      <c r="K801" s="1"/>
      <c r="L801" s="1"/>
      <c r="M801" s="1"/>
    </row>
    <row r="802" spans="7:13" customFormat="1" x14ac:dyDescent="0.25">
      <c r="G802" s="1"/>
      <c r="H802" s="1"/>
      <c r="I802" s="1"/>
      <c r="J802" s="1"/>
      <c r="K802" s="1"/>
      <c r="L802" s="1"/>
      <c r="M802" s="1"/>
    </row>
    <row r="803" spans="7:13" customFormat="1" x14ac:dyDescent="0.25">
      <c r="G803" s="1"/>
      <c r="H803" s="1"/>
      <c r="I803" s="1"/>
      <c r="J803" s="1"/>
      <c r="K803" s="1"/>
      <c r="L803" s="1"/>
      <c r="M803" s="1"/>
    </row>
    <row r="804" spans="7:13" customFormat="1" x14ac:dyDescent="0.25">
      <c r="G804" s="1"/>
      <c r="H804" s="1"/>
      <c r="I804" s="1"/>
      <c r="J804" s="1"/>
      <c r="K804" s="1"/>
      <c r="L804" s="1"/>
      <c r="M804" s="1"/>
    </row>
    <row r="805" spans="7:13" customFormat="1" x14ac:dyDescent="0.25">
      <c r="G805" s="1"/>
      <c r="H805" s="1"/>
      <c r="I805" s="1"/>
      <c r="J805" s="1"/>
      <c r="K805" s="1"/>
      <c r="L805" s="1"/>
      <c r="M805" s="1"/>
    </row>
    <row r="806" spans="7:13" customFormat="1" x14ac:dyDescent="0.25">
      <c r="G806" s="1"/>
      <c r="H806" s="1"/>
      <c r="I806" s="1"/>
      <c r="J806" s="1"/>
      <c r="K806" s="1"/>
      <c r="L806" s="1"/>
      <c r="M806" s="1"/>
    </row>
    <row r="807" spans="7:13" customFormat="1" x14ac:dyDescent="0.25">
      <c r="G807" s="1"/>
      <c r="H807" s="1"/>
      <c r="I807" s="1"/>
      <c r="J807" s="1"/>
      <c r="K807" s="1"/>
      <c r="L807" s="1"/>
      <c r="M807" s="1"/>
    </row>
    <row r="808" spans="7:13" customFormat="1" x14ac:dyDescent="0.25">
      <c r="G808" s="1"/>
      <c r="H808" s="1"/>
      <c r="I808" s="1"/>
      <c r="J808" s="1"/>
      <c r="K808" s="1"/>
      <c r="L808" s="1"/>
      <c r="M808" s="1"/>
    </row>
    <row r="809" spans="7:13" customFormat="1" x14ac:dyDescent="0.25">
      <c r="G809" s="1"/>
      <c r="H809" s="1"/>
      <c r="I809" s="1"/>
      <c r="J809" s="1"/>
      <c r="K809" s="1"/>
      <c r="L809" s="1"/>
      <c r="M809" s="1"/>
    </row>
    <row r="810" spans="7:13" customFormat="1" x14ac:dyDescent="0.25">
      <c r="G810" s="1"/>
      <c r="H810" s="1"/>
      <c r="I810" s="1"/>
      <c r="J810" s="1"/>
      <c r="K810" s="1"/>
      <c r="L810" s="1"/>
      <c r="M810" s="1"/>
    </row>
    <row r="811" spans="7:13" customFormat="1" x14ac:dyDescent="0.25">
      <c r="G811" s="1"/>
      <c r="H811" s="1"/>
      <c r="I811" s="1"/>
      <c r="J811" s="1"/>
      <c r="K811" s="1"/>
      <c r="L811" s="1"/>
      <c r="M811" s="1"/>
    </row>
    <row r="812" spans="7:13" customFormat="1" x14ac:dyDescent="0.25">
      <c r="G812" s="1"/>
      <c r="H812" s="1"/>
      <c r="I812" s="1"/>
      <c r="J812" s="1"/>
      <c r="K812" s="1"/>
      <c r="L812" s="1"/>
      <c r="M812" s="1"/>
    </row>
    <row r="813" spans="7:13" customFormat="1" x14ac:dyDescent="0.25">
      <c r="G813" s="1"/>
      <c r="H813" s="1"/>
      <c r="I813" s="1"/>
      <c r="J813" s="1"/>
      <c r="K813" s="1"/>
      <c r="L813" s="1"/>
      <c r="M813" s="1"/>
    </row>
    <row r="814" spans="7:13" customFormat="1" x14ac:dyDescent="0.25">
      <c r="G814" s="1"/>
      <c r="H814" s="1"/>
      <c r="I814" s="1"/>
      <c r="J814" s="1"/>
      <c r="K814" s="1"/>
      <c r="L814" s="1"/>
      <c r="M814" s="1"/>
    </row>
    <row r="815" spans="7:13" customFormat="1" x14ac:dyDescent="0.25">
      <c r="G815" s="1"/>
      <c r="H815" s="1"/>
      <c r="I815" s="1"/>
      <c r="J815" s="1"/>
      <c r="K815" s="1"/>
      <c r="L815" s="1"/>
      <c r="M815" s="1"/>
    </row>
    <row r="816" spans="7:13" customFormat="1" x14ac:dyDescent="0.25">
      <c r="G816" s="1"/>
      <c r="H816" s="1"/>
      <c r="I816" s="1"/>
      <c r="J816" s="1"/>
      <c r="K816" s="1"/>
      <c r="L816" s="1"/>
      <c r="M816" s="1"/>
    </row>
    <row r="817" spans="7:13" customFormat="1" x14ac:dyDescent="0.25">
      <c r="G817" s="1"/>
      <c r="H817" s="1"/>
      <c r="I817" s="1"/>
      <c r="J817" s="1"/>
      <c r="K817" s="1"/>
      <c r="L817" s="1"/>
      <c r="M817" s="1"/>
    </row>
    <row r="818" spans="7:13" customFormat="1" x14ac:dyDescent="0.25">
      <c r="G818" s="1"/>
      <c r="H818" s="1"/>
      <c r="I818" s="1"/>
      <c r="J818" s="1"/>
      <c r="K818" s="1"/>
      <c r="L818" s="1"/>
      <c r="M818" s="1"/>
    </row>
    <row r="819" spans="7:13" customFormat="1" x14ac:dyDescent="0.25">
      <c r="G819" s="1"/>
      <c r="H819" s="1"/>
      <c r="I819" s="1"/>
      <c r="J819" s="1"/>
      <c r="K819" s="1"/>
      <c r="L819" s="1"/>
      <c r="M819" s="1"/>
    </row>
    <row r="820" spans="7:13" customFormat="1" x14ac:dyDescent="0.25">
      <c r="G820" s="1"/>
      <c r="H820" s="1"/>
      <c r="I820" s="1"/>
      <c r="J820" s="1"/>
      <c r="K820" s="1"/>
      <c r="L820" s="1"/>
      <c r="M820" s="1"/>
    </row>
    <row r="821" spans="7:13" customFormat="1" x14ac:dyDescent="0.25">
      <c r="G821" s="1"/>
      <c r="H821" s="1"/>
      <c r="I821" s="1"/>
      <c r="J821" s="1"/>
      <c r="K821" s="1"/>
      <c r="L821" s="1"/>
      <c r="M821" s="1"/>
    </row>
    <row r="822" spans="7:13" customFormat="1" x14ac:dyDescent="0.25">
      <c r="G822" s="1"/>
      <c r="H822" s="1"/>
      <c r="I822" s="1"/>
      <c r="J822" s="1"/>
      <c r="K822" s="1"/>
      <c r="L822" s="1"/>
      <c r="M822" s="1"/>
    </row>
    <row r="823" spans="7:13" customFormat="1" x14ac:dyDescent="0.25">
      <c r="G823" s="1"/>
      <c r="H823" s="1"/>
      <c r="I823" s="1"/>
      <c r="J823" s="1"/>
      <c r="K823" s="1"/>
      <c r="L823" s="1"/>
      <c r="M823" s="1"/>
    </row>
    <row r="824" spans="7:13" customFormat="1" x14ac:dyDescent="0.25">
      <c r="G824" s="1"/>
      <c r="H824" s="1"/>
      <c r="I824" s="1"/>
      <c r="J824" s="1"/>
      <c r="K824" s="1"/>
      <c r="L824" s="1"/>
      <c r="M824" s="1"/>
    </row>
    <row r="825" spans="7:13" customFormat="1" x14ac:dyDescent="0.25">
      <c r="G825" s="1"/>
      <c r="H825" s="1"/>
      <c r="I825" s="1"/>
      <c r="J825" s="1"/>
      <c r="K825" s="1"/>
      <c r="L825" s="1"/>
      <c r="M825" s="1"/>
    </row>
    <row r="826" spans="7:13" customFormat="1" x14ac:dyDescent="0.25">
      <c r="G826" s="1"/>
      <c r="H826" s="1"/>
      <c r="I826" s="1"/>
      <c r="J826" s="1"/>
      <c r="K826" s="1"/>
      <c r="L826" s="1"/>
      <c r="M826" s="1"/>
    </row>
    <row r="827" spans="7:13" customFormat="1" x14ac:dyDescent="0.25">
      <c r="G827" s="1"/>
      <c r="H827" s="1"/>
      <c r="I827" s="1"/>
      <c r="J827" s="1"/>
      <c r="K827" s="1"/>
      <c r="L827" s="1"/>
      <c r="M827" s="1"/>
    </row>
    <row r="828" spans="7:13" customFormat="1" x14ac:dyDescent="0.25">
      <c r="G828" s="1"/>
      <c r="H828" s="1"/>
      <c r="I828" s="1"/>
      <c r="J828" s="1"/>
      <c r="K828" s="1"/>
      <c r="L828" s="1"/>
      <c r="M828" s="1"/>
    </row>
    <row r="829" spans="7:13" customFormat="1" x14ac:dyDescent="0.25">
      <c r="G829" s="1"/>
      <c r="H829" s="1"/>
      <c r="I829" s="1"/>
      <c r="J829" s="1"/>
      <c r="K829" s="1"/>
      <c r="L829" s="1"/>
      <c r="M829" s="1"/>
    </row>
    <row r="830" spans="7:13" customFormat="1" x14ac:dyDescent="0.25">
      <c r="G830" s="1"/>
      <c r="H830" s="1"/>
      <c r="I830" s="1"/>
      <c r="J830" s="1"/>
      <c r="K830" s="1"/>
      <c r="L830" s="1"/>
      <c r="M830" s="1"/>
    </row>
    <row r="831" spans="7:13" customFormat="1" x14ac:dyDescent="0.25">
      <c r="G831" s="1"/>
      <c r="H831" s="1"/>
      <c r="I831" s="1"/>
      <c r="J831" s="1"/>
      <c r="K831" s="1"/>
      <c r="L831" s="1"/>
      <c r="M831" s="1"/>
    </row>
    <row r="832" spans="7:13" customFormat="1" x14ac:dyDescent="0.25">
      <c r="G832" s="1"/>
      <c r="H832" s="1"/>
      <c r="I832" s="1"/>
      <c r="J832" s="1"/>
      <c r="K832" s="1"/>
      <c r="L832" s="1"/>
      <c r="M832" s="1"/>
    </row>
    <row r="833" spans="7:13" customFormat="1" x14ac:dyDescent="0.25">
      <c r="G833" s="1"/>
      <c r="H833" s="1"/>
      <c r="I833" s="1"/>
      <c r="J833" s="1"/>
      <c r="K833" s="1"/>
      <c r="L833" s="1"/>
      <c r="M833" s="1"/>
    </row>
    <row r="834" spans="7:13" customFormat="1" x14ac:dyDescent="0.25">
      <c r="G834" s="1"/>
      <c r="H834" s="1"/>
      <c r="I834" s="1"/>
      <c r="J834" s="1"/>
      <c r="K834" s="1"/>
      <c r="L834" s="1"/>
      <c r="M834" s="1"/>
    </row>
    <row r="835" spans="7:13" customFormat="1" x14ac:dyDescent="0.25">
      <c r="G835" s="1"/>
      <c r="H835" s="1"/>
      <c r="I835" s="1"/>
      <c r="J835" s="1"/>
      <c r="K835" s="1"/>
      <c r="L835" s="1"/>
      <c r="M835" s="1"/>
    </row>
    <row r="836" spans="7:13" customFormat="1" x14ac:dyDescent="0.25">
      <c r="G836" s="1"/>
      <c r="H836" s="1"/>
      <c r="I836" s="1"/>
      <c r="J836" s="1"/>
      <c r="K836" s="1"/>
      <c r="L836" s="1"/>
      <c r="M836" s="1"/>
    </row>
    <row r="837" spans="7:13" customFormat="1" x14ac:dyDescent="0.25">
      <c r="G837" s="1"/>
      <c r="H837" s="1"/>
      <c r="I837" s="1"/>
      <c r="J837" s="1"/>
      <c r="K837" s="1"/>
      <c r="L837" s="1"/>
      <c r="M837" s="1"/>
    </row>
    <row r="838" spans="7:13" customFormat="1" x14ac:dyDescent="0.25">
      <c r="G838" s="1"/>
      <c r="H838" s="1"/>
      <c r="I838" s="1"/>
      <c r="J838" s="1"/>
      <c r="K838" s="1"/>
      <c r="L838" s="1"/>
      <c r="M838" s="1"/>
    </row>
    <row r="839" spans="7:13" customFormat="1" x14ac:dyDescent="0.25">
      <c r="G839" s="1"/>
      <c r="H839" s="1"/>
      <c r="I839" s="1"/>
      <c r="J839" s="1"/>
      <c r="K839" s="1"/>
      <c r="L839" s="1"/>
      <c r="M839" s="1"/>
    </row>
    <row r="840" spans="7:13" customFormat="1" x14ac:dyDescent="0.25">
      <c r="G840" s="1"/>
      <c r="H840" s="1"/>
      <c r="I840" s="1"/>
      <c r="J840" s="1"/>
      <c r="K840" s="1"/>
      <c r="L840" s="1"/>
      <c r="M840" s="1"/>
    </row>
    <row r="841" spans="7:13" customFormat="1" x14ac:dyDescent="0.25">
      <c r="G841" s="1"/>
      <c r="H841" s="1"/>
      <c r="I841" s="1"/>
      <c r="J841" s="1"/>
      <c r="K841" s="1"/>
      <c r="L841" s="1"/>
      <c r="M841" s="1"/>
    </row>
    <row r="842" spans="7:13" customFormat="1" x14ac:dyDescent="0.25">
      <c r="G842" s="1"/>
      <c r="H842" s="1"/>
      <c r="I842" s="1"/>
      <c r="J842" s="1"/>
      <c r="K842" s="1"/>
      <c r="L842" s="1"/>
      <c r="M842" s="1"/>
    </row>
    <row r="843" spans="7:13" customFormat="1" x14ac:dyDescent="0.25">
      <c r="G843" s="1"/>
      <c r="H843" s="1"/>
      <c r="I843" s="1"/>
      <c r="J843" s="1"/>
      <c r="K843" s="1"/>
      <c r="L843" s="1"/>
      <c r="M843" s="1"/>
    </row>
    <row r="844" spans="7:13" customFormat="1" x14ac:dyDescent="0.25">
      <c r="G844" s="1"/>
      <c r="H844" s="1"/>
      <c r="I844" s="1"/>
      <c r="J844" s="1"/>
      <c r="K844" s="1"/>
      <c r="L844" s="1"/>
      <c r="M844" s="1"/>
    </row>
    <row r="845" spans="7:13" customFormat="1" x14ac:dyDescent="0.25">
      <c r="G845" s="1"/>
      <c r="H845" s="1"/>
      <c r="I845" s="1"/>
      <c r="J845" s="1"/>
      <c r="K845" s="1"/>
      <c r="L845" s="1"/>
      <c r="M845" s="1"/>
    </row>
    <row r="846" spans="7:13" customFormat="1" x14ac:dyDescent="0.25">
      <c r="G846" s="1"/>
      <c r="H846" s="1"/>
      <c r="I846" s="1"/>
      <c r="J846" s="1"/>
      <c r="K846" s="1"/>
      <c r="L846" s="1"/>
      <c r="M846" s="1"/>
    </row>
    <row r="847" spans="7:13" customFormat="1" x14ac:dyDescent="0.25">
      <c r="G847" s="1"/>
      <c r="H847" s="1"/>
      <c r="I847" s="1"/>
      <c r="J847" s="1"/>
      <c r="K847" s="1"/>
      <c r="L847" s="1"/>
      <c r="M847" s="1"/>
    </row>
    <row r="848" spans="7:13" customFormat="1" x14ac:dyDescent="0.25">
      <c r="G848" s="1"/>
      <c r="H848" s="1"/>
      <c r="I848" s="1"/>
      <c r="J848" s="1"/>
      <c r="K848" s="1"/>
      <c r="L848" s="1"/>
      <c r="M848" s="1"/>
    </row>
    <row r="849" spans="7:13" customFormat="1" x14ac:dyDescent="0.25">
      <c r="G849" s="1"/>
      <c r="H849" s="1"/>
      <c r="I849" s="1"/>
      <c r="J849" s="1"/>
      <c r="K849" s="1"/>
      <c r="L849" s="1"/>
      <c r="M849" s="1"/>
    </row>
    <row r="850" spans="7:13" customFormat="1" x14ac:dyDescent="0.25">
      <c r="G850" s="1"/>
      <c r="H850" s="1"/>
      <c r="I850" s="1"/>
      <c r="J850" s="1"/>
      <c r="K850" s="1"/>
      <c r="L850" s="1"/>
      <c r="M850" s="1"/>
    </row>
    <row r="851" spans="7:13" customFormat="1" x14ac:dyDescent="0.25">
      <c r="G851" s="1"/>
      <c r="H851" s="1"/>
      <c r="I851" s="1"/>
      <c r="J851" s="1"/>
      <c r="K851" s="1"/>
      <c r="L851" s="1"/>
      <c r="M851" s="1"/>
    </row>
    <row r="852" spans="7:13" customFormat="1" x14ac:dyDescent="0.25">
      <c r="G852" s="1"/>
      <c r="H852" s="1"/>
      <c r="I852" s="1"/>
      <c r="J852" s="1"/>
      <c r="K852" s="1"/>
      <c r="L852" s="1"/>
      <c r="M852" s="1"/>
    </row>
    <row r="853" spans="7:13" customFormat="1" x14ac:dyDescent="0.25">
      <c r="G853" s="1"/>
      <c r="H853" s="1"/>
      <c r="I853" s="1"/>
      <c r="J853" s="1"/>
      <c r="K853" s="1"/>
      <c r="L853" s="1"/>
      <c r="M853" s="1"/>
    </row>
    <row r="854" spans="7:13" customFormat="1" x14ac:dyDescent="0.25">
      <c r="G854" s="1"/>
      <c r="H854" s="1"/>
      <c r="I854" s="1"/>
      <c r="J854" s="1"/>
      <c r="K854" s="1"/>
      <c r="L854" s="1"/>
      <c r="M854" s="1"/>
    </row>
    <row r="855" spans="7:13" customFormat="1" x14ac:dyDescent="0.25">
      <c r="G855" s="1"/>
      <c r="H855" s="1"/>
      <c r="I855" s="1"/>
      <c r="J855" s="1"/>
      <c r="K855" s="1"/>
      <c r="L855" s="1"/>
      <c r="M855" s="1"/>
    </row>
    <row r="856" spans="7:13" customFormat="1" x14ac:dyDescent="0.25">
      <c r="G856" s="1"/>
      <c r="H856" s="1"/>
      <c r="I856" s="1"/>
      <c r="J856" s="1"/>
      <c r="K856" s="1"/>
      <c r="L856" s="1"/>
      <c r="M856" s="1"/>
    </row>
    <row r="857" spans="7:13" customFormat="1" x14ac:dyDescent="0.25">
      <c r="G857" s="1"/>
      <c r="H857" s="1"/>
      <c r="I857" s="1"/>
      <c r="J857" s="1"/>
      <c r="K857" s="1"/>
      <c r="L857" s="1"/>
      <c r="M857" s="1"/>
    </row>
    <row r="858" spans="7:13" customFormat="1" x14ac:dyDescent="0.25">
      <c r="G858" s="1"/>
      <c r="H858" s="1"/>
      <c r="I858" s="1"/>
      <c r="J858" s="1"/>
      <c r="K858" s="1"/>
      <c r="L858" s="1"/>
      <c r="M858" s="1"/>
    </row>
    <row r="859" spans="7:13" customFormat="1" x14ac:dyDescent="0.25">
      <c r="G859" s="1"/>
      <c r="H859" s="1"/>
      <c r="I859" s="1"/>
      <c r="J859" s="1"/>
      <c r="K859" s="1"/>
      <c r="L859" s="1"/>
      <c r="M859" s="1"/>
    </row>
    <row r="860" spans="7:13" customFormat="1" x14ac:dyDescent="0.25">
      <c r="G860" s="1"/>
      <c r="H860" s="1"/>
      <c r="I860" s="1"/>
      <c r="J860" s="1"/>
      <c r="K860" s="1"/>
      <c r="L860" s="1"/>
      <c r="M860" s="1"/>
    </row>
    <row r="861" spans="7:13" customFormat="1" x14ac:dyDescent="0.25">
      <c r="G861" s="1"/>
      <c r="H861" s="1"/>
      <c r="I861" s="1"/>
      <c r="J861" s="1"/>
      <c r="K861" s="1"/>
      <c r="L861" s="1"/>
      <c r="M861" s="1"/>
    </row>
    <row r="862" spans="7:13" customFormat="1" x14ac:dyDescent="0.25">
      <c r="G862" s="1"/>
      <c r="H862" s="1"/>
      <c r="I862" s="1"/>
      <c r="J862" s="1"/>
      <c r="K862" s="1"/>
      <c r="L862" s="1"/>
      <c r="M862" s="1"/>
    </row>
    <row r="863" spans="7:13" customFormat="1" x14ac:dyDescent="0.25">
      <c r="G863" s="1"/>
      <c r="H863" s="1"/>
      <c r="I863" s="1"/>
      <c r="J863" s="1"/>
      <c r="K863" s="1"/>
      <c r="L863" s="1"/>
      <c r="M863" s="1"/>
    </row>
    <row r="864" spans="7:13" customFormat="1" x14ac:dyDescent="0.25">
      <c r="G864" s="1"/>
      <c r="H864" s="1"/>
      <c r="I864" s="1"/>
      <c r="J864" s="1"/>
      <c r="K864" s="1"/>
      <c r="L864" s="1"/>
      <c r="M864" s="1"/>
    </row>
    <row r="865" spans="7:13" customFormat="1" x14ac:dyDescent="0.25">
      <c r="G865" s="1"/>
      <c r="H865" s="1"/>
      <c r="I865" s="1"/>
      <c r="J865" s="1"/>
      <c r="K865" s="1"/>
      <c r="L865" s="1"/>
      <c r="M865" s="1"/>
    </row>
    <row r="866" spans="7:13" customFormat="1" x14ac:dyDescent="0.25">
      <c r="G866" s="1"/>
      <c r="H866" s="1"/>
      <c r="I866" s="1"/>
      <c r="J866" s="1"/>
      <c r="K866" s="1"/>
      <c r="L866" s="1"/>
      <c r="M866" s="1"/>
    </row>
    <row r="867" spans="7:13" customFormat="1" x14ac:dyDescent="0.25">
      <c r="G867" s="1"/>
      <c r="H867" s="1"/>
      <c r="I867" s="1"/>
      <c r="J867" s="1"/>
      <c r="K867" s="1"/>
      <c r="L867" s="1"/>
      <c r="M867" s="1"/>
    </row>
    <row r="868" spans="7:13" customFormat="1" x14ac:dyDescent="0.25">
      <c r="G868" s="1"/>
      <c r="H868" s="1"/>
      <c r="I868" s="1"/>
      <c r="J868" s="1"/>
      <c r="K868" s="1"/>
      <c r="L868" s="1"/>
      <c r="M868" s="1"/>
    </row>
    <row r="869" spans="7:13" customFormat="1" x14ac:dyDescent="0.25">
      <c r="G869" s="1"/>
      <c r="H869" s="1"/>
      <c r="I869" s="1"/>
      <c r="J869" s="1"/>
      <c r="K869" s="1"/>
      <c r="L869" s="1"/>
      <c r="M869" s="1"/>
    </row>
    <row r="870" spans="7:13" customFormat="1" x14ac:dyDescent="0.25">
      <c r="G870" s="1"/>
      <c r="H870" s="1"/>
      <c r="I870" s="1"/>
      <c r="J870" s="1"/>
      <c r="K870" s="1"/>
      <c r="L870" s="1"/>
      <c r="M870" s="1"/>
    </row>
    <row r="871" spans="7:13" customFormat="1" x14ac:dyDescent="0.25">
      <c r="G871" s="1"/>
      <c r="H871" s="1"/>
      <c r="I871" s="1"/>
      <c r="J871" s="1"/>
      <c r="K871" s="1"/>
      <c r="L871" s="1"/>
      <c r="M871" s="1"/>
    </row>
    <row r="872" spans="7:13" customFormat="1" x14ac:dyDescent="0.25">
      <c r="G872" s="1"/>
      <c r="H872" s="1"/>
      <c r="I872" s="1"/>
      <c r="J872" s="1"/>
      <c r="K872" s="1"/>
      <c r="L872" s="1"/>
      <c r="M872" s="1"/>
    </row>
    <row r="873" spans="7:13" customFormat="1" x14ac:dyDescent="0.25">
      <c r="G873" s="1"/>
      <c r="H873" s="1"/>
      <c r="I873" s="1"/>
      <c r="J873" s="1"/>
      <c r="K873" s="1"/>
      <c r="L873" s="1"/>
      <c r="M873" s="1"/>
    </row>
    <row r="874" spans="7:13" customFormat="1" x14ac:dyDescent="0.25">
      <c r="G874" s="1"/>
      <c r="H874" s="1"/>
      <c r="I874" s="1"/>
      <c r="J874" s="1"/>
      <c r="K874" s="1"/>
      <c r="L874" s="1"/>
      <c r="M874" s="1"/>
    </row>
    <row r="875" spans="7:13" customFormat="1" x14ac:dyDescent="0.25">
      <c r="G875" s="1"/>
      <c r="H875" s="1"/>
      <c r="I875" s="1"/>
      <c r="J875" s="1"/>
      <c r="K875" s="1"/>
      <c r="L875" s="1"/>
      <c r="M875" s="1"/>
    </row>
    <row r="876" spans="7:13" customFormat="1" x14ac:dyDescent="0.25">
      <c r="G876" s="1"/>
      <c r="H876" s="1"/>
      <c r="I876" s="1"/>
      <c r="J876" s="1"/>
      <c r="K876" s="1"/>
      <c r="L876" s="1"/>
      <c r="M876" s="1"/>
    </row>
    <row r="877" spans="7:13" customFormat="1" x14ac:dyDescent="0.25">
      <c r="G877" s="1"/>
      <c r="H877" s="1"/>
      <c r="I877" s="1"/>
      <c r="J877" s="1"/>
      <c r="K877" s="1"/>
      <c r="L877" s="1"/>
      <c r="M877" s="1"/>
    </row>
    <row r="878" spans="7:13" customFormat="1" x14ac:dyDescent="0.25">
      <c r="G878" s="1"/>
      <c r="H878" s="1"/>
      <c r="I878" s="1"/>
      <c r="J878" s="1"/>
      <c r="K878" s="1"/>
      <c r="L878" s="1"/>
      <c r="M878" s="1"/>
    </row>
    <row r="879" spans="7:13" customFormat="1" x14ac:dyDescent="0.25">
      <c r="G879" s="1"/>
      <c r="H879" s="1"/>
      <c r="I879" s="1"/>
      <c r="J879" s="1"/>
      <c r="K879" s="1"/>
      <c r="L879" s="1"/>
      <c r="M879" s="1"/>
    </row>
    <row r="880" spans="7:13" customFormat="1" x14ac:dyDescent="0.25">
      <c r="G880" s="1"/>
      <c r="H880" s="1"/>
      <c r="I880" s="1"/>
      <c r="J880" s="1"/>
      <c r="K880" s="1"/>
      <c r="L880" s="1"/>
      <c r="M880" s="1"/>
    </row>
    <row r="881" spans="7:13" customFormat="1" x14ac:dyDescent="0.25">
      <c r="G881" s="1"/>
      <c r="H881" s="1"/>
      <c r="I881" s="1"/>
      <c r="J881" s="1"/>
      <c r="K881" s="1"/>
      <c r="L881" s="1"/>
      <c r="M881" s="1"/>
    </row>
    <row r="882" spans="7:13" customFormat="1" x14ac:dyDescent="0.25">
      <c r="G882" s="1"/>
      <c r="H882" s="1"/>
      <c r="I882" s="1"/>
      <c r="J882" s="1"/>
      <c r="K882" s="1"/>
      <c r="L882" s="1"/>
      <c r="M882" s="1"/>
    </row>
    <row r="883" spans="7:13" customFormat="1" x14ac:dyDescent="0.25">
      <c r="G883" s="1"/>
      <c r="H883" s="1"/>
      <c r="I883" s="1"/>
      <c r="J883" s="1"/>
      <c r="K883" s="1"/>
      <c r="L883" s="1"/>
      <c r="M883" s="1"/>
    </row>
    <row r="884" spans="7:13" customFormat="1" x14ac:dyDescent="0.25">
      <c r="G884" s="1"/>
      <c r="H884" s="1"/>
      <c r="I884" s="1"/>
      <c r="J884" s="1"/>
      <c r="K884" s="1"/>
      <c r="L884" s="1"/>
      <c r="M884" s="1"/>
    </row>
    <row r="885" spans="7:13" customFormat="1" x14ac:dyDescent="0.25">
      <c r="G885" s="1"/>
      <c r="H885" s="1"/>
      <c r="I885" s="1"/>
      <c r="J885" s="1"/>
      <c r="K885" s="1"/>
      <c r="L885" s="1"/>
      <c r="M885" s="1"/>
    </row>
    <row r="886" spans="7:13" customFormat="1" x14ac:dyDescent="0.25">
      <c r="G886" s="1"/>
      <c r="H886" s="1"/>
      <c r="I886" s="1"/>
      <c r="J886" s="1"/>
      <c r="K886" s="1"/>
      <c r="L886" s="1"/>
      <c r="M886" s="1"/>
    </row>
    <row r="887" spans="7:13" customFormat="1" x14ac:dyDescent="0.25">
      <c r="G887" s="1"/>
      <c r="H887" s="1"/>
      <c r="I887" s="1"/>
      <c r="J887" s="1"/>
      <c r="K887" s="1"/>
      <c r="L887" s="1"/>
      <c r="M887" s="1"/>
    </row>
    <row r="888" spans="7:13" customFormat="1" x14ac:dyDescent="0.25">
      <c r="G888" s="1"/>
      <c r="H888" s="1"/>
      <c r="I888" s="1"/>
      <c r="J888" s="1"/>
      <c r="K888" s="1"/>
      <c r="L888" s="1"/>
      <c r="M888" s="1"/>
    </row>
    <row r="889" spans="7:13" customFormat="1" x14ac:dyDescent="0.25">
      <c r="G889" s="1"/>
      <c r="H889" s="1"/>
      <c r="I889" s="1"/>
      <c r="J889" s="1"/>
      <c r="K889" s="1"/>
      <c r="L889" s="1"/>
      <c r="M889" s="1"/>
    </row>
    <row r="890" spans="7:13" customFormat="1" x14ac:dyDescent="0.25">
      <c r="G890" s="1"/>
      <c r="H890" s="1"/>
      <c r="I890" s="1"/>
      <c r="J890" s="1"/>
      <c r="K890" s="1"/>
      <c r="L890" s="1"/>
      <c r="M890" s="1"/>
    </row>
    <row r="891" spans="7:13" customFormat="1" x14ac:dyDescent="0.25">
      <c r="G891" s="1"/>
      <c r="H891" s="1"/>
      <c r="I891" s="1"/>
      <c r="J891" s="1"/>
      <c r="K891" s="1"/>
      <c r="L891" s="1"/>
      <c r="M891" s="1"/>
    </row>
    <row r="892" spans="7:13" customFormat="1" x14ac:dyDescent="0.25">
      <c r="G892" s="1"/>
      <c r="H892" s="1"/>
      <c r="I892" s="1"/>
      <c r="J892" s="1"/>
      <c r="K892" s="1"/>
      <c r="L892" s="1"/>
      <c r="M892" s="1"/>
    </row>
    <row r="893" spans="7:13" customFormat="1" x14ac:dyDescent="0.25">
      <c r="G893" s="1"/>
      <c r="H893" s="1"/>
      <c r="I893" s="1"/>
      <c r="J893" s="1"/>
      <c r="K893" s="1"/>
      <c r="L893" s="1"/>
      <c r="M893" s="1"/>
    </row>
    <row r="894" spans="7:13" customFormat="1" x14ac:dyDescent="0.25">
      <c r="G894" s="1"/>
      <c r="H894" s="1"/>
      <c r="I894" s="1"/>
      <c r="J894" s="1"/>
      <c r="K894" s="1"/>
      <c r="L894" s="1"/>
      <c r="M894" s="1"/>
    </row>
    <row r="895" spans="7:13" customFormat="1" x14ac:dyDescent="0.25">
      <c r="G895" s="1"/>
      <c r="H895" s="1"/>
      <c r="I895" s="1"/>
      <c r="J895" s="1"/>
      <c r="K895" s="1"/>
      <c r="L895" s="1"/>
      <c r="M895" s="1"/>
    </row>
    <row r="896" spans="7:13" customFormat="1" x14ac:dyDescent="0.25">
      <c r="G896" s="1"/>
      <c r="H896" s="1"/>
      <c r="I896" s="1"/>
      <c r="J896" s="1"/>
      <c r="K896" s="1"/>
      <c r="L896" s="1"/>
      <c r="M896" s="1"/>
    </row>
    <row r="897" spans="7:13" customFormat="1" x14ac:dyDescent="0.25">
      <c r="G897" s="1"/>
      <c r="H897" s="1"/>
      <c r="I897" s="1"/>
      <c r="J897" s="1"/>
      <c r="K897" s="1"/>
      <c r="L897" s="1"/>
      <c r="M897" s="1"/>
    </row>
    <row r="898" spans="7:13" customFormat="1" x14ac:dyDescent="0.25">
      <c r="G898" s="1"/>
      <c r="H898" s="1"/>
      <c r="I898" s="1"/>
      <c r="J898" s="1"/>
      <c r="K898" s="1"/>
      <c r="L898" s="1"/>
      <c r="M898" s="1"/>
    </row>
    <row r="899" spans="7:13" customFormat="1" x14ac:dyDescent="0.25">
      <c r="G899" s="1"/>
      <c r="H899" s="1"/>
      <c r="I899" s="1"/>
      <c r="J899" s="1"/>
      <c r="K899" s="1"/>
      <c r="L899" s="1"/>
      <c r="M899" s="1"/>
    </row>
    <row r="900" spans="7:13" customFormat="1" x14ac:dyDescent="0.25">
      <c r="G900" s="1"/>
      <c r="H900" s="1"/>
      <c r="I900" s="1"/>
      <c r="J900" s="1"/>
      <c r="K900" s="1"/>
      <c r="L900" s="1"/>
      <c r="M900" s="1"/>
    </row>
    <row r="901" spans="7:13" customFormat="1" x14ac:dyDescent="0.25">
      <c r="G901" s="1"/>
      <c r="H901" s="1"/>
      <c r="I901" s="1"/>
      <c r="J901" s="1"/>
      <c r="K901" s="1"/>
      <c r="L901" s="1"/>
      <c r="M901" s="1"/>
    </row>
    <row r="902" spans="7:13" customFormat="1" x14ac:dyDescent="0.25">
      <c r="G902" s="1"/>
      <c r="H902" s="1"/>
      <c r="I902" s="1"/>
      <c r="J902" s="1"/>
      <c r="K902" s="1"/>
      <c r="L902" s="1"/>
      <c r="M902" s="1"/>
    </row>
    <row r="903" spans="7:13" customFormat="1" x14ac:dyDescent="0.25">
      <c r="G903" s="1"/>
      <c r="H903" s="1"/>
      <c r="I903" s="1"/>
      <c r="J903" s="1"/>
      <c r="K903" s="1"/>
      <c r="L903" s="1"/>
      <c r="M903" s="1"/>
    </row>
    <row r="904" spans="7:13" customFormat="1" x14ac:dyDescent="0.25">
      <c r="G904" s="1"/>
      <c r="H904" s="1"/>
      <c r="I904" s="1"/>
      <c r="J904" s="1"/>
      <c r="K904" s="1"/>
      <c r="L904" s="1"/>
      <c r="M904" s="1"/>
    </row>
    <row r="905" spans="7:13" customFormat="1" x14ac:dyDescent="0.25">
      <c r="G905" s="1"/>
      <c r="H905" s="1"/>
      <c r="I905" s="1"/>
      <c r="J905" s="1"/>
      <c r="K905" s="1"/>
      <c r="L905" s="1"/>
      <c r="M905" s="1"/>
    </row>
    <row r="906" spans="7:13" customFormat="1" x14ac:dyDescent="0.25">
      <c r="G906" s="1"/>
      <c r="H906" s="1"/>
      <c r="I906" s="1"/>
      <c r="J906" s="1"/>
      <c r="K906" s="1"/>
      <c r="L906" s="1"/>
      <c r="M906" s="1"/>
    </row>
    <row r="907" spans="7:13" customFormat="1" x14ac:dyDescent="0.25">
      <c r="G907" s="1"/>
      <c r="H907" s="1"/>
      <c r="I907" s="1"/>
      <c r="J907" s="1"/>
      <c r="K907" s="1"/>
      <c r="L907" s="1"/>
      <c r="M907" s="1"/>
    </row>
    <row r="908" spans="7:13" customFormat="1" x14ac:dyDescent="0.25">
      <c r="G908" s="1"/>
      <c r="H908" s="1"/>
      <c r="I908" s="1"/>
      <c r="J908" s="1"/>
      <c r="K908" s="1"/>
      <c r="L908" s="1"/>
      <c r="M908" s="1"/>
    </row>
    <row r="909" spans="7:13" customFormat="1" x14ac:dyDescent="0.25">
      <c r="G909" s="1"/>
      <c r="H909" s="1"/>
      <c r="I909" s="1"/>
      <c r="J909" s="1"/>
      <c r="K909" s="1"/>
      <c r="L909" s="1"/>
      <c r="M909" s="1"/>
    </row>
    <row r="910" spans="7:13" customFormat="1" x14ac:dyDescent="0.25">
      <c r="G910" s="1"/>
      <c r="H910" s="1"/>
      <c r="I910" s="1"/>
      <c r="J910" s="1"/>
      <c r="K910" s="1"/>
      <c r="L910" s="1"/>
      <c r="M910" s="1"/>
    </row>
    <row r="911" spans="7:13" customFormat="1" x14ac:dyDescent="0.25">
      <c r="G911" s="1"/>
      <c r="H911" s="1"/>
      <c r="I911" s="1"/>
      <c r="J911" s="1"/>
      <c r="K911" s="1"/>
      <c r="L911" s="1"/>
      <c r="M911" s="1"/>
    </row>
    <row r="912" spans="7:13" customFormat="1" x14ac:dyDescent="0.25">
      <c r="G912" s="1"/>
      <c r="H912" s="1"/>
      <c r="I912" s="1"/>
      <c r="J912" s="1"/>
      <c r="K912" s="1"/>
      <c r="L912" s="1"/>
      <c r="M912" s="1"/>
    </row>
    <row r="913" spans="7:13" customFormat="1" x14ac:dyDescent="0.25">
      <c r="G913" s="1"/>
      <c r="H913" s="1"/>
      <c r="I913" s="1"/>
      <c r="J913" s="1"/>
      <c r="K913" s="1"/>
      <c r="L913" s="1"/>
      <c r="M913" s="1"/>
    </row>
    <row r="914" spans="7:13" customFormat="1" x14ac:dyDescent="0.25">
      <c r="G914" s="1"/>
      <c r="H914" s="1"/>
      <c r="I914" s="1"/>
      <c r="J914" s="1"/>
      <c r="K914" s="1"/>
      <c r="L914" s="1"/>
      <c r="M914" s="1"/>
    </row>
    <row r="915" spans="7:13" customFormat="1" x14ac:dyDescent="0.25">
      <c r="G915" s="1"/>
      <c r="H915" s="1"/>
      <c r="I915" s="1"/>
      <c r="J915" s="1"/>
      <c r="K915" s="1"/>
      <c r="L915" s="1"/>
      <c r="M915" s="1"/>
    </row>
    <row r="916" spans="7:13" customFormat="1" x14ac:dyDescent="0.25">
      <c r="G916" s="1"/>
      <c r="H916" s="1"/>
      <c r="I916" s="1"/>
      <c r="J916" s="1"/>
      <c r="K916" s="1"/>
      <c r="L916" s="1"/>
      <c r="M916" s="1"/>
    </row>
    <row r="917" spans="7:13" customFormat="1" x14ac:dyDescent="0.25">
      <c r="G917" s="1"/>
      <c r="H917" s="1"/>
      <c r="I917" s="1"/>
      <c r="J917" s="1"/>
      <c r="K917" s="1"/>
      <c r="L917" s="1"/>
      <c r="M917" s="1"/>
    </row>
    <row r="918" spans="7:13" customFormat="1" x14ac:dyDescent="0.25">
      <c r="G918" s="1"/>
      <c r="H918" s="1"/>
      <c r="I918" s="1"/>
      <c r="J918" s="1"/>
      <c r="K918" s="1"/>
      <c r="L918" s="1"/>
      <c r="M918" s="1"/>
    </row>
    <row r="919" spans="7:13" customFormat="1" x14ac:dyDescent="0.25">
      <c r="G919" s="1"/>
      <c r="H919" s="1"/>
      <c r="I919" s="1"/>
      <c r="J919" s="1"/>
      <c r="K919" s="1"/>
      <c r="L919" s="1"/>
      <c r="M919" s="1"/>
    </row>
    <row r="920" spans="7:13" customFormat="1" x14ac:dyDescent="0.25">
      <c r="G920" s="1"/>
      <c r="H920" s="1"/>
      <c r="I920" s="1"/>
      <c r="J920" s="1"/>
      <c r="K920" s="1"/>
      <c r="L920" s="1"/>
      <c r="M920" s="1"/>
    </row>
    <row r="921" spans="7:13" customFormat="1" x14ac:dyDescent="0.25">
      <c r="G921" s="1"/>
      <c r="H921" s="1"/>
      <c r="I921" s="1"/>
      <c r="J921" s="1"/>
      <c r="K921" s="1"/>
      <c r="L921" s="1"/>
      <c r="M921" s="1"/>
    </row>
    <row r="922" spans="7:13" customFormat="1" x14ac:dyDescent="0.25">
      <c r="G922" s="1"/>
      <c r="H922" s="1"/>
      <c r="I922" s="1"/>
      <c r="J922" s="1"/>
      <c r="K922" s="1"/>
      <c r="L922" s="1"/>
      <c r="M922" s="1"/>
    </row>
    <row r="923" spans="7:13" customFormat="1" x14ac:dyDescent="0.25">
      <c r="G923" s="1"/>
      <c r="H923" s="1"/>
      <c r="I923" s="1"/>
      <c r="J923" s="1"/>
      <c r="K923" s="1"/>
      <c r="L923" s="1"/>
      <c r="M923" s="1"/>
    </row>
    <row r="924" spans="7:13" customFormat="1" x14ac:dyDescent="0.25">
      <c r="G924" s="1"/>
      <c r="H924" s="1"/>
      <c r="I924" s="1"/>
      <c r="J924" s="1"/>
      <c r="K924" s="1"/>
      <c r="L924" s="1"/>
      <c r="M924" s="1"/>
    </row>
    <row r="925" spans="7:13" customFormat="1" x14ac:dyDescent="0.25">
      <c r="G925" s="1"/>
      <c r="H925" s="1"/>
      <c r="I925" s="1"/>
      <c r="J925" s="1"/>
      <c r="K925" s="1"/>
      <c r="L925" s="1"/>
      <c r="M925" s="1"/>
    </row>
    <row r="926" spans="7:13" customFormat="1" x14ac:dyDescent="0.25">
      <c r="G926" s="1"/>
      <c r="H926" s="1"/>
      <c r="I926" s="1"/>
      <c r="J926" s="1"/>
      <c r="K926" s="1"/>
      <c r="L926" s="1"/>
      <c r="M926" s="1"/>
    </row>
    <row r="927" spans="7:13" customFormat="1" x14ac:dyDescent="0.25">
      <c r="G927" s="1"/>
      <c r="H927" s="1"/>
      <c r="I927" s="1"/>
      <c r="J927" s="1"/>
      <c r="K927" s="1"/>
      <c r="L927" s="1"/>
      <c r="M927" s="1"/>
    </row>
    <row r="928" spans="7:13" customFormat="1" x14ac:dyDescent="0.25">
      <c r="G928" s="1"/>
      <c r="H928" s="1"/>
      <c r="I928" s="1"/>
      <c r="J928" s="1"/>
      <c r="K928" s="1"/>
      <c r="L928" s="1"/>
      <c r="M928" s="1"/>
    </row>
    <row r="929" spans="7:13" customFormat="1" x14ac:dyDescent="0.25">
      <c r="G929" s="1"/>
      <c r="H929" s="1"/>
      <c r="I929" s="1"/>
      <c r="J929" s="1"/>
      <c r="K929" s="1"/>
      <c r="L929" s="1"/>
      <c r="M929" s="1"/>
    </row>
    <row r="930" spans="7:13" customFormat="1" x14ac:dyDescent="0.25">
      <c r="G930" s="1"/>
      <c r="H930" s="1"/>
      <c r="I930" s="1"/>
      <c r="J930" s="1"/>
      <c r="K930" s="1"/>
      <c r="L930" s="1"/>
      <c r="M930" s="1"/>
    </row>
    <row r="931" spans="7:13" customFormat="1" x14ac:dyDescent="0.25">
      <c r="G931" s="1"/>
      <c r="H931" s="1"/>
      <c r="I931" s="1"/>
      <c r="J931" s="1"/>
      <c r="K931" s="1"/>
      <c r="L931" s="1"/>
      <c r="M931" s="1"/>
    </row>
    <row r="932" spans="7:13" customFormat="1" x14ac:dyDescent="0.25">
      <c r="G932" s="1"/>
      <c r="H932" s="1"/>
      <c r="I932" s="1"/>
      <c r="J932" s="1"/>
      <c r="K932" s="1"/>
      <c r="L932" s="1"/>
      <c r="M932" s="1"/>
    </row>
    <row r="933" spans="7:13" customFormat="1" x14ac:dyDescent="0.25">
      <c r="G933" s="1"/>
      <c r="H933" s="1"/>
      <c r="I933" s="1"/>
      <c r="J933" s="1"/>
      <c r="K933" s="1"/>
      <c r="L933" s="1"/>
      <c r="M933" s="1"/>
    </row>
    <row r="934" spans="7:13" customFormat="1" x14ac:dyDescent="0.25">
      <c r="G934" s="1"/>
      <c r="H934" s="1"/>
      <c r="I934" s="1"/>
      <c r="J934" s="1"/>
      <c r="K934" s="1"/>
      <c r="L934" s="1"/>
      <c r="M934" s="1"/>
    </row>
    <row r="935" spans="7:13" customFormat="1" x14ac:dyDescent="0.25">
      <c r="G935" s="1"/>
      <c r="H935" s="1"/>
      <c r="I935" s="1"/>
      <c r="J935" s="1"/>
      <c r="K935" s="1"/>
      <c r="L935" s="1"/>
      <c r="M935" s="1"/>
    </row>
    <row r="936" spans="7:13" customFormat="1" x14ac:dyDescent="0.25">
      <c r="G936" s="1"/>
      <c r="H936" s="1"/>
      <c r="I936" s="1"/>
      <c r="J936" s="1"/>
      <c r="K936" s="1"/>
      <c r="L936" s="1"/>
      <c r="M936" s="1"/>
    </row>
    <row r="937" spans="7:13" customFormat="1" x14ac:dyDescent="0.25">
      <c r="G937" s="1"/>
      <c r="H937" s="1"/>
      <c r="I937" s="1"/>
      <c r="J937" s="1"/>
      <c r="K937" s="1"/>
      <c r="L937" s="1"/>
      <c r="M937" s="1"/>
    </row>
    <row r="938" spans="7:13" customFormat="1" x14ac:dyDescent="0.25">
      <c r="G938" s="1"/>
      <c r="H938" s="1"/>
      <c r="I938" s="1"/>
      <c r="J938" s="1"/>
      <c r="K938" s="1"/>
      <c r="L938" s="1"/>
      <c r="M938" s="1"/>
    </row>
    <row r="939" spans="7:13" customFormat="1" x14ac:dyDescent="0.25">
      <c r="G939" s="1"/>
      <c r="H939" s="1"/>
      <c r="I939" s="1"/>
      <c r="J939" s="1"/>
      <c r="K939" s="1"/>
      <c r="L939" s="1"/>
      <c r="M939" s="1"/>
    </row>
    <row r="940" spans="7:13" customFormat="1" x14ac:dyDescent="0.25">
      <c r="G940" s="1"/>
      <c r="H940" s="1"/>
      <c r="I940" s="1"/>
      <c r="J940" s="1"/>
      <c r="K940" s="1"/>
      <c r="L940" s="1"/>
      <c r="M940" s="1"/>
    </row>
    <row r="941" spans="7:13" customFormat="1" x14ac:dyDescent="0.25">
      <c r="G941" s="1"/>
      <c r="H941" s="1"/>
      <c r="I941" s="1"/>
      <c r="J941" s="1"/>
      <c r="K941" s="1"/>
      <c r="L941" s="1"/>
      <c r="M941" s="1"/>
    </row>
    <row r="942" spans="7:13" customFormat="1" x14ac:dyDescent="0.25">
      <c r="G942" s="1"/>
      <c r="H942" s="1"/>
      <c r="I942" s="1"/>
      <c r="J942" s="1"/>
      <c r="K942" s="1"/>
      <c r="L942" s="1"/>
      <c r="M942" s="1"/>
    </row>
    <row r="943" spans="7:13" customFormat="1" x14ac:dyDescent="0.25">
      <c r="G943" s="1"/>
      <c r="H943" s="1"/>
      <c r="I943" s="1"/>
      <c r="J943" s="1"/>
      <c r="K943" s="1"/>
      <c r="L943" s="1"/>
      <c r="M943" s="1"/>
    </row>
    <row r="944" spans="7:13" customFormat="1" x14ac:dyDescent="0.25">
      <c r="G944" s="1"/>
      <c r="H944" s="1"/>
      <c r="I944" s="1"/>
      <c r="J944" s="1"/>
      <c r="K944" s="1"/>
      <c r="L944" s="1"/>
      <c r="M944" s="1"/>
    </row>
    <row r="945" spans="7:13" customFormat="1" x14ac:dyDescent="0.25">
      <c r="G945" s="1"/>
      <c r="H945" s="1"/>
      <c r="I945" s="1"/>
      <c r="J945" s="1"/>
      <c r="K945" s="1"/>
      <c r="L945" s="1"/>
      <c r="M945" s="1"/>
    </row>
    <row r="946" spans="7:13" customFormat="1" x14ac:dyDescent="0.25">
      <c r="G946" s="1"/>
      <c r="H946" s="1"/>
      <c r="I946" s="1"/>
      <c r="J946" s="1"/>
      <c r="K946" s="1"/>
      <c r="L946" s="1"/>
      <c r="M946" s="1"/>
    </row>
    <row r="947" spans="7:13" customFormat="1" x14ac:dyDescent="0.25">
      <c r="G947" s="1"/>
      <c r="H947" s="1"/>
      <c r="I947" s="1"/>
      <c r="J947" s="1"/>
      <c r="K947" s="1"/>
      <c r="L947" s="1"/>
      <c r="M947" s="1"/>
    </row>
    <row r="948" spans="7:13" customFormat="1" x14ac:dyDescent="0.25">
      <c r="G948" s="1"/>
      <c r="H948" s="1"/>
      <c r="I948" s="1"/>
      <c r="J948" s="1"/>
      <c r="K948" s="1"/>
      <c r="L948" s="1"/>
      <c r="M948" s="1"/>
    </row>
    <row r="949" spans="7:13" customFormat="1" x14ac:dyDescent="0.25">
      <c r="G949" s="1"/>
      <c r="H949" s="1"/>
      <c r="I949" s="1"/>
      <c r="J949" s="1"/>
      <c r="K949" s="1"/>
      <c r="L949" s="1"/>
      <c r="M949" s="1"/>
    </row>
    <row r="950" spans="7:13" customFormat="1" x14ac:dyDescent="0.25">
      <c r="G950" s="1"/>
      <c r="H950" s="1"/>
      <c r="I950" s="1"/>
      <c r="J950" s="1"/>
      <c r="K950" s="1"/>
      <c r="L950" s="1"/>
      <c r="M950" s="1"/>
    </row>
    <row r="951" spans="7:13" customFormat="1" x14ac:dyDescent="0.25">
      <c r="G951" s="1"/>
      <c r="H951" s="1"/>
      <c r="I951" s="1"/>
      <c r="J951" s="1"/>
      <c r="K951" s="1"/>
      <c r="L951" s="1"/>
      <c r="M951" s="1"/>
    </row>
    <row r="952" spans="7:13" customFormat="1" x14ac:dyDescent="0.25">
      <c r="G952" s="1"/>
      <c r="H952" s="1"/>
      <c r="I952" s="1"/>
      <c r="J952" s="1"/>
      <c r="K952" s="1"/>
      <c r="L952" s="1"/>
      <c r="M952" s="1"/>
    </row>
    <row r="953" spans="7:13" customFormat="1" x14ac:dyDescent="0.25">
      <c r="G953" s="1"/>
      <c r="H953" s="1"/>
      <c r="I953" s="1"/>
      <c r="J953" s="1"/>
      <c r="K953" s="1"/>
      <c r="L953" s="1"/>
      <c r="M953" s="1"/>
    </row>
    <row r="954" spans="7:13" customFormat="1" x14ac:dyDescent="0.25">
      <c r="G954" s="1"/>
      <c r="H954" s="1"/>
      <c r="I954" s="1"/>
      <c r="J954" s="1"/>
      <c r="K954" s="1"/>
      <c r="L954" s="1"/>
      <c r="M954" s="1"/>
    </row>
    <row r="955" spans="7:13" customFormat="1" x14ac:dyDescent="0.25">
      <c r="G955" s="1"/>
      <c r="H955" s="1"/>
      <c r="I955" s="1"/>
      <c r="J955" s="1"/>
      <c r="K955" s="1"/>
      <c r="L955" s="1"/>
      <c r="M955" s="1"/>
    </row>
    <row r="956" spans="7:13" customFormat="1" x14ac:dyDescent="0.25">
      <c r="G956" s="1"/>
      <c r="H956" s="1"/>
      <c r="I956" s="1"/>
      <c r="J956" s="1"/>
      <c r="K956" s="1"/>
      <c r="L956" s="1"/>
      <c r="M956" s="1"/>
    </row>
    <row r="957" spans="7:13" customFormat="1" x14ac:dyDescent="0.25">
      <c r="G957" s="1"/>
      <c r="H957" s="1"/>
      <c r="I957" s="1"/>
      <c r="J957" s="1"/>
      <c r="K957" s="1"/>
      <c r="L957" s="1"/>
      <c r="M957" s="1"/>
    </row>
    <row r="958" spans="7:13" customFormat="1" x14ac:dyDescent="0.25">
      <c r="G958" s="1"/>
      <c r="H958" s="1"/>
      <c r="I958" s="1"/>
      <c r="J958" s="1"/>
      <c r="K958" s="1"/>
      <c r="L958" s="1"/>
      <c r="M958" s="1"/>
    </row>
    <row r="959" spans="7:13" customFormat="1" x14ac:dyDescent="0.25">
      <c r="G959" s="1"/>
      <c r="H959" s="1"/>
      <c r="I959" s="1"/>
      <c r="J959" s="1"/>
      <c r="K959" s="1"/>
      <c r="L959" s="1"/>
      <c r="M959" s="1"/>
    </row>
    <row r="960" spans="7:13" customFormat="1" x14ac:dyDescent="0.25">
      <c r="G960" s="1"/>
      <c r="H960" s="1"/>
      <c r="I960" s="1"/>
      <c r="J960" s="1"/>
      <c r="K960" s="1"/>
      <c r="L960" s="1"/>
      <c r="M960" s="1"/>
    </row>
    <row r="961" spans="7:13" customFormat="1" x14ac:dyDescent="0.25">
      <c r="G961" s="1"/>
      <c r="H961" s="1"/>
      <c r="I961" s="1"/>
      <c r="J961" s="1"/>
      <c r="K961" s="1"/>
      <c r="L961" s="1"/>
      <c r="M961" s="1"/>
    </row>
    <row r="962" spans="7:13" customFormat="1" x14ac:dyDescent="0.25">
      <c r="G962" s="1"/>
      <c r="H962" s="1"/>
      <c r="I962" s="1"/>
      <c r="J962" s="1"/>
      <c r="K962" s="1"/>
      <c r="L962" s="1"/>
      <c r="M962" s="1"/>
    </row>
    <row r="963" spans="7:13" customFormat="1" x14ac:dyDescent="0.25">
      <c r="G963" s="1"/>
      <c r="H963" s="1"/>
      <c r="I963" s="1"/>
      <c r="J963" s="1"/>
      <c r="K963" s="1"/>
      <c r="L963" s="1"/>
      <c r="M963" s="1"/>
    </row>
    <row r="964" spans="7:13" customFormat="1" x14ac:dyDescent="0.25">
      <c r="G964" s="1"/>
      <c r="H964" s="1"/>
      <c r="I964" s="1"/>
      <c r="J964" s="1"/>
      <c r="K964" s="1"/>
      <c r="L964" s="1"/>
      <c r="M964" s="1"/>
    </row>
    <row r="965" spans="7:13" customFormat="1" x14ac:dyDescent="0.25">
      <c r="G965" s="1"/>
      <c r="H965" s="1"/>
      <c r="I965" s="1"/>
      <c r="J965" s="1"/>
      <c r="K965" s="1"/>
      <c r="L965" s="1"/>
      <c r="M965" s="1"/>
    </row>
    <row r="966" spans="7:13" customFormat="1" x14ac:dyDescent="0.25">
      <c r="G966" s="1"/>
      <c r="H966" s="1"/>
      <c r="I966" s="1"/>
      <c r="J966" s="1"/>
      <c r="K966" s="1"/>
      <c r="L966" s="1"/>
      <c r="M966" s="1"/>
    </row>
    <row r="967" spans="7:13" customFormat="1" x14ac:dyDescent="0.25">
      <c r="G967" s="1"/>
      <c r="H967" s="1"/>
      <c r="I967" s="1"/>
      <c r="J967" s="1"/>
      <c r="K967" s="1"/>
      <c r="L967" s="1"/>
      <c r="M967" s="1"/>
    </row>
    <row r="968" spans="7:13" customFormat="1" x14ac:dyDescent="0.25">
      <c r="G968" s="1"/>
      <c r="H968" s="1"/>
      <c r="I968" s="1"/>
      <c r="J968" s="1"/>
      <c r="K968" s="1"/>
      <c r="L968" s="1"/>
      <c r="M968" s="1"/>
    </row>
    <row r="969" spans="7:13" customFormat="1" x14ac:dyDescent="0.25">
      <c r="G969" s="1"/>
      <c r="H969" s="1"/>
      <c r="I969" s="1"/>
      <c r="J969" s="1"/>
      <c r="K969" s="1"/>
      <c r="L969" s="1"/>
      <c r="M969" s="1"/>
    </row>
    <row r="970" spans="7:13" customFormat="1" x14ac:dyDescent="0.25">
      <c r="G970" s="1"/>
      <c r="H970" s="1"/>
      <c r="I970" s="1"/>
      <c r="J970" s="1"/>
      <c r="K970" s="1"/>
      <c r="L970" s="1"/>
      <c r="M970" s="1"/>
    </row>
    <row r="971" spans="7:13" customFormat="1" x14ac:dyDescent="0.25">
      <c r="G971" s="1"/>
      <c r="H971" s="1"/>
      <c r="I971" s="1"/>
      <c r="J971" s="1"/>
      <c r="K971" s="1"/>
      <c r="L971" s="1"/>
      <c r="M971" s="1"/>
    </row>
    <row r="972" spans="7:13" customFormat="1" x14ac:dyDescent="0.25">
      <c r="G972" s="1"/>
      <c r="H972" s="1"/>
      <c r="I972" s="1"/>
      <c r="J972" s="1"/>
      <c r="K972" s="1"/>
      <c r="L972" s="1"/>
      <c r="M972" s="1"/>
    </row>
    <row r="973" spans="7:13" customFormat="1" x14ac:dyDescent="0.25">
      <c r="G973" s="1"/>
      <c r="H973" s="1"/>
      <c r="I973" s="1"/>
      <c r="J973" s="1"/>
      <c r="K973" s="1"/>
      <c r="L973" s="1"/>
      <c r="M973" s="1"/>
    </row>
    <row r="974" spans="7:13" customFormat="1" x14ac:dyDescent="0.25">
      <c r="G974" s="1"/>
      <c r="H974" s="1"/>
      <c r="I974" s="1"/>
      <c r="J974" s="1"/>
      <c r="K974" s="1"/>
      <c r="L974" s="1"/>
      <c r="M974" s="1"/>
    </row>
    <row r="975" spans="7:13" customFormat="1" x14ac:dyDescent="0.25">
      <c r="G975" s="1"/>
      <c r="H975" s="1"/>
      <c r="I975" s="1"/>
      <c r="J975" s="1"/>
      <c r="K975" s="1"/>
      <c r="L975" s="1"/>
      <c r="M975" s="1"/>
    </row>
    <row r="976" spans="7:13" customFormat="1" x14ac:dyDescent="0.25">
      <c r="G976" s="1"/>
      <c r="H976" s="1"/>
      <c r="I976" s="1"/>
      <c r="J976" s="1"/>
      <c r="K976" s="1"/>
      <c r="L976" s="1"/>
      <c r="M976" s="1"/>
    </row>
    <row r="977" spans="7:13" customFormat="1" x14ac:dyDescent="0.25">
      <c r="G977" s="1"/>
      <c r="H977" s="1"/>
      <c r="I977" s="1"/>
      <c r="J977" s="1"/>
      <c r="K977" s="1"/>
      <c r="L977" s="1"/>
      <c r="M977" s="1"/>
    </row>
    <row r="978" spans="7:13" customFormat="1" x14ac:dyDescent="0.25">
      <c r="G978" s="1"/>
      <c r="H978" s="1"/>
      <c r="I978" s="1"/>
      <c r="J978" s="1"/>
      <c r="K978" s="1"/>
      <c r="L978" s="1"/>
      <c r="M978" s="1"/>
    </row>
    <row r="979" spans="7:13" customFormat="1" x14ac:dyDescent="0.25">
      <c r="G979" s="1"/>
      <c r="H979" s="1"/>
      <c r="I979" s="1"/>
      <c r="J979" s="1"/>
      <c r="K979" s="1"/>
      <c r="L979" s="1"/>
      <c r="M979" s="1"/>
    </row>
    <row r="980" spans="7:13" customFormat="1" x14ac:dyDescent="0.25">
      <c r="G980" s="1"/>
      <c r="H980" s="1"/>
      <c r="I980" s="1"/>
      <c r="J980" s="1"/>
      <c r="K980" s="1"/>
      <c r="L980" s="1"/>
      <c r="M980" s="1"/>
    </row>
    <row r="981" spans="7:13" customFormat="1" x14ac:dyDescent="0.25">
      <c r="G981" s="1"/>
      <c r="H981" s="1"/>
      <c r="I981" s="1"/>
      <c r="J981" s="1"/>
      <c r="K981" s="1"/>
      <c r="L981" s="1"/>
      <c r="M981" s="1"/>
    </row>
    <row r="982" spans="7:13" customFormat="1" x14ac:dyDescent="0.25">
      <c r="G982" s="1"/>
      <c r="H982" s="1"/>
      <c r="I982" s="1"/>
      <c r="J982" s="1"/>
      <c r="K982" s="1"/>
      <c r="L982" s="1"/>
      <c r="M982" s="1"/>
    </row>
    <row r="983" spans="7:13" customFormat="1" x14ac:dyDescent="0.25">
      <c r="G983" s="1"/>
      <c r="H983" s="1"/>
      <c r="I983" s="1"/>
      <c r="J983" s="1"/>
      <c r="K983" s="1"/>
      <c r="L983" s="1"/>
      <c r="M983" s="1"/>
    </row>
    <row r="984" spans="7:13" customFormat="1" x14ac:dyDescent="0.25">
      <c r="G984" s="1"/>
      <c r="H984" s="1"/>
      <c r="I984" s="1"/>
      <c r="J984" s="1"/>
      <c r="K984" s="1"/>
      <c r="L984" s="1"/>
      <c r="M984" s="1"/>
    </row>
    <row r="985" spans="7:13" customFormat="1" x14ac:dyDescent="0.25">
      <c r="G985" s="1"/>
      <c r="H985" s="1"/>
      <c r="I985" s="1"/>
      <c r="J985" s="1"/>
      <c r="K985" s="1"/>
      <c r="L985" s="1"/>
      <c r="M985" s="1"/>
    </row>
    <row r="986" spans="7:13" customFormat="1" x14ac:dyDescent="0.25">
      <c r="G986" s="1"/>
      <c r="H986" s="1"/>
      <c r="I986" s="1"/>
      <c r="J986" s="1"/>
      <c r="K986" s="1"/>
      <c r="L986" s="1"/>
      <c r="M986" s="1"/>
    </row>
    <row r="987" spans="7:13" customFormat="1" x14ac:dyDescent="0.25">
      <c r="G987" s="1"/>
      <c r="H987" s="1"/>
      <c r="I987" s="1"/>
      <c r="J987" s="1"/>
      <c r="K987" s="1"/>
      <c r="L987" s="1"/>
      <c r="M987" s="1"/>
    </row>
    <row r="988" spans="7:13" customFormat="1" x14ac:dyDescent="0.25">
      <c r="G988" s="1"/>
      <c r="H988" s="1"/>
      <c r="I988" s="1"/>
      <c r="J988" s="1"/>
      <c r="K988" s="1"/>
      <c r="L988" s="1"/>
      <c r="M988" s="1"/>
    </row>
    <row r="989" spans="7:13" customFormat="1" x14ac:dyDescent="0.25">
      <c r="G989" s="1"/>
      <c r="H989" s="1"/>
      <c r="I989" s="1"/>
      <c r="J989" s="1"/>
      <c r="K989" s="1"/>
      <c r="L989" s="1"/>
      <c r="M989" s="1"/>
    </row>
    <row r="990" spans="7:13" customFormat="1" x14ac:dyDescent="0.25">
      <c r="G990" s="1"/>
      <c r="H990" s="1"/>
      <c r="I990" s="1"/>
      <c r="J990" s="1"/>
      <c r="K990" s="1"/>
      <c r="L990" s="1"/>
      <c r="M990" s="1"/>
    </row>
    <row r="991" spans="7:13" customFormat="1" x14ac:dyDescent="0.25">
      <c r="G991" s="1"/>
      <c r="H991" s="1"/>
      <c r="I991" s="1"/>
      <c r="J991" s="1"/>
      <c r="K991" s="1"/>
      <c r="L991" s="1"/>
      <c r="M991" s="1"/>
    </row>
    <row r="992" spans="7:13" customFormat="1" x14ac:dyDescent="0.25">
      <c r="G992" s="1"/>
      <c r="H992" s="1"/>
      <c r="I992" s="1"/>
      <c r="J992" s="1"/>
      <c r="K992" s="1"/>
      <c r="L992" s="1"/>
      <c r="M992" s="1"/>
    </row>
    <row r="993" spans="7:13" customFormat="1" x14ac:dyDescent="0.25">
      <c r="G993" s="1"/>
      <c r="H993" s="1"/>
      <c r="I993" s="1"/>
      <c r="J993" s="1"/>
      <c r="K993" s="1"/>
      <c r="L993" s="1"/>
      <c r="M993" s="1"/>
    </row>
    <row r="994" spans="7:13" customFormat="1" x14ac:dyDescent="0.25">
      <c r="G994" s="1"/>
      <c r="H994" s="1"/>
      <c r="I994" s="1"/>
      <c r="J994" s="1"/>
      <c r="K994" s="1"/>
      <c r="L994" s="1"/>
      <c r="M994" s="1"/>
    </row>
    <row r="995" spans="7:13" customFormat="1" x14ac:dyDescent="0.25">
      <c r="G995" s="1"/>
      <c r="H995" s="1"/>
      <c r="I995" s="1"/>
      <c r="J995" s="1"/>
      <c r="K995" s="1"/>
      <c r="L995" s="1"/>
      <c r="M995" s="1"/>
    </row>
    <row r="996" spans="7:13" customFormat="1" x14ac:dyDescent="0.25">
      <c r="G996" s="1"/>
      <c r="H996" s="1"/>
      <c r="I996" s="1"/>
      <c r="J996" s="1"/>
      <c r="K996" s="1"/>
      <c r="L996" s="1"/>
      <c r="M996" s="1"/>
    </row>
    <row r="997" spans="7:13" customFormat="1" x14ac:dyDescent="0.25">
      <c r="G997" s="1"/>
      <c r="H997" s="1"/>
      <c r="I997" s="1"/>
      <c r="J997" s="1"/>
      <c r="K997" s="1"/>
      <c r="L997" s="1"/>
      <c r="M997" s="1"/>
    </row>
    <row r="998" spans="7:13" customFormat="1" x14ac:dyDescent="0.25">
      <c r="G998" s="1"/>
      <c r="H998" s="1"/>
      <c r="I998" s="1"/>
      <c r="J998" s="1"/>
      <c r="K998" s="1"/>
      <c r="L998" s="1"/>
      <c r="M998" s="1"/>
    </row>
    <row r="999" spans="7:13" customFormat="1" x14ac:dyDescent="0.25">
      <c r="G999" s="1"/>
      <c r="H999" s="1"/>
      <c r="I999" s="1"/>
      <c r="J999" s="1"/>
      <c r="K999" s="1"/>
      <c r="L999" s="1"/>
      <c r="M999" s="1"/>
    </row>
    <row r="1000" spans="7:13" customFormat="1" x14ac:dyDescent="0.25">
      <c r="G1000" s="1"/>
      <c r="H1000" s="1"/>
      <c r="I1000" s="1"/>
      <c r="J1000" s="1"/>
      <c r="K1000" s="1"/>
      <c r="L1000" s="1"/>
      <c r="M1000" s="1"/>
    </row>
    <row r="1001" spans="7:13" customFormat="1" x14ac:dyDescent="0.25">
      <c r="G1001" s="1"/>
      <c r="H1001" s="1"/>
      <c r="I1001" s="1"/>
      <c r="J1001" s="1"/>
      <c r="K1001" s="1"/>
      <c r="L1001" s="1"/>
      <c r="M1001" s="1"/>
    </row>
    <row r="1002" spans="7:13" customFormat="1" x14ac:dyDescent="0.25">
      <c r="G1002" s="1"/>
      <c r="H1002" s="1"/>
      <c r="I1002" s="1"/>
      <c r="J1002" s="1"/>
      <c r="K1002" s="1"/>
      <c r="L1002" s="1"/>
      <c r="M1002" s="1"/>
    </row>
    <row r="1003" spans="7:13" customFormat="1" x14ac:dyDescent="0.25">
      <c r="G1003" s="1"/>
      <c r="H1003" s="1"/>
      <c r="I1003" s="1"/>
      <c r="J1003" s="1"/>
      <c r="K1003" s="1"/>
      <c r="L1003" s="1"/>
      <c r="M1003" s="1"/>
    </row>
    <row r="1004" spans="7:13" customFormat="1" x14ac:dyDescent="0.25">
      <c r="G1004" s="1"/>
      <c r="H1004" s="1"/>
      <c r="I1004" s="1"/>
      <c r="J1004" s="1"/>
      <c r="K1004" s="1"/>
      <c r="L1004" s="1"/>
      <c r="M1004" s="1"/>
    </row>
    <row r="1005" spans="7:13" customFormat="1" x14ac:dyDescent="0.25">
      <c r="G1005" s="1"/>
      <c r="H1005" s="1"/>
      <c r="I1005" s="1"/>
      <c r="J1005" s="1"/>
      <c r="K1005" s="1"/>
      <c r="L1005" s="1"/>
      <c r="M1005" s="1"/>
    </row>
    <row r="1006" spans="7:13" customFormat="1" x14ac:dyDescent="0.25">
      <c r="G1006" s="1"/>
      <c r="H1006" s="1"/>
      <c r="I1006" s="1"/>
      <c r="J1006" s="1"/>
      <c r="K1006" s="1"/>
      <c r="L1006" s="1"/>
      <c r="M1006" s="1"/>
    </row>
    <row r="1007" spans="7:13" customFormat="1" x14ac:dyDescent="0.25">
      <c r="G1007" s="1"/>
      <c r="H1007" s="1"/>
      <c r="I1007" s="1"/>
      <c r="J1007" s="1"/>
      <c r="K1007" s="1"/>
      <c r="L1007" s="1"/>
      <c r="M1007" s="1"/>
    </row>
    <row r="1008" spans="7:13" customFormat="1" x14ac:dyDescent="0.25">
      <c r="G1008" s="1"/>
      <c r="H1008" s="1"/>
      <c r="I1008" s="1"/>
      <c r="J1008" s="1"/>
      <c r="K1008" s="1"/>
      <c r="L1008" s="1"/>
      <c r="M1008" s="1"/>
    </row>
    <row r="1009" spans="7:13" customFormat="1" x14ac:dyDescent="0.25">
      <c r="G1009" s="1"/>
      <c r="H1009" s="1"/>
      <c r="I1009" s="1"/>
      <c r="J1009" s="1"/>
      <c r="K1009" s="1"/>
      <c r="L1009" s="1"/>
      <c r="M1009" s="1"/>
    </row>
    <row r="1010" spans="7:13" customFormat="1" x14ac:dyDescent="0.25">
      <c r="G1010" s="1"/>
      <c r="H1010" s="1"/>
      <c r="I1010" s="1"/>
      <c r="J1010" s="1"/>
      <c r="K1010" s="1"/>
      <c r="L1010" s="1"/>
      <c r="M1010" s="1"/>
    </row>
    <row r="1011" spans="7:13" customFormat="1" x14ac:dyDescent="0.25">
      <c r="G1011" s="1"/>
      <c r="H1011" s="1"/>
      <c r="I1011" s="1"/>
      <c r="J1011" s="1"/>
      <c r="K1011" s="1"/>
      <c r="L1011" s="1"/>
      <c r="M1011" s="1"/>
    </row>
    <row r="1012" spans="7:13" customFormat="1" x14ac:dyDescent="0.25">
      <c r="G1012" s="1"/>
      <c r="H1012" s="1"/>
      <c r="I1012" s="1"/>
      <c r="J1012" s="1"/>
      <c r="K1012" s="1"/>
      <c r="L1012" s="1"/>
      <c r="M1012" s="1"/>
    </row>
    <row r="1013" spans="7:13" customFormat="1" x14ac:dyDescent="0.25">
      <c r="G1013" s="1"/>
      <c r="H1013" s="1"/>
      <c r="I1013" s="1"/>
      <c r="J1013" s="1"/>
      <c r="K1013" s="1"/>
      <c r="L1013" s="1"/>
      <c r="M1013" s="1"/>
    </row>
    <row r="1014" spans="7:13" customFormat="1" x14ac:dyDescent="0.25">
      <c r="G1014" s="1"/>
      <c r="H1014" s="1"/>
      <c r="I1014" s="1"/>
      <c r="J1014" s="1"/>
      <c r="K1014" s="1"/>
      <c r="L1014" s="1"/>
      <c r="M1014" s="1"/>
    </row>
    <row r="1015" spans="7:13" customFormat="1" x14ac:dyDescent="0.25">
      <c r="G1015" s="1"/>
      <c r="H1015" s="1"/>
      <c r="I1015" s="1"/>
      <c r="J1015" s="1"/>
      <c r="K1015" s="1"/>
      <c r="L1015" s="1"/>
      <c r="M1015" s="1"/>
    </row>
    <row r="1016" spans="7:13" customFormat="1" x14ac:dyDescent="0.25">
      <c r="G1016" s="1"/>
      <c r="H1016" s="1"/>
      <c r="I1016" s="1"/>
      <c r="J1016" s="1"/>
      <c r="K1016" s="1"/>
      <c r="L1016" s="1"/>
      <c r="M1016" s="1"/>
    </row>
    <row r="1017" spans="7:13" customFormat="1" x14ac:dyDescent="0.25">
      <c r="G1017" s="1"/>
      <c r="H1017" s="1"/>
      <c r="I1017" s="1"/>
      <c r="J1017" s="1"/>
      <c r="K1017" s="1"/>
      <c r="L1017" s="1"/>
      <c r="M1017" s="1"/>
    </row>
    <row r="1018" spans="7:13" customFormat="1" x14ac:dyDescent="0.25">
      <c r="G1018" s="1"/>
      <c r="H1018" s="1"/>
      <c r="I1018" s="1"/>
      <c r="J1018" s="1"/>
      <c r="K1018" s="1"/>
      <c r="L1018" s="1"/>
      <c r="M1018" s="1"/>
    </row>
    <row r="1019" spans="7:13" customFormat="1" x14ac:dyDescent="0.25">
      <c r="G1019" s="1"/>
      <c r="H1019" s="1"/>
      <c r="I1019" s="1"/>
      <c r="J1019" s="1"/>
      <c r="K1019" s="1"/>
      <c r="L1019" s="1"/>
      <c r="M1019" s="1"/>
    </row>
    <row r="1020" spans="7:13" customFormat="1" x14ac:dyDescent="0.25">
      <c r="G1020" s="1"/>
      <c r="H1020" s="1"/>
      <c r="I1020" s="1"/>
      <c r="J1020" s="1"/>
      <c r="K1020" s="1"/>
      <c r="L1020" s="1"/>
      <c r="M1020" s="1"/>
    </row>
    <row r="1021" spans="7:13" customFormat="1" x14ac:dyDescent="0.25">
      <c r="G1021" s="1"/>
      <c r="H1021" s="1"/>
      <c r="I1021" s="1"/>
      <c r="J1021" s="1"/>
      <c r="K1021" s="1"/>
      <c r="L1021" s="1"/>
      <c r="M1021" s="1"/>
    </row>
    <row r="1022" spans="7:13" customFormat="1" x14ac:dyDescent="0.25">
      <c r="G1022" s="1"/>
      <c r="H1022" s="1"/>
      <c r="I1022" s="1"/>
      <c r="J1022" s="1"/>
      <c r="K1022" s="1"/>
      <c r="L1022" s="1"/>
      <c r="M1022" s="1"/>
    </row>
    <row r="1023" spans="7:13" customFormat="1" x14ac:dyDescent="0.25">
      <c r="G1023" s="1"/>
      <c r="H1023" s="1"/>
      <c r="I1023" s="1"/>
      <c r="J1023" s="1"/>
      <c r="K1023" s="1"/>
      <c r="L1023" s="1"/>
      <c r="M1023" s="1"/>
    </row>
    <row r="1024" spans="7:13" customFormat="1" x14ac:dyDescent="0.25">
      <c r="G1024" s="1"/>
      <c r="H1024" s="1"/>
      <c r="I1024" s="1"/>
      <c r="J1024" s="1"/>
      <c r="K1024" s="1"/>
      <c r="L1024" s="1"/>
      <c r="M1024" s="1"/>
    </row>
    <row r="1025" spans="7:13" customFormat="1" x14ac:dyDescent="0.25">
      <c r="G1025" s="1"/>
      <c r="H1025" s="1"/>
      <c r="I1025" s="1"/>
      <c r="J1025" s="1"/>
      <c r="K1025" s="1"/>
      <c r="L1025" s="1"/>
      <c r="M1025" s="1"/>
    </row>
    <row r="1026" spans="7:13" customFormat="1" x14ac:dyDescent="0.25">
      <c r="G1026" s="1"/>
      <c r="H1026" s="1"/>
      <c r="I1026" s="1"/>
      <c r="J1026" s="1"/>
      <c r="K1026" s="1"/>
      <c r="L1026" s="1"/>
      <c r="M1026" s="1"/>
    </row>
    <row r="1027" spans="7:13" customFormat="1" x14ac:dyDescent="0.25">
      <c r="G1027" s="1"/>
      <c r="H1027" s="1"/>
      <c r="I1027" s="1"/>
      <c r="J1027" s="1"/>
      <c r="K1027" s="1"/>
      <c r="L1027" s="1"/>
      <c r="M1027" s="1"/>
    </row>
    <row r="1028" spans="7:13" customFormat="1" x14ac:dyDescent="0.25">
      <c r="G1028" s="1"/>
      <c r="H1028" s="1"/>
      <c r="I1028" s="1"/>
      <c r="J1028" s="1"/>
      <c r="K1028" s="1"/>
      <c r="L1028" s="1"/>
      <c r="M1028" s="1"/>
    </row>
    <row r="1029" spans="7:13" customFormat="1" x14ac:dyDescent="0.25">
      <c r="G1029" s="1"/>
      <c r="H1029" s="1"/>
      <c r="I1029" s="1"/>
      <c r="J1029" s="1"/>
      <c r="K1029" s="1"/>
      <c r="L1029" s="1"/>
      <c r="M1029" s="1"/>
    </row>
    <row r="1030" spans="7:13" customFormat="1" x14ac:dyDescent="0.25">
      <c r="G1030" s="1"/>
      <c r="H1030" s="1"/>
      <c r="I1030" s="1"/>
      <c r="J1030" s="1"/>
      <c r="K1030" s="1"/>
      <c r="L1030" s="1"/>
      <c r="M1030" s="1"/>
    </row>
    <row r="1031" spans="7:13" customFormat="1" x14ac:dyDescent="0.25">
      <c r="G1031" s="1"/>
      <c r="H1031" s="1"/>
      <c r="I1031" s="1"/>
      <c r="J1031" s="1"/>
      <c r="K1031" s="1"/>
      <c r="L1031" s="1"/>
      <c r="M1031" s="1"/>
    </row>
    <row r="1032" spans="7:13" customFormat="1" x14ac:dyDescent="0.25">
      <c r="G1032" s="1"/>
      <c r="H1032" s="1"/>
      <c r="I1032" s="1"/>
      <c r="J1032" s="1"/>
      <c r="K1032" s="1"/>
      <c r="L1032" s="1"/>
      <c r="M1032" s="1"/>
    </row>
    <row r="1033" spans="7:13" customFormat="1" x14ac:dyDescent="0.25">
      <c r="G1033" s="1"/>
      <c r="H1033" s="1"/>
      <c r="I1033" s="1"/>
      <c r="J1033" s="1"/>
      <c r="K1033" s="1"/>
      <c r="L1033" s="1"/>
      <c r="M1033" s="1"/>
    </row>
    <row r="1034" spans="7:13" customFormat="1" x14ac:dyDescent="0.25">
      <c r="G1034" s="1"/>
      <c r="H1034" s="1"/>
      <c r="I1034" s="1"/>
      <c r="J1034" s="1"/>
      <c r="K1034" s="1"/>
      <c r="L1034" s="1"/>
      <c r="M1034" s="1"/>
    </row>
    <row r="1035" spans="7:13" customFormat="1" x14ac:dyDescent="0.25">
      <c r="G1035" s="1"/>
      <c r="H1035" s="1"/>
      <c r="I1035" s="1"/>
      <c r="J1035" s="1"/>
      <c r="K1035" s="1"/>
      <c r="L1035" s="1"/>
      <c r="M1035" s="1"/>
    </row>
    <row r="1036" spans="7:13" customFormat="1" x14ac:dyDescent="0.25">
      <c r="G1036" s="1"/>
      <c r="H1036" s="1"/>
      <c r="I1036" s="1"/>
      <c r="J1036" s="1"/>
      <c r="K1036" s="1"/>
      <c r="L1036" s="1"/>
      <c r="M1036" s="1"/>
    </row>
    <row r="1037" spans="7:13" customFormat="1" x14ac:dyDescent="0.25">
      <c r="G1037" s="1"/>
      <c r="H1037" s="1"/>
      <c r="I1037" s="1"/>
      <c r="J1037" s="1"/>
      <c r="K1037" s="1"/>
      <c r="L1037" s="1"/>
      <c r="M1037" s="1"/>
    </row>
    <row r="1038" spans="7:13" customFormat="1" x14ac:dyDescent="0.25">
      <c r="G1038" s="1"/>
      <c r="H1038" s="1"/>
      <c r="I1038" s="1"/>
      <c r="J1038" s="1"/>
      <c r="K1038" s="1"/>
      <c r="L1038" s="1"/>
      <c r="M1038" s="1"/>
    </row>
    <row r="1039" spans="7:13" customFormat="1" x14ac:dyDescent="0.25">
      <c r="G1039" s="1"/>
      <c r="H1039" s="1"/>
      <c r="I1039" s="1"/>
      <c r="J1039" s="1"/>
      <c r="K1039" s="1"/>
      <c r="L1039" s="1"/>
      <c r="M1039" s="1"/>
    </row>
    <row r="1040" spans="7:13" customFormat="1" x14ac:dyDescent="0.25">
      <c r="G1040" s="1"/>
      <c r="H1040" s="1"/>
      <c r="I1040" s="1"/>
      <c r="J1040" s="1"/>
      <c r="K1040" s="1"/>
      <c r="L1040" s="1"/>
      <c r="M1040" s="1"/>
    </row>
    <row r="1041" spans="7:13" customFormat="1" x14ac:dyDescent="0.25">
      <c r="G1041" s="1"/>
      <c r="H1041" s="1"/>
      <c r="I1041" s="1"/>
      <c r="J1041" s="1"/>
      <c r="K1041" s="1"/>
      <c r="L1041" s="1"/>
      <c r="M1041" s="1"/>
    </row>
    <row r="1042" spans="7:13" customFormat="1" x14ac:dyDescent="0.25">
      <c r="G1042" s="1"/>
      <c r="H1042" s="1"/>
      <c r="I1042" s="1"/>
      <c r="J1042" s="1"/>
      <c r="K1042" s="1"/>
      <c r="L1042" s="1"/>
      <c r="M1042" s="1"/>
    </row>
    <row r="1043" spans="7:13" customFormat="1" x14ac:dyDescent="0.25">
      <c r="G1043" s="1"/>
      <c r="H1043" s="1"/>
      <c r="I1043" s="1"/>
      <c r="J1043" s="1"/>
      <c r="K1043" s="1"/>
      <c r="L1043" s="1"/>
      <c r="M1043" s="1"/>
    </row>
    <row r="1044" spans="7:13" customFormat="1" x14ac:dyDescent="0.25">
      <c r="G1044" s="1"/>
      <c r="H1044" s="1"/>
      <c r="I1044" s="1"/>
      <c r="J1044" s="1"/>
      <c r="K1044" s="1"/>
      <c r="L1044" s="1"/>
      <c r="M1044" s="1"/>
    </row>
    <row r="1045" spans="7:13" customFormat="1" x14ac:dyDescent="0.25">
      <c r="G1045" s="1"/>
      <c r="H1045" s="1"/>
      <c r="I1045" s="1"/>
      <c r="J1045" s="1"/>
      <c r="K1045" s="1"/>
      <c r="L1045" s="1"/>
      <c r="M1045" s="1"/>
    </row>
    <row r="1046" spans="7:13" customFormat="1" x14ac:dyDescent="0.25">
      <c r="G1046" s="1"/>
      <c r="H1046" s="1"/>
      <c r="I1046" s="1"/>
      <c r="J1046" s="1"/>
      <c r="K1046" s="1"/>
      <c r="L1046" s="1"/>
      <c r="M1046" s="1"/>
    </row>
    <row r="1047" spans="7:13" customFormat="1" x14ac:dyDescent="0.25">
      <c r="G1047" s="1"/>
      <c r="H1047" s="1"/>
      <c r="I1047" s="1"/>
      <c r="J1047" s="1"/>
      <c r="K1047" s="1"/>
      <c r="L1047" s="1"/>
      <c r="M1047" s="1"/>
    </row>
    <row r="1048" spans="7:13" customFormat="1" x14ac:dyDescent="0.25">
      <c r="G1048" s="1"/>
      <c r="H1048" s="1"/>
      <c r="I1048" s="1"/>
      <c r="J1048" s="1"/>
      <c r="K1048" s="1"/>
      <c r="L1048" s="1"/>
      <c r="M1048" s="1"/>
    </row>
    <row r="1049" spans="7:13" customFormat="1" x14ac:dyDescent="0.25">
      <c r="G1049" s="1"/>
      <c r="H1049" s="1"/>
      <c r="I1049" s="1"/>
      <c r="J1049" s="1"/>
      <c r="K1049" s="1"/>
      <c r="L1049" s="1"/>
      <c r="M1049" s="1"/>
    </row>
    <row r="1050" spans="7:13" customFormat="1" x14ac:dyDescent="0.25">
      <c r="G1050" s="1"/>
      <c r="H1050" s="1"/>
      <c r="I1050" s="1"/>
      <c r="J1050" s="1"/>
      <c r="K1050" s="1"/>
      <c r="L1050" s="1"/>
      <c r="M1050" s="1"/>
    </row>
    <row r="1051" spans="7:13" customFormat="1" x14ac:dyDescent="0.25">
      <c r="G1051" s="1"/>
      <c r="H1051" s="1"/>
      <c r="I1051" s="1"/>
      <c r="J1051" s="1"/>
      <c r="K1051" s="1"/>
      <c r="L1051" s="1"/>
      <c r="M1051" s="1"/>
    </row>
    <row r="1052" spans="7:13" customFormat="1" x14ac:dyDescent="0.25">
      <c r="G1052" s="1"/>
      <c r="H1052" s="1"/>
      <c r="I1052" s="1"/>
      <c r="J1052" s="1"/>
      <c r="K1052" s="1"/>
      <c r="L1052" s="1"/>
      <c r="M1052" s="1"/>
    </row>
    <row r="1053" spans="7:13" customFormat="1" x14ac:dyDescent="0.25">
      <c r="G1053" s="1"/>
      <c r="H1053" s="1"/>
      <c r="I1053" s="1"/>
      <c r="J1053" s="1"/>
      <c r="K1053" s="1"/>
      <c r="L1053" s="1"/>
      <c r="M1053" s="1"/>
    </row>
    <row r="1054" spans="7:13" customFormat="1" x14ac:dyDescent="0.25">
      <c r="G1054" s="1"/>
      <c r="H1054" s="1"/>
      <c r="I1054" s="1"/>
      <c r="J1054" s="1"/>
      <c r="K1054" s="1"/>
      <c r="L1054" s="1"/>
      <c r="M1054" s="1"/>
    </row>
    <row r="1055" spans="7:13" customFormat="1" x14ac:dyDescent="0.25">
      <c r="G1055" s="1"/>
      <c r="H1055" s="1"/>
      <c r="I1055" s="1"/>
      <c r="J1055" s="1"/>
      <c r="K1055" s="1"/>
      <c r="L1055" s="1"/>
      <c r="M1055" s="1"/>
    </row>
    <row r="1056" spans="7:13" customFormat="1" x14ac:dyDescent="0.25">
      <c r="G1056" s="1"/>
      <c r="H1056" s="1"/>
      <c r="I1056" s="1"/>
      <c r="J1056" s="1"/>
      <c r="K1056" s="1"/>
      <c r="L1056" s="1"/>
      <c r="M1056" s="1"/>
    </row>
    <row r="1057" spans="7:13" customFormat="1" x14ac:dyDescent="0.25">
      <c r="G1057" s="1"/>
      <c r="H1057" s="1"/>
      <c r="I1057" s="1"/>
      <c r="J1057" s="1"/>
      <c r="K1057" s="1"/>
      <c r="L1057" s="1"/>
      <c r="M1057" s="1"/>
    </row>
    <row r="1058" spans="7:13" customFormat="1" x14ac:dyDescent="0.25">
      <c r="G1058" s="1"/>
      <c r="H1058" s="1"/>
      <c r="I1058" s="1"/>
      <c r="J1058" s="1"/>
      <c r="K1058" s="1"/>
      <c r="L1058" s="1"/>
      <c r="M1058" s="1"/>
    </row>
    <row r="1059" spans="7:13" customFormat="1" x14ac:dyDescent="0.25">
      <c r="G1059" s="1"/>
      <c r="H1059" s="1"/>
      <c r="I1059" s="1"/>
      <c r="J1059" s="1"/>
      <c r="K1059" s="1"/>
      <c r="L1059" s="1"/>
      <c r="M1059" s="1"/>
    </row>
    <row r="1060" spans="7:13" customFormat="1" x14ac:dyDescent="0.25">
      <c r="G1060" s="1"/>
      <c r="H1060" s="1"/>
      <c r="I1060" s="1"/>
      <c r="J1060" s="1"/>
      <c r="K1060" s="1"/>
      <c r="L1060" s="1"/>
      <c r="M1060" s="1"/>
    </row>
    <row r="1061" spans="7:13" customFormat="1" x14ac:dyDescent="0.25">
      <c r="G1061" s="1"/>
      <c r="H1061" s="1"/>
      <c r="I1061" s="1"/>
      <c r="J1061" s="1"/>
      <c r="K1061" s="1"/>
      <c r="L1061" s="1"/>
      <c r="M1061" s="1"/>
    </row>
    <row r="1062" spans="7:13" customFormat="1" x14ac:dyDescent="0.25">
      <c r="G1062" s="1"/>
      <c r="H1062" s="1"/>
      <c r="I1062" s="1"/>
      <c r="J1062" s="1"/>
      <c r="K1062" s="1"/>
      <c r="L1062" s="1"/>
      <c r="M1062" s="1"/>
    </row>
    <row r="1063" spans="7:13" customFormat="1" x14ac:dyDescent="0.25">
      <c r="G1063" s="1"/>
      <c r="H1063" s="1"/>
      <c r="I1063" s="1"/>
      <c r="J1063" s="1"/>
      <c r="K1063" s="1"/>
      <c r="L1063" s="1"/>
      <c r="M1063" s="1"/>
    </row>
    <row r="1064" spans="7:13" customFormat="1" x14ac:dyDescent="0.25">
      <c r="G1064" s="1"/>
      <c r="H1064" s="1"/>
      <c r="I1064" s="1"/>
      <c r="J1064" s="1"/>
      <c r="K1064" s="1"/>
      <c r="L1064" s="1"/>
      <c r="M1064" s="1"/>
    </row>
    <row r="1065" spans="7:13" customFormat="1" x14ac:dyDescent="0.25">
      <c r="G1065" s="1"/>
      <c r="H1065" s="1"/>
      <c r="I1065" s="1"/>
      <c r="J1065" s="1"/>
      <c r="K1065" s="1"/>
      <c r="L1065" s="1"/>
      <c r="M1065" s="1"/>
    </row>
    <row r="1066" spans="7:13" customFormat="1" x14ac:dyDescent="0.25">
      <c r="G1066" s="1"/>
      <c r="H1066" s="1"/>
      <c r="I1066" s="1"/>
      <c r="J1066" s="1"/>
      <c r="K1066" s="1"/>
      <c r="L1066" s="1"/>
      <c r="M1066" s="1"/>
    </row>
    <row r="1067" spans="7:13" customFormat="1" x14ac:dyDescent="0.25">
      <c r="G1067" s="1"/>
      <c r="H1067" s="1"/>
      <c r="I1067" s="1"/>
      <c r="J1067" s="1"/>
      <c r="K1067" s="1"/>
      <c r="L1067" s="1"/>
      <c r="M1067" s="1"/>
    </row>
    <row r="1068" spans="7:13" customFormat="1" x14ac:dyDescent="0.25">
      <c r="G1068" s="1"/>
      <c r="H1068" s="1"/>
      <c r="I1068" s="1"/>
      <c r="J1068" s="1"/>
      <c r="K1068" s="1"/>
      <c r="L1068" s="1"/>
      <c r="M1068" s="1"/>
    </row>
    <row r="1069" spans="7:13" customFormat="1" x14ac:dyDescent="0.25">
      <c r="G1069" s="1"/>
      <c r="H1069" s="1"/>
      <c r="I1069" s="1"/>
      <c r="J1069" s="1"/>
      <c r="K1069" s="1"/>
      <c r="L1069" s="1"/>
      <c r="M1069" s="1"/>
    </row>
    <row r="1070" spans="7:13" customFormat="1" x14ac:dyDescent="0.25">
      <c r="G1070" s="1"/>
      <c r="H1070" s="1"/>
      <c r="I1070" s="1"/>
      <c r="J1070" s="1"/>
      <c r="K1070" s="1"/>
      <c r="L1070" s="1"/>
      <c r="M1070" s="1"/>
    </row>
    <row r="1071" spans="7:13" customFormat="1" x14ac:dyDescent="0.25">
      <c r="G1071" s="1"/>
      <c r="H1071" s="1"/>
      <c r="I1071" s="1"/>
      <c r="J1071" s="1"/>
      <c r="K1071" s="1"/>
      <c r="L1071" s="1"/>
      <c r="M1071" s="1"/>
    </row>
    <row r="1072" spans="7:13" customFormat="1" x14ac:dyDescent="0.25">
      <c r="G1072" s="1"/>
      <c r="H1072" s="1"/>
      <c r="I1072" s="1"/>
      <c r="J1072" s="1"/>
      <c r="K1072" s="1"/>
      <c r="L1072" s="1"/>
      <c r="M1072" s="1"/>
    </row>
    <row r="1073" spans="7:13" customFormat="1" x14ac:dyDescent="0.25">
      <c r="G1073" s="1"/>
      <c r="H1073" s="1"/>
      <c r="I1073" s="1"/>
      <c r="J1073" s="1"/>
      <c r="K1073" s="1"/>
      <c r="L1073" s="1"/>
      <c r="M1073" s="1"/>
    </row>
    <row r="1074" spans="7:13" customFormat="1" x14ac:dyDescent="0.25">
      <c r="G1074" s="1"/>
      <c r="H1074" s="1"/>
      <c r="I1074" s="1"/>
      <c r="J1074" s="1"/>
      <c r="K1074" s="1"/>
      <c r="L1074" s="1"/>
      <c r="M1074" s="1"/>
    </row>
    <row r="1075" spans="7:13" customFormat="1" x14ac:dyDescent="0.25">
      <c r="G1075" s="1"/>
      <c r="H1075" s="1"/>
      <c r="I1075" s="1"/>
      <c r="J1075" s="1"/>
      <c r="K1075" s="1"/>
      <c r="L1075" s="1"/>
      <c r="M1075" s="1"/>
    </row>
    <row r="1076" spans="7:13" customFormat="1" x14ac:dyDescent="0.25">
      <c r="G1076" s="1"/>
      <c r="H1076" s="1"/>
      <c r="I1076" s="1"/>
      <c r="J1076" s="1"/>
      <c r="K1076" s="1"/>
      <c r="L1076" s="1"/>
      <c r="M1076" s="1"/>
    </row>
    <row r="1077" spans="7:13" customFormat="1" x14ac:dyDescent="0.25">
      <c r="G1077" s="1"/>
      <c r="H1077" s="1"/>
      <c r="I1077" s="1"/>
      <c r="J1077" s="1"/>
      <c r="K1077" s="1"/>
      <c r="L1077" s="1"/>
      <c r="M1077" s="1"/>
    </row>
    <row r="1078" spans="7:13" customFormat="1" x14ac:dyDescent="0.25">
      <c r="G1078" s="1"/>
      <c r="H1078" s="1"/>
      <c r="I1078" s="1"/>
      <c r="J1078" s="1"/>
      <c r="K1078" s="1"/>
      <c r="L1078" s="1"/>
      <c r="M1078" s="1"/>
    </row>
    <row r="1079" spans="7:13" customFormat="1" x14ac:dyDescent="0.25">
      <c r="G1079" s="1"/>
      <c r="H1079" s="1"/>
      <c r="I1079" s="1"/>
      <c r="J1079" s="1"/>
      <c r="K1079" s="1"/>
      <c r="L1079" s="1"/>
      <c r="M1079" s="1"/>
    </row>
    <row r="1080" spans="7:13" customFormat="1" x14ac:dyDescent="0.25">
      <c r="G1080" s="1"/>
      <c r="H1080" s="1"/>
      <c r="I1080" s="1"/>
      <c r="J1080" s="1"/>
      <c r="K1080" s="1"/>
      <c r="L1080" s="1"/>
      <c r="M1080" s="1"/>
    </row>
    <row r="1081" spans="7:13" customFormat="1" x14ac:dyDescent="0.25">
      <c r="G1081" s="1"/>
      <c r="H1081" s="1"/>
      <c r="I1081" s="1"/>
      <c r="J1081" s="1"/>
      <c r="K1081" s="1"/>
      <c r="L1081" s="1"/>
      <c r="M1081" s="1"/>
    </row>
    <row r="1082" spans="7:13" customFormat="1" x14ac:dyDescent="0.25">
      <c r="G1082" s="1"/>
      <c r="H1082" s="1"/>
      <c r="I1082" s="1"/>
      <c r="J1082" s="1"/>
      <c r="K1082" s="1"/>
      <c r="L1082" s="1"/>
      <c r="M1082" s="1"/>
    </row>
    <row r="1083" spans="7:13" customFormat="1" x14ac:dyDescent="0.25">
      <c r="G1083" s="1"/>
      <c r="H1083" s="1"/>
      <c r="I1083" s="1"/>
      <c r="J1083" s="1"/>
      <c r="K1083" s="1"/>
      <c r="L1083" s="1"/>
      <c r="M1083" s="1"/>
    </row>
    <row r="1084" spans="7:13" customFormat="1" x14ac:dyDescent="0.25">
      <c r="G1084" s="1"/>
      <c r="H1084" s="1"/>
      <c r="I1084" s="1"/>
      <c r="J1084" s="1"/>
      <c r="K1084" s="1"/>
      <c r="L1084" s="1"/>
      <c r="M1084" s="1"/>
    </row>
    <row r="1085" spans="7:13" customFormat="1" x14ac:dyDescent="0.25">
      <c r="G1085" s="1"/>
      <c r="H1085" s="1"/>
      <c r="I1085" s="1"/>
      <c r="J1085" s="1"/>
      <c r="K1085" s="1"/>
      <c r="L1085" s="1"/>
      <c r="M1085" s="1"/>
    </row>
    <row r="1086" spans="7:13" customFormat="1" x14ac:dyDescent="0.25">
      <c r="G1086" s="1"/>
      <c r="H1086" s="1"/>
      <c r="I1086" s="1"/>
      <c r="J1086" s="1"/>
      <c r="K1086" s="1"/>
      <c r="L1086" s="1"/>
      <c r="M1086" s="1"/>
    </row>
    <row r="1087" spans="7:13" customFormat="1" x14ac:dyDescent="0.25">
      <c r="G1087" s="1"/>
      <c r="H1087" s="1"/>
      <c r="I1087" s="1"/>
      <c r="J1087" s="1"/>
      <c r="K1087" s="1"/>
      <c r="L1087" s="1"/>
      <c r="M1087" s="1"/>
    </row>
    <row r="1088" spans="7:13" customFormat="1" x14ac:dyDescent="0.25">
      <c r="G1088" s="1"/>
      <c r="H1088" s="1"/>
      <c r="I1088" s="1"/>
      <c r="J1088" s="1"/>
      <c r="K1088" s="1"/>
      <c r="L1088" s="1"/>
      <c r="M1088" s="1"/>
    </row>
    <row r="1089" spans="7:13" customFormat="1" x14ac:dyDescent="0.25">
      <c r="G1089" s="1"/>
      <c r="H1089" s="1"/>
      <c r="I1089" s="1"/>
      <c r="J1089" s="1"/>
      <c r="K1089" s="1"/>
      <c r="L1089" s="1"/>
      <c r="M1089" s="1"/>
    </row>
    <row r="1090" spans="7:13" customFormat="1" x14ac:dyDescent="0.25">
      <c r="G1090" s="1"/>
      <c r="H1090" s="1"/>
      <c r="I1090" s="1"/>
      <c r="J1090" s="1"/>
      <c r="K1090" s="1"/>
      <c r="L1090" s="1"/>
      <c r="M1090" s="1"/>
    </row>
    <row r="1091" spans="7:13" customFormat="1" x14ac:dyDescent="0.25">
      <c r="G1091" s="1"/>
      <c r="H1091" s="1"/>
      <c r="I1091" s="1"/>
      <c r="J1091" s="1"/>
      <c r="K1091" s="1"/>
      <c r="L1091" s="1"/>
      <c r="M1091" s="1"/>
    </row>
    <row r="1092" spans="7:13" customFormat="1" x14ac:dyDescent="0.25">
      <c r="G1092" s="1"/>
      <c r="H1092" s="1"/>
      <c r="I1092" s="1"/>
      <c r="J1092" s="1"/>
      <c r="K1092" s="1"/>
      <c r="L1092" s="1"/>
      <c r="M1092" s="1"/>
    </row>
    <row r="1093" spans="7:13" customFormat="1" x14ac:dyDescent="0.25">
      <c r="G1093" s="1"/>
      <c r="H1093" s="1"/>
      <c r="I1093" s="1"/>
      <c r="J1093" s="1"/>
      <c r="K1093" s="1"/>
      <c r="L1093" s="1"/>
      <c r="M1093" s="1"/>
    </row>
    <row r="1094" spans="7:13" customFormat="1" x14ac:dyDescent="0.25">
      <c r="G1094" s="1"/>
      <c r="H1094" s="1"/>
      <c r="I1094" s="1"/>
      <c r="J1094" s="1"/>
      <c r="K1094" s="1"/>
      <c r="L1094" s="1"/>
      <c r="M1094" s="1"/>
    </row>
    <row r="1095" spans="7:13" customFormat="1" x14ac:dyDescent="0.25">
      <c r="G1095" s="1"/>
      <c r="H1095" s="1"/>
      <c r="I1095" s="1"/>
      <c r="J1095" s="1"/>
      <c r="K1095" s="1"/>
      <c r="L1095" s="1"/>
      <c r="M1095" s="1"/>
    </row>
    <row r="1096" spans="7:13" customFormat="1" x14ac:dyDescent="0.25">
      <c r="G1096" s="1"/>
      <c r="H1096" s="1"/>
      <c r="I1096" s="1"/>
      <c r="J1096" s="1"/>
      <c r="K1096" s="1"/>
      <c r="L1096" s="1"/>
      <c r="M1096" s="1"/>
    </row>
    <row r="1097" spans="7:13" customFormat="1" x14ac:dyDescent="0.25">
      <c r="G1097" s="1"/>
      <c r="H1097" s="1"/>
      <c r="I1097" s="1"/>
      <c r="J1097" s="1"/>
      <c r="K1097" s="1"/>
      <c r="L1097" s="1"/>
      <c r="M1097" s="1"/>
    </row>
    <row r="1098" spans="7:13" customFormat="1" x14ac:dyDescent="0.25">
      <c r="G1098" s="1"/>
      <c r="H1098" s="1"/>
      <c r="I1098" s="1"/>
      <c r="J1098" s="1"/>
      <c r="K1098" s="1"/>
      <c r="L1098" s="1"/>
      <c r="M1098" s="1"/>
    </row>
    <row r="1099" spans="7:13" customFormat="1" x14ac:dyDescent="0.25">
      <c r="G1099" s="1"/>
      <c r="H1099" s="1"/>
      <c r="I1099" s="1"/>
      <c r="J1099" s="1"/>
      <c r="K1099" s="1"/>
      <c r="L1099" s="1"/>
      <c r="M1099" s="1"/>
    </row>
    <row r="1100" spans="7:13" customFormat="1" x14ac:dyDescent="0.25">
      <c r="G1100" s="1"/>
      <c r="H1100" s="1"/>
      <c r="I1100" s="1"/>
      <c r="J1100" s="1"/>
      <c r="K1100" s="1"/>
      <c r="L1100" s="1"/>
      <c r="M1100" s="1"/>
    </row>
    <row r="1101" spans="7:13" customFormat="1" x14ac:dyDescent="0.25">
      <c r="G1101" s="1"/>
      <c r="H1101" s="1"/>
      <c r="I1101" s="1"/>
      <c r="J1101" s="1"/>
      <c r="K1101" s="1"/>
      <c r="L1101" s="1"/>
      <c r="M1101" s="1"/>
    </row>
    <row r="1102" spans="7:13" customFormat="1" x14ac:dyDescent="0.25">
      <c r="G1102" s="1"/>
      <c r="H1102" s="1"/>
      <c r="I1102" s="1"/>
      <c r="J1102" s="1"/>
      <c r="K1102" s="1"/>
      <c r="L1102" s="1"/>
      <c r="M1102" s="1"/>
    </row>
    <row r="1103" spans="7:13" customFormat="1" x14ac:dyDescent="0.25">
      <c r="G1103" s="1"/>
      <c r="H1103" s="1"/>
      <c r="I1103" s="1"/>
      <c r="J1103" s="1"/>
      <c r="K1103" s="1"/>
      <c r="L1103" s="1"/>
      <c r="M1103" s="1"/>
    </row>
    <row r="1104" spans="7:13" customFormat="1" x14ac:dyDescent="0.25">
      <c r="G1104" s="1"/>
      <c r="H1104" s="1"/>
      <c r="I1104" s="1"/>
      <c r="J1104" s="1"/>
      <c r="K1104" s="1"/>
      <c r="L1104" s="1"/>
      <c r="M1104" s="1"/>
    </row>
    <row r="1105" spans="7:13" customFormat="1" x14ac:dyDescent="0.25">
      <c r="G1105" s="1"/>
      <c r="H1105" s="1"/>
      <c r="I1105" s="1"/>
      <c r="J1105" s="1"/>
      <c r="K1105" s="1"/>
      <c r="L1105" s="1"/>
      <c r="M1105" s="1"/>
    </row>
    <row r="1106" spans="7:13" customFormat="1" x14ac:dyDescent="0.25">
      <c r="G1106" s="1"/>
      <c r="H1106" s="1"/>
      <c r="I1106" s="1"/>
      <c r="J1106" s="1"/>
      <c r="K1106" s="1"/>
      <c r="L1106" s="1"/>
      <c r="M1106" s="1"/>
    </row>
    <row r="1107" spans="7:13" customFormat="1" x14ac:dyDescent="0.25">
      <c r="G1107" s="1"/>
      <c r="H1107" s="1"/>
      <c r="I1107" s="1"/>
      <c r="J1107" s="1"/>
      <c r="K1107" s="1"/>
      <c r="L1107" s="1"/>
      <c r="M1107" s="1"/>
    </row>
    <row r="1108" spans="7:13" customFormat="1" x14ac:dyDescent="0.25">
      <c r="G1108" s="1"/>
      <c r="H1108" s="1"/>
      <c r="I1108" s="1"/>
      <c r="J1108" s="1"/>
      <c r="K1108" s="1"/>
      <c r="L1108" s="1"/>
      <c r="M1108" s="1"/>
    </row>
    <row r="1109" spans="7:13" customFormat="1" x14ac:dyDescent="0.25">
      <c r="G1109" s="1"/>
      <c r="H1109" s="1"/>
      <c r="I1109" s="1"/>
      <c r="J1109" s="1"/>
      <c r="K1109" s="1"/>
      <c r="L1109" s="1"/>
      <c r="M1109" s="1"/>
    </row>
    <row r="1110" spans="7:13" customFormat="1" x14ac:dyDescent="0.25">
      <c r="G1110" s="1"/>
      <c r="H1110" s="1"/>
      <c r="I1110" s="1"/>
      <c r="J1110" s="1"/>
      <c r="K1110" s="1"/>
      <c r="L1110" s="1"/>
      <c r="M1110" s="1"/>
    </row>
    <row r="1111" spans="7:13" customFormat="1" x14ac:dyDescent="0.25">
      <c r="G1111" s="1"/>
      <c r="H1111" s="1"/>
      <c r="I1111" s="1"/>
      <c r="J1111" s="1"/>
      <c r="K1111" s="1"/>
      <c r="L1111" s="1"/>
      <c r="M1111" s="1"/>
    </row>
    <row r="1112" spans="7:13" customFormat="1" x14ac:dyDescent="0.25">
      <c r="G1112" s="1"/>
      <c r="H1112" s="1"/>
      <c r="I1112" s="1"/>
      <c r="J1112" s="1"/>
      <c r="K1112" s="1"/>
      <c r="L1112" s="1"/>
      <c r="M1112" s="1"/>
    </row>
    <row r="1113" spans="7:13" customFormat="1" x14ac:dyDescent="0.25">
      <c r="G1113" s="1"/>
      <c r="H1113" s="1"/>
      <c r="I1113" s="1"/>
      <c r="J1113" s="1"/>
      <c r="K1113" s="1"/>
      <c r="L1113" s="1"/>
      <c r="M1113" s="1"/>
    </row>
    <row r="1114" spans="7:13" customFormat="1" x14ac:dyDescent="0.25">
      <c r="G1114" s="1"/>
      <c r="H1114" s="1"/>
      <c r="I1114" s="1"/>
      <c r="J1114" s="1"/>
      <c r="K1114" s="1"/>
      <c r="L1114" s="1"/>
      <c r="M1114" s="1"/>
    </row>
    <row r="1115" spans="7:13" customFormat="1" x14ac:dyDescent="0.25">
      <c r="G1115" s="1"/>
      <c r="H1115" s="1"/>
      <c r="I1115" s="1"/>
      <c r="J1115" s="1"/>
      <c r="K1115" s="1"/>
      <c r="L1115" s="1"/>
      <c r="M1115" s="1"/>
    </row>
    <row r="1116" spans="7:13" customFormat="1" x14ac:dyDescent="0.25">
      <c r="G1116" s="1"/>
      <c r="H1116" s="1"/>
      <c r="I1116" s="1"/>
      <c r="J1116" s="1"/>
      <c r="K1116" s="1"/>
      <c r="L1116" s="1"/>
      <c r="M1116" s="1"/>
    </row>
    <row r="1117" spans="7:13" customFormat="1" x14ac:dyDescent="0.25">
      <c r="G1117" s="1"/>
      <c r="H1117" s="1"/>
      <c r="I1117" s="1"/>
      <c r="J1117" s="1"/>
      <c r="K1117" s="1"/>
      <c r="L1117" s="1"/>
      <c r="M1117" s="1"/>
    </row>
    <row r="1118" spans="7:13" customFormat="1" x14ac:dyDescent="0.25">
      <c r="G1118" s="1"/>
      <c r="H1118" s="1"/>
      <c r="I1118" s="1"/>
      <c r="J1118" s="1"/>
      <c r="K1118" s="1"/>
      <c r="L1118" s="1"/>
      <c r="M1118" s="1"/>
    </row>
    <row r="1119" spans="7:13" customFormat="1" x14ac:dyDescent="0.25">
      <c r="G1119" s="1"/>
      <c r="H1119" s="1"/>
      <c r="I1119" s="1"/>
      <c r="J1119" s="1"/>
      <c r="K1119" s="1"/>
      <c r="L1119" s="1"/>
      <c r="M1119" s="1"/>
    </row>
    <row r="1120" spans="7:13" customFormat="1" x14ac:dyDescent="0.25">
      <c r="G1120" s="1"/>
      <c r="H1120" s="1"/>
      <c r="I1120" s="1"/>
      <c r="J1120" s="1"/>
      <c r="K1120" s="1"/>
      <c r="L1120" s="1"/>
      <c r="M1120" s="1"/>
    </row>
    <row r="1121" spans="7:13" customFormat="1" x14ac:dyDescent="0.25">
      <c r="G1121" s="1"/>
      <c r="H1121" s="1"/>
      <c r="I1121" s="1"/>
      <c r="J1121" s="1"/>
      <c r="K1121" s="1"/>
      <c r="L1121" s="1"/>
      <c r="M1121" s="1"/>
    </row>
    <row r="1122" spans="7:13" customFormat="1" x14ac:dyDescent="0.25">
      <c r="G1122" s="1"/>
      <c r="H1122" s="1"/>
      <c r="I1122" s="1"/>
      <c r="J1122" s="1"/>
      <c r="K1122" s="1"/>
      <c r="L1122" s="1"/>
      <c r="M1122" s="1"/>
    </row>
    <row r="1123" spans="7:13" customFormat="1" x14ac:dyDescent="0.25">
      <c r="G1123" s="1"/>
      <c r="H1123" s="1"/>
      <c r="I1123" s="1"/>
      <c r="J1123" s="1"/>
      <c r="K1123" s="1"/>
      <c r="L1123" s="1"/>
      <c r="M1123" s="1"/>
    </row>
    <row r="1124" spans="7:13" customFormat="1" x14ac:dyDescent="0.25">
      <c r="G1124" s="1"/>
      <c r="H1124" s="1"/>
      <c r="I1124" s="1"/>
      <c r="J1124" s="1"/>
      <c r="K1124" s="1"/>
      <c r="L1124" s="1"/>
      <c r="M1124" s="1"/>
    </row>
    <row r="1125" spans="7:13" customFormat="1" x14ac:dyDescent="0.25">
      <c r="G1125" s="1"/>
      <c r="H1125" s="1"/>
      <c r="I1125" s="1"/>
      <c r="J1125" s="1"/>
      <c r="K1125" s="1"/>
      <c r="L1125" s="1"/>
      <c r="M1125" s="1"/>
    </row>
    <row r="1126" spans="7:13" customFormat="1" x14ac:dyDescent="0.25">
      <c r="G1126" s="1"/>
      <c r="H1126" s="1"/>
      <c r="I1126" s="1"/>
      <c r="J1126" s="1"/>
      <c r="K1126" s="1"/>
      <c r="L1126" s="1"/>
      <c r="M1126" s="1"/>
    </row>
    <row r="1127" spans="7:13" customFormat="1" x14ac:dyDescent="0.25">
      <c r="G1127" s="1"/>
      <c r="H1127" s="1"/>
      <c r="I1127" s="1"/>
      <c r="J1127" s="1"/>
      <c r="K1127" s="1"/>
      <c r="L1127" s="1"/>
      <c r="M1127" s="1"/>
    </row>
    <row r="1128" spans="7:13" customFormat="1" x14ac:dyDescent="0.25">
      <c r="G1128" s="1"/>
      <c r="H1128" s="1"/>
      <c r="I1128" s="1"/>
      <c r="J1128" s="1"/>
      <c r="K1128" s="1"/>
      <c r="L1128" s="1"/>
      <c r="M1128" s="1"/>
    </row>
    <row r="1129" spans="7:13" customFormat="1" x14ac:dyDescent="0.25">
      <c r="G1129" s="1"/>
      <c r="H1129" s="1"/>
      <c r="I1129" s="1"/>
      <c r="J1129" s="1"/>
      <c r="K1129" s="1"/>
      <c r="L1129" s="1"/>
      <c r="M1129" s="1"/>
    </row>
    <row r="1130" spans="7:13" customFormat="1" x14ac:dyDescent="0.25">
      <c r="G1130" s="1"/>
      <c r="H1130" s="1"/>
      <c r="I1130" s="1"/>
      <c r="J1130" s="1"/>
      <c r="K1130" s="1"/>
      <c r="L1130" s="1"/>
      <c r="M1130" s="1"/>
    </row>
    <row r="1131" spans="7:13" customFormat="1" x14ac:dyDescent="0.25">
      <c r="G1131" s="1"/>
      <c r="H1131" s="1"/>
      <c r="I1131" s="1"/>
      <c r="J1131" s="1"/>
      <c r="K1131" s="1"/>
      <c r="L1131" s="1"/>
      <c r="M1131" s="1"/>
    </row>
    <row r="1132" spans="7:13" customFormat="1" x14ac:dyDescent="0.25">
      <c r="G1132" s="1"/>
      <c r="H1132" s="1"/>
      <c r="I1132" s="1"/>
      <c r="J1132" s="1"/>
      <c r="K1132" s="1"/>
      <c r="L1132" s="1"/>
      <c r="M1132" s="1"/>
    </row>
    <row r="1133" spans="7:13" customFormat="1" x14ac:dyDescent="0.25">
      <c r="G1133" s="1"/>
      <c r="H1133" s="1"/>
      <c r="I1133" s="1"/>
      <c r="J1133" s="1"/>
      <c r="K1133" s="1"/>
      <c r="L1133" s="1"/>
      <c r="M1133" s="1"/>
    </row>
    <row r="1134" spans="7:13" customFormat="1" x14ac:dyDescent="0.25">
      <c r="G1134" s="1"/>
      <c r="H1134" s="1"/>
      <c r="I1134" s="1"/>
      <c r="J1134" s="1"/>
      <c r="K1134" s="1"/>
      <c r="L1134" s="1"/>
      <c r="M1134" s="1"/>
    </row>
    <row r="1135" spans="7:13" customFormat="1" x14ac:dyDescent="0.25">
      <c r="G1135" s="1"/>
      <c r="H1135" s="1"/>
      <c r="I1135" s="1"/>
      <c r="J1135" s="1"/>
      <c r="K1135" s="1"/>
      <c r="L1135" s="1"/>
      <c r="M1135" s="1"/>
    </row>
    <row r="1136" spans="7:13" customFormat="1" x14ac:dyDescent="0.25">
      <c r="G1136" s="1"/>
      <c r="H1136" s="1"/>
      <c r="I1136" s="1"/>
      <c r="J1136" s="1"/>
      <c r="K1136" s="1"/>
      <c r="L1136" s="1"/>
      <c r="M1136" s="1"/>
    </row>
    <row r="1137" spans="7:13" customFormat="1" x14ac:dyDescent="0.25">
      <c r="G1137" s="1"/>
      <c r="H1137" s="1"/>
      <c r="I1137" s="1"/>
      <c r="J1137" s="1"/>
      <c r="K1137" s="1"/>
      <c r="L1137" s="1"/>
      <c r="M1137" s="1"/>
    </row>
    <row r="1138" spans="7:13" customFormat="1" x14ac:dyDescent="0.25">
      <c r="G1138" s="1"/>
      <c r="H1138" s="1"/>
      <c r="I1138" s="1"/>
      <c r="J1138" s="1"/>
      <c r="K1138" s="1"/>
      <c r="L1138" s="1"/>
      <c r="M1138" s="1"/>
    </row>
    <row r="1139" spans="7:13" customFormat="1" x14ac:dyDescent="0.25">
      <c r="G1139" s="1"/>
      <c r="H1139" s="1"/>
      <c r="I1139" s="1"/>
      <c r="J1139" s="1"/>
      <c r="K1139" s="1"/>
      <c r="L1139" s="1"/>
      <c r="M1139" s="1"/>
    </row>
    <row r="1140" spans="7:13" customFormat="1" x14ac:dyDescent="0.25">
      <c r="G1140" s="1"/>
      <c r="H1140" s="1"/>
      <c r="I1140" s="1"/>
      <c r="J1140" s="1"/>
      <c r="K1140" s="1"/>
      <c r="L1140" s="1"/>
      <c r="M1140" s="1"/>
    </row>
    <row r="1141" spans="7:13" customFormat="1" x14ac:dyDescent="0.25">
      <c r="G1141" s="1"/>
      <c r="H1141" s="1"/>
      <c r="I1141" s="1"/>
      <c r="J1141" s="1"/>
      <c r="K1141" s="1"/>
      <c r="L1141" s="1"/>
      <c r="M1141" s="1"/>
    </row>
    <row r="1142" spans="7:13" customFormat="1" x14ac:dyDescent="0.25">
      <c r="G1142" s="1"/>
      <c r="H1142" s="1"/>
      <c r="I1142" s="1"/>
      <c r="J1142" s="1"/>
      <c r="K1142" s="1"/>
      <c r="L1142" s="1"/>
      <c r="M1142" s="1"/>
    </row>
    <row r="1143" spans="7:13" customFormat="1" x14ac:dyDescent="0.25">
      <c r="G1143" s="1"/>
      <c r="H1143" s="1"/>
      <c r="I1143" s="1"/>
      <c r="J1143" s="1"/>
      <c r="K1143" s="1"/>
      <c r="L1143" s="1"/>
      <c r="M1143" s="1"/>
    </row>
    <row r="1144" spans="7:13" customFormat="1" x14ac:dyDescent="0.25">
      <c r="G1144" s="1"/>
      <c r="H1144" s="1"/>
      <c r="I1144" s="1"/>
      <c r="J1144" s="1"/>
      <c r="K1144" s="1"/>
      <c r="L1144" s="1"/>
      <c r="M1144" s="1"/>
    </row>
    <row r="1145" spans="7:13" customFormat="1" x14ac:dyDescent="0.25">
      <c r="G1145" s="1"/>
      <c r="H1145" s="1"/>
      <c r="I1145" s="1"/>
      <c r="J1145" s="1"/>
      <c r="K1145" s="1"/>
      <c r="L1145" s="1"/>
      <c r="M1145" s="1"/>
    </row>
    <row r="1146" spans="7:13" customFormat="1" x14ac:dyDescent="0.25">
      <c r="G1146" s="1"/>
      <c r="H1146" s="1"/>
      <c r="I1146" s="1"/>
      <c r="J1146" s="1"/>
      <c r="K1146" s="1"/>
      <c r="L1146" s="1"/>
      <c r="M1146" s="1"/>
    </row>
    <row r="1147" spans="7:13" customFormat="1" x14ac:dyDescent="0.25">
      <c r="G1147" s="1"/>
      <c r="H1147" s="1"/>
      <c r="I1147" s="1"/>
      <c r="J1147" s="1"/>
      <c r="K1147" s="1"/>
      <c r="L1147" s="1"/>
      <c r="M1147" s="1"/>
    </row>
    <row r="1148" spans="7:13" customFormat="1" x14ac:dyDescent="0.25">
      <c r="G1148" s="1"/>
      <c r="H1148" s="1"/>
      <c r="I1148" s="1"/>
      <c r="J1148" s="1"/>
      <c r="K1148" s="1"/>
      <c r="L1148" s="1"/>
      <c r="M1148" s="1"/>
    </row>
    <row r="1149" spans="7:13" customFormat="1" x14ac:dyDescent="0.25">
      <c r="G1149" s="1"/>
      <c r="H1149" s="1"/>
      <c r="I1149" s="1"/>
      <c r="J1149" s="1"/>
      <c r="K1149" s="1"/>
      <c r="L1149" s="1"/>
      <c r="M1149" s="1"/>
    </row>
    <row r="1150" spans="7:13" customFormat="1" x14ac:dyDescent="0.25">
      <c r="G1150" s="1"/>
      <c r="H1150" s="1"/>
      <c r="I1150" s="1"/>
      <c r="J1150" s="1"/>
      <c r="K1150" s="1"/>
      <c r="L1150" s="1"/>
      <c r="M1150" s="1"/>
    </row>
    <row r="1151" spans="7:13" customFormat="1" x14ac:dyDescent="0.25">
      <c r="G1151" s="1"/>
      <c r="H1151" s="1"/>
      <c r="I1151" s="1"/>
      <c r="J1151" s="1"/>
      <c r="K1151" s="1"/>
      <c r="L1151" s="1"/>
      <c r="M1151" s="1"/>
    </row>
    <row r="1152" spans="7:13" customFormat="1" x14ac:dyDescent="0.25">
      <c r="G1152" s="1"/>
      <c r="H1152" s="1"/>
      <c r="I1152" s="1"/>
      <c r="J1152" s="1"/>
      <c r="K1152" s="1"/>
      <c r="L1152" s="1"/>
      <c r="M1152" s="1"/>
    </row>
    <row r="1153" spans="7:13" customFormat="1" x14ac:dyDescent="0.25">
      <c r="G1153" s="1"/>
      <c r="H1153" s="1"/>
      <c r="I1153" s="1"/>
      <c r="J1153" s="1"/>
      <c r="K1153" s="1"/>
      <c r="L1153" s="1"/>
      <c r="M1153" s="1"/>
    </row>
    <row r="1154" spans="7:13" customFormat="1" x14ac:dyDescent="0.25">
      <c r="G1154" s="1"/>
      <c r="H1154" s="1"/>
      <c r="I1154" s="1"/>
      <c r="J1154" s="1"/>
      <c r="K1154" s="1"/>
      <c r="L1154" s="1"/>
      <c r="M1154" s="1"/>
    </row>
    <row r="1155" spans="7:13" customFormat="1" x14ac:dyDescent="0.25">
      <c r="G1155" s="1"/>
      <c r="H1155" s="1"/>
      <c r="I1155" s="1"/>
      <c r="J1155" s="1"/>
      <c r="K1155" s="1"/>
      <c r="L1155" s="1"/>
      <c r="M1155" s="1"/>
    </row>
    <row r="1156" spans="7:13" customFormat="1" x14ac:dyDescent="0.25">
      <c r="G1156" s="1"/>
      <c r="H1156" s="1"/>
      <c r="I1156" s="1"/>
      <c r="J1156" s="1"/>
      <c r="K1156" s="1"/>
      <c r="L1156" s="1"/>
      <c r="M1156" s="1"/>
    </row>
    <row r="1157" spans="7:13" customFormat="1" x14ac:dyDescent="0.25">
      <c r="G1157" s="1"/>
      <c r="H1157" s="1"/>
      <c r="I1157" s="1"/>
      <c r="J1157" s="1"/>
      <c r="K1157" s="1"/>
      <c r="L1157" s="1"/>
      <c r="M1157" s="1"/>
    </row>
    <row r="1158" spans="7:13" customFormat="1" x14ac:dyDescent="0.25">
      <c r="G1158" s="1"/>
      <c r="H1158" s="1"/>
      <c r="I1158" s="1"/>
      <c r="J1158" s="1"/>
      <c r="K1158" s="1"/>
      <c r="L1158" s="1"/>
      <c r="M1158" s="1"/>
    </row>
    <row r="1159" spans="7:13" customFormat="1" x14ac:dyDescent="0.25">
      <c r="G1159" s="1"/>
      <c r="H1159" s="1"/>
      <c r="I1159" s="1"/>
      <c r="J1159" s="1"/>
      <c r="K1159" s="1"/>
      <c r="L1159" s="1"/>
      <c r="M1159" s="1"/>
    </row>
    <row r="1160" spans="7:13" customFormat="1" x14ac:dyDescent="0.25">
      <c r="G1160" s="1"/>
      <c r="H1160" s="1"/>
      <c r="I1160" s="1"/>
      <c r="J1160" s="1"/>
      <c r="K1160" s="1"/>
      <c r="L1160" s="1"/>
      <c r="M1160" s="1"/>
    </row>
    <row r="1161" spans="7:13" customFormat="1" x14ac:dyDescent="0.25">
      <c r="G1161" s="1"/>
      <c r="H1161" s="1"/>
      <c r="I1161" s="1"/>
      <c r="J1161" s="1"/>
      <c r="K1161" s="1"/>
      <c r="L1161" s="1"/>
      <c r="M1161" s="1"/>
    </row>
    <row r="1162" spans="7:13" customFormat="1" x14ac:dyDescent="0.25">
      <c r="G1162" s="1"/>
      <c r="H1162" s="1"/>
      <c r="I1162" s="1"/>
      <c r="J1162" s="1"/>
      <c r="K1162" s="1"/>
      <c r="L1162" s="1"/>
      <c r="M1162" s="1"/>
    </row>
    <row r="1163" spans="7:13" customFormat="1" x14ac:dyDescent="0.25">
      <c r="G1163" s="1"/>
      <c r="H1163" s="1"/>
      <c r="I1163" s="1"/>
      <c r="J1163" s="1"/>
      <c r="K1163" s="1"/>
      <c r="L1163" s="1"/>
      <c r="M1163" s="1"/>
    </row>
    <row r="1164" spans="7:13" customFormat="1" x14ac:dyDescent="0.25">
      <c r="G1164" s="1"/>
      <c r="H1164" s="1"/>
      <c r="I1164" s="1"/>
      <c r="J1164" s="1"/>
      <c r="K1164" s="1"/>
      <c r="L1164" s="1"/>
      <c r="M1164" s="1"/>
    </row>
    <row r="1165" spans="7:13" customFormat="1" x14ac:dyDescent="0.25">
      <c r="G1165" s="1"/>
      <c r="H1165" s="1"/>
      <c r="I1165" s="1"/>
      <c r="J1165" s="1"/>
      <c r="K1165" s="1"/>
      <c r="L1165" s="1"/>
      <c r="M1165" s="1"/>
    </row>
    <row r="1166" spans="7:13" customFormat="1" x14ac:dyDescent="0.25">
      <c r="G1166" s="1"/>
      <c r="H1166" s="1"/>
      <c r="I1166" s="1"/>
      <c r="J1166" s="1"/>
      <c r="K1166" s="1"/>
      <c r="L1166" s="1"/>
      <c r="M1166" s="1"/>
    </row>
    <row r="1167" spans="7:13" customFormat="1" x14ac:dyDescent="0.25">
      <c r="G1167" s="1"/>
      <c r="H1167" s="1"/>
      <c r="I1167" s="1"/>
      <c r="J1167" s="1"/>
      <c r="K1167" s="1"/>
      <c r="L1167" s="1"/>
      <c r="M1167" s="1"/>
    </row>
    <row r="1168" spans="7:13" customFormat="1" x14ac:dyDescent="0.25">
      <c r="G1168" s="1"/>
      <c r="H1168" s="1"/>
      <c r="I1168" s="1"/>
      <c r="J1168" s="1"/>
      <c r="K1168" s="1"/>
      <c r="L1168" s="1"/>
      <c r="M1168" s="1"/>
    </row>
    <row r="1169" spans="7:13" customFormat="1" x14ac:dyDescent="0.25">
      <c r="G1169" s="1"/>
      <c r="H1169" s="1"/>
      <c r="I1169" s="1"/>
      <c r="J1169" s="1"/>
      <c r="K1169" s="1"/>
      <c r="L1169" s="1"/>
      <c r="M1169" s="1"/>
    </row>
    <row r="1170" spans="7:13" customFormat="1" x14ac:dyDescent="0.25">
      <c r="G1170" s="1"/>
      <c r="H1170" s="1"/>
      <c r="I1170" s="1"/>
      <c r="J1170" s="1"/>
      <c r="K1170" s="1"/>
      <c r="L1170" s="1"/>
      <c r="M1170" s="1"/>
    </row>
    <row r="1171" spans="7:13" customFormat="1" x14ac:dyDescent="0.25">
      <c r="G1171" s="1"/>
      <c r="H1171" s="1"/>
      <c r="I1171" s="1"/>
      <c r="J1171" s="1"/>
      <c r="K1171" s="1"/>
      <c r="L1171" s="1"/>
      <c r="M1171" s="1"/>
    </row>
    <row r="1172" spans="7:13" customFormat="1" x14ac:dyDescent="0.25">
      <c r="G1172" s="1"/>
      <c r="H1172" s="1"/>
      <c r="I1172" s="1"/>
      <c r="J1172" s="1"/>
      <c r="K1172" s="1"/>
      <c r="L1172" s="1"/>
      <c r="M1172" s="1"/>
    </row>
    <row r="1173" spans="7:13" customFormat="1" x14ac:dyDescent="0.25">
      <c r="G1173" s="1"/>
      <c r="H1173" s="1"/>
      <c r="I1173" s="1"/>
      <c r="J1173" s="1"/>
      <c r="K1173" s="1"/>
      <c r="L1173" s="1"/>
      <c r="M1173" s="1"/>
    </row>
    <row r="1174" spans="7:13" customFormat="1" x14ac:dyDescent="0.25">
      <c r="G1174" s="1"/>
      <c r="H1174" s="1"/>
      <c r="I1174" s="1"/>
      <c r="J1174" s="1"/>
      <c r="K1174" s="1"/>
      <c r="L1174" s="1"/>
      <c r="M1174" s="1"/>
    </row>
    <row r="1175" spans="7:13" customFormat="1" x14ac:dyDescent="0.25">
      <c r="G1175" s="1"/>
      <c r="H1175" s="1"/>
      <c r="I1175" s="1"/>
      <c r="J1175" s="1"/>
      <c r="K1175" s="1"/>
      <c r="L1175" s="1"/>
      <c r="M1175" s="1"/>
    </row>
    <row r="1176" spans="7:13" customFormat="1" x14ac:dyDescent="0.25">
      <c r="G1176" s="1"/>
      <c r="H1176" s="1"/>
      <c r="I1176" s="1"/>
      <c r="J1176" s="1"/>
      <c r="K1176" s="1"/>
      <c r="L1176" s="1"/>
      <c r="M1176" s="1"/>
    </row>
    <row r="1177" spans="7:13" customFormat="1" x14ac:dyDescent="0.25">
      <c r="G1177" s="1"/>
      <c r="H1177" s="1"/>
      <c r="I1177" s="1"/>
      <c r="J1177" s="1"/>
      <c r="K1177" s="1"/>
      <c r="L1177" s="1"/>
      <c r="M1177" s="1"/>
    </row>
    <row r="1178" spans="7:13" customFormat="1" x14ac:dyDescent="0.25">
      <c r="G1178" s="1"/>
      <c r="H1178" s="1"/>
      <c r="I1178" s="1"/>
      <c r="J1178" s="1"/>
      <c r="K1178" s="1"/>
      <c r="L1178" s="1"/>
      <c r="M1178" s="1"/>
    </row>
    <row r="1179" spans="7:13" customFormat="1" x14ac:dyDescent="0.25">
      <c r="G1179" s="1"/>
      <c r="H1179" s="1"/>
      <c r="I1179" s="1"/>
      <c r="J1179" s="1"/>
      <c r="K1179" s="1"/>
      <c r="L1179" s="1"/>
      <c r="M1179" s="1"/>
    </row>
    <row r="1180" spans="7:13" customFormat="1" x14ac:dyDescent="0.25">
      <c r="G1180" s="1"/>
      <c r="H1180" s="1"/>
      <c r="I1180" s="1"/>
      <c r="J1180" s="1"/>
      <c r="K1180" s="1"/>
      <c r="L1180" s="1"/>
      <c r="M1180" s="1"/>
    </row>
    <row r="1181" spans="7:13" customFormat="1" x14ac:dyDescent="0.25">
      <c r="G1181" s="1"/>
      <c r="H1181" s="1"/>
      <c r="I1181" s="1"/>
      <c r="J1181" s="1"/>
      <c r="K1181" s="1"/>
      <c r="L1181" s="1"/>
      <c r="M1181" s="1"/>
    </row>
    <row r="1182" spans="7:13" customFormat="1" x14ac:dyDescent="0.25">
      <c r="G1182" s="1"/>
      <c r="H1182" s="1"/>
      <c r="I1182" s="1"/>
      <c r="J1182" s="1"/>
      <c r="K1182" s="1"/>
      <c r="L1182" s="1"/>
      <c r="M1182" s="1"/>
    </row>
    <row r="1183" spans="7:13" customFormat="1" x14ac:dyDescent="0.25">
      <c r="G1183" s="1"/>
      <c r="H1183" s="1"/>
      <c r="I1183" s="1"/>
      <c r="J1183" s="1"/>
      <c r="K1183" s="1"/>
      <c r="L1183" s="1"/>
      <c r="M1183" s="1"/>
    </row>
    <row r="1184" spans="7:13" customFormat="1" x14ac:dyDescent="0.25">
      <c r="G1184" s="1"/>
      <c r="H1184" s="1"/>
      <c r="I1184" s="1"/>
      <c r="J1184" s="1"/>
      <c r="K1184" s="1"/>
      <c r="L1184" s="1"/>
      <c r="M1184" s="1"/>
    </row>
    <row r="1185" spans="7:13" customFormat="1" x14ac:dyDescent="0.25">
      <c r="G1185" s="1"/>
      <c r="H1185" s="1"/>
      <c r="I1185" s="1"/>
      <c r="J1185" s="1"/>
      <c r="K1185" s="1"/>
      <c r="L1185" s="1"/>
      <c r="M1185" s="1"/>
    </row>
    <row r="1186" spans="7:13" customFormat="1" x14ac:dyDescent="0.25">
      <c r="G1186" s="1"/>
      <c r="H1186" s="1"/>
      <c r="I1186" s="1"/>
      <c r="J1186" s="1"/>
      <c r="K1186" s="1"/>
      <c r="L1186" s="1"/>
      <c r="M1186" s="1"/>
    </row>
    <row r="1187" spans="7:13" customFormat="1" x14ac:dyDescent="0.25">
      <c r="G1187" s="1"/>
      <c r="H1187" s="1"/>
      <c r="I1187" s="1"/>
      <c r="J1187" s="1"/>
      <c r="K1187" s="1"/>
      <c r="L1187" s="1"/>
      <c r="M1187" s="1"/>
    </row>
    <row r="1188" spans="7:13" customFormat="1" x14ac:dyDescent="0.25">
      <c r="G1188" s="1"/>
      <c r="H1188" s="1"/>
      <c r="I1188" s="1"/>
      <c r="J1188" s="1"/>
      <c r="K1188" s="1"/>
      <c r="L1188" s="1"/>
      <c r="M1188" s="1"/>
    </row>
    <row r="1189" spans="7:13" customFormat="1" x14ac:dyDescent="0.25">
      <c r="G1189" s="1"/>
      <c r="H1189" s="1"/>
      <c r="I1189" s="1"/>
      <c r="J1189" s="1"/>
      <c r="K1189" s="1"/>
      <c r="L1189" s="1"/>
      <c r="M1189" s="1"/>
    </row>
    <row r="1190" spans="7:13" customFormat="1" x14ac:dyDescent="0.25">
      <c r="G1190" s="1"/>
      <c r="H1190" s="1"/>
      <c r="I1190" s="1"/>
      <c r="J1190" s="1"/>
      <c r="K1190" s="1"/>
      <c r="L1190" s="1"/>
      <c r="M1190" s="1"/>
    </row>
    <row r="1191" spans="7:13" customFormat="1" x14ac:dyDescent="0.25">
      <c r="G1191" s="1"/>
      <c r="H1191" s="1"/>
      <c r="I1191" s="1"/>
      <c r="J1191" s="1"/>
      <c r="K1191" s="1"/>
      <c r="L1191" s="1"/>
      <c r="M1191" s="1"/>
    </row>
    <row r="1192" spans="7:13" customFormat="1" x14ac:dyDescent="0.25">
      <c r="G1192" s="1"/>
      <c r="H1192" s="1"/>
      <c r="I1192" s="1"/>
      <c r="J1192" s="1"/>
      <c r="K1192" s="1"/>
      <c r="L1192" s="1"/>
      <c r="M1192" s="1"/>
    </row>
    <row r="1193" spans="7:13" customFormat="1" x14ac:dyDescent="0.25">
      <c r="G1193" s="1"/>
      <c r="H1193" s="1"/>
      <c r="I1193" s="1"/>
      <c r="J1193" s="1"/>
      <c r="K1193" s="1"/>
      <c r="L1193" s="1"/>
      <c r="M1193" s="1"/>
    </row>
    <row r="1194" spans="7:13" customFormat="1" x14ac:dyDescent="0.25">
      <c r="G1194" s="1"/>
      <c r="H1194" s="1"/>
      <c r="I1194" s="1"/>
      <c r="J1194" s="1"/>
      <c r="K1194" s="1"/>
      <c r="L1194" s="1"/>
      <c r="M1194" s="1"/>
    </row>
    <row r="1195" spans="7:13" customFormat="1" x14ac:dyDescent="0.25">
      <c r="G1195" s="1"/>
      <c r="H1195" s="1"/>
      <c r="I1195" s="1"/>
      <c r="J1195" s="1"/>
      <c r="K1195" s="1"/>
      <c r="L1195" s="1"/>
      <c r="M1195" s="1"/>
    </row>
    <row r="1196" spans="7:13" customFormat="1" x14ac:dyDescent="0.25">
      <c r="G1196" s="1"/>
      <c r="H1196" s="1"/>
      <c r="I1196" s="1"/>
      <c r="J1196" s="1"/>
      <c r="K1196" s="1"/>
      <c r="L1196" s="1"/>
      <c r="M1196" s="1"/>
    </row>
    <row r="1197" spans="7:13" customFormat="1" x14ac:dyDescent="0.25">
      <c r="G1197" s="1"/>
      <c r="H1197" s="1"/>
      <c r="I1197" s="1"/>
      <c r="J1197" s="1"/>
      <c r="K1197" s="1"/>
      <c r="L1197" s="1"/>
      <c r="M1197" s="1"/>
    </row>
    <row r="1198" spans="7:13" customFormat="1" x14ac:dyDescent="0.25">
      <c r="G1198" s="1"/>
      <c r="H1198" s="1"/>
      <c r="I1198" s="1"/>
      <c r="J1198" s="1"/>
      <c r="K1198" s="1"/>
      <c r="L1198" s="1"/>
      <c r="M1198" s="1"/>
    </row>
    <row r="1199" spans="7:13" customFormat="1" x14ac:dyDescent="0.25">
      <c r="G1199" s="1"/>
      <c r="H1199" s="1"/>
      <c r="I1199" s="1"/>
      <c r="J1199" s="1"/>
      <c r="K1199" s="1"/>
      <c r="L1199" s="1"/>
      <c r="M1199" s="1"/>
    </row>
    <row r="1200" spans="7:13" customFormat="1" x14ac:dyDescent="0.25">
      <c r="G1200" s="1"/>
      <c r="H1200" s="1"/>
      <c r="I1200" s="1"/>
      <c r="J1200" s="1"/>
      <c r="K1200" s="1"/>
      <c r="L1200" s="1"/>
      <c r="M1200" s="1"/>
    </row>
    <row r="1201" spans="7:13" customFormat="1" x14ac:dyDescent="0.25">
      <c r="G1201" s="1"/>
      <c r="H1201" s="1"/>
      <c r="I1201" s="1"/>
      <c r="J1201" s="1"/>
      <c r="K1201" s="1"/>
      <c r="L1201" s="1"/>
      <c r="M1201" s="1"/>
    </row>
    <row r="1202" spans="7:13" customFormat="1" x14ac:dyDescent="0.25">
      <c r="G1202" s="1"/>
      <c r="H1202" s="1"/>
      <c r="I1202" s="1"/>
      <c r="J1202" s="1"/>
      <c r="K1202" s="1"/>
      <c r="L1202" s="1"/>
      <c r="M1202" s="1"/>
    </row>
    <row r="1203" spans="7:13" customFormat="1" x14ac:dyDescent="0.25">
      <c r="G1203" s="1"/>
      <c r="H1203" s="1"/>
      <c r="I1203" s="1"/>
      <c r="J1203" s="1"/>
      <c r="K1203" s="1"/>
      <c r="L1203" s="1"/>
      <c r="M1203" s="1"/>
    </row>
    <row r="1204" spans="7:13" customFormat="1" x14ac:dyDescent="0.25">
      <c r="G1204" s="1"/>
      <c r="H1204" s="1"/>
      <c r="I1204" s="1"/>
      <c r="J1204" s="1"/>
      <c r="K1204" s="1"/>
      <c r="L1204" s="1"/>
      <c r="M1204" s="1"/>
    </row>
    <row r="1205" spans="7:13" customFormat="1" x14ac:dyDescent="0.25">
      <c r="G1205" s="1"/>
      <c r="H1205" s="1"/>
      <c r="I1205" s="1"/>
      <c r="J1205" s="1"/>
      <c r="K1205" s="1"/>
      <c r="L1205" s="1"/>
      <c r="M1205" s="1"/>
    </row>
    <row r="1206" spans="7:13" customFormat="1" x14ac:dyDescent="0.25">
      <c r="G1206" s="1"/>
      <c r="H1206" s="1"/>
      <c r="I1206" s="1"/>
      <c r="J1206" s="1"/>
      <c r="K1206" s="1"/>
      <c r="L1206" s="1"/>
      <c r="M1206" s="1"/>
    </row>
    <row r="1207" spans="7:13" customFormat="1" x14ac:dyDescent="0.25">
      <c r="G1207" s="1"/>
      <c r="H1207" s="1"/>
      <c r="I1207" s="1"/>
      <c r="J1207" s="1"/>
      <c r="K1207" s="1"/>
      <c r="L1207" s="1"/>
      <c r="M1207" s="1"/>
    </row>
    <row r="1208" spans="7:13" customFormat="1" x14ac:dyDescent="0.25">
      <c r="G1208" s="1"/>
      <c r="H1208" s="1"/>
      <c r="I1208" s="1"/>
      <c r="J1208" s="1"/>
      <c r="K1208" s="1"/>
      <c r="L1208" s="1"/>
      <c r="M1208" s="1"/>
    </row>
    <row r="1209" spans="7:13" customFormat="1" x14ac:dyDescent="0.25">
      <c r="G1209" s="1"/>
      <c r="H1209" s="1"/>
      <c r="I1209" s="1"/>
      <c r="J1209" s="1"/>
      <c r="K1209" s="1"/>
      <c r="L1209" s="1"/>
      <c r="M1209" s="1"/>
    </row>
    <row r="1210" spans="7:13" customFormat="1" x14ac:dyDescent="0.25">
      <c r="G1210" s="1"/>
      <c r="H1210" s="1"/>
      <c r="I1210" s="1"/>
      <c r="J1210" s="1"/>
      <c r="K1210" s="1"/>
      <c r="L1210" s="1"/>
      <c r="M1210" s="1"/>
    </row>
    <row r="1211" spans="7:13" customFormat="1" x14ac:dyDescent="0.25">
      <c r="G1211" s="1"/>
      <c r="H1211" s="1"/>
      <c r="I1211" s="1"/>
      <c r="J1211" s="1"/>
      <c r="K1211" s="1"/>
      <c r="L1211" s="1"/>
      <c r="M1211" s="1"/>
    </row>
    <row r="1212" spans="7:13" customFormat="1" x14ac:dyDescent="0.25">
      <c r="G1212" s="1"/>
      <c r="H1212" s="1"/>
      <c r="I1212" s="1"/>
      <c r="J1212" s="1"/>
      <c r="K1212" s="1"/>
      <c r="L1212" s="1"/>
      <c r="M1212" s="1"/>
    </row>
    <row r="1213" spans="7:13" customFormat="1" x14ac:dyDescent="0.25">
      <c r="G1213" s="1"/>
      <c r="H1213" s="1"/>
      <c r="I1213" s="1"/>
      <c r="J1213" s="1"/>
      <c r="K1213" s="1"/>
      <c r="L1213" s="1"/>
      <c r="M1213" s="1"/>
    </row>
    <row r="1214" spans="7:13" customFormat="1" x14ac:dyDescent="0.25">
      <c r="G1214" s="1"/>
      <c r="H1214" s="1"/>
      <c r="I1214" s="1"/>
      <c r="J1214" s="1"/>
      <c r="K1214" s="1"/>
      <c r="L1214" s="1"/>
      <c r="M1214" s="1"/>
    </row>
    <row r="1215" spans="7:13" customFormat="1" x14ac:dyDescent="0.25">
      <c r="G1215" s="1"/>
      <c r="H1215" s="1"/>
      <c r="I1215" s="1"/>
      <c r="J1215" s="1"/>
      <c r="K1215" s="1"/>
      <c r="L1215" s="1"/>
      <c r="M1215" s="1"/>
    </row>
    <row r="1216" spans="7:13" customFormat="1" x14ac:dyDescent="0.25">
      <c r="G1216" s="1"/>
      <c r="H1216" s="1"/>
      <c r="I1216" s="1"/>
      <c r="J1216" s="1"/>
      <c r="K1216" s="1"/>
      <c r="L1216" s="1"/>
      <c r="M1216" s="1"/>
    </row>
    <row r="1217" spans="7:13" customFormat="1" x14ac:dyDescent="0.25">
      <c r="G1217" s="1"/>
      <c r="H1217" s="1"/>
      <c r="I1217" s="1"/>
      <c r="J1217" s="1"/>
      <c r="K1217" s="1"/>
      <c r="L1217" s="1"/>
      <c r="M1217" s="1"/>
    </row>
    <row r="1218" spans="7:13" customFormat="1" x14ac:dyDescent="0.25">
      <c r="G1218" s="1"/>
      <c r="H1218" s="1"/>
      <c r="I1218" s="1"/>
      <c r="J1218" s="1"/>
      <c r="K1218" s="1"/>
      <c r="L1218" s="1"/>
      <c r="M1218" s="1"/>
    </row>
    <row r="1219" spans="7:13" customFormat="1" x14ac:dyDescent="0.25">
      <c r="G1219" s="1"/>
      <c r="H1219" s="1"/>
      <c r="I1219" s="1"/>
      <c r="J1219" s="1"/>
      <c r="K1219" s="1"/>
      <c r="L1219" s="1"/>
      <c r="M1219" s="1"/>
    </row>
    <row r="1220" spans="7:13" customFormat="1" x14ac:dyDescent="0.25">
      <c r="G1220" s="1"/>
      <c r="H1220" s="1"/>
      <c r="I1220" s="1"/>
      <c r="J1220" s="1"/>
      <c r="K1220" s="1"/>
      <c r="L1220" s="1"/>
      <c r="M1220" s="1"/>
    </row>
    <row r="1221" spans="7:13" customFormat="1" x14ac:dyDescent="0.25">
      <c r="G1221" s="1"/>
      <c r="H1221" s="1"/>
      <c r="I1221" s="1"/>
      <c r="J1221" s="1"/>
      <c r="K1221" s="1"/>
      <c r="L1221" s="1"/>
      <c r="M1221" s="1"/>
    </row>
    <row r="1222" spans="7:13" customFormat="1" x14ac:dyDescent="0.25">
      <c r="G1222" s="1"/>
      <c r="H1222" s="1"/>
      <c r="I1222" s="1"/>
      <c r="J1222" s="1"/>
      <c r="K1222" s="1"/>
      <c r="L1222" s="1"/>
      <c r="M1222" s="1"/>
    </row>
    <row r="1223" spans="7:13" customFormat="1" x14ac:dyDescent="0.25">
      <c r="G1223" s="1"/>
      <c r="H1223" s="1"/>
      <c r="I1223" s="1"/>
      <c r="J1223" s="1"/>
      <c r="K1223" s="1"/>
      <c r="L1223" s="1"/>
      <c r="M1223" s="1"/>
    </row>
    <row r="1224" spans="7:13" customFormat="1" x14ac:dyDescent="0.25">
      <c r="G1224" s="1"/>
      <c r="H1224" s="1"/>
      <c r="I1224" s="1"/>
      <c r="J1224" s="1"/>
      <c r="K1224" s="1"/>
      <c r="L1224" s="1"/>
      <c r="M1224" s="1"/>
    </row>
    <row r="1225" spans="7:13" customFormat="1" x14ac:dyDescent="0.25">
      <c r="G1225" s="1"/>
      <c r="H1225" s="1"/>
      <c r="I1225" s="1"/>
      <c r="J1225" s="1"/>
      <c r="K1225" s="1"/>
      <c r="L1225" s="1"/>
      <c r="M1225" s="1"/>
    </row>
    <row r="1226" spans="7:13" customFormat="1" x14ac:dyDescent="0.25">
      <c r="G1226" s="1"/>
      <c r="H1226" s="1"/>
      <c r="I1226" s="1"/>
      <c r="J1226" s="1"/>
      <c r="K1226" s="1"/>
      <c r="L1226" s="1"/>
      <c r="M1226" s="1"/>
    </row>
    <row r="1227" spans="7:13" customFormat="1" x14ac:dyDescent="0.25">
      <c r="G1227" s="1"/>
      <c r="H1227" s="1"/>
      <c r="I1227" s="1"/>
      <c r="J1227" s="1"/>
      <c r="K1227" s="1"/>
      <c r="L1227" s="1"/>
      <c r="M1227" s="1"/>
    </row>
    <row r="1228" spans="7:13" customFormat="1" x14ac:dyDescent="0.25">
      <c r="G1228" s="1"/>
      <c r="H1228" s="1"/>
      <c r="I1228" s="1"/>
      <c r="J1228" s="1"/>
      <c r="K1228" s="1"/>
      <c r="L1228" s="1"/>
      <c r="M1228" s="1"/>
    </row>
    <row r="1229" spans="7:13" customFormat="1" x14ac:dyDescent="0.25">
      <c r="G1229" s="1"/>
      <c r="H1229" s="1"/>
      <c r="I1229" s="1"/>
      <c r="J1229" s="1"/>
      <c r="K1229" s="1"/>
      <c r="L1229" s="1"/>
      <c r="M1229" s="1"/>
    </row>
    <row r="1230" spans="7:13" customFormat="1" x14ac:dyDescent="0.25">
      <c r="G1230" s="1"/>
      <c r="H1230" s="1"/>
      <c r="I1230" s="1"/>
      <c r="J1230" s="1"/>
      <c r="K1230" s="1"/>
      <c r="L1230" s="1"/>
      <c r="M1230" s="1"/>
    </row>
    <row r="1231" spans="7:13" customFormat="1" x14ac:dyDescent="0.25">
      <c r="G1231" s="1"/>
      <c r="H1231" s="1"/>
      <c r="I1231" s="1"/>
      <c r="J1231" s="1"/>
      <c r="K1231" s="1"/>
      <c r="L1231" s="1"/>
      <c r="M1231" s="1"/>
    </row>
    <row r="1232" spans="7:13" customFormat="1" x14ac:dyDescent="0.25">
      <c r="G1232" s="1"/>
      <c r="H1232" s="1"/>
      <c r="I1232" s="1"/>
      <c r="J1232" s="1"/>
      <c r="K1232" s="1"/>
      <c r="L1232" s="1"/>
      <c r="M1232" s="1"/>
    </row>
    <row r="1233" spans="7:13" customFormat="1" x14ac:dyDescent="0.25">
      <c r="G1233" s="1"/>
      <c r="H1233" s="1"/>
      <c r="I1233" s="1"/>
      <c r="J1233" s="1"/>
      <c r="K1233" s="1"/>
      <c r="L1233" s="1"/>
      <c r="M1233" s="1"/>
    </row>
    <row r="1234" spans="7:13" customFormat="1" x14ac:dyDescent="0.25">
      <c r="G1234" s="1"/>
      <c r="H1234" s="1"/>
      <c r="I1234" s="1"/>
      <c r="J1234" s="1"/>
      <c r="K1234" s="1"/>
      <c r="L1234" s="1"/>
      <c r="M1234" s="1"/>
    </row>
    <row r="1235" spans="7:13" customFormat="1" x14ac:dyDescent="0.25">
      <c r="G1235" s="1"/>
      <c r="H1235" s="1"/>
      <c r="I1235" s="1"/>
      <c r="J1235" s="1"/>
      <c r="K1235" s="1"/>
      <c r="L1235" s="1"/>
      <c r="M1235" s="1"/>
    </row>
    <row r="1236" spans="7:13" customFormat="1" x14ac:dyDescent="0.25">
      <c r="G1236" s="1"/>
      <c r="H1236" s="1"/>
      <c r="I1236" s="1"/>
      <c r="J1236" s="1"/>
      <c r="K1236" s="1"/>
      <c r="L1236" s="1"/>
      <c r="M1236" s="1"/>
    </row>
    <row r="1237" spans="7:13" customFormat="1" x14ac:dyDescent="0.25">
      <c r="G1237" s="1"/>
      <c r="H1237" s="1"/>
      <c r="I1237" s="1"/>
      <c r="J1237" s="1"/>
      <c r="K1237" s="1"/>
      <c r="L1237" s="1"/>
      <c r="M1237" s="1"/>
    </row>
    <row r="1238" spans="7:13" customFormat="1" x14ac:dyDescent="0.25">
      <c r="G1238" s="1"/>
      <c r="H1238" s="1"/>
      <c r="I1238" s="1"/>
      <c r="J1238" s="1"/>
      <c r="K1238" s="1"/>
      <c r="L1238" s="1"/>
      <c r="M1238" s="1"/>
    </row>
    <row r="1239" spans="7:13" customFormat="1" x14ac:dyDescent="0.25">
      <c r="G1239" s="1"/>
      <c r="H1239" s="1"/>
      <c r="I1239" s="1"/>
      <c r="J1239" s="1"/>
      <c r="K1239" s="1"/>
      <c r="L1239" s="1"/>
      <c r="M1239" s="1"/>
    </row>
    <row r="1240" spans="7:13" customFormat="1" x14ac:dyDescent="0.25">
      <c r="G1240" s="1"/>
      <c r="H1240" s="1"/>
      <c r="I1240" s="1"/>
      <c r="J1240" s="1"/>
      <c r="K1240" s="1"/>
      <c r="L1240" s="1"/>
      <c r="M1240" s="1"/>
    </row>
    <row r="1241" spans="7:13" customFormat="1" x14ac:dyDescent="0.25">
      <c r="G1241" s="1"/>
      <c r="H1241" s="1"/>
      <c r="I1241" s="1"/>
      <c r="J1241" s="1"/>
      <c r="K1241" s="1"/>
      <c r="L1241" s="1"/>
      <c r="M1241" s="1"/>
    </row>
    <row r="1242" spans="7:13" customFormat="1" x14ac:dyDescent="0.25">
      <c r="G1242" s="1"/>
      <c r="H1242" s="1"/>
      <c r="I1242" s="1"/>
      <c r="J1242" s="1"/>
      <c r="K1242" s="1"/>
      <c r="L1242" s="1"/>
      <c r="M1242" s="1"/>
    </row>
    <row r="1243" spans="7:13" customFormat="1" x14ac:dyDescent="0.25">
      <c r="G1243" s="1"/>
      <c r="H1243" s="1"/>
      <c r="I1243" s="1"/>
      <c r="J1243" s="1"/>
      <c r="K1243" s="1"/>
      <c r="L1243" s="1"/>
      <c r="M1243" s="1"/>
    </row>
    <row r="1244" spans="7:13" customFormat="1" x14ac:dyDescent="0.25">
      <c r="G1244" s="1"/>
      <c r="H1244" s="1"/>
      <c r="I1244" s="1"/>
      <c r="J1244" s="1"/>
      <c r="K1244" s="1"/>
      <c r="L1244" s="1"/>
      <c r="M1244" s="1"/>
    </row>
    <row r="1245" spans="7:13" customFormat="1" x14ac:dyDescent="0.25">
      <c r="G1245" s="1"/>
      <c r="H1245" s="1"/>
      <c r="I1245" s="1"/>
      <c r="J1245" s="1"/>
      <c r="K1245" s="1"/>
      <c r="L1245" s="1"/>
      <c r="M1245" s="1"/>
    </row>
    <row r="1246" spans="7:13" customFormat="1" x14ac:dyDescent="0.25">
      <c r="G1246" s="1"/>
      <c r="H1246" s="1"/>
      <c r="I1246" s="1"/>
      <c r="J1246" s="1"/>
      <c r="K1246" s="1"/>
      <c r="L1246" s="1"/>
      <c r="M1246" s="1"/>
    </row>
    <row r="1247" spans="7:13" customFormat="1" x14ac:dyDescent="0.25">
      <c r="G1247" s="1"/>
      <c r="H1247" s="1"/>
      <c r="I1247" s="1"/>
      <c r="J1247" s="1"/>
      <c r="K1247" s="1"/>
      <c r="L1247" s="1"/>
      <c r="M1247" s="1"/>
    </row>
    <row r="1248" spans="7:13" customFormat="1" x14ac:dyDescent="0.25">
      <c r="G1248" s="1"/>
      <c r="H1248" s="1"/>
      <c r="I1248" s="1"/>
      <c r="J1248" s="1"/>
      <c r="K1248" s="1"/>
      <c r="L1248" s="1"/>
      <c r="M1248" s="1"/>
    </row>
    <row r="1249" spans="7:13" customFormat="1" x14ac:dyDescent="0.25">
      <c r="G1249" s="1"/>
      <c r="H1249" s="1"/>
      <c r="I1249" s="1"/>
      <c r="J1249" s="1"/>
      <c r="K1249" s="1"/>
      <c r="L1249" s="1"/>
      <c r="M1249" s="1"/>
    </row>
    <row r="1250" spans="7:13" customFormat="1" x14ac:dyDescent="0.25">
      <c r="G1250" s="1"/>
      <c r="H1250" s="1"/>
      <c r="I1250" s="1"/>
      <c r="J1250" s="1"/>
      <c r="K1250" s="1"/>
      <c r="L1250" s="1"/>
      <c r="M1250" s="1"/>
    </row>
    <row r="1251" spans="7:13" customFormat="1" x14ac:dyDescent="0.25">
      <c r="G1251" s="1"/>
      <c r="H1251" s="1"/>
      <c r="I1251" s="1"/>
      <c r="J1251" s="1"/>
      <c r="K1251" s="1"/>
      <c r="L1251" s="1"/>
      <c r="M1251" s="1"/>
    </row>
    <row r="1252" spans="7:13" customFormat="1" x14ac:dyDescent="0.25">
      <c r="G1252" s="1"/>
      <c r="H1252" s="1"/>
      <c r="I1252" s="1"/>
      <c r="J1252" s="1"/>
      <c r="K1252" s="1"/>
      <c r="L1252" s="1"/>
      <c r="M1252" s="1"/>
    </row>
    <row r="1253" spans="7:13" customFormat="1" x14ac:dyDescent="0.25">
      <c r="G1253" s="1"/>
      <c r="H1253" s="1"/>
      <c r="I1253" s="1"/>
      <c r="J1253" s="1"/>
      <c r="K1253" s="1"/>
      <c r="L1253" s="1"/>
      <c r="M1253" s="1"/>
    </row>
    <row r="1254" spans="7:13" customFormat="1" x14ac:dyDescent="0.25">
      <c r="G1254" s="1"/>
      <c r="H1254" s="1"/>
      <c r="I1254" s="1"/>
      <c r="J1254" s="1"/>
      <c r="K1254" s="1"/>
      <c r="L1254" s="1"/>
      <c r="M1254" s="1"/>
    </row>
    <row r="1255" spans="7:13" customFormat="1" x14ac:dyDescent="0.25">
      <c r="G1255" s="1"/>
      <c r="H1255" s="1"/>
      <c r="I1255" s="1"/>
      <c r="J1255" s="1"/>
      <c r="K1255" s="1"/>
      <c r="L1255" s="1"/>
      <c r="M1255" s="1"/>
    </row>
    <row r="1256" spans="7:13" customFormat="1" x14ac:dyDescent="0.25">
      <c r="G1256" s="1"/>
      <c r="H1256" s="1"/>
      <c r="I1256" s="1"/>
      <c r="J1256" s="1"/>
      <c r="K1256" s="1"/>
      <c r="L1256" s="1"/>
      <c r="M1256" s="1"/>
    </row>
    <row r="1257" spans="7:13" customFormat="1" x14ac:dyDescent="0.25">
      <c r="G1257" s="1"/>
      <c r="H1257" s="1"/>
      <c r="I1257" s="1"/>
      <c r="J1257" s="1"/>
      <c r="K1257" s="1"/>
      <c r="L1257" s="1"/>
      <c r="M1257" s="1"/>
    </row>
    <row r="1258" spans="7:13" customFormat="1" x14ac:dyDescent="0.25">
      <c r="G1258" s="1"/>
      <c r="H1258" s="1"/>
      <c r="I1258" s="1"/>
      <c r="J1258" s="1"/>
      <c r="K1258" s="1"/>
      <c r="L1258" s="1"/>
      <c r="M1258" s="1"/>
    </row>
    <row r="1259" spans="7:13" customFormat="1" x14ac:dyDescent="0.25">
      <c r="G1259" s="1"/>
      <c r="H1259" s="1"/>
      <c r="I1259" s="1"/>
      <c r="J1259" s="1"/>
      <c r="K1259" s="1"/>
      <c r="L1259" s="1"/>
      <c r="M1259" s="1"/>
    </row>
    <row r="1260" spans="7:13" customFormat="1" x14ac:dyDescent="0.25">
      <c r="G1260" s="1"/>
      <c r="H1260" s="1"/>
      <c r="I1260" s="1"/>
      <c r="J1260" s="1"/>
      <c r="K1260" s="1"/>
      <c r="L1260" s="1"/>
      <c r="M1260" s="1"/>
    </row>
    <row r="1261" spans="7:13" customFormat="1" x14ac:dyDescent="0.25">
      <c r="G1261" s="1"/>
      <c r="H1261" s="1"/>
      <c r="I1261" s="1"/>
      <c r="J1261" s="1"/>
      <c r="K1261" s="1"/>
      <c r="L1261" s="1"/>
      <c r="M1261" s="1"/>
    </row>
    <row r="1262" spans="7:13" customFormat="1" x14ac:dyDescent="0.25">
      <c r="G1262" s="1"/>
      <c r="H1262" s="1"/>
      <c r="I1262" s="1"/>
      <c r="J1262" s="1"/>
      <c r="K1262" s="1"/>
      <c r="L1262" s="1"/>
      <c r="M1262" s="1"/>
    </row>
    <row r="1263" spans="7:13" customFormat="1" x14ac:dyDescent="0.25">
      <c r="G1263" s="1"/>
      <c r="H1263" s="1"/>
      <c r="I1263" s="1"/>
      <c r="J1263" s="1"/>
      <c r="K1263" s="1"/>
      <c r="L1263" s="1"/>
      <c r="M1263" s="1"/>
    </row>
    <row r="1264" spans="7:13" customFormat="1" x14ac:dyDescent="0.25">
      <c r="G1264" s="1"/>
      <c r="H1264" s="1"/>
      <c r="I1264" s="1"/>
      <c r="J1264" s="1"/>
      <c r="K1264" s="1"/>
      <c r="L1264" s="1"/>
      <c r="M1264" s="1"/>
    </row>
    <row r="1265" spans="7:13" customFormat="1" x14ac:dyDescent="0.25">
      <c r="G1265" s="1"/>
      <c r="H1265" s="1"/>
      <c r="I1265" s="1"/>
      <c r="J1265" s="1"/>
      <c r="K1265" s="1"/>
      <c r="L1265" s="1"/>
      <c r="M1265" s="1"/>
    </row>
    <row r="1266" spans="7:13" customFormat="1" x14ac:dyDescent="0.25">
      <c r="G1266" s="1"/>
      <c r="H1266" s="1"/>
      <c r="I1266" s="1"/>
      <c r="J1266" s="1"/>
      <c r="K1266" s="1"/>
      <c r="L1266" s="1"/>
      <c r="M1266" s="1"/>
    </row>
    <row r="1267" spans="7:13" customFormat="1" x14ac:dyDescent="0.25">
      <c r="G1267" s="1"/>
      <c r="H1267" s="1"/>
      <c r="I1267" s="1"/>
      <c r="J1267" s="1"/>
      <c r="K1267" s="1"/>
      <c r="L1267" s="1"/>
      <c r="M1267" s="1"/>
    </row>
    <row r="1268" spans="7:13" customFormat="1" x14ac:dyDescent="0.25">
      <c r="G1268" s="1"/>
      <c r="H1268" s="1"/>
      <c r="I1268" s="1"/>
      <c r="J1268" s="1"/>
      <c r="K1268" s="1"/>
      <c r="L1268" s="1"/>
      <c r="M1268" s="1"/>
    </row>
    <row r="1269" spans="7:13" customFormat="1" x14ac:dyDescent="0.25">
      <c r="G1269" s="1"/>
      <c r="H1269" s="1"/>
      <c r="I1269" s="1"/>
      <c r="J1269" s="1"/>
      <c r="K1269" s="1"/>
      <c r="L1269" s="1"/>
      <c r="M1269" s="1"/>
    </row>
    <row r="1270" spans="7:13" customFormat="1" x14ac:dyDescent="0.25">
      <c r="G1270" s="1"/>
      <c r="H1270" s="1"/>
      <c r="I1270" s="1"/>
      <c r="J1270" s="1"/>
      <c r="K1270" s="1"/>
      <c r="L1270" s="1"/>
      <c r="M1270" s="1"/>
    </row>
    <row r="1271" spans="7:13" customFormat="1" x14ac:dyDescent="0.25">
      <c r="G1271" s="1"/>
      <c r="H1271" s="1"/>
      <c r="I1271" s="1"/>
      <c r="J1271" s="1"/>
      <c r="K1271" s="1"/>
      <c r="L1271" s="1"/>
      <c r="M1271" s="1"/>
    </row>
    <row r="1272" spans="7:13" customFormat="1" x14ac:dyDescent="0.25">
      <c r="G1272" s="1"/>
      <c r="H1272" s="1"/>
      <c r="I1272" s="1"/>
      <c r="J1272" s="1"/>
      <c r="K1272" s="1"/>
      <c r="L1272" s="1"/>
      <c r="M1272" s="1"/>
    </row>
    <row r="1273" spans="7:13" customFormat="1" x14ac:dyDescent="0.25">
      <c r="G1273" s="1"/>
      <c r="H1273" s="1"/>
      <c r="I1273" s="1"/>
      <c r="J1273" s="1"/>
      <c r="K1273" s="1"/>
      <c r="L1273" s="1"/>
      <c r="M1273" s="1"/>
    </row>
    <row r="1274" spans="7:13" customFormat="1" x14ac:dyDescent="0.25">
      <c r="G1274" s="1"/>
      <c r="H1274" s="1"/>
      <c r="I1274" s="1"/>
      <c r="J1274" s="1"/>
      <c r="K1274" s="1"/>
      <c r="L1274" s="1"/>
      <c r="M1274" s="1"/>
    </row>
    <row r="1275" spans="7:13" customFormat="1" x14ac:dyDescent="0.25">
      <c r="G1275" s="1"/>
      <c r="H1275" s="1"/>
      <c r="I1275" s="1"/>
      <c r="J1275" s="1"/>
      <c r="K1275" s="1"/>
      <c r="L1275" s="1"/>
      <c r="M1275" s="1"/>
    </row>
    <row r="1276" spans="7:13" customFormat="1" x14ac:dyDescent="0.25">
      <c r="G1276" s="1"/>
      <c r="H1276" s="1"/>
      <c r="I1276" s="1"/>
      <c r="J1276" s="1"/>
      <c r="K1276" s="1"/>
      <c r="L1276" s="1"/>
      <c r="M1276" s="1"/>
    </row>
    <row r="1277" spans="7:13" customFormat="1" x14ac:dyDescent="0.25">
      <c r="G1277" s="1"/>
      <c r="H1277" s="1"/>
      <c r="I1277" s="1"/>
      <c r="J1277" s="1"/>
      <c r="K1277" s="1"/>
      <c r="L1277" s="1"/>
      <c r="M1277" s="1"/>
    </row>
    <row r="1278" spans="7:13" customFormat="1" x14ac:dyDescent="0.25">
      <c r="G1278" s="1"/>
      <c r="H1278" s="1"/>
      <c r="I1278" s="1"/>
      <c r="J1278" s="1"/>
      <c r="K1278" s="1"/>
      <c r="L1278" s="1"/>
      <c r="M1278" s="1"/>
    </row>
    <row r="1279" spans="7:13" customFormat="1" x14ac:dyDescent="0.25">
      <c r="G1279" s="1"/>
      <c r="H1279" s="1"/>
      <c r="I1279" s="1"/>
      <c r="J1279" s="1"/>
      <c r="K1279" s="1"/>
      <c r="L1279" s="1"/>
      <c r="M1279" s="1"/>
    </row>
    <row r="1280" spans="7:13" customFormat="1" x14ac:dyDescent="0.25">
      <c r="G1280" s="1"/>
      <c r="H1280" s="1"/>
      <c r="I1280" s="1"/>
      <c r="J1280" s="1"/>
      <c r="K1280" s="1"/>
      <c r="L1280" s="1"/>
      <c r="M1280" s="1"/>
    </row>
    <row r="1281" spans="7:13" customFormat="1" x14ac:dyDescent="0.25">
      <c r="G1281" s="1"/>
      <c r="H1281" s="1"/>
      <c r="I1281" s="1"/>
      <c r="J1281" s="1"/>
      <c r="K1281" s="1"/>
      <c r="L1281" s="1"/>
      <c r="M1281" s="1"/>
    </row>
    <row r="1282" spans="7:13" customFormat="1" x14ac:dyDescent="0.25">
      <c r="G1282" s="1"/>
      <c r="H1282" s="1"/>
      <c r="I1282" s="1"/>
      <c r="J1282" s="1"/>
      <c r="K1282" s="1"/>
      <c r="L1282" s="1"/>
      <c r="M1282" s="1"/>
    </row>
    <row r="1283" spans="7:13" customFormat="1" x14ac:dyDescent="0.25">
      <c r="G1283" s="1"/>
      <c r="H1283" s="1"/>
      <c r="I1283" s="1"/>
      <c r="J1283" s="1"/>
      <c r="K1283" s="1"/>
      <c r="L1283" s="1"/>
      <c r="M1283" s="1"/>
    </row>
    <row r="1284" spans="7:13" customFormat="1" x14ac:dyDescent="0.25">
      <c r="G1284" s="1"/>
      <c r="H1284" s="1"/>
      <c r="I1284" s="1"/>
      <c r="J1284" s="1"/>
      <c r="K1284" s="1"/>
      <c r="L1284" s="1"/>
      <c r="M1284" s="1"/>
    </row>
    <row r="1285" spans="7:13" customFormat="1" x14ac:dyDescent="0.25">
      <c r="G1285" s="1"/>
      <c r="H1285" s="1"/>
      <c r="I1285" s="1"/>
      <c r="J1285" s="1"/>
      <c r="K1285" s="1"/>
      <c r="L1285" s="1"/>
      <c r="M1285" s="1"/>
    </row>
    <row r="1286" spans="7:13" customFormat="1" x14ac:dyDescent="0.25">
      <c r="G1286" s="1"/>
      <c r="H1286" s="1"/>
      <c r="I1286" s="1"/>
      <c r="J1286" s="1"/>
      <c r="K1286" s="1"/>
      <c r="L1286" s="1"/>
      <c r="M1286" s="1"/>
    </row>
    <row r="1287" spans="7:13" customFormat="1" x14ac:dyDescent="0.25">
      <c r="G1287" s="1"/>
      <c r="H1287" s="1"/>
      <c r="I1287" s="1"/>
      <c r="J1287" s="1"/>
      <c r="K1287" s="1"/>
      <c r="L1287" s="1"/>
      <c r="M1287" s="1"/>
    </row>
    <row r="1288" spans="7:13" customFormat="1" x14ac:dyDescent="0.25">
      <c r="G1288" s="1"/>
      <c r="H1288" s="1"/>
      <c r="I1288" s="1"/>
      <c r="J1288" s="1"/>
      <c r="K1288" s="1"/>
      <c r="L1288" s="1"/>
      <c r="M1288" s="1"/>
    </row>
    <row r="1289" spans="7:13" customFormat="1" x14ac:dyDescent="0.25">
      <c r="G1289" s="1"/>
      <c r="H1289" s="1"/>
      <c r="I1289" s="1"/>
      <c r="J1289" s="1"/>
      <c r="K1289" s="1"/>
      <c r="L1289" s="1"/>
      <c r="M1289" s="1"/>
    </row>
    <row r="1290" spans="7:13" customFormat="1" x14ac:dyDescent="0.25">
      <c r="G1290" s="1"/>
      <c r="H1290" s="1"/>
      <c r="I1290" s="1"/>
      <c r="J1290" s="1"/>
      <c r="K1290" s="1"/>
      <c r="L1290" s="1"/>
      <c r="M1290" s="1"/>
    </row>
    <row r="1291" spans="7:13" customFormat="1" x14ac:dyDescent="0.25">
      <c r="G1291" s="1"/>
      <c r="H1291" s="1"/>
      <c r="I1291" s="1"/>
      <c r="J1291" s="1"/>
      <c r="K1291" s="1"/>
      <c r="L1291" s="1"/>
      <c r="M1291" s="1"/>
    </row>
    <row r="1292" spans="7:13" customFormat="1" x14ac:dyDescent="0.25">
      <c r="G1292" s="1"/>
      <c r="H1292" s="1"/>
      <c r="I1292" s="1"/>
      <c r="J1292" s="1"/>
      <c r="K1292" s="1"/>
      <c r="L1292" s="1"/>
      <c r="M1292" s="1"/>
    </row>
    <row r="1293" spans="7:13" customFormat="1" x14ac:dyDescent="0.25">
      <c r="G1293" s="1"/>
      <c r="H1293" s="1"/>
      <c r="I1293" s="1"/>
      <c r="J1293" s="1"/>
      <c r="K1293" s="1"/>
      <c r="L1293" s="1"/>
      <c r="M1293" s="1"/>
    </row>
    <row r="1294" spans="7:13" customFormat="1" x14ac:dyDescent="0.25">
      <c r="G1294" s="1"/>
      <c r="H1294" s="1"/>
      <c r="I1294" s="1"/>
      <c r="J1294" s="1"/>
      <c r="K1294" s="1"/>
      <c r="L1294" s="1"/>
      <c r="M1294" s="1"/>
    </row>
    <row r="1295" spans="7:13" customFormat="1" x14ac:dyDescent="0.25">
      <c r="G1295" s="1"/>
      <c r="H1295" s="1"/>
      <c r="I1295" s="1"/>
      <c r="J1295" s="1"/>
      <c r="K1295" s="1"/>
      <c r="L1295" s="1"/>
      <c r="M1295" s="1"/>
    </row>
    <row r="1296" spans="7:13" customFormat="1" x14ac:dyDescent="0.25">
      <c r="G1296" s="1"/>
      <c r="H1296" s="1"/>
      <c r="I1296" s="1"/>
      <c r="J1296" s="1"/>
      <c r="K1296" s="1"/>
      <c r="L1296" s="1"/>
      <c r="M1296" s="1"/>
    </row>
    <row r="1297" spans="7:13" customFormat="1" x14ac:dyDescent="0.25">
      <c r="G1297" s="1"/>
      <c r="H1297" s="1"/>
      <c r="I1297" s="1"/>
      <c r="J1297" s="1"/>
      <c r="K1297" s="1"/>
      <c r="L1297" s="1"/>
      <c r="M1297" s="1"/>
    </row>
    <row r="1298" spans="7:13" customFormat="1" x14ac:dyDescent="0.25">
      <c r="G1298" s="1"/>
      <c r="H1298" s="1"/>
      <c r="I1298" s="1"/>
      <c r="J1298" s="1"/>
      <c r="K1298" s="1"/>
      <c r="L1298" s="1"/>
      <c r="M1298" s="1"/>
    </row>
    <row r="1299" spans="7:13" customFormat="1" x14ac:dyDescent="0.25">
      <c r="G1299" s="1"/>
      <c r="H1299" s="1"/>
      <c r="I1299" s="1"/>
      <c r="J1299" s="1"/>
      <c r="K1299" s="1"/>
      <c r="L1299" s="1"/>
      <c r="M1299" s="1"/>
    </row>
    <row r="1300" spans="7:13" customFormat="1" x14ac:dyDescent="0.25">
      <c r="G1300" s="1"/>
      <c r="H1300" s="1"/>
      <c r="I1300" s="1"/>
      <c r="J1300" s="1"/>
      <c r="K1300" s="1"/>
      <c r="L1300" s="1"/>
      <c r="M1300" s="1"/>
    </row>
    <row r="1301" spans="7:13" customFormat="1" x14ac:dyDescent="0.25">
      <c r="G1301" s="1"/>
      <c r="H1301" s="1"/>
      <c r="I1301" s="1"/>
      <c r="J1301" s="1"/>
      <c r="K1301" s="1"/>
      <c r="L1301" s="1"/>
      <c r="M1301" s="1"/>
    </row>
    <row r="1302" spans="7:13" customFormat="1" x14ac:dyDescent="0.25">
      <c r="G1302" s="1"/>
      <c r="H1302" s="1"/>
      <c r="I1302" s="1"/>
      <c r="J1302" s="1"/>
      <c r="K1302" s="1"/>
      <c r="L1302" s="1"/>
      <c r="M1302" s="1"/>
    </row>
    <row r="1303" spans="7:13" customFormat="1" x14ac:dyDescent="0.25">
      <c r="G1303" s="1"/>
      <c r="H1303" s="1"/>
      <c r="I1303" s="1"/>
      <c r="J1303" s="1"/>
      <c r="K1303" s="1"/>
      <c r="L1303" s="1"/>
      <c r="M1303" s="1"/>
    </row>
    <row r="1304" spans="7:13" customFormat="1" x14ac:dyDescent="0.25">
      <c r="G1304" s="1"/>
      <c r="H1304" s="1"/>
      <c r="I1304" s="1"/>
      <c r="J1304" s="1"/>
      <c r="K1304" s="1"/>
      <c r="L1304" s="1"/>
      <c r="M1304" s="1"/>
    </row>
    <row r="1305" spans="7:13" customFormat="1" x14ac:dyDescent="0.25">
      <c r="G1305" s="1"/>
      <c r="H1305" s="1"/>
      <c r="I1305" s="1"/>
      <c r="J1305" s="1"/>
      <c r="K1305" s="1"/>
      <c r="L1305" s="1"/>
      <c r="M1305" s="1"/>
    </row>
    <row r="1306" spans="7:13" customFormat="1" x14ac:dyDescent="0.25">
      <c r="G1306" s="1"/>
      <c r="H1306" s="1"/>
      <c r="I1306" s="1"/>
      <c r="J1306" s="1"/>
      <c r="K1306" s="1"/>
      <c r="L1306" s="1"/>
      <c r="M1306" s="1"/>
    </row>
    <row r="1307" spans="7:13" customFormat="1" x14ac:dyDescent="0.25">
      <c r="G1307" s="1"/>
      <c r="H1307" s="1"/>
      <c r="I1307" s="1"/>
      <c r="J1307" s="1"/>
      <c r="K1307" s="1"/>
      <c r="L1307" s="1"/>
      <c r="M1307" s="1"/>
    </row>
    <row r="1308" spans="7:13" customFormat="1" x14ac:dyDescent="0.25">
      <c r="G1308" s="1"/>
      <c r="H1308" s="1"/>
      <c r="I1308" s="1"/>
      <c r="J1308" s="1"/>
      <c r="K1308" s="1"/>
      <c r="L1308" s="1"/>
      <c r="M1308" s="1"/>
    </row>
    <row r="1309" spans="7:13" customFormat="1" x14ac:dyDescent="0.25">
      <c r="G1309" s="1"/>
      <c r="H1309" s="1"/>
      <c r="I1309" s="1"/>
      <c r="J1309" s="1"/>
      <c r="K1309" s="1"/>
      <c r="L1309" s="1"/>
      <c r="M1309" s="1"/>
    </row>
    <row r="1310" spans="7:13" customFormat="1" x14ac:dyDescent="0.25">
      <c r="G1310" s="1"/>
      <c r="H1310" s="1"/>
      <c r="I1310" s="1"/>
      <c r="J1310" s="1"/>
      <c r="K1310" s="1"/>
      <c r="L1310" s="1"/>
      <c r="M1310" s="1"/>
    </row>
    <row r="1311" spans="7:13" customFormat="1" x14ac:dyDescent="0.25">
      <c r="G1311" s="1"/>
      <c r="H1311" s="1"/>
      <c r="I1311" s="1"/>
      <c r="J1311" s="1"/>
      <c r="K1311" s="1"/>
      <c r="L1311" s="1"/>
      <c r="M1311" s="1"/>
    </row>
    <row r="1312" spans="7:13" customFormat="1" x14ac:dyDescent="0.25">
      <c r="G1312" s="1"/>
      <c r="H1312" s="1"/>
      <c r="I1312" s="1"/>
      <c r="J1312" s="1"/>
      <c r="K1312" s="1"/>
      <c r="L1312" s="1"/>
      <c r="M1312" s="1"/>
    </row>
    <row r="1313" spans="7:13" customFormat="1" x14ac:dyDescent="0.25">
      <c r="G1313" s="1"/>
      <c r="H1313" s="1"/>
      <c r="I1313" s="1"/>
      <c r="J1313" s="1"/>
      <c r="K1313" s="1"/>
      <c r="L1313" s="1"/>
      <c r="M1313" s="1"/>
    </row>
    <row r="1314" spans="7:13" customFormat="1" x14ac:dyDescent="0.25">
      <c r="G1314" s="1"/>
      <c r="H1314" s="1"/>
      <c r="I1314" s="1"/>
      <c r="J1314" s="1"/>
      <c r="K1314" s="1"/>
      <c r="L1314" s="1"/>
      <c r="M1314" s="1"/>
    </row>
    <row r="1315" spans="7:13" customFormat="1" x14ac:dyDescent="0.25">
      <c r="G1315" s="1"/>
      <c r="H1315" s="1"/>
      <c r="I1315" s="1"/>
      <c r="J1315" s="1"/>
      <c r="K1315" s="1"/>
      <c r="L1315" s="1"/>
      <c r="M1315" s="1"/>
    </row>
    <row r="1316" spans="7:13" customFormat="1" x14ac:dyDescent="0.25">
      <c r="G1316" s="1"/>
      <c r="H1316" s="1"/>
      <c r="I1316" s="1"/>
      <c r="J1316" s="1"/>
      <c r="K1316" s="1"/>
      <c r="L1316" s="1"/>
      <c r="M1316" s="1"/>
    </row>
    <row r="1317" spans="7:13" customFormat="1" x14ac:dyDescent="0.25">
      <c r="G1317" s="1"/>
      <c r="H1317" s="1"/>
      <c r="I1317" s="1"/>
      <c r="J1317" s="1"/>
      <c r="K1317" s="1"/>
      <c r="L1317" s="1"/>
      <c r="M1317" s="1"/>
    </row>
    <row r="1318" spans="7:13" customFormat="1" x14ac:dyDescent="0.25">
      <c r="G1318" s="1"/>
      <c r="H1318" s="1"/>
      <c r="I1318" s="1"/>
      <c r="J1318" s="1"/>
      <c r="K1318" s="1"/>
      <c r="L1318" s="1"/>
      <c r="M1318" s="1"/>
    </row>
    <row r="1319" spans="7:13" customFormat="1" x14ac:dyDescent="0.25">
      <c r="G1319" s="1"/>
      <c r="H1319" s="1"/>
      <c r="I1319" s="1"/>
      <c r="J1319" s="1"/>
      <c r="K1319" s="1"/>
      <c r="L1319" s="1"/>
      <c r="M1319" s="1"/>
    </row>
    <row r="1320" spans="7:13" customFormat="1" x14ac:dyDescent="0.25">
      <c r="G1320" s="1"/>
      <c r="H1320" s="1"/>
      <c r="I1320" s="1"/>
      <c r="J1320" s="1"/>
      <c r="K1320" s="1"/>
      <c r="L1320" s="1"/>
      <c r="M1320" s="1"/>
    </row>
    <row r="1321" spans="7:13" customFormat="1" x14ac:dyDescent="0.25">
      <c r="G1321" s="1"/>
      <c r="H1321" s="1"/>
      <c r="I1321" s="1"/>
      <c r="J1321" s="1"/>
      <c r="K1321" s="1"/>
      <c r="L1321" s="1"/>
      <c r="M1321" s="1"/>
    </row>
    <row r="1322" spans="7:13" customFormat="1" x14ac:dyDescent="0.25">
      <c r="G1322" s="1"/>
      <c r="H1322" s="1"/>
      <c r="I1322" s="1"/>
      <c r="J1322" s="1"/>
      <c r="K1322" s="1"/>
      <c r="L1322" s="1"/>
      <c r="M1322" s="1"/>
    </row>
    <row r="1323" spans="7:13" customFormat="1" x14ac:dyDescent="0.25">
      <c r="G1323" s="1"/>
      <c r="H1323" s="1"/>
      <c r="I1323" s="1"/>
      <c r="J1323" s="1"/>
      <c r="K1323" s="1"/>
      <c r="L1323" s="1"/>
      <c r="M1323" s="1"/>
    </row>
    <row r="1324" spans="7:13" customFormat="1" x14ac:dyDescent="0.25">
      <c r="G1324" s="1"/>
      <c r="H1324" s="1"/>
      <c r="I1324" s="1"/>
      <c r="J1324" s="1"/>
      <c r="K1324" s="1"/>
      <c r="L1324" s="1"/>
      <c r="M1324" s="1"/>
    </row>
    <row r="1325" spans="7:13" customFormat="1" x14ac:dyDescent="0.25">
      <c r="G1325" s="1"/>
      <c r="H1325" s="1"/>
      <c r="I1325" s="1"/>
      <c r="J1325" s="1"/>
      <c r="K1325" s="1"/>
      <c r="L1325" s="1"/>
      <c r="M1325" s="1"/>
    </row>
    <row r="1326" spans="7:13" customFormat="1" x14ac:dyDescent="0.25">
      <c r="G1326" s="1"/>
      <c r="H1326" s="1"/>
      <c r="I1326" s="1"/>
      <c r="J1326" s="1"/>
      <c r="K1326" s="1"/>
      <c r="L1326" s="1"/>
      <c r="M1326" s="1"/>
    </row>
    <row r="1327" spans="7:13" customFormat="1" x14ac:dyDescent="0.25">
      <c r="G1327" s="1"/>
      <c r="H1327" s="1"/>
      <c r="I1327" s="1"/>
      <c r="J1327" s="1"/>
      <c r="K1327" s="1"/>
      <c r="L1327" s="1"/>
      <c r="M1327" s="1"/>
    </row>
    <row r="1328" spans="7:13" customFormat="1" x14ac:dyDescent="0.25">
      <c r="G1328" s="1"/>
      <c r="H1328" s="1"/>
      <c r="I1328" s="1"/>
      <c r="J1328" s="1"/>
      <c r="K1328" s="1"/>
      <c r="L1328" s="1"/>
      <c r="M1328" s="1"/>
    </row>
    <row r="1329" spans="7:13" customFormat="1" x14ac:dyDescent="0.25">
      <c r="G1329" s="1"/>
      <c r="H1329" s="1"/>
      <c r="I1329" s="1"/>
      <c r="J1329" s="1"/>
      <c r="K1329" s="1"/>
      <c r="L1329" s="1"/>
      <c r="M1329" s="1"/>
    </row>
    <row r="1330" spans="7:13" customFormat="1" x14ac:dyDescent="0.25">
      <c r="G1330" s="1"/>
      <c r="H1330" s="1"/>
      <c r="I1330" s="1"/>
      <c r="J1330" s="1"/>
      <c r="K1330" s="1"/>
      <c r="L1330" s="1"/>
      <c r="M1330" s="1"/>
    </row>
    <row r="1331" spans="7:13" customFormat="1" x14ac:dyDescent="0.25">
      <c r="G1331" s="1"/>
      <c r="H1331" s="1"/>
      <c r="I1331" s="1"/>
      <c r="J1331" s="1"/>
      <c r="K1331" s="1"/>
      <c r="L1331" s="1"/>
      <c r="M1331" s="1"/>
    </row>
    <row r="1332" spans="7:13" customFormat="1" x14ac:dyDescent="0.25">
      <c r="G1332" s="1"/>
      <c r="H1332" s="1"/>
      <c r="I1332" s="1"/>
      <c r="J1332" s="1"/>
      <c r="K1332" s="1"/>
      <c r="L1332" s="1"/>
      <c r="M1332" s="1"/>
    </row>
    <row r="1333" spans="7:13" customFormat="1" x14ac:dyDescent="0.25">
      <c r="G1333" s="1"/>
      <c r="H1333" s="1"/>
      <c r="I1333" s="1"/>
      <c r="J1333" s="1"/>
      <c r="K1333" s="1"/>
      <c r="L1333" s="1"/>
      <c r="M1333" s="1"/>
    </row>
    <row r="1334" spans="7:13" customFormat="1" x14ac:dyDescent="0.25">
      <c r="G1334" s="1"/>
      <c r="H1334" s="1"/>
      <c r="I1334" s="1"/>
      <c r="J1334" s="1"/>
      <c r="K1334" s="1"/>
      <c r="L1334" s="1"/>
      <c r="M1334" s="1"/>
    </row>
    <row r="1335" spans="7:13" customFormat="1" x14ac:dyDescent="0.25">
      <c r="G1335" s="1"/>
      <c r="H1335" s="1"/>
      <c r="I1335" s="1"/>
      <c r="J1335" s="1"/>
      <c r="K1335" s="1"/>
      <c r="L1335" s="1"/>
      <c r="M1335" s="1"/>
    </row>
    <row r="1336" spans="7:13" customFormat="1" x14ac:dyDescent="0.25">
      <c r="G1336" s="1"/>
      <c r="H1336" s="1"/>
      <c r="I1336" s="1"/>
      <c r="J1336" s="1"/>
      <c r="K1336" s="1"/>
      <c r="L1336" s="1"/>
      <c r="M1336" s="1"/>
    </row>
    <row r="1337" spans="7:13" customFormat="1" x14ac:dyDescent="0.25">
      <c r="G1337" s="1"/>
      <c r="H1337" s="1"/>
      <c r="I1337" s="1"/>
      <c r="J1337" s="1"/>
      <c r="K1337" s="1"/>
      <c r="L1337" s="1"/>
      <c r="M1337" s="1"/>
    </row>
    <row r="1338" spans="7:13" customFormat="1" x14ac:dyDescent="0.25">
      <c r="G1338" s="1"/>
      <c r="H1338" s="1"/>
      <c r="I1338" s="1"/>
      <c r="J1338" s="1"/>
      <c r="K1338" s="1"/>
      <c r="L1338" s="1"/>
      <c r="M1338" s="1"/>
    </row>
    <row r="1339" spans="7:13" customFormat="1" x14ac:dyDescent="0.25">
      <c r="G1339" s="1"/>
      <c r="H1339" s="1"/>
      <c r="I1339" s="1"/>
      <c r="J1339" s="1"/>
      <c r="K1339" s="1"/>
      <c r="L1339" s="1"/>
      <c r="M1339" s="1"/>
    </row>
    <row r="1340" spans="7:13" customFormat="1" x14ac:dyDescent="0.25">
      <c r="G1340" s="1"/>
      <c r="H1340" s="1"/>
      <c r="I1340" s="1"/>
      <c r="J1340" s="1"/>
      <c r="K1340" s="1"/>
      <c r="L1340" s="1"/>
      <c r="M1340" s="1"/>
    </row>
    <row r="1341" spans="7:13" customFormat="1" x14ac:dyDescent="0.25">
      <c r="G1341" s="1"/>
      <c r="H1341" s="1"/>
      <c r="I1341" s="1"/>
      <c r="J1341" s="1"/>
      <c r="K1341" s="1"/>
      <c r="L1341" s="1"/>
      <c r="M1341" s="1"/>
    </row>
    <row r="1342" spans="7:13" customFormat="1" x14ac:dyDescent="0.25">
      <c r="G1342" s="1"/>
      <c r="H1342" s="1"/>
      <c r="I1342" s="1"/>
      <c r="J1342" s="1"/>
      <c r="K1342" s="1"/>
      <c r="L1342" s="1"/>
      <c r="M1342" s="1"/>
    </row>
    <row r="1343" spans="7:13" customFormat="1" x14ac:dyDescent="0.25">
      <c r="G1343" s="1"/>
      <c r="H1343" s="1"/>
      <c r="I1343" s="1"/>
      <c r="J1343" s="1"/>
      <c r="K1343" s="1"/>
      <c r="L1343" s="1"/>
      <c r="M1343" s="1"/>
    </row>
    <row r="1344" spans="7:13" customFormat="1" x14ac:dyDescent="0.25">
      <c r="G1344" s="1"/>
      <c r="H1344" s="1"/>
      <c r="I1344" s="1"/>
      <c r="J1344" s="1"/>
      <c r="K1344" s="1"/>
      <c r="L1344" s="1"/>
      <c r="M1344" s="1"/>
    </row>
    <row r="1345" spans="7:13" customFormat="1" x14ac:dyDescent="0.25">
      <c r="G1345" s="1"/>
      <c r="H1345" s="1"/>
      <c r="I1345" s="1"/>
      <c r="J1345" s="1"/>
      <c r="K1345" s="1"/>
      <c r="L1345" s="1"/>
      <c r="M1345" s="1"/>
    </row>
    <row r="1346" spans="7:13" customFormat="1" x14ac:dyDescent="0.25">
      <c r="G1346" s="1"/>
      <c r="H1346" s="1"/>
      <c r="I1346" s="1"/>
      <c r="J1346" s="1"/>
      <c r="K1346" s="1"/>
      <c r="L1346" s="1"/>
      <c r="M1346" s="1"/>
    </row>
    <row r="1347" spans="7:13" customFormat="1" x14ac:dyDescent="0.25">
      <c r="G1347" s="1"/>
      <c r="H1347" s="1"/>
      <c r="I1347" s="1"/>
      <c r="J1347" s="1"/>
      <c r="K1347" s="1"/>
      <c r="L1347" s="1"/>
      <c r="M1347" s="1"/>
    </row>
    <row r="1348" spans="7:13" customFormat="1" x14ac:dyDescent="0.25">
      <c r="G1348" s="1"/>
      <c r="H1348" s="1"/>
      <c r="I1348" s="1"/>
      <c r="J1348" s="1"/>
      <c r="K1348" s="1"/>
      <c r="L1348" s="1"/>
      <c r="M1348" s="1"/>
    </row>
    <row r="1349" spans="7:13" customFormat="1" x14ac:dyDescent="0.25">
      <c r="G1349" s="1"/>
      <c r="H1349" s="1"/>
      <c r="I1349" s="1"/>
      <c r="J1349" s="1"/>
      <c r="K1349" s="1"/>
      <c r="L1349" s="1"/>
      <c r="M1349" s="1"/>
    </row>
    <row r="1350" spans="7:13" customFormat="1" x14ac:dyDescent="0.25">
      <c r="G1350" s="1"/>
      <c r="H1350" s="1"/>
      <c r="I1350" s="1"/>
      <c r="J1350" s="1"/>
      <c r="K1350" s="1"/>
      <c r="L1350" s="1"/>
      <c r="M1350" s="1"/>
    </row>
    <row r="1351" spans="7:13" customFormat="1" x14ac:dyDescent="0.25">
      <c r="G1351" s="1"/>
      <c r="H1351" s="1"/>
      <c r="I1351" s="1"/>
      <c r="J1351" s="1"/>
      <c r="K1351" s="1"/>
      <c r="L1351" s="1"/>
      <c r="M1351" s="1"/>
    </row>
    <row r="1352" spans="7:13" customFormat="1" x14ac:dyDescent="0.25">
      <c r="G1352" s="1"/>
      <c r="H1352" s="1"/>
      <c r="I1352" s="1"/>
      <c r="J1352" s="1"/>
      <c r="K1352" s="1"/>
      <c r="L1352" s="1"/>
      <c r="M1352" s="1"/>
    </row>
    <row r="1353" spans="7:13" customFormat="1" x14ac:dyDescent="0.25">
      <c r="G1353" s="1"/>
      <c r="H1353" s="1"/>
      <c r="I1353" s="1"/>
      <c r="J1353" s="1"/>
      <c r="K1353" s="1"/>
      <c r="L1353" s="1"/>
      <c r="M1353" s="1"/>
    </row>
    <row r="1354" spans="7:13" customFormat="1" x14ac:dyDescent="0.25">
      <c r="G1354" s="1"/>
      <c r="H1354" s="1"/>
      <c r="I1354" s="1"/>
      <c r="J1354" s="1"/>
      <c r="K1354" s="1"/>
      <c r="L1354" s="1"/>
      <c r="M1354" s="1"/>
    </row>
    <row r="1355" spans="7:13" customFormat="1" x14ac:dyDescent="0.25">
      <c r="G1355" s="1"/>
      <c r="H1355" s="1"/>
      <c r="I1355" s="1"/>
      <c r="J1355" s="1"/>
      <c r="K1355" s="1"/>
      <c r="L1355" s="1"/>
      <c r="M1355" s="1"/>
    </row>
    <row r="1356" spans="7:13" customFormat="1" x14ac:dyDescent="0.25">
      <c r="G1356" s="1"/>
      <c r="H1356" s="1"/>
      <c r="I1356" s="1"/>
      <c r="J1356" s="1"/>
      <c r="K1356" s="1"/>
      <c r="L1356" s="1"/>
      <c r="M1356" s="1"/>
    </row>
    <row r="1357" spans="7:13" customFormat="1" x14ac:dyDescent="0.25">
      <c r="G1357" s="1"/>
      <c r="H1357" s="1"/>
      <c r="I1357" s="1"/>
      <c r="J1357" s="1"/>
      <c r="K1357" s="1"/>
      <c r="L1357" s="1"/>
      <c r="M1357" s="1"/>
    </row>
    <row r="1358" spans="7:13" customFormat="1" x14ac:dyDescent="0.25">
      <c r="G1358" s="1"/>
      <c r="H1358" s="1"/>
      <c r="I1358" s="1"/>
      <c r="J1358" s="1"/>
      <c r="K1358" s="1"/>
      <c r="L1358" s="1"/>
      <c r="M1358" s="1"/>
    </row>
    <row r="1359" spans="7:13" customFormat="1" x14ac:dyDescent="0.25">
      <c r="G1359" s="1"/>
      <c r="H1359" s="1"/>
      <c r="I1359" s="1"/>
      <c r="J1359" s="1"/>
      <c r="K1359" s="1"/>
      <c r="L1359" s="1"/>
      <c r="M1359" s="1"/>
    </row>
    <row r="1360" spans="7:13" customFormat="1" x14ac:dyDescent="0.25">
      <c r="G1360" s="1"/>
      <c r="H1360" s="1"/>
      <c r="I1360" s="1"/>
      <c r="J1360" s="1"/>
      <c r="K1360" s="1"/>
      <c r="L1360" s="1"/>
      <c r="M1360" s="1"/>
    </row>
    <row r="1361" spans="7:13" customFormat="1" x14ac:dyDescent="0.25">
      <c r="G1361" s="1"/>
      <c r="H1361" s="1"/>
      <c r="I1361" s="1"/>
      <c r="J1361" s="1"/>
      <c r="K1361" s="1"/>
      <c r="L1361" s="1"/>
      <c r="M1361" s="1"/>
    </row>
    <row r="1362" spans="7:13" customFormat="1" x14ac:dyDescent="0.25">
      <c r="G1362" s="1"/>
      <c r="H1362" s="1"/>
      <c r="I1362" s="1"/>
      <c r="J1362" s="1"/>
      <c r="K1362" s="1"/>
      <c r="L1362" s="1"/>
      <c r="M1362" s="1"/>
    </row>
    <row r="1363" spans="7:13" customFormat="1" x14ac:dyDescent="0.25">
      <c r="G1363" s="1"/>
      <c r="H1363" s="1"/>
      <c r="I1363" s="1"/>
      <c r="J1363" s="1"/>
      <c r="K1363" s="1"/>
      <c r="L1363" s="1"/>
      <c r="M1363" s="1"/>
    </row>
    <row r="1364" spans="7:13" customFormat="1" x14ac:dyDescent="0.25">
      <c r="G1364" s="1"/>
      <c r="H1364" s="1"/>
      <c r="I1364" s="1"/>
      <c r="J1364" s="1"/>
      <c r="K1364" s="1"/>
      <c r="L1364" s="1"/>
      <c r="M1364" s="1"/>
    </row>
    <row r="1365" spans="7:13" customFormat="1" x14ac:dyDescent="0.25">
      <c r="G1365" s="1"/>
      <c r="H1365" s="1"/>
      <c r="I1365" s="1"/>
      <c r="J1365" s="1"/>
      <c r="K1365" s="1"/>
      <c r="L1365" s="1"/>
      <c r="M1365" s="1"/>
    </row>
    <row r="1366" spans="7:13" customFormat="1" x14ac:dyDescent="0.25">
      <c r="G1366" s="1"/>
      <c r="H1366" s="1"/>
      <c r="I1366" s="1"/>
      <c r="J1366" s="1"/>
      <c r="K1366" s="1"/>
      <c r="L1366" s="1"/>
      <c r="M1366" s="1"/>
    </row>
    <row r="1367" spans="7:13" customFormat="1" x14ac:dyDescent="0.25">
      <c r="G1367" s="1"/>
      <c r="H1367" s="1"/>
      <c r="I1367" s="1"/>
      <c r="J1367" s="1"/>
      <c r="K1367" s="1"/>
      <c r="L1367" s="1"/>
      <c r="M1367" s="1"/>
    </row>
    <row r="1368" spans="7:13" customFormat="1" x14ac:dyDescent="0.25">
      <c r="G1368" s="1"/>
      <c r="H1368" s="1"/>
      <c r="I1368" s="1"/>
      <c r="J1368" s="1"/>
      <c r="K1368" s="1"/>
      <c r="L1368" s="1"/>
      <c r="M1368" s="1"/>
    </row>
    <row r="1369" spans="7:13" customFormat="1" x14ac:dyDescent="0.25">
      <c r="G1369" s="1"/>
      <c r="H1369" s="1"/>
      <c r="I1369" s="1"/>
      <c r="J1369" s="1"/>
      <c r="K1369" s="1"/>
      <c r="L1369" s="1"/>
      <c r="M1369" s="1"/>
    </row>
    <row r="1370" spans="7:13" customFormat="1" x14ac:dyDescent="0.25">
      <c r="G1370" s="1"/>
      <c r="H1370" s="1"/>
      <c r="I1370" s="1"/>
      <c r="J1370" s="1"/>
      <c r="K1370" s="1"/>
      <c r="L1370" s="1"/>
      <c r="M1370" s="1"/>
    </row>
    <row r="1371" spans="7:13" customFormat="1" x14ac:dyDescent="0.25">
      <c r="G1371" s="1"/>
      <c r="H1371" s="1"/>
      <c r="I1371" s="1"/>
      <c r="J1371" s="1"/>
      <c r="K1371" s="1"/>
      <c r="L1371" s="1"/>
      <c r="M1371" s="1"/>
    </row>
    <row r="1372" spans="7:13" customFormat="1" x14ac:dyDescent="0.25">
      <c r="G1372" s="1"/>
      <c r="H1372" s="1"/>
      <c r="I1372" s="1"/>
      <c r="J1372" s="1"/>
      <c r="K1372" s="1"/>
      <c r="L1372" s="1"/>
      <c r="M1372" s="1"/>
    </row>
    <row r="1373" spans="7:13" customFormat="1" x14ac:dyDescent="0.25">
      <c r="G1373" s="1"/>
      <c r="H1373" s="1"/>
      <c r="I1373" s="1"/>
      <c r="J1373" s="1"/>
      <c r="K1373" s="1"/>
      <c r="L1373" s="1"/>
      <c r="M1373" s="1"/>
    </row>
    <row r="1374" spans="7:13" customFormat="1" x14ac:dyDescent="0.25">
      <c r="G1374" s="1"/>
      <c r="H1374" s="1"/>
      <c r="I1374" s="1"/>
      <c r="J1374" s="1"/>
      <c r="K1374" s="1"/>
      <c r="L1374" s="1"/>
      <c r="M1374" s="1"/>
    </row>
    <row r="1375" spans="7:13" customFormat="1" x14ac:dyDescent="0.25">
      <c r="G1375" s="1"/>
      <c r="H1375" s="1"/>
      <c r="I1375" s="1"/>
      <c r="J1375" s="1"/>
      <c r="K1375" s="1"/>
      <c r="L1375" s="1"/>
      <c r="M1375" s="1"/>
    </row>
    <row r="1376" spans="7:13" customFormat="1" x14ac:dyDescent="0.25">
      <c r="G1376" s="1"/>
      <c r="H1376" s="1"/>
      <c r="I1376" s="1"/>
      <c r="J1376" s="1"/>
      <c r="K1376" s="1"/>
      <c r="L1376" s="1"/>
      <c r="M1376" s="1"/>
    </row>
    <row r="1377" spans="7:13" customFormat="1" x14ac:dyDescent="0.25">
      <c r="G1377" s="1"/>
      <c r="H1377" s="1"/>
      <c r="I1377" s="1"/>
      <c r="J1377" s="1"/>
      <c r="K1377" s="1"/>
      <c r="L1377" s="1"/>
      <c r="M1377" s="1"/>
    </row>
    <row r="1378" spans="7:13" customFormat="1" x14ac:dyDescent="0.25">
      <c r="G1378" s="1"/>
      <c r="H1378" s="1"/>
      <c r="I1378" s="1"/>
      <c r="J1378" s="1"/>
      <c r="K1378" s="1"/>
      <c r="L1378" s="1"/>
      <c r="M1378" s="1"/>
    </row>
    <row r="1379" spans="7:13" customFormat="1" x14ac:dyDescent="0.25">
      <c r="G1379" s="1"/>
      <c r="H1379" s="1"/>
      <c r="I1379" s="1"/>
      <c r="J1379" s="1"/>
      <c r="K1379" s="1"/>
      <c r="L1379" s="1"/>
      <c r="M1379" s="1"/>
    </row>
    <row r="1380" spans="7:13" customFormat="1" x14ac:dyDescent="0.25">
      <c r="G1380" s="1"/>
      <c r="H1380" s="1"/>
      <c r="I1380" s="1"/>
      <c r="J1380" s="1"/>
      <c r="K1380" s="1"/>
      <c r="L1380" s="1"/>
      <c r="M1380" s="1"/>
    </row>
    <row r="1381" spans="7:13" customFormat="1" x14ac:dyDescent="0.25">
      <c r="G1381" s="1"/>
      <c r="H1381" s="1"/>
      <c r="I1381" s="1"/>
      <c r="J1381" s="1"/>
      <c r="K1381" s="1"/>
      <c r="L1381" s="1"/>
      <c r="M1381" s="1"/>
    </row>
    <row r="1382" spans="7:13" customFormat="1" x14ac:dyDescent="0.25">
      <c r="G1382" s="1"/>
      <c r="H1382" s="1"/>
      <c r="I1382" s="1"/>
      <c r="J1382" s="1"/>
      <c r="K1382" s="1"/>
      <c r="L1382" s="1"/>
      <c r="M1382" s="1"/>
    </row>
    <row r="1383" spans="7:13" customFormat="1" x14ac:dyDescent="0.25">
      <c r="G1383" s="1"/>
      <c r="H1383" s="1"/>
      <c r="I1383" s="1"/>
      <c r="J1383" s="1"/>
      <c r="K1383" s="1"/>
      <c r="L1383" s="1"/>
      <c r="M1383" s="1"/>
    </row>
    <row r="1384" spans="7:13" customFormat="1" x14ac:dyDescent="0.25">
      <c r="G1384" s="1"/>
      <c r="H1384" s="1"/>
      <c r="I1384" s="1"/>
      <c r="J1384" s="1"/>
      <c r="K1384" s="1"/>
      <c r="L1384" s="1"/>
      <c r="M1384" s="1"/>
    </row>
    <row r="1385" spans="7:13" customFormat="1" x14ac:dyDescent="0.25">
      <c r="G1385" s="1"/>
      <c r="H1385" s="1"/>
      <c r="I1385" s="1"/>
      <c r="J1385" s="1"/>
      <c r="K1385" s="1"/>
      <c r="L1385" s="1"/>
      <c r="M1385" s="1"/>
    </row>
    <row r="1386" spans="7:13" customFormat="1" x14ac:dyDescent="0.25">
      <c r="G1386" s="1"/>
      <c r="H1386" s="1"/>
      <c r="I1386" s="1"/>
      <c r="J1386" s="1"/>
      <c r="K1386" s="1"/>
      <c r="L1386" s="1"/>
      <c r="M1386" s="1"/>
    </row>
    <row r="1387" spans="7:13" customFormat="1" x14ac:dyDescent="0.25">
      <c r="G1387" s="1"/>
      <c r="H1387" s="1"/>
      <c r="I1387" s="1"/>
      <c r="J1387" s="1"/>
      <c r="K1387" s="1"/>
      <c r="L1387" s="1"/>
      <c r="M1387" s="1"/>
    </row>
    <row r="1388" spans="7:13" customFormat="1" x14ac:dyDescent="0.25">
      <c r="G1388" s="1"/>
      <c r="H1388" s="1"/>
      <c r="I1388" s="1"/>
      <c r="J1388" s="1"/>
      <c r="K1388" s="1"/>
      <c r="L1388" s="1"/>
      <c r="M1388" s="1"/>
    </row>
    <row r="1389" spans="7:13" customFormat="1" x14ac:dyDescent="0.25">
      <c r="G1389" s="1"/>
      <c r="H1389" s="1"/>
      <c r="I1389" s="1"/>
      <c r="J1389" s="1"/>
      <c r="K1389" s="1"/>
      <c r="L1389" s="1"/>
      <c r="M1389" s="1"/>
    </row>
    <row r="1390" spans="7:13" customFormat="1" x14ac:dyDescent="0.25">
      <c r="G1390" s="1"/>
      <c r="H1390" s="1"/>
      <c r="I1390" s="1"/>
      <c r="J1390" s="1"/>
      <c r="K1390" s="1"/>
      <c r="L1390" s="1"/>
      <c r="M1390" s="1"/>
    </row>
    <row r="1391" spans="7:13" customFormat="1" x14ac:dyDescent="0.25">
      <c r="G1391" s="1"/>
      <c r="H1391" s="1"/>
      <c r="I1391" s="1"/>
      <c r="J1391" s="1"/>
      <c r="K1391" s="1"/>
      <c r="L1391" s="1"/>
      <c r="M1391" s="1"/>
    </row>
    <row r="1392" spans="7:13" customFormat="1" x14ac:dyDescent="0.25">
      <c r="G1392" s="1"/>
      <c r="H1392" s="1"/>
      <c r="I1392" s="1"/>
      <c r="J1392" s="1"/>
      <c r="K1392" s="1"/>
      <c r="L1392" s="1"/>
      <c r="M1392" s="1"/>
    </row>
    <row r="1393" spans="7:13" customFormat="1" x14ac:dyDescent="0.25">
      <c r="G1393" s="1"/>
      <c r="H1393" s="1"/>
      <c r="I1393" s="1"/>
      <c r="J1393" s="1"/>
      <c r="K1393" s="1"/>
      <c r="L1393" s="1"/>
      <c r="M1393" s="1"/>
    </row>
    <row r="1394" spans="7:13" customFormat="1" x14ac:dyDescent="0.25">
      <c r="G1394" s="1"/>
      <c r="H1394" s="1"/>
      <c r="I1394" s="1"/>
      <c r="J1394" s="1"/>
      <c r="K1394" s="1"/>
      <c r="L1394" s="1"/>
      <c r="M1394" s="1"/>
    </row>
    <row r="1395" spans="7:13" customFormat="1" x14ac:dyDescent="0.25">
      <c r="G1395" s="1"/>
      <c r="H1395" s="1"/>
      <c r="I1395" s="1"/>
      <c r="J1395" s="1"/>
      <c r="K1395" s="1"/>
      <c r="L1395" s="1"/>
      <c r="M1395" s="1"/>
    </row>
    <row r="1396" spans="7:13" customFormat="1" x14ac:dyDescent="0.25">
      <c r="G1396" s="1"/>
      <c r="H1396" s="1"/>
      <c r="I1396" s="1"/>
      <c r="J1396" s="1"/>
      <c r="K1396" s="1"/>
      <c r="L1396" s="1"/>
      <c r="M1396" s="1"/>
    </row>
    <row r="1397" spans="7:13" customFormat="1" x14ac:dyDescent="0.25">
      <c r="G1397" s="1"/>
      <c r="H1397" s="1"/>
      <c r="I1397" s="1"/>
      <c r="J1397" s="1"/>
      <c r="K1397" s="1"/>
      <c r="L1397" s="1"/>
      <c r="M1397" s="1"/>
    </row>
    <row r="1398" spans="7:13" customFormat="1" x14ac:dyDescent="0.25">
      <c r="G1398" s="1"/>
      <c r="H1398" s="1"/>
      <c r="I1398" s="1"/>
      <c r="J1398" s="1"/>
      <c r="K1398" s="1"/>
      <c r="L1398" s="1"/>
      <c r="M1398" s="1"/>
    </row>
    <row r="1399" spans="7:13" customFormat="1" x14ac:dyDescent="0.25">
      <c r="G1399" s="1"/>
      <c r="H1399" s="1"/>
      <c r="I1399" s="1"/>
      <c r="J1399" s="1"/>
      <c r="K1399" s="1"/>
      <c r="L1399" s="1"/>
      <c r="M1399" s="1"/>
    </row>
    <row r="1400" spans="7:13" customFormat="1" x14ac:dyDescent="0.25">
      <c r="G1400" s="1"/>
      <c r="H1400" s="1"/>
      <c r="I1400" s="1"/>
      <c r="J1400" s="1"/>
      <c r="K1400" s="1"/>
      <c r="L1400" s="1"/>
      <c r="M1400" s="1"/>
    </row>
    <row r="1401" spans="7:13" customFormat="1" x14ac:dyDescent="0.25">
      <c r="G1401" s="1"/>
      <c r="H1401" s="1"/>
      <c r="I1401" s="1"/>
      <c r="J1401" s="1"/>
      <c r="K1401" s="1"/>
      <c r="L1401" s="1"/>
      <c r="M1401" s="1"/>
    </row>
    <row r="1402" spans="7:13" customFormat="1" x14ac:dyDescent="0.25">
      <c r="G1402" s="1"/>
      <c r="H1402" s="1"/>
      <c r="I1402" s="1"/>
      <c r="J1402" s="1"/>
      <c r="K1402" s="1"/>
      <c r="L1402" s="1"/>
      <c r="M1402" s="1"/>
    </row>
    <row r="1403" spans="7:13" customFormat="1" x14ac:dyDescent="0.25">
      <c r="G1403" s="1"/>
      <c r="H1403" s="1"/>
      <c r="I1403" s="1"/>
      <c r="J1403" s="1"/>
      <c r="K1403" s="1"/>
      <c r="L1403" s="1"/>
      <c r="M1403" s="1"/>
    </row>
    <row r="1404" spans="7:13" customFormat="1" x14ac:dyDescent="0.25">
      <c r="G1404" s="1"/>
      <c r="H1404" s="1"/>
      <c r="I1404" s="1"/>
      <c r="J1404" s="1"/>
      <c r="K1404" s="1"/>
      <c r="L1404" s="1"/>
      <c r="M1404" s="1"/>
    </row>
    <row r="1405" spans="7:13" customFormat="1" x14ac:dyDescent="0.25">
      <c r="G1405" s="1"/>
      <c r="H1405" s="1"/>
      <c r="I1405" s="1"/>
      <c r="J1405" s="1"/>
      <c r="K1405" s="1"/>
      <c r="L1405" s="1"/>
      <c r="M1405" s="1"/>
    </row>
    <row r="1406" spans="7:13" customFormat="1" x14ac:dyDescent="0.25">
      <c r="G1406" s="1"/>
      <c r="H1406" s="1"/>
      <c r="I1406" s="1"/>
      <c r="J1406" s="1"/>
      <c r="K1406" s="1"/>
      <c r="L1406" s="1"/>
      <c r="M1406" s="1"/>
    </row>
    <row r="1407" spans="7:13" customFormat="1" x14ac:dyDescent="0.25">
      <c r="G1407" s="1"/>
      <c r="H1407" s="1"/>
      <c r="I1407" s="1"/>
      <c r="J1407" s="1"/>
      <c r="K1407" s="1"/>
      <c r="L1407" s="1"/>
      <c r="M1407" s="1"/>
    </row>
    <row r="1408" spans="7:13" customFormat="1" x14ac:dyDescent="0.25">
      <c r="G1408" s="1"/>
      <c r="H1408" s="1"/>
      <c r="I1408" s="1"/>
      <c r="J1408" s="1"/>
      <c r="K1408" s="1"/>
      <c r="L1408" s="1"/>
      <c r="M1408" s="1"/>
    </row>
    <row r="1409" spans="7:13" customFormat="1" x14ac:dyDescent="0.25">
      <c r="G1409" s="1"/>
      <c r="H1409" s="1"/>
      <c r="I1409" s="1"/>
      <c r="J1409" s="1"/>
      <c r="K1409" s="1"/>
      <c r="L1409" s="1"/>
      <c r="M1409" s="1"/>
    </row>
    <row r="1410" spans="7:13" customFormat="1" x14ac:dyDescent="0.25">
      <c r="G1410" s="1"/>
      <c r="H1410" s="1"/>
      <c r="I1410" s="1"/>
      <c r="J1410" s="1"/>
      <c r="K1410" s="1"/>
      <c r="L1410" s="1"/>
      <c r="M1410" s="1"/>
    </row>
    <row r="1411" spans="7:13" customFormat="1" x14ac:dyDescent="0.25">
      <c r="G1411" s="1"/>
      <c r="H1411" s="1"/>
      <c r="I1411" s="1"/>
      <c r="J1411" s="1"/>
      <c r="K1411" s="1"/>
      <c r="L1411" s="1"/>
      <c r="M1411" s="1"/>
    </row>
    <row r="1412" spans="7:13" customFormat="1" x14ac:dyDescent="0.25">
      <c r="G1412" s="1"/>
      <c r="H1412" s="1"/>
      <c r="I1412" s="1"/>
      <c r="J1412" s="1"/>
      <c r="K1412" s="1"/>
      <c r="L1412" s="1"/>
      <c r="M1412" s="1"/>
    </row>
    <row r="1413" spans="7:13" customFormat="1" x14ac:dyDescent="0.25">
      <c r="G1413" s="1"/>
      <c r="H1413" s="1"/>
      <c r="I1413" s="1"/>
      <c r="J1413" s="1"/>
      <c r="K1413" s="1"/>
      <c r="L1413" s="1"/>
      <c r="M1413" s="1"/>
    </row>
    <row r="1414" spans="7:13" customFormat="1" x14ac:dyDescent="0.25">
      <c r="G1414" s="1"/>
      <c r="H1414" s="1"/>
      <c r="I1414" s="1"/>
      <c r="J1414" s="1"/>
      <c r="K1414" s="1"/>
      <c r="L1414" s="1"/>
      <c r="M1414" s="1"/>
    </row>
    <row r="1415" spans="7:13" customFormat="1" x14ac:dyDescent="0.25">
      <c r="G1415" s="1"/>
      <c r="H1415" s="1"/>
      <c r="I1415" s="1"/>
      <c r="J1415" s="1"/>
      <c r="K1415" s="1"/>
      <c r="L1415" s="1"/>
      <c r="M1415" s="1"/>
    </row>
    <row r="1416" spans="7:13" customFormat="1" x14ac:dyDescent="0.25">
      <c r="G1416" s="1"/>
      <c r="H1416" s="1"/>
      <c r="I1416" s="1"/>
      <c r="J1416" s="1"/>
      <c r="K1416" s="1"/>
      <c r="L1416" s="1"/>
      <c r="M1416" s="1"/>
    </row>
    <row r="1417" spans="7:13" customFormat="1" x14ac:dyDescent="0.25">
      <c r="G1417" s="1"/>
      <c r="H1417" s="1"/>
      <c r="I1417" s="1"/>
      <c r="J1417" s="1"/>
      <c r="K1417" s="1"/>
      <c r="L1417" s="1"/>
      <c r="M1417" s="1"/>
    </row>
    <row r="1418" spans="7:13" customFormat="1" x14ac:dyDescent="0.25">
      <c r="G1418" s="1"/>
      <c r="H1418" s="1"/>
      <c r="I1418" s="1"/>
      <c r="J1418" s="1"/>
      <c r="K1418" s="1"/>
      <c r="L1418" s="1"/>
      <c r="M1418" s="1"/>
    </row>
    <row r="1419" spans="7:13" customFormat="1" x14ac:dyDescent="0.25">
      <c r="G1419" s="1"/>
      <c r="H1419" s="1"/>
      <c r="I1419" s="1"/>
      <c r="J1419" s="1"/>
      <c r="K1419" s="1"/>
      <c r="L1419" s="1"/>
      <c r="M1419" s="1"/>
    </row>
    <row r="1420" spans="7:13" customFormat="1" x14ac:dyDescent="0.25">
      <c r="G1420" s="1"/>
      <c r="H1420" s="1"/>
      <c r="I1420" s="1"/>
      <c r="J1420" s="1"/>
      <c r="K1420" s="1"/>
      <c r="L1420" s="1"/>
      <c r="M1420" s="1"/>
    </row>
    <row r="1421" spans="7:13" customFormat="1" x14ac:dyDescent="0.25">
      <c r="G1421" s="1"/>
      <c r="H1421" s="1"/>
      <c r="I1421" s="1"/>
      <c r="J1421" s="1"/>
      <c r="K1421" s="1"/>
      <c r="L1421" s="1"/>
      <c r="M1421" s="1"/>
    </row>
    <row r="1422" spans="7:13" customFormat="1" x14ac:dyDescent="0.25">
      <c r="G1422" s="1"/>
      <c r="H1422" s="1"/>
      <c r="I1422" s="1"/>
      <c r="J1422" s="1"/>
      <c r="K1422" s="1"/>
      <c r="L1422" s="1"/>
      <c r="M1422" s="1"/>
    </row>
    <row r="1423" spans="7:13" customFormat="1" x14ac:dyDescent="0.25">
      <c r="G1423" s="1"/>
      <c r="H1423" s="1"/>
      <c r="I1423" s="1"/>
      <c r="J1423" s="1"/>
      <c r="K1423" s="1"/>
      <c r="L1423" s="1"/>
      <c r="M1423" s="1"/>
    </row>
    <row r="1424" spans="7:13" customFormat="1" x14ac:dyDescent="0.25">
      <c r="G1424" s="1"/>
      <c r="H1424" s="1"/>
      <c r="I1424" s="1"/>
      <c r="J1424" s="1"/>
      <c r="K1424" s="1"/>
      <c r="L1424" s="1"/>
      <c r="M1424" s="1"/>
    </row>
    <row r="1425" spans="7:13" customFormat="1" x14ac:dyDescent="0.25">
      <c r="G1425" s="1"/>
      <c r="H1425" s="1"/>
      <c r="I1425" s="1"/>
      <c r="J1425" s="1"/>
      <c r="K1425" s="1"/>
      <c r="L1425" s="1"/>
      <c r="M1425" s="1"/>
    </row>
    <row r="1426" spans="7:13" customFormat="1" x14ac:dyDescent="0.25">
      <c r="G1426" s="1"/>
      <c r="H1426" s="1"/>
      <c r="I1426" s="1"/>
      <c r="J1426" s="1"/>
      <c r="K1426" s="1"/>
      <c r="L1426" s="1"/>
      <c r="M1426" s="1"/>
    </row>
    <row r="1427" spans="7:13" customFormat="1" x14ac:dyDescent="0.25">
      <c r="G1427" s="1"/>
      <c r="H1427" s="1"/>
      <c r="I1427" s="1"/>
      <c r="J1427" s="1"/>
      <c r="K1427" s="1"/>
      <c r="L1427" s="1"/>
      <c r="M1427" s="1"/>
    </row>
    <row r="1428" spans="7:13" customFormat="1" x14ac:dyDescent="0.25">
      <c r="G1428" s="1"/>
      <c r="H1428" s="1"/>
      <c r="I1428" s="1"/>
      <c r="J1428" s="1"/>
      <c r="K1428" s="1"/>
      <c r="L1428" s="1"/>
      <c r="M1428" s="1"/>
    </row>
    <row r="1429" spans="7:13" customFormat="1" x14ac:dyDescent="0.25">
      <c r="G1429" s="1"/>
      <c r="H1429" s="1"/>
      <c r="I1429" s="1"/>
      <c r="J1429" s="1"/>
      <c r="K1429" s="1"/>
      <c r="L1429" s="1"/>
      <c r="M1429" s="1"/>
    </row>
    <row r="1430" spans="7:13" customFormat="1" x14ac:dyDescent="0.25">
      <c r="G1430" s="1"/>
      <c r="H1430" s="1"/>
      <c r="I1430" s="1"/>
      <c r="J1430" s="1"/>
      <c r="K1430" s="1"/>
      <c r="L1430" s="1"/>
      <c r="M1430" s="1"/>
    </row>
    <row r="1431" spans="7:13" customFormat="1" x14ac:dyDescent="0.25">
      <c r="G1431" s="1"/>
      <c r="H1431" s="1"/>
      <c r="I1431" s="1"/>
      <c r="J1431" s="1"/>
      <c r="K1431" s="1"/>
      <c r="L1431" s="1"/>
      <c r="M1431" s="1"/>
    </row>
    <row r="1432" spans="7:13" customFormat="1" x14ac:dyDescent="0.25">
      <c r="G1432" s="1"/>
      <c r="H1432" s="1"/>
      <c r="I1432" s="1"/>
      <c r="J1432" s="1"/>
      <c r="K1432" s="1"/>
      <c r="L1432" s="1"/>
      <c r="M1432" s="1"/>
    </row>
    <row r="1433" spans="7:13" customFormat="1" x14ac:dyDescent="0.25">
      <c r="G1433" s="1"/>
      <c r="H1433" s="1"/>
      <c r="I1433" s="1"/>
      <c r="J1433" s="1"/>
      <c r="K1433" s="1"/>
      <c r="L1433" s="1"/>
      <c r="M1433" s="1"/>
    </row>
    <row r="1434" spans="7:13" customFormat="1" x14ac:dyDescent="0.25">
      <c r="G1434" s="1"/>
      <c r="H1434" s="1"/>
      <c r="I1434" s="1"/>
      <c r="J1434" s="1"/>
      <c r="K1434" s="1"/>
      <c r="L1434" s="1"/>
      <c r="M1434" s="1"/>
    </row>
    <row r="1435" spans="7:13" customFormat="1" x14ac:dyDescent="0.25">
      <c r="G1435" s="1"/>
      <c r="H1435" s="1"/>
      <c r="I1435" s="1"/>
      <c r="J1435" s="1"/>
      <c r="K1435" s="1"/>
      <c r="L1435" s="1"/>
      <c r="M1435" s="1"/>
    </row>
    <row r="1436" spans="7:13" customFormat="1" x14ac:dyDescent="0.25">
      <c r="G1436" s="1"/>
      <c r="H1436" s="1"/>
      <c r="I1436" s="1"/>
      <c r="J1436" s="1"/>
      <c r="K1436" s="1"/>
      <c r="L1436" s="1"/>
      <c r="M1436" s="1"/>
    </row>
    <row r="1437" spans="7:13" customFormat="1" x14ac:dyDescent="0.25">
      <c r="G1437" s="1"/>
      <c r="H1437" s="1"/>
      <c r="I1437" s="1"/>
      <c r="J1437" s="1"/>
      <c r="K1437" s="1"/>
      <c r="L1437" s="1"/>
      <c r="M1437" s="1"/>
    </row>
    <row r="1438" spans="7:13" customFormat="1" x14ac:dyDescent="0.25">
      <c r="G1438" s="1"/>
      <c r="H1438" s="1"/>
      <c r="I1438" s="1"/>
      <c r="J1438" s="1"/>
      <c r="K1438" s="1"/>
      <c r="L1438" s="1"/>
      <c r="M1438" s="1"/>
    </row>
    <row r="1439" spans="7:13" customFormat="1" x14ac:dyDescent="0.25">
      <c r="G1439" s="1"/>
      <c r="H1439" s="1"/>
      <c r="I1439" s="1"/>
      <c r="J1439" s="1"/>
      <c r="K1439" s="1"/>
      <c r="L1439" s="1"/>
      <c r="M1439" s="1"/>
    </row>
    <row r="1440" spans="7:13" customFormat="1" x14ac:dyDescent="0.25">
      <c r="G1440" s="1"/>
      <c r="H1440" s="1"/>
      <c r="I1440" s="1"/>
      <c r="J1440" s="1"/>
      <c r="K1440" s="1"/>
      <c r="L1440" s="1"/>
      <c r="M1440" s="1"/>
    </row>
    <row r="1441" spans="7:13" customFormat="1" x14ac:dyDescent="0.25">
      <c r="G1441" s="1"/>
      <c r="H1441" s="1"/>
      <c r="I1441" s="1"/>
      <c r="J1441" s="1"/>
      <c r="K1441" s="1"/>
      <c r="L1441" s="1"/>
      <c r="M1441" s="1"/>
    </row>
    <row r="1442" spans="7:13" customFormat="1" x14ac:dyDescent="0.25">
      <c r="G1442" s="1"/>
      <c r="H1442" s="1"/>
      <c r="I1442" s="1"/>
      <c r="J1442" s="1"/>
      <c r="K1442" s="1"/>
      <c r="L1442" s="1"/>
      <c r="M1442" s="1"/>
    </row>
    <row r="1443" spans="7:13" customFormat="1" x14ac:dyDescent="0.25">
      <c r="G1443" s="1"/>
      <c r="H1443" s="1"/>
      <c r="I1443" s="1"/>
      <c r="J1443" s="1"/>
      <c r="K1443" s="1"/>
      <c r="L1443" s="1"/>
      <c r="M1443" s="1"/>
    </row>
    <row r="1444" spans="7:13" customFormat="1" x14ac:dyDescent="0.25">
      <c r="G1444" s="1"/>
      <c r="H1444" s="1"/>
      <c r="I1444" s="1"/>
      <c r="J1444" s="1"/>
      <c r="K1444" s="1"/>
      <c r="L1444" s="1"/>
      <c r="M1444" s="1"/>
    </row>
    <row r="1445" spans="7:13" customFormat="1" x14ac:dyDescent="0.25">
      <c r="G1445" s="1"/>
      <c r="H1445" s="1"/>
      <c r="I1445" s="1"/>
      <c r="J1445" s="1"/>
      <c r="K1445" s="1"/>
      <c r="L1445" s="1"/>
      <c r="M1445" s="1"/>
    </row>
    <row r="1446" spans="7:13" customFormat="1" x14ac:dyDescent="0.25">
      <c r="G1446" s="1"/>
      <c r="H1446" s="1"/>
      <c r="I1446" s="1"/>
      <c r="J1446" s="1"/>
      <c r="K1446" s="1"/>
      <c r="L1446" s="1"/>
      <c r="M1446" s="1"/>
    </row>
    <row r="1447" spans="7:13" customFormat="1" x14ac:dyDescent="0.25">
      <c r="G1447" s="1"/>
      <c r="H1447" s="1"/>
      <c r="I1447" s="1"/>
      <c r="J1447" s="1"/>
      <c r="K1447" s="1"/>
      <c r="L1447" s="1"/>
      <c r="M1447" s="1"/>
    </row>
    <row r="1448" spans="7:13" customFormat="1" x14ac:dyDescent="0.25">
      <c r="G1448" s="1"/>
      <c r="H1448" s="1"/>
      <c r="I1448" s="1"/>
      <c r="J1448" s="1"/>
      <c r="K1448" s="1"/>
      <c r="L1448" s="1"/>
      <c r="M1448" s="1"/>
    </row>
    <row r="1449" spans="7:13" customFormat="1" x14ac:dyDescent="0.25">
      <c r="G1449" s="1"/>
      <c r="H1449" s="1"/>
      <c r="I1449" s="1"/>
      <c r="J1449" s="1"/>
      <c r="K1449" s="1"/>
      <c r="L1449" s="1"/>
      <c r="M1449" s="1"/>
    </row>
    <row r="1450" spans="7:13" customFormat="1" x14ac:dyDescent="0.25">
      <c r="G1450" s="1"/>
      <c r="H1450" s="1"/>
      <c r="I1450" s="1"/>
      <c r="J1450" s="1"/>
      <c r="K1450" s="1"/>
      <c r="L1450" s="1"/>
      <c r="M1450" s="1"/>
    </row>
    <row r="1451" spans="7:13" customFormat="1" x14ac:dyDescent="0.25">
      <c r="G1451" s="1"/>
      <c r="H1451" s="1"/>
      <c r="I1451" s="1"/>
      <c r="J1451" s="1"/>
      <c r="K1451" s="1"/>
      <c r="L1451" s="1"/>
      <c r="M1451" s="1"/>
    </row>
    <row r="1452" spans="7:13" customFormat="1" x14ac:dyDescent="0.25">
      <c r="G1452" s="1"/>
      <c r="H1452" s="1"/>
      <c r="I1452" s="1"/>
      <c r="J1452" s="1"/>
      <c r="K1452" s="1"/>
      <c r="L1452" s="1"/>
      <c r="M1452" s="1"/>
    </row>
    <row r="1453" spans="7:13" customFormat="1" x14ac:dyDescent="0.25">
      <c r="G1453" s="1"/>
      <c r="H1453" s="1"/>
      <c r="I1453" s="1"/>
      <c r="J1453" s="1"/>
      <c r="K1453" s="1"/>
      <c r="L1453" s="1"/>
      <c r="M1453" s="1"/>
    </row>
    <row r="1454" spans="7:13" customFormat="1" x14ac:dyDescent="0.25">
      <c r="G1454" s="1"/>
      <c r="H1454" s="1"/>
      <c r="I1454" s="1"/>
      <c r="J1454" s="1"/>
      <c r="K1454" s="1"/>
      <c r="L1454" s="1"/>
      <c r="M1454" s="1"/>
    </row>
    <row r="1455" spans="7:13" customFormat="1" x14ac:dyDescent="0.25">
      <c r="G1455" s="1"/>
      <c r="H1455" s="1"/>
      <c r="I1455" s="1"/>
      <c r="J1455" s="1"/>
      <c r="K1455" s="1"/>
      <c r="L1455" s="1"/>
      <c r="M1455" s="1"/>
    </row>
    <row r="1456" spans="7:13" customFormat="1" x14ac:dyDescent="0.25">
      <c r="G1456" s="1"/>
      <c r="H1456" s="1"/>
      <c r="I1456" s="1"/>
      <c r="J1456" s="1"/>
      <c r="K1456" s="1"/>
      <c r="L1456" s="1"/>
      <c r="M1456" s="1"/>
    </row>
    <row r="1457" spans="7:13" customFormat="1" x14ac:dyDescent="0.25">
      <c r="G1457" s="1"/>
      <c r="H1457" s="1"/>
      <c r="I1457" s="1"/>
      <c r="J1457" s="1"/>
      <c r="K1457" s="1"/>
      <c r="L1457" s="1"/>
      <c r="M1457" s="1"/>
    </row>
    <row r="1458" spans="7:13" customFormat="1" x14ac:dyDescent="0.25">
      <c r="G1458" s="1"/>
      <c r="H1458" s="1"/>
      <c r="I1458" s="1"/>
      <c r="J1458" s="1"/>
      <c r="K1458" s="1"/>
      <c r="L1458" s="1"/>
      <c r="M1458" s="1"/>
    </row>
    <row r="1459" spans="7:13" customFormat="1" x14ac:dyDescent="0.25">
      <c r="G1459" s="1"/>
      <c r="H1459" s="1"/>
      <c r="I1459" s="1"/>
      <c r="J1459" s="1"/>
      <c r="K1459" s="1"/>
      <c r="L1459" s="1"/>
      <c r="M1459" s="1"/>
    </row>
    <row r="1460" spans="7:13" customFormat="1" x14ac:dyDescent="0.25">
      <c r="G1460" s="1"/>
      <c r="H1460" s="1"/>
      <c r="I1460" s="1"/>
      <c r="J1460" s="1"/>
      <c r="K1460" s="1"/>
      <c r="L1460" s="1"/>
      <c r="M1460" s="1"/>
    </row>
    <row r="1461" spans="7:13" customFormat="1" x14ac:dyDescent="0.25">
      <c r="G1461" s="1"/>
      <c r="H1461" s="1"/>
      <c r="I1461" s="1"/>
      <c r="J1461" s="1"/>
      <c r="K1461" s="1"/>
      <c r="L1461" s="1"/>
      <c r="M1461" s="1"/>
    </row>
    <row r="1462" spans="7:13" customFormat="1" x14ac:dyDescent="0.25">
      <c r="G1462" s="1"/>
      <c r="H1462" s="1"/>
      <c r="I1462" s="1"/>
      <c r="J1462" s="1"/>
      <c r="K1462" s="1"/>
      <c r="L1462" s="1"/>
      <c r="M1462" s="1"/>
    </row>
    <row r="1463" spans="7:13" customFormat="1" x14ac:dyDescent="0.25">
      <c r="G1463" s="1"/>
      <c r="H1463" s="1"/>
      <c r="I1463" s="1"/>
      <c r="J1463" s="1"/>
      <c r="K1463" s="1"/>
      <c r="L1463" s="1"/>
      <c r="M1463" s="1"/>
    </row>
    <row r="1464" spans="7:13" customFormat="1" x14ac:dyDescent="0.25">
      <c r="G1464" s="1"/>
      <c r="H1464" s="1"/>
      <c r="I1464" s="1"/>
      <c r="J1464" s="1"/>
      <c r="K1464" s="1"/>
      <c r="L1464" s="1"/>
      <c r="M1464" s="1"/>
    </row>
    <row r="1465" spans="7:13" customFormat="1" x14ac:dyDescent="0.25">
      <c r="G1465" s="1"/>
      <c r="H1465" s="1"/>
      <c r="I1465" s="1"/>
      <c r="J1465" s="1"/>
      <c r="K1465" s="1"/>
      <c r="L1465" s="1"/>
      <c r="M1465" s="1"/>
    </row>
    <row r="1466" spans="7:13" customFormat="1" x14ac:dyDescent="0.25">
      <c r="G1466" s="1"/>
      <c r="H1466" s="1"/>
      <c r="I1466" s="1"/>
      <c r="J1466" s="1"/>
      <c r="K1466" s="1"/>
      <c r="L1466" s="1"/>
      <c r="M1466" s="1"/>
    </row>
    <row r="1467" spans="7:13" customFormat="1" x14ac:dyDescent="0.25">
      <c r="G1467" s="1"/>
      <c r="H1467" s="1"/>
      <c r="I1467" s="1"/>
      <c r="J1467" s="1"/>
      <c r="K1467" s="1"/>
      <c r="L1467" s="1"/>
      <c r="M1467" s="1"/>
    </row>
    <row r="1468" spans="7:13" customFormat="1" x14ac:dyDescent="0.25">
      <c r="G1468" s="1"/>
      <c r="H1468" s="1"/>
      <c r="I1468" s="1"/>
      <c r="J1468" s="1"/>
      <c r="K1468" s="1"/>
      <c r="L1468" s="1"/>
      <c r="M1468" s="1"/>
    </row>
    <row r="1469" spans="7:13" customFormat="1" x14ac:dyDescent="0.25">
      <c r="G1469" s="1"/>
      <c r="H1469" s="1"/>
      <c r="I1469" s="1"/>
      <c r="J1469" s="1"/>
      <c r="K1469" s="1"/>
      <c r="L1469" s="1"/>
      <c r="M1469" s="1"/>
    </row>
    <row r="1470" spans="7:13" customFormat="1" x14ac:dyDescent="0.25">
      <c r="G1470" s="1"/>
      <c r="H1470" s="1"/>
      <c r="I1470" s="1"/>
      <c r="J1470" s="1"/>
      <c r="K1470" s="1"/>
      <c r="L1470" s="1"/>
      <c r="M1470" s="1"/>
    </row>
    <row r="1471" spans="7:13" customFormat="1" x14ac:dyDescent="0.25">
      <c r="G1471" s="1"/>
      <c r="H1471" s="1"/>
      <c r="I1471" s="1"/>
      <c r="J1471" s="1"/>
      <c r="K1471" s="1"/>
      <c r="L1471" s="1"/>
      <c r="M1471" s="1"/>
    </row>
    <row r="1472" spans="7:13" customFormat="1" x14ac:dyDescent="0.25">
      <c r="G1472" s="1"/>
      <c r="H1472" s="1"/>
      <c r="I1472" s="1"/>
      <c r="J1472" s="1"/>
      <c r="K1472" s="1"/>
      <c r="L1472" s="1"/>
      <c r="M1472" s="1"/>
    </row>
    <row r="1473" spans="7:13" customFormat="1" x14ac:dyDescent="0.25">
      <c r="G1473" s="1"/>
      <c r="H1473" s="1"/>
      <c r="I1473" s="1"/>
      <c r="J1473" s="1"/>
      <c r="K1473" s="1"/>
      <c r="L1473" s="1"/>
      <c r="M1473" s="1"/>
    </row>
    <row r="1474" spans="7:13" customFormat="1" x14ac:dyDescent="0.25">
      <c r="G1474" s="1"/>
      <c r="H1474" s="1"/>
      <c r="I1474" s="1"/>
      <c r="J1474" s="1"/>
      <c r="K1474" s="1"/>
      <c r="L1474" s="1"/>
      <c r="M1474" s="1"/>
    </row>
    <row r="1475" spans="7:13" customFormat="1" x14ac:dyDescent="0.25">
      <c r="G1475" s="1"/>
      <c r="H1475" s="1"/>
      <c r="I1475" s="1"/>
      <c r="J1475" s="1"/>
      <c r="K1475" s="1"/>
      <c r="L1475" s="1"/>
      <c r="M1475" s="1"/>
    </row>
    <row r="1476" spans="7:13" customFormat="1" x14ac:dyDescent="0.25">
      <c r="G1476" s="1"/>
      <c r="H1476" s="1"/>
      <c r="I1476" s="1"/>
      <c r="J1476" s="1"/>
      <c r="K1476" s="1"/>
      <c r="L1476" s="1"/>
      <c r="M1476" s="1"/>
    </row>
    <row r="1477" spans="7:13" customFormat="1" x14ac:dyDescent="0.25">
      <c r="G1477" s="1"/>
      <c r="H1477" s="1"/>
      <c r="I1477" s="1"/>
      <c r="J1477" s="1"/>
      <c r="K1477" s="1"/>
      <c r="L1477" s="1"/>
      <c r="M1477" s="1"/>
    </row>
    <row r="1478" spans="7:13" customFormat="1" x14ac:dyDescent="0.25">
      <c r="G1478" s="1"/>
      <c r="H1478" s="1"/>
      <c r="I1478" s="1"/>
      <c r="J1478" s="1"/>
      <c r="K1478" s="1"/>
      <c r="L1478" s="1"/>
      <c r="M1478" s="1"/>
    </row>
    <row r="1479" spans="7:13" customFormat="1" x14ac:dyDescent="0.25">
      <c r="G1479" s="1"/>
      <c r="H1479" s="1"/>
      <c r="I1479" s="1"/>
      <c r="J1479" s="1"/>
      <c r="K1479" s="1"/>
      <c r="L1479" s="1"/>
      <c r="M1479" s="1"/>
    </row>
    <row r="1480" spans="7:13" customFormat="1" x14ac:dyDescent="0.25">
      <c r="G1480" s="1"/>
      <c r="H1480" s="1"/>
      <c r="I1480" s="1"/>
      <c r="J1480" s="1"/>
      <c r="K1480" s="1"/>
      <c r="L1480" s="1"/>
      <c r="M1480" s="1"/>
    </row>
    <row r="1481" spans="7:13" customFormat="1" x14ac:dyDescent="0.25">
      <c r="G1481" s="1"/>
      <c r="H1481" s="1"/>
      <c r="I1481" s="1"/>
      <c r="J1481" s="1"/>
      <c r="K1481" s="1"/>
      <c r="L1481" s="1"/>
      <c r="M1481" s="1"/>
    </row>
    <row r="1482" spans="7:13" customFormat="1" x14ac:dyDescent="0.25">
      <c r="G1482" s="1"/>
      <c r="H1482" s="1"/>
      <c r="I1482" s="1"/>
      <c r="J1482" s="1"/>
      <c r="K1482" s="1"/>
      <c r="L1482" s="1"/>
      <c r="M1482" s="1"/>
    </row>
    <row r="1483" spans="7:13" customFormat="1" x14ac:dyDescent="0.25">
      <c r="G1483" s="1"/>
      <c r="H1483" s="1"/>
      <c r="I1483" s="1"/>
      <c r="J1483" s="1"/>
      <c r="K1483" s="1"/>
      <c r="L1483" s="1"/>
      <c r="M1483" s="1"/>
    </row>
    <row r="1484" spans="7:13" customFormat="1" x14ac:dyDescent="0.25">
      <c r="G1484" s="1"/>
      <c r="H1484" s="1"/>
      <c r="I1484" s="1"/>
      <c r="J1484" s="1"/>
      <c r="K1484" s="1"/>
      <c r="L1484" s="1"/>
      <c r="M1484" s="1"/>
    </row>
    <row r="1485" spans="7:13" customFormat="1" x14ac:dyDescent="0.25">
      <c r="G1485" s="1"/>
      <c r="H1485" s="1"/>
      <c r="I1485" s="1"/>
      <c r="J1485" s="1"/>
      <c r="K1485" s="1"/>
      <c r="L1485" s="1"/>
      <c r="M1485" s="1"/>
    </row>
    <row r="1486" spans="7:13" customFormat="1" x14ac:dyDescent="0.25">
      <c r="G1486" s="1"/>
      <c r="H1486" s="1"/>
      <c r="I1486" s="1"/>
      <c r="J1486" s="1"/>
      <c r="K1486" s="1"/>
      <c r="L1486" s="1"/>
      <c r="M1486" s="1"/>
    </row>
    <row r="1487" spans="7:13" customFormat="1" x14ac:dyDescent="0.25">
      <c r="G1487" s="1"/>
      <c r="H1487" s="1"/>
      <c r="I1487" s="1"/>
      <c r="J1487" s="1"/>
      <c r="K1487" s="1"/>
      <c r="L1487" s="1"/>
      <c r="M1487" s="1"/>
    </row>
    <row r="1488" spans="7:13" customFormat="1" x14ac:dyDescent="0.25">
      <c r="G1488" s="1"/>
      <c r="H1488" s="1"/>
      <c r="I1488" s="1"/>
      <c r="J1488" s="1"/>
      <c r="K1488" s="1"/>
      <c r="L1488" s="1"/>
      <c r="M1488" s="1"/>
    </row>
    <row r="1489" spans="7:13" customFormat="1" x14ac:dyDescent="0.25">
      <c r="G1489" s="1"/>
      <c r="H1489" s="1"/>
      <c r="I1489" s="1"/>
      <c r="J1489" s="1"/>
      <c r="K1489" s="1"/>
      <c r="L1489" s="1"/>
      <c r="M1489" s="1"/>
    </row>
    <row r="1490" spans="7:13" customFormat="1" x14ac:dyDescent="0.25">
      <c r="G1490" s="1"/>
      <c r="H1490" s="1"/>
      <c r="I1490" s="1"/>
      <c r="J1490" s="1"/>
      <c r="K1490" s="1"/>
      <c r="L1490" s="1"/>
      <c r="M1490" s="1"/>
    </row>
    <row r="1491" spans="7:13" customFormat="1" x14ac:dyDescent="0.25">
      <c r="G1491" s="1"/>
      <c r="H1491" s="1"/>
      <c r="I1491" s="1"/>
      <c r="J1491" s="1"/>
      <c r="K1491" s="1"/>
      <c r="L1491" s="1"/>
      <c r="M1491" s="1"/>
    </row>
    <row r="1492" spans="7:13" customFormat="1" x14ac:dyDescent="0.25">
      <c r="G1492" s="1"/>
      <c r="H1492" s="1"/>
      <c r="I1492" s="1"/>
      <c r="J1492" s="1"/>
      <c r="K1492" s="1"/>
      <c r="L1492" s="1"/>
      <c r="M1492" s="1"/>
    </row>
    <row r="1493" spans="7:13" customFormat="1" x14ac:dyDescent="0.25">
      <c r="G1493" s="1"/>
      <c r="H1493" s="1"/>
      <c r="I1493" s="1"/>
      <c r="J1493" s="1"/>
      <c r="K1493" s="1"/>
      <c r="L1493" s="1"/>
      <c r="M1493" s="1"/>
    </row>
    <row r="1494" spans="7:13" customFormat="1" x14ac:dyDescent="0.25">
      <c r="G1494" s="1"/>
      <c r="H1494" s="1"/>
      <c r="I1494" s="1"/>
      <c r="J1494" s="1"/>
      <c r="K1494" s="1"/>
      <c r="L1494" s="1"/>
      <c r="M1494" s="1"/>
    </row>
    <row r="1495" spans="7:13" customFormat="1" x14ac:dyDescent="0.25">
      <c r="G1495" s="1"/>
      <c r="H1495" s="1"/>
      <c r="I1495" s="1"/>
      <c r="J1495" s="1"/>
      <c r="K1495" s="1"/>
      <c r="L1495" s="1"/>
      <c r="M1495" s="1"/>
    </row>
    <row r="1496" spans="7:13" customFormat="1" x14ac:dyDescent="0.25">
      <c r="G1496" s="1"/>
      <c r="H1496" s="1"/>
      <c r="I1496" s="1"/>
      <c r="J1496" s="1"/>
      <c r="K1496" s="1"/>
      <c r="L1496" s="1"/>
      <c r="M1496" s="1"/>
    </row>
    <row r="1497" spans="7:13" customFormat="1" x14ac:dyDescent="0.25">
      <c r="G1497" s="1"/>
      <c r="H1497" s="1"/>
      <c r="I1497" s="1"/>
      <c r="J1497" s="1"/>
      <c r="K1497" s="1"/>
      <c r="L1497" s="1"/>
      <c r="M1497" s="1"/>
    </row>
    <row r="1498" spans="7:13" customFormat="1" x14ac:dyDescent="0.25">
      <c r="G1498" s="1"/>
      <c r="H1498" s="1"/>
      <c r="I1498" s="1"/>
      <c r="J1498" s="1"/>
      <c r="K1498" s="1"/>
      <c r="L1498" s="1"/>
      <c r="M1498" s="1"/>
    </row>
    <row r="1499" spans="7:13" customFormat="1" x14ac:dyDescent="0.25">
      <c r="G1499" s="1"/>
      <c r="H1499" s="1"/>
      <c r="I1499" s="1"/>
      <c r="J1499" s="1"/>
      <c r="K1499" s="1"/>
      <c r="L1499" s="1"/>
      <c r="M1499" s="1"/>
    </row>
    <row r="1500" spans="7:13" customFormat="1" x14ac:dyDescent="0.25">
      <c r="G1500" s="1"/>
      <c r="H1500" s="1"/>
      <c r="I1500" s="1"/>
      <c r="J1500" s="1"/>
      <c r="K1500" s="1"/>
      <c r="L1500" s="1"/>
      <c r="M1500" s="1"/>
    </row>
    <row r="1501" spans="7:13" customFormat="1" x14ac:dyDescent="0.25">
      <c r="G1501" s="1"/>
      <c r="H1501" s="1"/>
      <c r="I1501" s="1"/>
      <c r="J1501" s="1"/>
      <c r="K1501" s="1"/>
      <c r="L1501" s="1"/>
      <c r="M1501" s="1"/>
    </row>
    <row r="1502" spans="7:13" customFormat="1" x14ac:dyDescent="0.25">
      <c r="G1502" s="1"/>
      <c r="H1502" s="1"/>
      <c r="I1502" s="1"/>
      <c r="J1502" s="1"/>
      <c r="K1502" s="1"/>
      <c r="L1502" s="1"/>
      <c r="M1502" s="1"/>
    </row>
    <row r="1503" spans="7:13" customFormat="1" x14ac:dyDescent="0.25">
      <c r="G1503" s="1"/>
      <c r="H1503" s="1"/>
      <c r="I1503" s="1"/>
      <c r="J1503" s="1"/>
      <c r="K1503" s="1"/>
      <c r="L1503" s="1"/>
      <c r="M1503" s="1"/>
    </row>
    <row r="1504" spans="7:13" customFormat="1" x14ac:dyDescent="0.25">
      <c r="G1504" s="1"/>
      <c r="H1504" s="1"/>
      <c r="I1504" s="1"/>
      <c r="J1504" s="1"/>
      <c r="K1504" s="1"/>
      <c r="L1504" s="1"/>
      <c r="M1504" s="1"/>
    </row>
    <row r="1505" spans="7:13" customFormat="1" x14ac:dyDescent="0.25">
      <c r="G1505" s="1"/>
      <c r="H1505" s="1"/>
      <c r="I1505" s="1"/>
      <c r="J1505" s="1"/>
      <c r="K1505" s="1"/>
      <c r="L1505" s="1"/>
      <c r="M1505" s="1"/>
    </row>
    <row r="1506" spans="7:13" customFormat="1" x14ac:dyDescent="0.25">
      <c r="G1506" s="1"/>
      <c r="H1506" s="1"/>
      <c r="I1506" s="1"/>
      <c r="J1506" s="1"/>
      <c r="K1506" s="1"/>
      <c r="L1506" s="1"/>
      <c r="M1506" s="1"/>
    </row>
    <row r="1507" spans="7:13" customFormat="1" x14ac:dyDescent="0.25">
      <c r="G1507" s="1"/>
      <c r="H1507" s="1"/>
      <c r="I1507" s="1"/>
      <c r="J1507" s="1"/>
      <c r="K1507" s="1"/>
      <c r="L1507" s="1"/>
      <c r="M1507" s="1"/>
    </row>
    <row r="1508" spans="7:13" customFormat="1" x14ac:dyDescent="0.25">
      <c r="G1508" s="1"/>
      <c r="H1508" s="1"/>
      <c r="I1508" s="1"/>
      <c r="J1508" s="1"/>
      <c r="K1508" s="1"/>
      <c r="L1508" s="1"/>
      <c r="M1508" s="1"/>
    </row>
    <row r="1509" spans="7:13" customFormat="1" x14ac:dyDescent="0.25">
      <c r="G1509" s="1"/>
      <c r="H1509" s="1"/>
      <c r="I1509" s="1"/>
      <c r="J1509" s="1"/>
      <c r="K1509" s="1"/>
      <c r="L1509" s="1"/>
      <c r="M1509" s="1"/>
    </row>
    <row r="1510" spans="7:13" customFormat="1" x14ac:dyDescent="0.25">
      <c r="G1510" s="1"/>
      <c r="H1510" s="1"/>
      <c r="I1510" s="1"/>
      <c r="J1510" s="1"/>
      <c r="K1510" s="1"/>
      <c r="L1510" s="1"/>
      <c r="M1510" s="1"/>
    </row>
    <row r="1511" spans="7:13" customFormat="1" x14ac:dyDescent="0.25">
      <c r="G1511" s="1"/>
      <c r="H1511" s="1"/>
      <c r="I1511" s="1"/>
      <c r="J1511" s="1"/>
      <c r="K1511" s="1"/>
      <c r="L1511" s="1"/>
      <c r="M1511" s="1"/>
    </row>
    <row r="1512" spans="7:13" customFormat="1" x14ac:dyDescent="0.25">
      <c r="G1512" s="1"/>
      <c r="H1512" s="1"/>
      <c r="I1512" s="1"/>
      <c r="J1512" s="1"/>
      <c r="K1512" s="1"/>
      <c r="L1512" s="1"/>
      <c r="M1512" s="1"/>
    </row>
    <row r="1513" spans="7:13" customFormat="1" x14ac:dyDescent="0.25">
      <c r="G1513" s="1"/>
      <c r="H1513" s="1"/>
      <c r="I1513" s="1"/>
      <c r="J1513" s="1"/>
      <c r="K1513" s="1"/>
      <c r="L1513" s="1"/>
      <c r="M1513" s="1"/>
    </row>
    <row r="1514" spans="7:13" customFormat="1" x14ac:dyDescent="0.25">
      <c r="G1514" s="1"/>
      <c r="H1514" s="1"/>
      <c r="I1514" s="1"/>
      <c r="J1514" s="1"/>
      <c r="K1514" s="1"/>
      <c r="L1514" s="1"/>
      <c r="M1514" s="1"/>
    </row>
    <row r="1515" spans="7:13" customFormat="1" x14ac:dyDescent="0.25">
      <c r="G1515" s="1"/>
      <c r="H1515" s="1"/>
      <c r="I1515" s="1"/>
      <c r="J1515" s="1"/>
      <c r="K1515" s="1"/>
      <c r="L1515" s="1"/>
      <c r="M1515" s="1"/>
    </row>
    <row r="1516" spans="7:13" customFormat="1" x14ac:dyDescent="0.25">
      <c r="G1516" s="1"/>
      <c r="H1516" s="1"/>
      <c r="I1516" s="1"/>
      <c r="J1516" s="1"/>
      <c r="K1516" s="1"/>
      <c r="L1516" s="1"/>
      <c r="M1516" s="1"/>
    </row>
    <row r="1517" spans="7:13" customFormat="1" x14ac:dyDescent="0.25">
      <c r="G1517" s="1"/>
      <c r="H1517" s="1"/>
      <c r="I1517" s="1"/>
      <c r="J1517" s="1"/>
      <c r="K1517" s="1"/>
      <c r="L1517" s="1"/>
      <c r="M1517" s="1"/>
    </row>
    <row r="1518" spans="7:13" customFormat="1" x14ac:dyDescent="0.25">
      <c r="G1518" s="1"/>
      <c r="H1518" s="1"/>
      <c r="I1518" s="1"/>
      <c r="J1518" s="1"/>
      <c r="K1518" s="1"/>
      <c r="L1518" s="1"/>
      <c r="M1518" s="1"/>
    </row>
    <row r="1519" spans="7:13" customFormat="1" x14ac:dyDescent="0.25">
      <c r="G1519" s="1"/>
      <c r="H1519" s="1"/>
      <c r="I1519" s="1"/>
      <c r="J1519" s="1"/>
      <c r="K1519" s="1"/>
      <c r="L1519" s="1"/>
      <c r="M1519" s="1"/>
    </row>
    <row r="1520" spans="7:13" customFormat="1" x14ac:dyDescent="0.25">
      <c r="G1520" s="1"/>
      <c r="H1520" s="1"/>
      <c r="I1520" s="1"/>
      <c r="J1520" s="1"/>
      <c r="K1520" s="1"/>
      <c r="L1520" s="1"/>
      <c r="M1520" s="1"/>
    </row>
    <row r="1521" spans="7:13" customFormat="1" x14ac:dyDescent="0.25">
      <c r="G1521" s="1"/>
      <c r="H1521" s="1"/>
      <c r="I1521" s="1"/>
      <c r="J1521" s="1"/>
      <c r="K1521" s="1"/>
      <c r="L1521" s="1"/>
      <c r="M1521" s="1"/>
    </row>
    <row r="1522" spans="7:13" customFormat="1" x14ac:dyDescent="0.25">
      <c r="G1522" s="1"/>
      <c r="H1522" s="1"/>
      <c r="I1522" s="1"/>
      <c r="J1522" s="1"/>
      <c r="K1522" s="1"/>
      <c r="L1522" s="1"/>
      <c r="M1522" s="1"/>
    </row>
    <row r="1523" spans="7:13" customFormat="1" x14ac:dyDescent="0.25">
      <c r="G1523" s="1"/>
      <c r="H1523" s="1"/>
      <c r="I1523" s="1"/>
      <c r="J1523" s="1"/>
      <c r="K1523" s="1"/>
      <c r="L1523" s="1"/>
      <c r="M1523" s="1"/>
    </row>
    <row r="1524" spans="7:13" customFormat="1" x14ac:dyDescent="0.25">
      <c r="G1524" s="1"/>
      <c r="H1524" s="1"/>
      <c r="I1524" s="1"/>
      <c r="J1524" s="1"/>
      <c r="K1524" s="1"/>
      <c r="L1524" s="1"/>
      <c r="M1524" s="1"/>
    </row>
    <row r="1525" spans="7:13" customFormat="1" x14ac:dyDescent="0.25">
      <c r="G1525" s="1"/>
      <c r="H1525" s="1"/>
      <c r="I1525" s="1"/>
      <c r="J1525" s="1"/>
      <c r="K1525" s="1"/>
      <c r="L1525" s="1"/>
      <c r="M1525" s="1"/>
    </row>
    <row r="1526" spans="7:13" customFormat="1" x14ac:dyDescent="0.25">
      <c r="G1526" s="1"/>
      <c r="H1526" s="1"/>
      <c r="I1526" s="1"/>
      <c r="J1526" s="1"/>
      <c r="K1526" s="1"/>
      <c r="L1526" s="1"/>
      <c r="M1526" s="1"/>
    </row>
    <row r="1527" spans="7:13" customFormat="1" x14ac:dyDescent="0.25">
      <c r="G1527" s="1"/>
      <c r="H1527" s="1"/>
      <c r="I1527" s="1"/>
      <c r="J1527" s="1"/>
      <c r="K1527" s="1"/>
      <c r="L1527" s="1"/>
      <c r="M1527" s="1"/>
    </row>
    <row r="1528" spans="7:13" customFormat="1" x14ac:dyDescent="0.25">
      <c r="G1528" s="1"/>
      <c r="H1528" s="1"/>
      <c r="I1528" s="1"/>
      <c r="J1528" s="1"/>
      <c r="K1528" s="1"/>
      <c r="L1528" s="1"/>
      <c r="M1528" s="1"/>
    </row>
    <row r="1529" spans="7:13" customFormat="1" x14ac:dyDescent="0.25">
      <c r="G1529" s="1"/>
      <c r="H1529" s="1"/>
      <c r="I1529" s="1"/>
      <c r="J1529" s="1"/>
      <c r="K1529" s="1"/>
      <c r="L1529" s="1"/>
      <c r="M1529" s="1"/>
    </row>
    <row r="1530" spans="7:13" customFormat="1" x14ac:dyDescent="0.25">
      <c r="G1530" s="1"/>
      <c r="H1530" s="1"/>
      <c r="I1530" s="1"/>
      <c r="J1530" s="1"/>
      <c r="K1530" s="1"/>
      <c r="L1530" s="1"/>
      <c r="M1530" s="1"/>
    </row>
    <row r="1531" spans="7:13" customFormat="1" x14ac:dyDescent="0.25">
      <c r="G1531" s="1"/>
      <c r="H1531" s="1"/>
      <c r="I1531" s="1"/>
      <c r="J1531" s="1"/>
      <c r="K1531" s="1"/>
      <c r="L1531" s="1"/>
      <c r="M1531" s="1"/>
    </row>
    <row r="1532" spans="7:13" customFormat="1" x14ac:dyDescent="0.25">
      <c r="G1532" s="1"/>
      <c r="H1532" s="1"/>
      <c r="I1532" s="1"/>
      <c r="J1532" s="1"/>
      <c r="K1532" s="1"/>
      <c r="L1532" s="1"/>
      <c r="M1532" s="1"/>
    </row>
    <row r="1533" spans="7:13" customFormat="1" x14ac:dyDescent="0.25">
      <c r="G1533" s="1"/>
      <c r="H1533" s="1"/>
      <c r="I1533" s="1"/>
      <c r="J1533" s="1"/>
      <c r="K1533" s="1"/>
      <c r="L1533" s="1"/>
      <c r="M1533" s="1"/>
    </row>
    <row r="1534" spans="7:13" customFormat="1" x14ac:dyDescent="0.25">
      <c r="G1534" s="1"/>
      <c r="H1534" s="1"/>
      <c r="I1534" s="1"/>
      <c r="J1534" s="1"/>
      <c r="K1534" s="1"/>
      <c r="L1534" s="1"/>
      <c r="M1534" s="1"/>
    </row>
    <row r="1535" spans="7:13" customFormat="1" x14ac:dyDescent="0.25">
      <c r="G1535" s="1"/>
      <c r="H1535" s="1"/>
      <c r="I1535" s="1"/>
      <c r="J1535" s="1"/>
      <c r="K1535" s="1"/>
      <c r="L1535" s="1"/>
      <c r="M1535" s="1"/>
    </row>
    <row r="1536" spans="7:13" customFormat="1" x14ac:dyDescent="0.25">
      <c r="G1536" s="1"/>
      <c r="H1536" s="1"/>
      <c r="I1536" s="1"/>
      <c r="J1536" s="1"/>
      <c r="K1536" s="1"/>
      <c r="L1536" s="1"/>
      <c r="M1536" s="1"/>
    </row>
    <row r="1537" spans="7:13" customFormat="1" x14ac:dyDescent="0.25">
      <c r="G1537" s="1"/>
      <c r="H1537" s="1"/>
      <c r="I1537" s="1"/>
      <c r="J1537" s="1"/>
      <c r="K1537" s="1"/>
      <c r="L1537" s="1"/>
      <c r="M1537" s="1"/>
    </row>
    <row r="1538" spans="7:13" customFormat="1" x14ac:dyDescent="0.25">
      <c r="G1538" s="1"/>
      <c r="H1538" s="1"/>
      <c r="I1538" s="1"/>
      <c r="J1538" s="1"/>
      <c r="K1538" s="1"/>
      <c r="L1538" s="1"/>
      <c r="M1538" s="1"/>
    </row>
    <row r="1539" spans="7:13" customFormat="1" x14ac:dyDescent="0.25">
      <c r="G1539" s="1"/>
      <c r="H1539" s="1"/>
      <c r="I1539" s="1"/>
      <c r="J1539" s="1"/>
      <c r="K1539" s="1"/>
      <c r="L1539" s="1"/>
      <c r="M1539" s="1"/>
    </row>
    <row r="1540" spans="7:13" customFormat="1" x14ac:dyDescent="0.25">
      <c r="G1540" s="1"/>
      <c r="H1540" s="1"/>
      <c r="I1540" s="1"/>
      <c r="J1540" s="1"/>
      <c r="K1540" s="1"/>
      <c r="L1540" s="1"/>
      <c r="M1540" s="1"/>
    </row>
    <row r="1541" spans="7:13" customFormat="1" x14ac:dyDescent="0.25">
      <c r="G1541" s="1"/>
      <c r="H1541" s="1"/>
      <c r="I1541" s="1"/>
      <c r="J1541" s="1"/>
      <c r="K1541" s="1"/>
      <c r="L1541" s="1"/>
      <c r="M1541" s="1"/>
    </row>
    <row r="1542" spans="7:13" customFormat="1" x14ac:dyDescent="0.25">
      <c r="G1542" s="1"/>
      <c r="H1542" s="1"/>
      <c r="I1542" s="1"/>
      <c r="J1542" s="1"/>
      <c r="K1542" s="1"/>
      <c r="L1542" s="1"/>
      <c r="M1542" s="1"/>
    </row>
    <row r="1543" spans="7:13" customFormat="1" x14ac:dyDescent="0.25">
      <c r="G1543" s="1"/>
      <c r="H1543" s="1"/>
      <c r="I1543" s="1"/>
      <c r="J1543" s="1"/>
      <c r="K1543" s="1"/>
      <c r="L1543" s="1"/>
      <c r="M1543" s="1"/>
    </row>
    <row r="1544" spans="7:13" customFormat="1" x14ac:dyDescent="0.25">
      <c r="G1544" s="1"/>
      <c r="H1544" s="1"/>
      <c r="I1544" s="1"/>
      <c r="J1544" s="1"/>
      <c r="K1544" s="1"/>
      <c r="L1544" s="1"/>
      <c r="M1544" s="1"/>
    </row>
    <row r="1545" spans="7:13" customFormat="1" x14ac:dyDescent="0.25">
      <c r="G1545" s="1"/>
      <c r="H1545" s="1"/>
      <c r="I1545" s="1"/>
      <c r="J1545" s="1"/>
      <c r="K1545" s="1"/>
      <c r="L1545" s="1"/>
      <c r="M1545" s="1"/>
    </row>
    <row r="1546" spans="7:13" customFormat="1" x14ac:dyDescent="0.25">
      <c r="G1546" s="1"/>
      <c r="H1546" s="1"/>
      <c r="I1546" s="1"/>
      <c r="J1546" s="1"/>
      <c r="K1546" s="1"/>
      <c r="L1546" s="1"/>
      <c r="M1546" s="1"/>
    </row>
    <row r="1547" spans="7:13" customFormat="1" x14ac:dyDescent="0.25">
      <c r="G1547" s="1"/>
      <c r="H1547" s="1"/>
      <c r="I1547" s="1"/>
      <c r="J1547" s="1"/>
      <c r="K1547" s="1"/>
      <c r="L1547" s="1"/>
      <c r="M1547" s="1"/>
    </row>
    <row r="1548" spans="7:13" customFormat="1" x14ac:dyDescent="0.25">
      <c r="G1548" s="1"/>
      <c r="H1548" s="1"/>
      <c r="I1548" s="1"/>
      <c r="J1548" s="1"/>
      <c r="K1548" s="1"/>
      <c r="L1548" s="1"/>
      <c r="M1548" s="1"/>
    </row>
    <row r="1549" spans="7:13" customFormat="1" x14ac:dyDescent="0.25">
      <c r="G1549" s="1"/>
      <c r="H1549" s="1"/>
      <c r="I1549" s="1"/>
      <c r="J1549" s="1"/>
      <c r="K1549" s="1"/>
      <c r="L1549" s="1"/>
      <c r="M1549" s="1"/>
    </row>
    <row r="1550" spans="7:13" customFormat="1" x14ac:dyDescent="0.25">
      <c r="G1550" s="1"/>
      <c r="H1550" s="1"/>
      <c r="I1550" s="1"/>
      <c r="J1550" s="1"/>
      <c r="K1550" s="1"/>
      <c r="L1550" s="1"/>
      <c r="M1550" s="1"/>
    </row>
    <row r="1551" spans="7:13" customFormat="1" x14ac:dyDescent="0.25">
      <c r="G1551" s="1"/>
      <c r="H1551" s="1"/>
      <c r="I1551" s="1"/>
      <c r="J1551" s="1"/>
      <c r="K1551" s="1"/>
      <c r="L1551" s="1"/>
      <c r="M1551" s="1"/>
    </row>
    <row r="1552" spans="7:13" customFormat="1" x14ac:dyDescent="0.25">
      <c r="G1552" s="1"/>
      <c r="H1552" s="1"/>
      <c r="I1552" s="1"/>
      <c r="J1552" s="1"/>
      <c r="K1552" s="1"/>
      <c r="L1552" s="1"/>
      <c r="M1552" s="1"/>
    </row>
    <row r="1553" spans="7:13" customFormat="1" x14ac:dyDescent="0.25">
      <c r="G1553" s="1"/>
      <c r="H1553" s="1"/>
      <c r="I1553" s="1"/>
      <c r="J1553" s="1"/>
      <c r="K1553" s="1"/>
      <c r="L1553" s="1"/>
      <c r="M1553" s="1"/>
    </row>
    <row r="1554" spans="7:13" customFormat="1" x14ac:dyDescent="0.25">
      <c r="G1554" s="1"/>
      <c r="H1554" s="1"/>
      <c r="I1554" s="1"/>
      <c r="J1554" s="1"/>
      <c r="K1554" s="1"/>
      <c r="L1554" s="1"/>
      <c r="M1554" s="1"/>
    </row>
    <row r="1555" spans="7:13" customFormat="1" x14ac:dyDescent="0.25">
      <c r="G1555" s="1"/>
      <c r="H1555" s="1"/>
      <c r="I1555" s="1"/>
      <c r="J1555" s="1"/>
      <c r="K1555" s="1"/>
      <c r="L1555" s="1"/>
      <c r="M1555" s="1"/>
    </row>
    <row r="1556" spans="7:13" customFormat="1" x14ac:dyDescent="0.25">
      <c r="G1556" s="1"/>
      <c r="H1556" s="1"/>
      <c r="I1556" s="1"/>
      <c r="J1556" s="1"/>
      <c r="K1556" s="1"/>
      <c r="L1556" s="1"/>
      <c r="M1556" s="1"/>
    </row>
    <row r="1557" spans="7:13" customFormat="1" x14ac:dyDescent="0.25">
      <c r="G1557" s="1"/>
      <c r="H1557" s="1"/>
      <c r="I1557" s="1"/>
      <c r="J1557" s="1"/>
      <c r="K1557" s="1"/>
      <c r="L1557" s="1"/>
      <c r="M1557" s="1"/>
    </row>
    <row r="1558" spans="7:13" customFormat="1" x14ac:dyDescent="0.25">
      <c r="G1558" s="1"/>
      <c r="H1558" s="1"/>
      <c r="I1558" s="1"/>
      <c r="J1558" s="1"/>
      <c r="K1558" s="1"/>
      <c r="L1558" s="1"/>
      <c r="M1558" s="1"/>
    </row>
    <row r="1559" spans="7:13" customFormat="1" x14ac:dyDescent="0.25">
      <c r="G1559" s="1"/>
      <c r="H1559" s="1"/>
      <c r="I1559" s="1"/>
      <c r="J1559" s="1"/>
      <c r="K1559" s="1"/>
      <c r="L1559" s="1"/>
      <c r="M1559" s="1"/>
    </row>
    <row r="1560" spans="7:13" customFormat="1" x14ac:dyDescent="0.25">
      <c r="G1560" s="1"/>
      <c r="H1560" s="1"/>
      <c r="I1560" s="1"/>
      <c r="J1560" s="1"/>
      <c r="K1560" s="1"/>
      <c r="L1560" s="1"/>
      <c r="M1560" s="1"/>
    </row>
    <row r="1561" spans="7:13" customFormat="1" x14ac:dyDescent="0.25">
      <c r="G1561" s="1"/>
      <c r="H1561" s="1"/>
      <c r="I1561" s="1"/>
      <c r="J1561" s="1"/>
      <c r="K1561" s="1"/>
      <c r="L1561" s="1"/>
      <c r="M1561" s="1"/>
    </row>
    <row r="1562" spans="7:13" customFormat="1" x14ac:dyDescent="0.25">
      <c r="G1562" s="1"/>
      <c r="H1562" s="1"/>
      <c r="I1562" s="1"/>
      <c r="J1562" s="1"/>
      <c r="K1562" s="1"/>
      <c r="L1562" s="1"/>
      <c r="M1562" s="1"/>
    </row>
    <row r="1563" spans="7:13" customFormat="1" x14ac:dyDescent="0.25">
      <c r="G1563" s="1"/>
      <c r="H1563" s="1"/>
      <c r="I1563" s="1"/>
      <c r="J1563" s="1"/>
      <c r="K1563" s="1"/>
      <c r="L1563" s="1"/>
      <c r="M1563" s="1"/>
    </row>
    <row r="1564" spans="7:13" customFormat="1" x14ac:dyDescent="0.25">
      <c r="G1564" s="1"/>
      <c r="H1564" s="1"/>
      <c r="I1564" s="1"/>
      <c r="J1564" s="1"/>
      <c r="K1564" s="1"/>
      <c r="L1564" s="1"/>
      <c r="M1564" s="1"/>
    </row>
    <row r="1565" spans="7:13" customFormat="1" x14ac:dyDescent="0.25">
      <c r="G1565" s="1"/>
      <c r="H1565" s="1"/>
      <c r="I1565" s="1"/>
      <c r="J1565" s="1"/>
      <c r="K1565" s="1"/>
      <c r="L1565" s="1"/>
      <c r="M1565" s="1"/>
    </row>
    <row r="1566" spans="7:13" customFormat="1" x14ac:dyDescent="0.25">
      <c r="G1566" s="1"/>
      <c r="H1566" s="1"/>
      <c r="I1566" s="1"/>
      <c r="J1566" s="1"/>
      <c r="K1566" s="1"/>
      <c r="L1566" s="1"/>
      <c r="M1566" s="1"/>
    </row>
    <row r="1567" spans="7:13" customFormat="1" x14ac:dyDescent="0.25">
      <c r="G1567" s="1"/>
      <c r="H1567" s="1"/>
      <c r="I1567" s="1"/>
      <c r="J1567" s="1"/>
      <c r="K1567" s="1"/>
      <c r="L1567" s="1"/>
      <c r="M1567" s="1"/>
    </row>
    <row r="1568" spans="7:13" customFormat="1" x14ac:dyDescent="0.25">
      <c r="G1568" s="1"/>
      <c r="H1568" s="1"/>
      <c r="I1568" s="1"/>
      <c r="J1568" s="1"/>
      <c r="K1568" s="1"/>
      <c r="L1568" s="1"/>
      <c r="M1568" s="1"/>
    </row>
    <row r="1569" spans="7:13" customFormat="1" x14ac:dyDescent="0.25">
      <c r="G1569" s="1"/>
      <c r="H1569" s="1"/>
      <c r="I1569" s="1"/>
      <c r="J1569" s="1"/>
      <c r="K1569" s="1"/>
      <c r="L1569" s="1"/>
      <c r="M1569" s="1"/>
    </row>
    <row r="1570" spans="7:13" customFormat="1" x14ac:dyDescent="0.25">
      <c r="G1570" s="1"/>
      <c r="H1570" s="1"/>
      <c r="I1570" s="1"/>
      <c r="J1570" s="1"/>
      <c r="K1570" s="1"/>
      <c r="L1570" s="1"/>
      <c r="M1570" s="1"/>
    </row>
    <row r="1571" spans="7:13" customFormat="1" x14ac:dyDescent="0.25">
      <c r="G1571" s="1"/>
      <c r="H1571" s="1"/>
      <c r="I1571" s="1"/>
      <c r="J1571" s="1"/>
      <c r="K1571" s="1"/>
      <c r="L1571" s="1"/>
      <c r="M1571" s="1"/>
    </row>
    <row r="1572" spans="7:13" customFormat="1" x14ac:dyDescent="0.25">
      <c r="G1572" s="1"/>
      <c r="H1572" s="1"/>
      <c r="I1572" s="1"/>
      <c r="J1572" s="1"/>
      <c r="K1572" s="1"/>
      <c r="L1572" s="1"/>
      <c r="M1572" s="1"/>
    </row>
    <row r="1573" spans="7:13" customFormat="1" x14ac:dyDescent="0.25">
      <c r="G1573" s="1"/>
      <c r="H1573" s="1"/>
      <c r="I1573" s="1"/>
      <c r="J1573" s="1"/>
      <c r="K1573" s="1"/>
      <c r="L1573" s="1"/>
      <c r="M1573" s="1"/>
    </row>
    <row r="1574" spans="7:13" customFormat="1" x14ac:dyDescent="0.25">
      <c r="G1574" s="1"/>
      <c r="H1574" s="1"/>
      <c r="I1574" s="1"/>
      <c r="J1574" s="1"/>
      <c r="K1574" s="1"/>
      <c r="L1574" s="1"/>
      <c r="M1574" s="1"/>
    </row>
    <row r="1575" spans="7:13" customFormat="1" x14ac:dyDescent="0.25">
      <c r="G1575" s="1"/>
      <c r="H1575" s="1"/>
      <c r="I1575" s="1"/>
      <c r="J1575" s="1"/>
      <c r="K1575" s="1"/>
      <c r="L1575" s="1"/>
      <c r="M1575" s="1"/>
    </row>
    <row r="1576" spans="7:13" customFormat="1" x14ac:dyDescent="0.25">
      <c r="G1576" s="1"/>
      <c r="H1576" s="1"/>
      <c r="I1576" s="1"/>
      <c r="J1576" s="1"/>
      <c r="K1576" s="1"/>
      <c r="L1576" s="1"/>
      <c r="M1576" s="1"/>
    </row>
    <row r="1577" spans="7:13" customFormat="1" x14ac:dyDescent="0.25">
      <c r="G1577" s="1"/>
      <c r="H1577" s="1"/>
      <c r="I1577" s="1"/>
      <c r="J1577" s="1"/>
      <c r="K1577" s="1"/>
      <c r="L1577" s="1"/>
      <c r="M1577" s="1"/>
    </row>
    <row r="1578" spans="7:13" customFormat="1" x14ac:dyDescent="0.25">
      <c r="G1578" s="1"/>
      <c r="H1578" s="1"/>
      <c r="I1578" s="1"/>
      <c r="J1578" s="1"/>
      <c r="K1578" s="1"/>
      <c r="L1578" s="1"/>
      <c r="M1578" s="1"/>
    </row>
    <row r="1579" spans="7:13" customFormat="1" x14ac:dyDescent="0.25">
      <c r="G1579" s="1"/>
      <c r="H1579" s="1"/>
      <c r="I1579" s="1"/>
      <c r="J1579" s="1"/>
      <c r="K1579" s="1"/>
      <c r="L1579" s="1"/>
      <c r="M1579" s="1"/>
    </row>
    <row r="1580" spans="7:13" customFormat="1" x14ac:dyDescent="0.25">
      <c r="G1580" s="1"/>
      <c r="H1580" s="1"/>
      <c r="I1580" s="1"/>
      <c r="J1580" s="1"/>
      <c r="K1580" s="1"/>
      <c r="L1580" s="1"/>
      <c r="M1580" s="1"/>
    </row>
    <row r="1581" spans="7:13" customFormat="1" x14ac:dyDescent="0.25">
      <c r="G1581" s="1"/>
      <c r="H1581" s="1"/>
      <c r="I1581" s="1"/>
      <c r="J1581" s="1"/>
      <c r="K1581" s="1"/>
      <c r="L1581" s="1"/>
      <c r="M1581" s="1"/>
    </row>
    <row r="1582" spans="7:13" customFormat="1" x14ac:dyDescent="0.25">
      <c r="G1582" s="1"/>
      <c r="H1582" s="1"/>
      <c r="I1582" s="1"/>
      <c r="J1582" s="1"/>
      <c r="K1582" s="1"/>
      <c r="L1582" s="1"/>
      <c r="M1582" s="1"/>
    </row>
    <row r="1583" spans="7:13" customFormat="1" x14ac:dyDescent="0.25">
      <c r="G1583" s="1"/>
      <c r="H1583" s="1"/>
      <c r="I1583" s="1"/>
      <c r="J1583" s="1"/>
      <c r="K1583" s="1"/>
      <c r="L1583" s="1"/>
      <c r="M1583" s="1"/>
    </row>
    <row r="1584" spans="7:13" customFormat="1" x14ac:dyDescent="0.25">
      <c r="G1584" s="1"/>
      <c r="H1584" s="1"/>
      <c r="I1584" s="1"/>
      <c r="J1584" s="1"/>
      <c r="K1584" s="1"/>
      <c r="L1584" s="1"/>
      <c r="M1584" s="1"/>
    </row>
    <row r="1585" spans="7:13" customFormat="1" x14ac:dyDescent="0.25">
      <c r="G1585" s="1"/>
      <c r="H1585" s="1"/>
      <c r="I1585" s="1"/>
      <c r="J1585" s="1"/>
      <c r="K1585" s="1"/>
      <c r="L1585" s="1"/>
      <c r="M1585" s="1"/>
    </row>
    <row r="1586" spans="7:13" customFormat="1" x14ac:dyDescent="0.25">
      <c r="G1586" s="1"/>
      <c r="H1586" s="1"/>
      <c r="I1586" s="1"/>
      <c r="J1586" s="1"/>
      <c r="K1586" s="1"/>
      <c r="L1586" s="1"/>
      <c r="M1586" s="1"/>
    </row>
    <row r="1587" spans="7:13" customFormat="1" x14ac:dyDescent="0.25">
      <c r="G1587" s="1"/>
      <c r="H1587" s="1"/>
      <c r="I1587" s="1"/>
      <c r="J1587" s="1"/>
      <c r="K1587" s="1"/>
      <c r="L1587" s="1"/>
      <c r="M1587" s="1"/>
    </row>
    <row r="1588" spans="7:13" customFormat="1" x14ac:dyDescent="0.25">
      <c r="G1588" s="1"/>
      <c r="H1588" s="1"/>
      <c r="I1588" s="1"/>
      <c r="J1588" s="1"/>
      <c r="K1588" s="1"/>
      <c r="L1588" s="1"/>
      <c r="M1588" s="1"/>
    </row>
    <row r="1589" spans="7:13" customFormat="1" x14ac:dyDescent="0.25">
      <c r="G1589" s="1"/>
      <c r="H1589" s="1"/>
      <c r="I1589" s="1"/>
      <c r="J1589" s="1"/>
      <c r="K1589" s="1"/>
      <c r="L1589" s="1"/>
      <c r="M1589" s="1"/>
    </row>
    <row r="1590" spans="7:13" customFormat="1" x14ac:dyDescent="0.25">
      <c r="G1590" s="1"/>
      <c r="H1590" s="1"/>
      <c r="I1590" s="1"/>
      <c r="J1590" s="1"/>
      <c r="K1590" s="1"/>
      <c r="L1590" s="1"/>
      <c r="M1590" s="1"/>
    </row>
    <row r="1591" spans="7:13" customFormat="1" x14ac:dyDescent="0.25">
      <c r="G1591" s="1"/>
      <c r="H1591" s="1"/>
      <c r="I1591" s="1"/>
      <c r="J1591" s="1"/>
      <c r="K1591" s="1"/>
      <c r="L1591" s="1"/>
      <c r="M1591" s="1"/>
    </row>
    <row r="1592" spans="7:13" customFormat="1" x14ac:dyDescent="0.25">
      <c r="G1592" s="1"/>
      <c r="H1592" s="1"/>
      <c r="I1592" s="1"/>
      <c r="J1592" s="1"/>
      <c r="K1592" s="1"/>
      <c r="L1592" s="1"/>
      <c r="M1592" s="1"/>
    </row>
    <row r="1593" spans="7:13" customFormat="1" x14ac:dyDescent="0.25">
      <c r="G1593" s="1"/>
      <c r="H1593" s="1"/>
      <c r="I1593" s="1"/>
      <c r="J1593" s="1"/>
      <c r="K1593" s="1"/>
      <c r="L1593" s="1"/>
      <c r="M1593" s="1"/>
    </row>
    <row r="1594" spans="7:13" customFormat="1" x14ac:dyDescent="0.25">
      <c r="G1594" s="1"/>
      <c r="H1594" s="1"/>
      <c r="I1594" s="1"/>
      <c r="J1594" s="1"/>
      <c r="K1594" s="1"/>
      <c r="L1594" s="1"/>
      <c r="M1594" s="1"/>
    </row>
    <row r="1595" spans="7:13" customFormat="1" x14ac:dyDescent="0.25">
      <c r="G1595" s="1"/>
      <c r="H1595" s="1"/>
      <c r="I1595" s="1"/>
      <c r="J1595" s="1"/>
      <c r="K1595" s="1"/>
      <c r="L1595" s="1"/>
      <c r="M1595" s="1"/>
    </row>
    <row r="1596" spans="7:13" customFormat="1" x14ac:dyDescent="0.25">
      <c r="G1596" s="1"/>
      <c r="H1596" s="1"/>
      <c r="I1596" s="1"/>
      <c r="J1596" s="1"/>
      <c r="K1596" s="1"/>
      <c r="L1596" s="1"/>
      <c r="M1596" s="1"/>
    </row>
    <row r="1597" spans="7:13" customFormat="1" x14ac:dyDescent="0.25">
      <c r="G1597" s="1"/>
      <c r="H1597" s="1"/>
      <c r="I1597" s="1"/>
      <c r="J1597" s="1"/>
      <c r="K1597" s="1"/>
      <c r="L1597" s="1"/>
      <c r="M1597" s="1"/>
    </row>
    <row r="1598" spans="7:13" customFormat="1" x14ac:dyDescent="0.25">
      <c r="G1598" s="1"/>
      <c r="H1598" s="1"/>
      <c r="I1598" s="1"/>
      <c r="J1598" s="1"/>
      <c r="K1598" s="1"/>
      <c r="L1598" s="1"/>
      <c r="M1598" s="1"/>
    </row>
    <row r="1599" spans="7:13" customFormat="1" x14ac:dyDescent="0.25">
      <c r="G1599" s="1"/>
      <c r="H1599" s="1"/>
      <c r="I1599" s="1"/>
      <c r="J1599" s="1"/>
      <c r="K1599" s="1"/>
      <c r="L1599" s="1"/>
      <c r="M1599" s="1"/>
    </row>
    <row r="1600" spans="7:13" customFormat="1" x14ac:dyDescent="0.25">
      <c r="G1600" s="1"/>
      <c r="H1600" s="1"/>
      <c r="I1600" s="1"/>
      <c r="J1600" s="1"/>
      <c r="K1600" s="1"/>
      <c r="L1600" s="1"/>
      <c r="M1600" s="1"/>
    </row>
    <row r="1601" spans="7:13" customFormat="1" x14ac:dyDescent="0.25">
      <c r="G1601" s="1"/>
      <c r="H1601" s="1"/>
      <c r="I1601" s="1"/>
      <c r="J1601" s="1"/>
      <c r="K1601" s="1"/>
      <c r="L1601" s="1"/>
      <c r="M1601" s="1"/>
    </row>
    <row r="1602" spans="7:13" customFormat="1" x14ac:dyDescent="0.25">
      <c r="G1602" s="1"/>
      <c r="H1602" s="1"/>
      <c r="I1602" s="1"/>
      <c r="J1602" s="1"/>
      <c r="K1602" s="1"/>
      <c r="L1602" s="1"/>
      <c r="M1602" s="1"/>
    </row>
    <row r="1603" spans="7:13" customFormat="1" x14ac:dyDescent="0.25">
      <c r="G1603" s="1"/>
      <c r="H1603" s="1"/>
      <c r="I1603" s="1"/>
      <c r="J1603" s="1"/>
      <c r="K1603" s="1"/>
      <c r="L1603" s="1"/>
      <c r="M1603" s="1"/>
    </row>
    <row r="1604" spans="7:13" customFormat="1" x14ac:dyDescent="0.25">
      <c r="G1604" s="1"/>
      <c r="H1604" s="1"/>
      <c r="I1604" s="1"/>
      <c r="J1604" s="1"/>
      <c r="K1604" s="1"/>
      <c r="L1604" s="1"/>
      <c r="M1604" s="1"/>
    </row>
    <row r="1605" spans="7:13" customFormat="1" x14ac:dyDescent="0.25">
      <c r="G1605" s="1"/>
      <c r="H1605" s="1"/>
      <c r="I1605" s="1"/>
      <c r="J1605" s="1"/>
      <c r="K1605" s="1"/>
      <c r="L1605" s="1"/>
      <c r="M1605" s="1"/>
    </row>
    <row r="1606" spans="7:13" customFormat="1" x14ac:dyDescent="0.25">
      <c r="G1606" s="1"/>
      <c r="H1606" s="1"/>
      <c r="I1606" s="1"/>
      <c r="J1606" s="1"/>
      <c r="K1606" s="1"/>
      <c r="L1606" s="1"/>
      <c r="M1606" s="1"/>
    </row>
    <row r="1607" spans="7:13" customFormat="1" x14ac:dyDescent="0.25">
      <c r="G1607" s="1"/>
      <c r="H1607" s="1"/>
      <c r="I1607" s="1"/>
      <c r="J1607" s="1"/>
      <c r="K1607" s="1"/>
      <c r="L1607" s="1"/>
      <c r="M1607" s="1"/>
    </row>
    <row r="1608" spans="7:13" customFormat="1" x14ac:dyDescent="0.25">
      <c r="G1608" s="1"/>
      <c r="H1608" s="1"/>
      <c r="I1608" s="1"/>
      <c r="J1608" s="1"/>
      <c r="K1608" s="1"/>
      <c r="L1608" s="1"/>
      <c r="M1608" s="1"/>
    </row>
  </sheetData>
  <mergeCells count="113">
    <mergeCell ref="S4:Z4"/>
    <mergeCell ref="A5:A6"/>
    <mergeCell ref="B5:B6"/>
    <mergeCell ref="C5:C6"/>
    <mergeCell ref="D5:D6"/>
    <mergeCell ref="E5:E6"/>
    <mergeCell ref="F5:I5"/>
    <mergeCell ref="K5:N5"/>
    <mergeCell ref="O5:S5"/>
    <mergeCell ref="T5:Z5"/>
    <mergeCell ref="A1:D4"/>
    <mergeCell ref="E1:R1"/>
    <mergeCell ref="S1:Z1"/>
    <mergeCell ref="E2:R2"/>
    <mergeCell ref="S2:Z2"/>
    <mergeCell ref="E3:F3"/>
    <mergeCell ref="G3:R3"/>
    <mergeCell ref="S3:Z3"/>
    <mergeCell ref="E4:F4"/>
    <mergeCell ref="G4:R4"/>
    <mergeCell ref="X7:X10"/>
    <mergeCell ref="Y7:Y10"/>
    <mergeCell ref="Z7:Z10"/>
    <mergeCell ref="A11:A14"/>
    <mergeCell ref="B11:B14"/>
    <mergeCell ref="C11:C14"/>
    <mergeCell ref="O11:O14"/>
    <mergeCell ref="P11:P14"/>
    <mergeCell ref="Q11:Q14"/>
    <mergeCell ref="R11:R14"/>
    <mergeCell ref="R7:R10"/>
    <mergeCell ref="S7:S10"/>
    <mergeCell ref="T7:T10"/>
    <mergeCell ref="U7:U10"/>
    <mergeCell ref="V7:V10"/>
    <mergeCell ref="W7:W10"/>
    <mergeCell ref="A7:A10"/>
    <mergeCell ref="B7:B10"/>
    <mergeCell ref="C7:C10"/>
    <mergeCell ref="O7:O10"/>
    <mergeCell ref="P7:P10"/>
    <mergeCell ref="Q7:Q10"/>
    <mergeCell ref="Y11:Y14"/>
    <mergeCell ref="Z11:Z14"/>
    <mergeCell ref="A15:A18"/>
    <mergeCell ref="B15:B18"/>
    <mergeCell ref="C15:C18"/>
    <mergeCell ref="O15:O18"/>
    <mergeCell ref="P15:P18"/>
    <mergeCell ref="Q15:Q18"/>
    <mergeCell ref="R15:R18"/>
    <mergeCell ref="S15:S18"/>
    <mergeCell ref="S11:S14"/>
    <mergeCell ref="T11:T14"/>
    <mergeCell ref="U11:U14"/>
    <mergeCell ref="V11:V14"/>
    <mergeCell ref="W11:W14"/>
    <mergeCell ref="X11:X14"/>
    <mergeCell ref="U19:U22"/>
    <mergeCell ref="V19:V22"/>
    <mergeCell ref="W19:W22"/>
    <mergeCell ref="X19:X22"/>
    <mergeCell ref="Y19:Y22"/>
    <mergeCell ref="Z19:Z22"/>
    <mergeCell ref="Z15:Z18"/>
    <mergeCell ref="A19:A22"/>
    <mergeCell ref="B19:B22"/>
    <mergeCell ref="C19:C22"/>
    <mergeCell ref="O19:O22"/>
    <mergeCell ref="P19:P22"/>
    <mergeCell ref="Q19:Q22"/>
    <mergeCell ref="R19:R22"/>
    <mergeCell ref="S19:S22"/>
    <mergeCell ref="T19:T22"/>
    <mergeCell ref="T15:T18"/>
    <mergeCell ref="U15:U18"/>
    <mergeCell ref="V15:V18"/>
    <mergeCell ref="W15:W18"/>
    <mergeCell ref="X15:X18"/>
    <mergeCell ref="Y15:Y18"/>
    <mergeCell ref="X23:X26"/>
    <mergeCell ref="Y23:Y26"/>
    <mergeCell ref="Z23:Z26"/>
    <mergeCell ref="A27:A30"/>
    <mergeCell ref="B27:B30"/>
    <mergeCell ref="C27:C30"/>
    <mergeCell ref="O27:O30"/>
    <mergeCell ref="P27:P30"/>
    <mergeCell ref="Q27:Q30"/>
    <mergeCell ref="R27:R30"/>
    <mergeCell ref="R23:R26"/>
    <mergeCell ref="S23:S26"/>
    <mergeCell ref="T23:T26"/>
    <mergeCell ref="U23:U26"/>
    <mergeCell ref="V23:V26"/>
    <mergeCell ref="W23:W26"/>
    <mergeCell ref="A23:A26"/>
    <mergeCell ref="B23:B26"/>
    <mergeCell ref="C23:C26"/>
    <mergeCell ref="O23:O26"/>
    <mergeCell ref="P23:P26"/>
    <mergeCell ref="Q23:Q26"/>
    <mergeCell ref="Y27:Y30"/>
    <mergeCell ref="Z27:Z30"/>
    <mergeCell ref="A31:C33"/>
    <mergeCell ref="O31:Z33"/>
    <mergeCell ref="W35:Z35"/>
    <mergeCell ref="S27:S30"/>
    <mergeCell ref="T27:T30"/>
    <mergeCell ref="U27:U30"/>
    <mergeCell ref="V27:V30"/>
    <mergeCell ref="W27:W30"/>
    <mergeCell ref="X27:X30"/>
  </mergeCells>
  <dataValidations count="2">
    <dataValidation type="list" allowBlank="1" showInputMessage="1" showErrorMessage="1" sqref="P15 P11 O7:O30 W27:Y27 W19:Y19 C19:C22 W11:Y11 P7 W15:Y15 W7:Y7 W23:Y23">
      <formula1>#REF!</formula1>
    </dataValidation>
    <dataValidation type="list" allowBlank="1" showInputMessage="1" showErrorMessage="1" sqref="C23:C30">
      <formula1>$S$31:$S$33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2018-01-31T15:41:28Z</dcterms:modified>
</cp:coreProperties>
</file>