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yulied.penaranda\Desktop\2019\Abril 2019\Plan de acción marzo 2019\Para Públicar\Plan de acción a marzo 2019\"/>
    </mc:Choice>
  </mc:AlternateContent>
  <xr:revisionPtr revIDLastSave="0" documentId="13_ncr:1_{6748E4F5-D698-4E9C-B683-E8C564A09A9C}" xr6:coauthVersionLast="36" xr6:coauthVersionMax="36" xr10:uidLastSave="{00000000-0000-0000-0000-000000000000}"/>
  <bookViews>
    <workbookView xWindow="0" yWindow="0" windowWidth="20490" windowHeight="7245" tabRatio="494" activeTab="3" xr2:uid="{00000000-000D-0000-FFFF-FFFF00000000}"/>
  </bookViews>
  <sheets>
    <sheet name="GESTIÓN" sheetId="5" r:id="rId1"/>
    <sheet name="INVERSIÓN" sheetId="6" r:id="rId2"/>
    <sheet name="ACTIVIDADES" sheetId="7" r:id="rId3"/>
    <sheet name="TERRITORIALIZACIÓN" sheetId="10" r:id="rId4"/>
  </sheets>
  <externalReferences>
    <externalReference r:id="rId5"/>
  </externalReferences>
  <definedNames>
    <definedName name="_xlnm.Print_Area" localSheetId="2">ACTIVIDADES!$A$1:$V$27</definedName>
    <definedName name="_xlnm.Print_Area" localSheetId="0">GESTIÓN!$A$1:$AW$19</definedName>
    <definedName name="_xlnm.Print_Area" localSheetId="1">INVERSIÓN!$A$1:$AU$35</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38" i="10" l="1"/>
  <c r="F340" i="10"/>
  <c r="J332" i="10"/>
  <c r="J331" i="10"/>
  <c r="J334" i="10"/>
  <c r="J340" i="10"/>
  <c r="F331" i="10"/>
  <c r="F334" i="10"/>
  <c r="E331" i="10"/>
  <c r="E334" i="10"/>
  <c r="E340" i="10"/>
  <c r="J330" i="10"/>
  <c r="J333" i="10"/>
  <c r="J339" i="10"/>
  <c r="J341" i="10"/>
  <c r="F330" i="10"/>
  <c r="E330" i="10"/>
  <c r="E333" i="10"/>
  <c r="E339" i="10"/>
  <c r="U329" i="10"/>
  <c r="T329" i="10"/>
  <c r="S329" i="10"/>
  <c r="J329" i="10"/>
  <c r="F329" i="10"/>
  <c r="F332" i="10"/>
  <c r="E329" i="10"/>
  <c r="AB322" i="10"/>
  <c r="AB315" i="10"/>
  <c r="AB308" i="10"/>
  <c r="AB301" i="10"/>
  <c r="AB294" i="10"/>
  <c r="AB329" i="10"/>
  <c r="J293" i="10"/>
  <c r="F293" i="10"/>
  <c r="E293" i="10"/>
  <c r="J292" i="10"/>
  <c r="F292" i="10"/>
  <c r="F333" i="10"/>
  <c r="F339" i="10"/>
  <c r="E292" i="10"/>
  <c r="U291" i="10"/>
  <c r="T291" i="10"/>
  <c r="S291" i="10"/>
  <c r="J291" i="10"/>
  <c r="F291" i="10"/>
  <c r="E291" i="10"/>
  <c r="E332" i="10"/>
  <c r="AB284" i="10"/>
  <c r="AB277" i="10"/>
  <c r="AB270" i="10"/>
  <c r="AB263" i="10"/>
  <c r="AB256" i="10"/>
  <c r="AB249" i="10"/>
  <c r="AB242" i="10"/>
  <c r="AB235" i="10"/>
  <c r="AB228" i="10"/>
  <c r="AB221" i="10"/>
  <c r="AB214" i="10"/>
  <c r="AB207" i="10"/>
  <c r="AB200" i="10"/>
  <c r="AB193" i="10"/>
  <c r="AB186" i="10"/>
  <c r="AB179" i="10"/>
  <c r="AB172" i="10"/>
  <c r="AB165" i="10"/>
  <c r="AB158" i="10"/>
  <c r="AB151" i="10"/>
  <c r="AB291" i="10"/>
  <c r="J150" i="10"/>
  <c r="F150" i="10"/>
  <c r="E150" i="10"/>
  <c r="J149" i="10"/>
  <c r="F149" i="10"/>
  <c r="E149" i="10"/>
  <c r="U148" i="10"/>
  <c r="T148" i="10"/>
  <c r="S148" i="10"/>
  <c r="J148" i="10"/>
  <c r="F148" i="10"/>
  <c r="E148" i="10"/>
  <c r="AB141" i="10"/>
  <c r="AB134" i="10"/>
  <c r="AB127" i="10"/>
  <c r="AB120" i="10"/>
  <c r="AB113" i="10"/>
  <c r="AB106" i="10"/>
  <c r="AB99" i="10"/>
  <c r="AB92" i="10"/>
  <c r="AB85" i="10"/>
  <c r="AB78" i="10"/>
  <c r="AB71" i="10"/>
  <c r="AB64" i="10"/>
  <c r="AB57" i="10"/>
  <c r="AB50" i="10"/>
  <c r="AB43" i="10"/>
  <c r="AB36" i="10"/>
  <c r="AB29" i="10"/>
  <c r="AB22" i="10"/>
  <c r="AB15" i="10"/>
  <c r="AB8" i="10"/>
  <c r="AB148" i="10"/>
  <c r="E341" i="10"/>
  <c r="AB332" i="10"/>
  <c r="F341" i="10"/>
  <c r="AQ14" i="5"/>
  <c r="AO30" i="6"/>
  <c r="AO29" i="6"/>
  <c r="AO28" i="6"/>
  <c r="AK27" i="6"/>
  <c r="AO27" i="6"/>
  <c r="AO25" i="6"/>
  <c r="AO23" i="6"/>
  <c r="AO22" i="6"/>
  <c r="AP21" i="6"/>
  <c r="AO21" i="6"/>
  <c r="AO16" i="6"/>
  <c r="AO17" i="6"/>
  <c r="AO19" i="6"/>
  <c r="AK21" i="6"/>
  <c r="AP16" i="6"/>
  <c r="AP17" i="6"/>
  <c r="AP19" i="6"/>
  <c r="AP22" i="6"/>
  <c r="AP23" i="6"/>
  <c r="AP25" i="6"/>
  <c r="AK15" i="6"/>
  <c r="AP14" i="6"/>
  <c r="AO14" i="6"/>
  <c r="AO13" i="6"/>
  <c r="AO10" i="6"/>
  <c r="AO11" i="6"/>
  <c r="AW18" i="6"/>
  <c r="AP27" i="6"/>
  <c r="AK29" i="6"/>
  <c r="AK28" i="6"/>
  <c r="AL32" i="6"/>
  <c r="AK30" i="6"/>
  <c r="S16" i="7"/>
  <c r="S10" i="7"/>
  <c r="S9" i="7"/>
  <c r="Z29" i="6"/>
  <c r="Z28" i="6"/>
  <c r="Z30" i="6"/>
  <c r="Z27" i="6"/>
  <c r="Z21" i="6"/>
  <c r="Z15" i="6"/>
  <c r="AO15" i="6"/>
  <c r="AR14" i="5"/>
  <c r="S20" i="7"/>
  <c r="S21" i="7"/>
  <c r="H13" i="6"/>
  <c r="AP13" i="6"/>
  <c r="H11" i="6"/>
  <c r="AP11" i="6"/>
  <c r="O30" i="6"/>
  <c r="Y29" i="6"/>
  <c r="W29" i="6"/>
  <c r="V29" i="6"/>
  <c r="U29" i="6"/>
  <c r="T29" i="6"/>
  <c r="S29" i="6"/>
  <c r="Q29" i="6"/>
  <c r="P29" i="6"/>
  <c r="O29" i="6"/>
  <c r="N29" i="6"/>
  <c r="AE28" i="6"/>
  <c r="AE30" i="6"/>
  <c r="Y28" i="6"/>
  <c r="W28" i="6"/>
  <c r="V28" i="6"/>
  <c r="V30" i="6"/>
  <c r="U28" i="6"/>
  <c r="U30" i="6"/>
  <c r="T28" i="6"/>
  <c r="T30" i="6"/>
  <c r="S28" i="6"/>
  <c r="S30" i="6"/>
  <c r="Q28" i="6"/>
  <c r="P28" i="6"/>
  <c r="O28" i="6"/>
  <c r="N28" i="6"/>
  <c r="L28" i="6"/>
  <c r="J28" i="6"/>
  <c r="J30" i="6"/>
  <c r="AE27" i="6"/>
  <c r="Y27" i="6"/>
  <c r="H27" i="6"/>
  <c r="W27" i="6"/>
  <c r="V27" i="6"/>
  <c r="U27" i="6"/>
  <c r="T27" i="6"/>
  <c r="S27" i="6"/>
  <c r="Q27" i="6"/>
  <c r="H25" i="6"/>
  <c r="H23" i="6"/>
  <c r="H22" i="6"/>
  <c r="AE21" i="6"/>
  <c r="Y21" i="6"/>
  <c r="H21" i="6"/>
  <c r="W21" i="6"/>
  <c r="V21" i="6"/>
  <c r="U21" i="6"/>
  <c r="T21" i="6"/>
  <c r="S21" i="6"/>
  <c r="Q21" i="6"/>
  <c r="H20" i="6"/>
  <c r="H19" i="6"/>
  <c r="H17" i="6"/>
  <c r="H16" i="6"/>
  <c r="AE15" i="6"/>
  <c r="Y15" i="6"/>
  <c r="H15" i="6"/>
  <c r="AP15" i="6"/>
  <c r="W15" i="6"/>
  <c r="V15" i="6"/>
  <c r="U15" i="6"/>
  <c r="T15" i="6"/>
  <c r="S15" i="6"/>
  <c r="Q15" i="6"/>
  <c r="H10" i="6"/>
  <c r="AP10" i="6"/>
  <c r="H28" i="6"/>
  <c r="AP28" i="6"/>
  <c r="N30" i="6"/>
  <c r="W30" i="6"/>
  <c r="Y30" i="6"/>
  <c r="P30" i="6"/>
  <c r="Q30" i="6"/>
  <c r="H29" i="6"/>
  <c r="AP29" i="6"/>
  <c r="L30" i="6"/>
  <c r="H30" i="6"/>
  <c r="AP30" i="6"/>
  <c r="S19" i="7"/>
  <c r="S18" i="7"/>
  <c r="S17" i="7"/>
  <c r="S15" i="7"/>
  <c r="S14" i="7"/>
  <c r="S13" i="7"/>
  <c r="S12" i="7"/>
  <c r="S8" i="7"/>
  <c r="S11" i="7"/>
  <c r="T22" i="7"/>
  <c r="U22" i="7"/>
</calcChain>
</file>

<file path=xl/sharedStrings.xml><?xml version="1.0" encoding="utf-8"?>
<sst xmlns="http://schemas.openxmlformats.org/spreadsheetml/2006/main" count="1610" uniqueCount="257">
  <si>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</si>
  <si>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</si>
  <si>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</si>
  <si>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</si>
  <si>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</si>
  <si>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</si>
  <si>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</si>
  <si>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</si>
  <si>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</si>
  <si>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</si>
  <si>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</si>
  <si>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</si>
  <si>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</si>
  <si>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</si>
  <si>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</si>
  <si>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</si>
  <si>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</si>
  <si>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</si>
  <si>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</si>
  <si>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</si>
  <si>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</si>
  <si>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</si>
  <si>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</si>
  <si>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</si>
  <si>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</si>
  <si>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</si>
  <si>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</si>
  <si>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</si>
  <si>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</si>
  <si>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</si>
  <si>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</si>
  <si>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</si>
  <si>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</si>
  <si>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</si>
  <si>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</si>
  <si>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</si>
  <si>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</si>
  <si>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</si>
  <si>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</si>
  <si>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 MP1</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</si>
  <si>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</si>
  <si>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</si>
  <si>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</si>
  <si>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</si>
  <si>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</si>
  <si>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</si>
  <si>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</si>
  <si>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</si>
  <si>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</si>
  <si>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</si>
  <si>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</si>
  <si>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</si>
  <si>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</si>
  <si>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</si>
  <si>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</si>
  <si>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</si>
  <si>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</si>
  <si>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</si>
  <si>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</si>
  <si>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</si>
  <si>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</si>
  <si>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</si>
  <si>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</si>
  <si>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</si>
  <si>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</si>
  <si>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</si>
  <si>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</si>
  <si>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</si>
  <si>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</si>
  <si>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</si>
  <si>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</si>
  <si>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</si>
  <si>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</si>
  <si>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</si>
  <si>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</si>
  <si>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</si>
  <si>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</si>
  <si>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</si>
  <si>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</si>
  <si>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</si>
  <si>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</si>
  <si>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</si>
  <si>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</si>
  <si>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</si>
  <si>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</si>
  <si>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</si>
  <si>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</si>
  <si>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</si>
  <si>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</si>
  <si>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</si>
  <si>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</si>
  <si>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</si>
  <si>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</si>
  <si>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</si>
  <si>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</si>
  <si>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</si>
  <si>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</si>
  <si>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</si>
  <si>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</si>
  <si>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</si>
  <si>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</si>
  <si>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</si>
  <si>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</si>
  <si>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</si>
  <si>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</si>
  <si>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TOTAL RECURSOS VIGENCIA</t>
  </si>
  <si>
    <t>TOTAL MAGNITUD</t>
  </si>
  <si>
    <t>Usaquén</t>
  </si>
  <si>
    <t xml:space="preserve">NUMERO INTERSEXUAL </t>
  </si>
  <si>
    <t>Diciembre</t>
  </si>
  <si>
    <t>Septiembre</t>
  </si>
  <si>
    <t>Junio</t>
  </si>
  <si>
    <t>Marzo</t>
  </si>
  <si>
    <t xml:space="preserve">6, ACTUALIZACIÓN </t>
  </si>
  <si>
    <t>3, Nombre -Punto de inversión (Escala: Localidad, Especial, Distrital)
Breve descripción del punto de inversión.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</si>
  <si>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</si>
  <si>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</si>
  <si>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</si>
  <si>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</si>
  <si>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</si>
  <si>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</si>
  <si>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</si>
  <si>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</si>
  <si>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</si>
  <si>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</si>
  <si>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</si>
  <si>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</si>
  <si>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</si>
  <si>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</si>
  <si>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</si>
  <si>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</si>
  <si>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</si>
  <si>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</si>
  <si>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</si>
  <si>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</si>
  <si>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</si>
  <si>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</si>
  <si>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</si>
  <si>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</si>
  <si>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PROGRAMACIÓN, ACTUALIZACIÓN Y SEGUIMIENTO DEL PLAN DE ACCIÓN
Actualización y seguimiento a territorialización de la inversión</t>
  </si>
  <si>
    <t>DIRECCIONAMIENTO ESTRATÉGICO</t>
  </si>
  <si>
    <t>OFICINA DE PARTICIPACIÓN, EDUCACIÓN Y LOCALIDADES</t>
  </si>
  <si>
    <t>981 - PARTICIPACIÓN, EDUCACIÓN Y COMUNICACIÓN PARA LA SOSTENIBILIDAD AMBIENTAL DEL DISTRITO CAPITAL</t>
  </si>
  <si>
    <t>TERCER EJE TRANSVERSAL: SOSTENIBILIDAD AMBIENTAL BASADA EN EFICIENCIA ENERGÉTICA</t>
  </si>
  <si>
    <t>Ambiente sano para la equidad y disfrute del ciudadano</t>
  </si>
  <si>
    <t>Ambiente sano</t>
  </si>
  <si>
    <t>2.500.000 de ciudadanos participan en los programas de socialización de la política ambiental y de las estrategias de gestión de riesgos y cambio climático de la ciudad</t>
  </si>
  <si>
    <t xml:space="preserve">Número de ciudadanos participan en socialización de la política ambiental y estrategias de gestión de riesgos y cambio climático </t>
  </si>
  <si>
    <t>Ciudadanos</t>
  </si>
  <si>
    <t>suma</t>
  </si>
  <si>
    <t xml:space="preserve">Gestión ambiental local y participación ciudadana. </t>
  </si>
  <si>
    <t>Participar 125,000 ciudadanos en procesos de gestión ambiental local.</t>
  </si>
  <si>
    <t>Estrategias de educación ambiental</t>
  </si>
  <si>
    <t>Participar 1,125,000 ciudadanos en acciones de educación ambiental</t>
  </si>
  <si>
    <t xml:space="preserve"> Plan de comunicaciones</t>
  </si>
  <si>
    <t>Diseñar y ejecutar 5 planes de comunicación.</t>
  </si>
  <si>
    <t xml:space="preserve">Participar en  procesos de gestión ambiental local, 125.000 ciudadanos. </t>
  </si>
  <si>
    <t>1. Participación en las Comisiones Ambientales y demás instancias donde se ejerce la secretaría técnica, para el mejoramiento de las condiciones ambientales de las localidades.</t>
  </si>
  <si>
    <t>X</t>
  </si>
  <si>
    <t xml:space="preserve">2. Vinculación de ciudadanos de organizaciones y/o procesos sociales, al desarrollo y apropiación de los proyectos estratégicos del Plan de Desarrollo Distrital y  ejecución de acciones que mejoren las condiciones ambientales de las 20 localidades de Bogotá D.C. </t>
  </si>
  <si>
    <t>Participar 1.125.000 ciudadanos, en acciones de educación ambiental</t>
  </si>
  <si>
    <t>Estrategias de Comunicación</t>
  </si>
  <si>
    <t xml:space="preserve">Diseñar y ejecutar 5 planes de comunicación durante el plan de desarrollo </t>
  </si>
  <si>
    <t xml:space="preserve">DEPENDENCIA: </t>
  </si>
  <si>
    <t xml:space="preserve">CÓDIGO Y NOMBRE PROYECTO: </t>
  </si>
  <si>
    <t>Chapinero</t>
  </si>
  <si>
    <t>Santa Fe</t>
  </si>
  <si>
    <t>San Cristobal</t>
  </si>
  <si>
    <t>Usme</t>
  </si>
  <si>
    <t>Tunjuelito</t>
  </si>
  <si>
    <t>Bosa</t>
  </si>
  <si>
    <t>Kennedy</t>
  </si>
  <si>
    <t>Fontibon</t>
  </si>
  <si>
    <t>Engativa</t>
  </si>
  <si>
    <t>Suba</t>
  </si>
  <si>
    <t>Barrios Unidos</t>
  </si>
  <si>
    <t>Teusaquillo</t>
  </si>
  <si>
    <t>Los Martires</t>
  </si>
  <si>
    <t>Antonio Nariño</t>
  </si>
  <si>
    <t>Puente Aranda</t>
  </si>
  <si>
    <t>Candelaria</t>
  </si>
  <si>
    <t>Rafael Uribe Uribe</t>
  </si>
  <si>
    <t>Ciudad Bolivar</t>
  </si>
  <si>
    <t>Sumapaz</t>
  </si>
  <si>
    <t>Participar 125.000 ciudadanos  en  procesos de gestión ambiental local</t>
  </si>
  <si>
    <t>TOTAL MP2</t>
  </si>
  <si>
    <t>TOTAL LOCALIDADES</t>
  </si>
  <si>
    <t>PUNTO DE INVERSIÓN 2 
Santa Maria del Lago</t>
  </si>
  <si>
    <t>PUNTO DE INVERSIÓN 1     
Soratama</t>
  </si>
  <si>
    <t>PUNTO DE INVERSIÓN 3    
Mirador de los Nevados</t>
  </si>
  <si>
    <t>PUNTO DE INVERSIÓN 4  
Entrenubes</t>
  </si>
  <si>
    <t>PUNTO DE INVERSIÓN 5 
Aumbari</t>
  </si>
  <si>
    <t>TOTAL AULAS</t>
  </si>
  <si>
    <t>TOTAL MP3</t>
  </si>
  <si>
    <t>TOTAL RESERVAS PRESUPUESTALES</t>
  </si>
  <si>
    <t>O-5 Primera Infancia</t>
  </si>
  <si>
    <t>6-13 Infancia</t>
  </si>
  <si>
    <t>14-17Adolescencia</t>
  </si>
  <si>
    <t>18-26 Juventud</t>
  </si>
  <si>
    <t>27-59 Adultez</t>
  </si>
  <si>
    <t>60 o más personas mayores</t>
  </si>
  <si>
    <t>Grupo etario sin definir</t>
  </si>
  <si>
    <t>Niños y niñas de primera infancia</t>
  </si>
  <si>
    <t>Niños y niñas y adolescentes escolarizados</t>
  </si>
  <si>
    <t>Jovenes escolarizados</t>
  </si>
  <si>
    <t>Servidores y Servidoras Pùblicas</t>
  </si>
  <si>
    <t>Comunidad en general</t>
  </si>
  <si>
    <t>Otro</t>
  </si>
  <si>
    <t>cual</t>
  </si>
  <si>
    <t>Mestizo</t>
  </si>
  <si>
    <t>Afrocolombiano</t>
  </si>
  <si>
    <t>Indígena</t>
  </si>
  <si>
    <t>No identifica grupo étnico</t>
  </si>
  <si>
    <t>¿Cual?</t>
  </si>
  <si>
    <t>No se presentaron atrasos</t>
  </si>
  <si>
    <t>NA</t>
  </si>
  <si>
    <t xml:space="preserve">• Participación y corresponsabilidad ciudadana en los procesos de gestión ambiental local.
• Ejecución de las estrategias de la Política Pública Distrital de Educación Ambiental.
• Divulgación  de los bienes y servicios ambientales presentes en el Distrito Capital
</t>
  </si>
  <si>
    <t xml:space="preserve">Archivo de gestión de la Oficina de participación, educación y localidades ubicado en la sede de la SDA y espacios administrados por la SDA,  según TRD, Código de la dependencia 120  </t>
  </si>
  <si>
    <t xml:space="preserve">Durante el primer trimestre  de 2019 participaron 41.021 ciudadanos en procesos de educación y  participación ciudadana, para un acumulado durante la vigencia de 41.021, lo que suma un total de 901.021 ciudadanos en lo corrido del plan de desarrollo.
Esta participación se adelantó en el marco del desarrollo de las estrategias de educación ambiental, mediante acciones pedagógicas, recorridos interpretativos, caminatas ecológicas  y procesos de formación, en las temáticas de Biodiversidad, Manejo Integral de Residuos Sólidos,  Biodiversidad, Cambio Climático y Gestión de Riesgos.     Así mismo, mediante la participación en las comisiones ambientales locales desarrolladas en las 20 localidades del Distrito Capital, y en las jornadas de apropiación social del territorio.
</t>
  </si>
  <si>
    <t>No se presentaron retrasos</t>
  </si>
  <si>
    <t>Participación y corresponsabilidad ciudadana en los procesos de gestión ambiental local.</t>
  </si>
  <si>
    <t xml:space="preserve">Aumento del conocimiento por parte de la ciudadanía en el cuidado y protección de los bienes y servicios ambientales del Distrito Capital
</t>
  </si>
  <si>
    <t>No aplica</t>
  </si>
  <si>
    <t xml:space="preserve">La ejecución de cada una de estas actividades ha permitido la socialización a la ciudadanía de las diversas temáticas institucionales  lideradas por la Secretaría Distrital de Ambiente. </t>
  </si>
  <si>
    <t xml:space="preserve">Los soportes reposan en el archivo de gestión de la Oficina Asesora de Comunicaciones </t>
  </si>
  <si>
    <t>Se presentaron retrasos debido a que el personal actualmente contratado no es suficiente para cubrir el total de las acciones de gestión ambiental local que se adelantan en todas las localidades del Distrito Capital</t>
  </si>
  <si>
    <t>Una vez se tenga completo el grupo de trabajo, se atenderá lo represado para ponerse al día y así cumplir con las proyecciones planteadas</t>
  </si>
  <si>
    <t>7, OBSERVACIONES AVANCE PRIMER TRIMESTRE   DE  2019</t>
  </si>
  <si>
    <t>Durante el primer trimestre del 2019 se realizó la Secretaría Técnica de 40 Comisiones Ambientales Locales, donde se contó con la participación de 366 actores sociales comunitarios. En este espacio de participación se se formularon los planes de acción de esta instancia y se adelantó la coordinación en el marco de la celebración del día mundial de los humedales y día mundial de agua.</t>
  </si>
  <si>
    <t>Durante el primer trimestre del 2019 participó un total de 2.061 ciudadanos en procesos de participación en las 20 localidades del Distrito Capital, liderados por los Gestores Ambientales Locales de la Oficina de Participación, Educación y Localidades. Estos procesos participativos se adelantanron en el marco de la celebración del día mundial de los humedales y día mundial de agua.</t>
  </si>
  <si>
    <t>Durante el primer trimestre del 2019, mediante el cumplimiento del desarrollo de la estrategia de educación ambiental en las localidades del Distrito Capital, se contó con la participación de 18.141 ciudadanos.  Este ejercicio se llevó a cabo por medio de acciones de educacion ambiental con especial énfasis en apoyo a los Proyectos Ambientales Escolares de diferentes Instituciones Educativas Distritales, jornadas de sensibilización en zonas comerciales con comerciantes formales e informales en 12 localidades del Distrito Capital. Así mismo, en conmemoración de fechas de calendario ambiental, se celebraron: Día de la educación ambiental, día de los humedales y día mundial del agua, con la participación de diferentes grupos poblacionales.</t>
  </si>
  <si>
    <t>Durante este periodo se contó con la participación de 4.417 ciudadanos en acciones de educación ambiental mediante el uso de las Tecnologías de la Información y la Comunicación - TIC´s. De esta forma, el aquipo pedagógico de TIC ha traído el discruso ambiental a espacios comunes, permitiendo la vinculación de ciudadanos esbosando los 5 ejes temáticos. Así pues, se ha logrado una reflexión crítica en los participantes respecto a las dinámicas hídricas y las situaciones problema que afectan los cuerpos de agua del territorio capitalino. A su vez, los medios audiovisuales han posibilitado una visión holística frente a los bienes y servicios ecosistémicos de la estructura ecológica principal de Bogotá</t>
  </si>
  <si>
    <t>Anexo georeferenciación</t>
  </si>
  <si>
    <t>UPZ 11. San Cristobal Norte.</t>
  </si>
  <si>
    <t>Usaquen</t>
  </si>
  <si>
    <t>Localidad Usaquen</t>
  </si>
  <si>
    <t>ENGATIVA</t>
  </si>
  <si>
    <t>Boyacá Real</t>
  </si>
  <si>
    <t>Localidad Engativá</t>
  </si>
  <si>
    <t>SUBA</t>
  </si>
  <si>
    <t>UPZ SUBA</t>
  </si>
  <si>
    <t>Localidad Suba</t>
  </si>
  <si>
    <t>UPZ 60 Parque Entre Nubes (Usme)</t>
  </si>
  <si>
    <t>Localidades San Cristobal, Usme, Rafael Uribe Uribe.</t>
  </si>
  <si>
    <t>Distrital</t>
  </si>
  <si>
    <t>Durante el primer trimestre de 2019 y en desarrollo del Plan de Comunicaciones se realizaron las siguientes actividades:
Comunicación Externa: 
Como resultado de las actividades de comunicación externa, se elaboraron 27 comunicados de prensa, lo que permitió alcanzar un total de 1.929 registros en diferentes medios de comunicación, de igual forma se actualizó de manera permanente la página web institucional y las redes sociales obteniendo los siguientes resultados: 110.525 seguidores en twitter, 25.230 seguidores en Facebook, 11.224 seguidores en Instagram y 309.900 visualizaciones de los videos institucionales en el canal de YouTube.
Comunicación Interna:
Se publicaron 3 ediciones del Boletín digital “Mi Ambiente Interno”, se realizaron 5 emisiones del programa de radio “nuestro ambiente” y se divulgaron 3 fondos de pantalla sobre temáticas ambientales.  Se llevó a cabo la publicación diaria de información en las carteleras digitales de la SDA sobre temas de interés y el envío de 30 mensajes a funcionarios y contratistas a través del correo comunicacioninterna@ambientebogota.gov.co.
Campañas y eventos institucionales:
Se diseñaron y promovieron a través de redes sociales ocho (8) campañas: Tinguas S.O.S, Biodiversidad Sumapaz, Bogotá sin carreta y Calidad del Aire. Así mismo dos (2) campañas del apagón ambiental y dos (2) campañas de protección de la fauna silvestre “Libres y en Casa”.
Se conmemoraron siete (7) celebraciones del calendario ecológico: Día de la Educación Ambiental, Día Mundial de los Humedales, Día sin carro y moto, Día Internacional del control Biológico, Día del Agua, Día Internacional de los Bosques y Día Mundial de la Vida Silvestre  
Se realizaron tres (3) eventos institucionales: Condecoración Augusto Ángel Maya, Rendición de cuentas y celebración del Día de la Mujer.
Material gráfico y audiovisual: 
Se diseñaron 201 piezas de material gráfico distribuido así: 40 videos y/o clips institucionales, 9 animaciones y 152 piezas gráficas institucionales.</t>
  </si>
  <si>
    <t>Durante el primer trimestre de 2019 y en desarrollo del Plan de Comunicaciones se realizaron las siguientes actividades:
Comunicación Externa: 
Como resultado de las actividades de comunicación externa, se elaboraron 27 comunicados de prensa, lo que permitió alcanzar un total de 1.929 registros en diferentes medios de comunicación, de igual forma se actualizó de manera permanente la página web institucional y las redes sociales obteniendo los siguientes resultados: 110.525 seguidores en twitter, 25.230 seguidores en Facebook, 11.224 seguidores en Instagram y 309.900 visualizaciones de los videos institucionales en el canal de YouTube.
Comunicación Interna:
Se publicaron 3 ediciones del Boletín digital “Mi Ambiente Interno”, se realizaron 5 emisiones del programa de radio “nuestro ambiente” y se divulgaron 3 fondos de pantalla sobre temáticas ambientales.  Se llevó a cabo la publicación diaria de información en las carteleras digitales de la SDA sobre temas de interés y el envío de 30 mensajes a funcionarios y contratistas a través del correo comunicacioninterna@ambientebogota.gov.co.
Campañas y eventos institucionales:
Se diseñaron y promovieron a través de redes sociales ocho (8) campañas: Tinguas S.O.S, Biodiversidad Sumapaz, Bogotá sin carreta y Calidad del Aire. Así mismo dos (2) campañas del apagón ambiental y dos (2) campañas de protección de la fauna silvestre “Libres y en Casa”. Se conmemoraron siete (7) celebraciones del calendario ecológico: Día de la Educación Ambiental, Día Mundial de los Humedales, Día sin carro y moto, Día Internacional del control Biológico, Día del Agua, Día Internacional de los Bosques y Día Mundial de la Vida Silvestre. Se realizaron tres (3) eventos institucionales: Condecoración Augusto Ángel Maya, Rendición de cuentas y celebración del Día de la Mujer.
Material gráfico y audiovisual: 
Se diseñaron 201 piezas de material gráfico distribuido así: 40 videos y/o clips institucionales, 9 animaciones y 152 piezas gráficas institucionales.</t>
  </si>
  <si>
    <t>Durante el primer trimestre de 2019, se contó con la participación de 1.570 ciudadanos en el desarrollo de las caminatas ecológicas. Estas caminatas se desarrollaron en 21 senderos de la estructura ecológica principal, donde se fomentó el reconocimiento de la biodiversidad y el fenómeno del cambio climático en relación a los espacios naturales urbanos que existen en el Distrito Capital. Así mismo, se desarrollaron 29 caminatas de oferta institucional a senderos ubicados en cerros orientales y humedales. Finalmente, se organizaron 3 caminatas especiales con animales de compañia, servidores públicos de entidades distritales y en conmemoración de día de los humedlaes, el día de la educación ambiental y el día mundial del agua.</t>
  </si>
  <si>
    <t>Durante el periodo reportado, el equipo pedagógico de la estrategia  aulas ambientales, realizó diferentes acciones de educación ambiental con la participación de 14.466 ciudadanos. Entre las principales actividades se encuentran recorridos interpretativos con beneficiarios del programa estrategia móvil de la Secretaría Distrital de Integración Social y estudiantes de la Universidad Distrital, en el Aula Ambiental Soratama. Así mismo, en el colegio Parroquial San Luis Gonzaga, el equipo pedagógico del parque Entrenubes,  realizó una acción pedagógica con la participación de 1168 estudiantes aproximadamente, en cumplimiento al Plan Distrital del Agua. En las aulas ambientales Parque Mirador de los Nevados y Humedal Santa María del Lago, se dio inicio al desarrollo de las estrategias de educación ambiental servicio social ambiental con el Colegio El Bosque Bilingue y proceso de formación a dinamizadores ambientales con el colegio Tabora</t>
  </si>
  <si>
    <t>3. Ejecución de acciones de educación ambiental en la estrategia de  Aulas Ambientales</t>
  </si>
  <si>
    <t>4. Ejecución de acciones de educación ambiental en las 20 localidades del Distrito Capital</t>
  </si>
  <si>
    <t>5. Ejecución de caminatas ecológicas acorde al inventario institucional.</t>
  </si>
  <si>
    <t>6. Implementación de acciones pedagógicas por medio del uso de las Tecnologías de la Información y Comunicación-Tics</t>
  </si>
  <si>
    <t>7. Ejecutar las actividades definidas en el plan de comunicación estratégica interna y externa, que permitan   divulgar a la ciudadanía las acciones realizadas por la entidad  para generar una cultura ambiental.</t>
  </si>
  <si>
    <t>5, PONDERACIÓN HORIZONTAL AÑO: 2019</t>
  </si>
  <si>
    <t>Durante el primer trimestre de 2019  asistieron 2.427 ciudadanos en procesos de participación ciudadana, para un total de 2.427 en lo corrido del año y un total de acumulado durante la vigencia del plan de desarrollo de 92.034 ciudadanos.  Esta participación se ejecutó en el marco de las Comisiones Ambientales Locales del Distrito y en acciones de gestión ambiental local en torno a la celebración del día mundial de los humedales y día mundial del agua.</t>
  </si>
  <si>
    <t>Durante el primer trimestre de 2019 se involucraron 38.594 ciudadanos en las estrategia de educación ambiental, para un total de 38.594 ciudadanos en lo corrido del año y un acumulado durante el plan de desarrollo de 808.987 ciudadanos.  Este ejercicio se llevó a cabo por medio del desarrollo de acciones de educación ambiental, procesos de formación, recorridos interpretativos y caminatas ecológicas, en las temáticas de Biodiversidad, Manejo de Residuos Sólidos, Agua y Estructura Ecológica Prinicpal, Cambio Climático y Gestión de Riesgos. Así mismo, se ejecutaron acciones en el marco de la celebración del Día Mundial de los Humedales y Día Mundial del Agua,  resaltando la importancia de éstos ecosistemas y el panorama actual en el que se encuentran.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</si>
</sst>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240A]\ #,##0"/>
    <numFmt numFmtId="171" formatCode="_([$$-240A]\ * #,##0_);_([$$-240A]\ * \(#,##0\);_([$$-240A]\ * &quot;-&quot;??_);_(@_)"/>
    <numFmt numFmtId="172" formatCode="0.0%"/>
    <numFmt numFmtId="173" formatCode="_ * #,##0_ ;_ * \-#,##0_ ;_ * &quot;-&quot;??_ ;_ @_ "/>
    <numFmt numFmtId="174" formatCode="_(&quot;$&quot;* #,##0.00_);_(&quot;$&quot;* \(#,##0.00\);_(&quot;$&quot;* &quot;-&quot;??_);_(@_)"/>
    <numFmt numFmtId="175" formatCode="_-* #,##0\ _€_-;\-* #,##0\ _€_-;_-* &quot;-&quot;??\ _€_-;_-@_-"/>
    <numFmt numFmtId="176" formatCode="_(* #,##0_);_(* \(#,##0\);_(* &quot;-&quot;??_);_(@_)"/>
  </numFmts>
  <fonts count="59"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color indexed="8"/>
      <name val="Arial"/>
      <family val="2"/>
    </font>
    <font>
      <sz val="8"/>
      <color indexed="8"/>
      <name val="Arial"/>
      <family val="2"/>
    </font>
    <font>
      <sz val="11"/>
      <color theme="1"/>
      <name val="Calibri"/>
      <family val="2"/>
      <scheme val="minor"/>
    </font>
    <font>
      <sz val="10"/>
      <color theme="1"/>
      <name val="Calibri"/>
      <family val="2"/>
      <scheme val="minor"/>
    </font>
    <font>
      <sz val="7"/>
      <name val="Calibri"/>
      <family val="2"/>
      <scheme val="minor"/>
    </font>
    <font>
      <sz val="9"/>
      <color theme="1"/>
      <name val="Calibri"/>
      <family val="2"/>
      <scheme val="minor"/>
    </font>
    <font>
      <b/>
      <sz val="9"/>
      <color theme="1"/>
      <name val="Calibri"/>
      <family val="2"/>
      <scheme val="minor"/>
    </font>
    <font>
      <sz val="8"/>
      <color theme="1"/>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4"/>
      <name val="Arial"/>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7"/>
      <name val="Calibri"/>
      <family val="2"/>
      <scheme val="minor"/>
    </font>
    <font>
      <b/>
      <sz val="12"/>
      <color indexed="8"/>
      <name val="Arial"/>
      <family val="2"/>
    </font>
    <font>
      <b/>
      <sz val="14"/>
      <color indexed="8"/>
      <name val="Arial"/>
      <family val="2"/>
    </font>
    <font>
      <b/>
      <sz val="10"/>
      <color theme="1"/>
      <name val="Calibri"/>
      <family val="2"/>
      <scheme val="minor"/>
    </font>
    <font>
      <sz val="24"/>
      <name val="Arial"/>
      <family val="2"/>
    </font>
    <font>
      <sz val="12"/>
      <color rgb="FFC00000"/>
      <name val="Arial"/>
      <family val="2"/>
    </font>
    <font>
      <sz val="10"/>
      <color theme="1"/>
      <name val="Arial"/>
      <family val="2"/>
    </font>
    <font>
      <b/>
      <sz val="10"/>
      <color indexed="8"/>
      <name val="Arial"/>
      <family val="2"/>
    </font>
    <font>
      <b/>
      <sz val="8"/>
      <color indexed="8"/>
      <name val="Arial"/>
      <family val="2"/>
    </font>
    <font>
      <b/>
      <sz val="11"/>
      <name val="Calibri"/>
      <family val="2"/>
      <scheme val="minor"/>
    </font>
    <font>
      <b/>
      <sz val="11"/>
      <name val="Arial"/>
      <family val="2"/>
    </font>
    <font>
      <b/>
      <sz val="11"/>
      <color indexed="8"/>
      <name val="Arial"/>
      <family val="2"/>
    </font>
    <font>
      <sz val="9"/>
      <name val="Calibri"/>
      <family val="2"/>
      <scheme val="minor"/>
    </font>
    <font>
      <sz val="10"/>
      <name val="Calibri"/>
      <family val="2"/>
      <scheme val="minor"/>
    </font>
    <font>
      <sz val="24"/>
      <name val="Calibri"/>
      <family val="2"/>
      <scheme val="minor"/>
    </font>
    <font>
      <sz val="20"/>
      <name val="Calibri"/>
      <family val="2"/>
      <scheme val="minor"/>
    </font>
    <font>
      <sz val="11"/>
      <name val="Arial Narrow"/>
      <family val="2"/>
    </font>
    <font>
      <sz val="16"/>
      <color theme="1"/>
      <name val="Calibri"/>
      <family val="2"/>
      <scheme val="minor"/>
    </font>
    <font>
      <b/>
      <sz val="16"/>
      <name val="Arial"/>
      <family val="2"/>
    </font>
    <font>
      <sz val="16"/>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75DBFF"/>
        <bgColor indexed="64"/>
      </patternFill>
    </fill>
    <fill>
      <patternFill patternType="solid">
        <fgColor theme="0" tint="-0.14999847407452621"/>
        <bgColor indexed="64"/>
      </patternFill>
    </fill>
    <fill>
      <patternFill patternType="solid">
        <fgColor theme="9" tint="0.7999816888943144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s>
  <cellStyleXfs count="29">
    <xf numFmtId="0" fontId="0" fillId="0" borderId="0"/>
    <xf numFmtId="169" fontId="9" fillId="0" borderId="0" applyFont="0" applyFill="0" applyBorder="0" applyAlignment="0" applyProtection="0"/>
    <xf numFmtId="169" fontId="4" fillId="0" borderId="0" applyFont="0" applyFill="0" applyBorder="0" applyAlignment="0" applyProtection="0"/>
    <xf numFmtId="167" fontId="6" fillId="0" borderId="0" applyFont="0" applyFill="0" applyBorder="0" applyAlignment="0" applyProtection="0"/>
    <xf numFmtId="165" fontId="2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4" fillId="0" borderId="0" applyFont="0" applyFill="0" applyBorder="0" applyAlignment="0" applyProtection="0"/>
    <xf numFmtId="167"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8" fontId="4" fillId="0" borderId="0" applyFont="0" applyFill="0" applyBorder="0" applyAlignment="0" applyProtection="0"/>
    <xf numFmtId="173" fontId="4" fillId="0" borderId="0" applyFont="0" applyFill="0" applyBorder="0" applyAlignment="0" applyProtection="0"/>
    <xf numFmtId="164" fontId="21" fillId="0" borderId="0" applyFont="0" applyFill="0" applyBorder="0" applyAlignment="0" applyProtection="0"/>
    <xf numFmtId="174" fontId="13" fillId="0" borderId="0" applyFont="0" applyFill="0" applyBorder="0" applyAlignment="0" applyProtection="0"/>
    <xf numFmtId="166"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cellStyleXfs>
  <cellXfs count="565">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22" fillId="0" borderId="0" xfId="0" applyFont="1" applyFill="1"/>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4" fillId="3" borderId="0" xfId="16" applyFill="1" applyAlignment="1">
      <alignment vertical="center"/>
    </xf>
    <xf numFmtId="3" fontId="17" fillId="0" borderId="3" xfId="0" applyNumberFormat="1" applyFont="1" applyFill="1" applyBorder="1" applyAlignment="1">
      <alignment horizontal="center" vertical="center" wrapText="1"/>
    </xf>
    <xf numFmtId="0" fontId="24" fillId="0" borderId="3" xfId="0" applyFont="1" applyFill="1" applyBorder="1" applyAlignment="1">
      <alignment horizontal="center" vertical="center"/>
    </xf>
    <xf numFmtId="0" fontId="24" fillId="0" borderId="1" xfId="0" applyFont="1" applyFill="1" applyBorder="1" applyAlignment="1">
      <alignment horizontal="center" vertical="center"/>
    </xf>
    <xf numFmtId="175" fontId="24" fillId="0" borderId="1" xfId="3" applyNumberFormat="1" applyFont="1" applyFill="1" applyBorder="1" applyAlignment="1">
      <alignment horizontal="center" vertical="center"/>
    </xf>
    <xf numFmtId="175" fontId="24" fillId="0" borderId="3" xfId="3" applyNumberFormat="1"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0" fontId="27" fillId="0" borderId="0" xfId="0" applyFont="1" applyFill="1" applyAlignment="1">
      <alignment horizontal="center" vertical="center"/>
    </xf>
    <xf numFmtId="0" fontId="5" fillId="3" borderId="0" xfId="0" applyFont="1" applyFill="1" applyBorder="1" applyAlignment="1">
      <alignment horizontal="center" vertical="center" wrapText="1"/>
    </xf>
    <xf numFmtId="0" fontId="28" fillId="3" borderId="0" xfId="0" applyFont="1" applyFill="1" applyBorder="1"/>
    <xf numFmtId="0" fontId="28" fillId="3" borderId="29" xfId="0" applyFont="1" applyFill="1" applyBorder="1"/>
    <xf numFmtId="0" fontId="0" fillId="4" borderId="0" xfId="0" applyFill="1"/>
    <xf numFmtId="0" fontId="0" fillId="5" borderId="0" xfId="0" applyFill="1"/>
    <xf numFmtId="0" fontId="30" fillId="3" borderId="0" xfId="16" applyFont="1" applyFill="1" applyBorder="1" applyProtection="1">
      <protection locked="0"/>
    </xf>
    <xf numFmtId="0" fontId="0" fillId="3" borderId="0" xfId="0" applyFill="1" applyBorder="1"/>
    <xf numFmtId="0" fontId="31" fillId="3" borderId="0" xfId="16" applyFont="1" applyFill="1" applyBorder="1" applyAlignment="1" applyProtection="1">
      <alignment horizontal="center"/>
      <protection locked="0"/>
    </xf>
    <xf numFmtId="0" fontId="32" fillId="3" borderId="0" xfId="16" applyFont="1" applyFill="1" applyBorder="1" applyProtection="1">
      <protection locked="0"/>
    </xf>
    <xf numFmtId="3" fontId="29" fillId="0" borderId="4" xfId="0" applyNumberFormat="1" applyFont="1" applyFill="1" applyBorder="1" applyAlignment="1">
      <alignment horizontal="center" vertical="center"/>
    </xf>
    <xf numFmtId="3" fontId="29" fillId="0" borderId="4" xfId="0" applyNumberFormat="1" applyFont="1" applyBorder="1" applyAlignment="1">
      <alignment horizontal="center" vertical="center"/>
    </xf>
    <xf numFmtId="3" fontId="16" fillId="0" borderId="1" xfId="0" applyNumberFormat="1" applyFont="1" applyFill="1" applyBorder="1" applyAlignment="1">
      <alignment horizontal="center" vertical="center" wrapText="1"/>
    </xf>
    <xf numFmtId="170" fontId="3" fillId="0" borderId="1" xfId="0" applyNumberFormat="1" applyFont="1" applyFill="1" applyBorder="1" applyAlignment="1">
      <alignment horizontal="center" vertical="center" wrapText="1"/>
    </xf>
    <xf numFmtId="4" fontId="33"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170" fontId="3" fillId="0" borderId="4" xfId="0" applyNumberFormat="1" applyFont="1" applyFill="1" applyBorder="1" applyAlignment="1">
      <alignment horizontal="center" vertical="center" wrapText="1"/>
    </xf>
    <xf numFmtId="1" fontId="33" fillId="0" borderId="1" xfId="0" applyNumberFormat="1" applyFont="1" applyFill="1" applyBorder="1" applyAlignment="1">
      <alignment horizontal="center" vertical="center" wrapText="1"/>
    </xf>
    <xf numFmtId="1" fontId="16" fillId="0" borderId="1" xfId="0" applyNumberFormat="1" applyFont="1" applyFill="1" applyBorder="1" applyAlignment="1">
      <alignment horizontal="center" vertical="center" wrapText="1"/>
    </xf>
    <xf numFmtId="1" fontId="33" fillId="0" borderId="5" xfId="0" applyNumberFormat="1" applyFont="1" applyFill="1" applyBorder="1" applyAlignment="1">
      <alignment horizontal="center" vertical="center" wrapText="1"/>
    </xf>
    <xf numFmtId="3" fontId="16" fillId="0" borderId="5" xfId="0" applyNumberFormat="1" applyFont="1" applyFill="1" applyBorder="1" applyAlignment="1">
      <alignment horizontal="center" vertical="center" wrapText="1"/>
    </xf>
    <xf numFmtId="0" fontId="35" fillId="0" borderId="0" xfId="0" applyFont="1" applyFill="1"/>
    <xf numFmtId="0" fontId="37" fillId="0" borderId="0" xfId="0" applyFont="1" applyFill="1"/>
    <xf numFmtId="0" fontId="5" fillId="5" borderId="8"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6" xfId="0" applyFont="1" applyFill="1" applyBorder="1" applyAlignment="1">
      <alignment horizontal="center" vertical="center"/>
    </xf>
    <xf numFmtId="0" fontId="15" fillId="5" borderId="5"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5" fillId="5" borderId="3" xfId="0" applyFont="1" applyFill="1" applyBorder="1" applyAlignment="1" applyProtection="1">
      <alignment horizontal="left" vertical="center" wrapText="1"/>
      <protection locked="0"/>
    </xf>
    <xf numFmtId="0" fontId="15" fillId="5" borderId="4" xfId="0" applyFont="1" applyFill="1" applyBorder="1" applyAlignment="1" applyProtection="1">
      <alignment horizontal="left" vertical="center" wrapText="1"/>
      <protection locked="0"/>
    </xf>
    <xf numFmtId="0" fontId="15" fillId="6" borderId="1" xfId="0" applyFont="1" applyFill="1" applyBorder="1" applyAlignment="1" applyProtection="1">
      <alignment horizontal="left" vertical="center" wrapText="1"/>
      <protection locked="0"/>
    </xf>
    <xf numFmtId="0" fontId="15" fillId="6" borderId="2" xfId="0" applyFont="1" applyFill="1" applyBorder="1" applyAlignment="1" applyProtection="1">
      <alignment horizontal="left" vertical="center" wrapText="1"/>
      <protection locked="0"/>
    </xf>
    <xf numFmtId="0" fontId="15" fillId="6" borderId="4" xfId="0" applyFont="1" applyFill="1" applyBorder="1" applyAlignment="1" applyProtection="1">
      <alignment horizontal="left" vertical="center" wrapText="1"/>
      <protection locked="0"/>
    </xf>
    <xf numFmtId="10" fontId="4" fillId="5" borderId="4" xfId="16" applyNumberFormat="1" applyFont="1" applyFill="1" applyBorder="1" applyAlignment="1">
      <alignment horizontal="center" vertical="center" wrapText="1"/>
    </xf>
    <xf numFmtId="0" fontId="2" fillId="5" borderId="4" xfId="16" applyFont="1" applyFill="1" applyBorder="1" applyAlignment="1">
      <alignment horizontal="center" vertical="center" wrapText="1"/>
    </xf>
    <xf numFmtId="0" fontId="14" fillId="5" borderId="4" xfId="16" applyFont="1" applyFill="1" applyBorder="1" applyAlignment="1">
      <alignment horizontal="center" vertical="center" textRotation="90" wrapText="1"/>
    </xf>
    <xf numFmtId="172" fontId="23" fillId="5" borderId="5" xfId="0" applyNumberFormat="1" applyFont="1" applyFill="1" applyBorder="1" applyAlignment="1">
      <alignment vertical="center"/>
    </xf>
    <xf numFmtId="172" fontId="23" fillId="5" borderId="3" xfId="0" applyNumberFormat="1" applyFont="1" applyFill="1" applyBorder="1" applyAlignment="1">
      <alignment vertical="center"/>
    </xf>
    <xf numFmtId="172" fontId="23" fillId="6" borderId="1" xfId="0" applyNumberFormat="1" applyFont="1" applyFill="1" applyBorder="1" applyAlignment="1">
      <alignment vertical="center"/>
    </xf>
    <xf numFmtId="0" fontId="19" fillId="5" borderId="5" xfId="19" applyFont="1" applyFill="1" applyBorder="1" applyAlignment="1">
      <alignment horizontal="left" vertical="center" wrapText="1"/>
    </xf>
    <xf numFmtId="0" fontId="19" fillId="5" borderId="4" xfId="19" applyFont="1" applyFill="1" applyBorder="1" applyAlignment="1">
      <alignment horizontal="left" vertical="center" wrapText="1"/>
    </xf>
    <xf numFmtId="172" fontId="39" fillId="5" borderId="3" xfId="0" applyNumberFormat="1" applyFont="1" applyFill="1" applyBorder="1" applyAlignment="1">
      <alignment vertical="center"/>
    </xf>
    <xf numFmtId="0" fontId="19" fillId="5" borderId="56" xfId="19" applyFont="1" applyFill="1" applyBorder="1" applyAlignment="1">
      <alignment horizontal="left" vertical="center" wrapText="1"/>
    </xf>
    <xf numFmtId="0" fontId="19" fillId="6" borderId="55" xfId="19" applyFont="1" applyFill="1" applyBorder="1" applyAlignment="1">
      <alignment horizontal="left" vertical="center" wrapText="1"/>
    </xf>
    <xf numFmtId="0" fontId="19" fillId="6" borderId="1" xfId="19" applyFont="1" applyFill="1" applyBorder="1" applyAlignment="1">
      <alignment horizontal="left" vertical="center" wrapText="1"/>
    </xf>
    <xf numFmtId="0" fontId="29" fillId="0" borderId="0" xfId="0" applyFont="1" applyFill="1"/>
    <xf numFmtId="0" fontId="0" fillId="0" borderId="1" xfId="0" applyFill="1" applyBorder="1" applyAlignment="1">
      <alignment horizontal="center" vertical="center"/>
    </xf>
    <xf numFmtId="0" fontId="29" fillId="7" borderId="1" xfId="0" applyFont="1" applyFill="1" applyBorder="1" applyAlignment="1">
      <alignment horizontal="center" vertical="center"/>
    </xf>
    <xf numFmtId="0" fontId="42" fillId="7" borderId="1" xfId="0" applyFont="1" applyFill="1" applyBorder="1" applyAlignment="1">
      <alignment horizontal="center" vertical="center"/>
    </xf>
    <xf numFmtId="0" fontId="22" fillId="0" borderId="1" xfId="0" applyFont="1" applyFill="1" applyBorder="1" applyAlignment="1">
      <alignment horizontal="center" vertical="center"/>
    </xf>
    <xf numFmtId="0" fontId="29" fillId="3" borderId="0" xfId="0" applyFont="1" applyFill="1"/>
    <xf numFmtId="0" fontId="36" fillId="3" borderId="12" xfId="0" applyFont="1" applyFill="1" applyBorder="1" applyAlignment="1">
      <alignment horizontal="center" vertical="center" wrapText="1"/>
    </xf>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75" fontId="7" fillId="0" borderId="1" xfId="5" applyNumberFormat="1" applyFont="1" applyBorder="1" applyAlignment="1">
      <alignment horizontal="center" vertical="center"/>
    </xf>
    <xf numFmtId="175" fontId="44" fillId="0" borderId="1" xfId="5" applyNumberFormat="1" applyFont="1" applyBorder="1" applyAlignment="1">
      <alignment horizontal="center" vertical="center"/>
    </xf>
    <xf numFmtId="175" fontId="44" fillId="0" borderId="3" xfId="5" applyNumberFormat="1" applyFont="1" applyBorder="1" applyAlignment="1">
      <alignment vertical="center"/>
    </xf>
    <xf numFmtId="175" fontId="7" fillId="0" borderId="3" xfId="5" applyNumberFormat="1" applyFont="1" applyBorder="1" applyAlignment="1">
      <alignment vertical="center"/>
    </xf>
    <xf numFmtId="0" fontId="3" fillId="0" borderId="1" xfId="0" applyFont="1" applyFill="1" applyBorder="1" applyAlignment="1">
      <alignment horizontal="justify" vertical="center" wrapText="1"/>
    </xf>
    <xf numFmtId="0" fontId="16" fillId="3" borderId="11" xfId="0" applyFont="1" applyFill="1" applyBorder="1" applyAlignment="1">
      <alignment horizontal="justify" vertical="center" wrapText="1"/>
    </xf>
    <xf numFmtId="0" fontId="7" fillId="0" borderId="41" xfId="0" applyFont="1" applyBorder="1" applyAlignment="1">
      <alignment vertical="center"/>
    </xf>
    <xf numFmtId="3" fontId="4" fillId="0" borderId="17"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3" fontId="4" fillId="0" borderId="18" xfId="0" applyNumberFormat="1" applyFont="1" applyFill="1" applyBorder="1" applyAlignment="1">
      <alignment horizontal="center" vertical="center" wrapText="1"/>
    </xf>
    <xf numFmtId="171" fontId="33" fillId="0" borderId="1" xfId="10" applyNumberFormat="1" applyFont="1" applyFill="1" applyBorder="1" applyAlignment="1">
      <alignment horizontal="center" vertical="center" wrapText="1"/>
    </xf>
    <xf numFmtId="171" fontId="4" fillId="0" borderId="1" xfId="0" applyNumberFormat="1" applyFont="1" applyFill="1" applyBorder="1" applyAlignment="1">
      <alignment horizontal="center" vertical="center"/>
    </xf>
    <xf numFmtId="0" fontId="33" fillId="0" borderId="1" xfId="0" applyFont="1" applyFill="1" applyBorder="1" applyAlignment="1">
      <alignment horizontal="center" vertical="center"/>
    </xf>
    <xf numFmtId="0" fontId="4" fillId="0" borderId="1" xfId="0" applyFont="1" applyFill="1" applyBorder="1" applyAlignment="1">
      <alignment horizontal="center" vertical="center"/>
    </xf>
    <xf numFmtId="3" fontId="4" fillId="0" borderId="1" xfId="10" applyNumberFormat="1" applyFont="1" applyFill="1" applyBorder="1" applyAlignment="1">
      <alignment horizontal="center" vertical="center" wrapText="1"/>
    </xf>
    <xf numFmtId="171" fontId="33" fillId="0" borderId="4" xfId="1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171" fontId="33" fillId="0" borderId="1" xfId="0" applyNumberFormat="1" applyFont="1" applyFill="1" applyBorder="1" applyAlignment="1">
      <alignment horizontal="center" vertical="center"/>
    </xf>
    <xf numFmtId="171" fontId="33" fillId="0" borderId="2" xfId="10" applyNumberFormat="1" applyFont="1" applyFill="1" applyBorder="1" applyAlignment="1">
      <alignment horizontal="center" vertical="center" wrapText="1"/>
    </xf>
    <xf numFmtId="9" fontId="2" fillId="5" borderId="39" xfId="21" applyFont="1" applyFill="1" applyBorder="1" applyAlignment="1">
      <alignment horizontal="center" vertical="center" wrapText="1"/>
    </xf>
    <xf numFmtId="3" fontId="33" fillId="3" borderId="3" xfId="19" applyNumberFormat="1" applyFont="1" applyFill="1" applyBorder="1" applyAlignment="1">
      <alignment horizontal="center" vertical="center" wrapText="1"/>
    </xf>
    <xf numFmtId="3" fontId="33" fillId="0" borderId="1" xfId="19" applyNumberFormat="1" applyFont="1" applyFill="1" applyBorder="1" applyAlignment="1">
      <alignment horizontal="center" vertical="center" wrapText="1"/>
    </xf>
    <xf numFmtId="3" fontId="4" fillId="0" borderId="3" xfId="27" applyNumberFormat="1" applyFont="1" applyFill="1" applyBorder="1" applyAlignment="1">
      <alignment horizontal="center" vertical="center" wrapText="1"/>
    </xf>
    <xf numFmtId="3" fontId="4" fillId="0" borderId="1" xfId="19" applyNumberFormat="1" applyFont="1" applyFill="1" applyBorder="1" applyAlignment="1">
      <alignment horizontal="center" vertical="center" wrapText="1"/>
    </xf>
    <xf numFmtId="3" fontId="4" fillId="0" borderId="1" xfId="28" applyNumberFormat="1" applyFont="1" applyFill="1" applyBorder="1" applyAlignment="1">
      <alignment horizontal="center" vertical="center" wrapText="1"/>
    </xf>
    <xf numFmtId="0" fontId="4" fillId="0" borderId="1" xfId="19" applyFont="1" applyFill="1" applyBorder="1" applyAlignment="1">
      <alignment horizontal="center"/>
    </xf>
    <xf numFmtId="3" fontId="4" fillId="0" borderId="3" xfId="19" applyNumberFormat="1" applyFont="1" applyFill="1" applyBorder="1" applyAlignment="1">
      <alignment horizontal="center" vertical="center" wrapText="1"/>
    </xf>
    <xf numFmtId="3" fontId="4" fillId="0" borderId="3" xfId="19" applyNumberFormat="1" applyFont="1" applyFill="1" applyBorder="1" applyAlignment="1">
      <alignment horizontal="center" vertical="center"/>
    </xf>
    <xf numFmtId="3" fontId="4" fillId="0" borderId="1" xfId="19" applyNumberFormat="1" applyFont="1" applyFill="1" applyBorder="1" applyAlignment="1">
      <alignment horizontal="center" vertical="center"/>
    </xf>
    <xf numFmtId="171" fontId="19" fillId="5" borderId="50" xfId="19" applyNumberFormat="1" applyFont="1" applyFill="1" applyBorder="1" applyAlignment="1">
      <alignment horizontal="left" vertical="center" wrapText="1"/>
    </xf>
    <xf numFmtId="3" fontId="29" fillId="0" borderId="1" xfId="0" applyNumberFormat="1" applyFont="1" applyBorder="1" applyAlignment="1">
      <alignment horizontal="center" vertical="center"/>
    </xf>
    <xf numFmtId="3" fontId="48" fillId="0" borderId="1" xfId="0" applyNumberFormat="1" applyFont="1" applyBorder="1" applyAlignment="1">
      <alignment horizontal="center" vertical="center"/>
    </xf>
    <xf numFmtId="171" fontId="19" fillId="6" borderId="7" xfId="19" applyNumberFormat="1" applyFont="1" applyFill="1" applyBorder="1" applyAlignment="1">
      <alignment horizontal="left" vertical="center" wrapText="1"/>
    </xf>
    <xf numFmtId="171" fontId="19" fillId="5" borderId="53" xfId="19" applyNumberFormat="1" applyFont="1" applyFill="1" applyBorder="1" applyAlignment="1">
      <alignment horizontal="left" vertical="center" wrapText="1"/>
    </xf>
    <xf numFmtId="171" fontId="48" fillId="0" borderId="4" xfId="0" applyNumberFormat="1" applyFont="1" applyBorder="1"/>
    <xf numFmtId="0" fontId="2" fillId="5" borderId="4" xfId="16" applyFont="1" applyFill="1" applyBorder="1" applyAlignment="1">
      <alignment horizontal="center" vertical="center" wrapText="1"/>
    </xf>
    <xf numFmtId="1" fontId="12" fillId="0" borderId="3" xfId="0" applyNumberFormat="1" applyFont="1" applyFill="1" applyBorder="1" applyAlignment="1">
      <alignment vertical="center" wrapText="1"/>
    </xf>
    <xf numFmtId="1" fontId="12" fillId="0" borderId="1" xfId="0" applyNumberFormat="1" applyFont="1" applyFill="1" applyBorder="1" applyAlignment="1">
      <alignment vertical="center" wrapText="1"/>
    </xf>
    <xf numFmtId="1" fontId="12" fillId="0" borderId="4" xfId="0" applyNumberFormat="1" applyFont="1" applyFill="1" applyBorder="1" applyAlignment="1">
      <alignment vertical="center" wrapText="1"/>
    </xf>
    <xf numFmtId="1" fontId="12" fillId="0" borderId="3" xfId="0" applyNumberFormat="1" applyFont="1" applyFill="1" applyBorder="1" applyAlignment="1">
      <alignment horizontal="left" vertical="center" wrapText="1"/>
    </xf>
    <xf numFmtId="1" fontId="12" fillId="0" borderId="1" xfId="0" applyNumberFormat="1" applyFont="1" applyFill="1" applyBorder="1" applyAlignment="1">
      <alignment horizontal="left" vertical="center" wrapText="1"/>
    </xf>
    <xf numFmtId="0" fontId="19" fillId="5" borderId="63" xfId="19" applyFont="1" applyFill="1" applyBorder="1" applyAlignment="1">
      <alignment horizontal="left" vertical="center" wrapText="1"/>
    </xf>
    <xf numFmtId="172" fontId="23" fillId="5" borderId="1" xfId="0" applyNumberFormat="1" applyFont="1" applyFill="1" applyBorder="1" applyAlignment="1">
      <alignment vertical="center"/>
    </xf>
    <xf numFmtId="172" fontId="39" fillId="6" borderId="1" xfId="0" applyNumberFormat="1" applyFont="1" applyFill="1" applyBorder="1" applyAlignment="1">
      <alignment vertical="center" wrapText="1"/>
    </xf>
    <xf numFmtId="3" fontId="16" fillId="0" borderId="3" xfId="0" applyNumberFormat="1" applyFont="1" applyFill="1" applyBorder="1" applyAlignment="1">
      <alignment horizontal="center" vertical="center" wrapText="1"/>
    </xf>
    <xf numFmtId="1" fontId="33" fillId="0" borderId="3" xfId="0" applyNumberFormat="1" applyFont="1" applyFill="1" applyBorder="1" applyAlignment="1">
      <alignment horizontal="center" vertical="center" wrapText="1"/>
    </xf>
    <xf numFmtId="1" fontId="16" fillId="0" borderId="3" xfId="0" applyNumberFormat="1" applyFont="1" applyFill="1" applyBorder="1" applyAlignment="1">
      <alignment horizontal="center" vertical="center" wrapText="1"/>
    </xf>
    <xf numFmtId="170" fontId="3" fillId="0" borderId="3" xfId="0" applyNumberFormat="1" applyFont="1" applyFill="1" applyBorder="1" applyAlignment="1">
      <alignment horizontal="center" vertical="center" wrapText="1"/>
    </xf>
    <xf numFmtId="3" fontId="4" fillId="0" borderId="5" xfId="27" applyNumberFormat="1" applyFont="1" applyFill="1" applyBorder="1" applyAlignment="1">
      <alignment horizontal="center" vertical="center" wrapText="1"/>
    </xf>
    <xf numFmtId="172" fontId="39" fillId="6" borderId="4" xfId="0" applyNumberFormat="1" applyFont="1" applyFill="1" applyBorder="1" applyAlignment="1">
      <alignment vertical="center" wrapText="1"/>
    </xf>
    <xf numFmtId="171" fontId="0" fillId="0" borderId="4" xfId="0" applyNumberFormat="1" applyBorder="1"/>
    <xf numFmtId="3" fontId="50" fillId="0" borderId="3" xfId="0" applyNumberFormat="1" applyFont="1" applyFill="1" applyBorder="1" applyAlignment="1">
      <alignment horizontal="center" vertical="center" wrapText="1"/>
    </xf>
    <xf numFmtId="171" fontId="29" fillId="0" borderId="4" xfId="0" applyNumberFormat="1" applyFont="1" applyBorder="1"/>
    <xf numFmtId="3" fontId="49" fillId="0" borderId="3" xfId="0" applyNumberFormat="1" applyFont="1" applyFill="1" applyBorder="1" applyAlignment="1">
      <alignment horizontal="center" vertical="center" wrapText="1"/>
    </xf>
    <xf numFmtId="1" fontId="0" fillId="0" borderId="3" xfId="0" applyNumberFormat="1" applyFont="1" applyFill="1" applyBorder="1" applyAlignment="1">
      <alignment horizontal="center" vertical="center" wrapText="1"/>
    </xf>
    <xf numFmtId="4" fontId="33" fillId="0" borderId="3" xfId="0" applyNumberFormat="1" applyFont="1" applyFill="1" applyBorder="1" applyAlignment="1">
      <alignment horizontal="center" vertical="center" wrapText="1"/>
    </xf>
    <xf numFmtId="172" fontId="23" fillId="6" borderId="4" xfId="0" applyNumberFormat="1" applyFont="1" applyFill="1" applyBorder="1" applyAlignment="1">
      <alignment vertical="center"/>
    </xf>
    <xf numFmtId="4" fontId="33" fillId="0" borderId="4" xfId="0" applyNumberFormat="1" applyFont="1" applyFill="1" applyBorder="1" applyAlignment="1">
      <alignment horizontal="center" vertical="center" wrapText="1"/>
    </xf>
    <xf numFmtId="3" fontId="16" fillId="0" borderId="4" xfId="0" applyNumberFormat="1" applyFont="1" applyFill="1" applyBorder="1" applyAlignment="1">
      <alignment horizontal="center" vertical="center" wrapText="1"/>
    </xf>
    <xf numFmtId="10" fontId="4" fillId="2" borderId="0" xfId="16" applyNumberFormat="1" applyFill="1" applyAlignment="1">
      <alignment horizontal="center" vertical="center"/>
    </xf>
    <xf numFmtId="10" fontId="4" fillId="0" borderId="0" xfId="16" applyNumberFormat="1" applyAlignment="1">
      <alignment horizontal="center" vertical="center"/>
    </xf>
    <xf numFmtId="0" fontId="0" fillId="0" borderId="4" xfId="0" applyFill="1" applyBorder="1" applyAlignment="1">
      <alignment vertical="center" wrapText="1"/>
    </xf>
    <xf numFmtId="171" fontId="33" fillId="3" borderId="5" xfId="10" applyNumberFormat="1" applyFont="1" applyFill="1" applyBorder="1" applyAlignment="1">
      <alignment horizontal="center" vertical="center"/>
    </xf>
    <xf numFmtId="0" fontId="42" fillId="0" borderId="1" xfId="0" applyFont="1" applyFill="1" applyBorder="1" applyAlignment="1">
      <alignment horizontal="center"/>
    </xf>
    <xf numFmtId="1" fontId="42" fillId="0" borderId="1" xfId="0" applyNumberFormat="1" applyFont="1" applyFill="1" applyBorder="1" applyAlignment="1">
      <alignment horizontal="center"/>
    </xf>
    <xf numFmtId="171" fontId="0" fillId="0" borderId="0" xfId="0" applyNumberFormat="1" applyFill="1"/>
    <xf numFmtId="171" fontId="4" fillId="0" borderId="3" xfId="0" applyNumberFormat="1" applyFont="1" applyFill="1" applyBorder="1" applyAlignment="1">
      <alignment horizontal="center" vertical="center"/>
    </xf>
    <xf numFmtId="171" fontId="4" fillId="0" borderId="4" xfId="0" applyNumberFormat="1" applyFont="1" applyFill="1" applyBorder="1" applyAlignment="1">
      <alignment horizontal="center" vertical="center"/>
    </xf>
    <xf numFmtId="175" fontId="24" fillId="0" borderId="4" xfId="0" applyNumberFormat="1" applyFont="1" applyFill="1" applyBorder="1" applyAlignment="1">
      <alignment vertical="center"/>
    </xf>
    <xf numFmtId="172" fontId="52" fillId="5" borderId="3" xfId="0" applyNumberFormat="1" applyFont="1" applyFill="1" applyBorder="1" applyAlignment="1">
      <alignment horizontal="center" vertical="center"/>
    </xf>
    <xf numFmtId="172" fontId="52" fillId="6" borderId="1" xfId="0" applyNumberFormat="1" applyFont="1" applyFill="1" applyBorder="1" applyAlignment="1">
      <alignment horizontal="center" vertical="center"/>
    </xf>
    <xf numFmtId="172" fontId="52" fillId="5" borderId="5" xfId="0" applyNumberFormat="1" applyFont="1" applyFill="1" applyBorder="1" applyAlignment="1">
      <alignment horizontal="center" vertical="center"/>
    </xf>
    <xf numFmtId="0" fontId="29" fillId="7" borderId="1" xfId="0" applyFont="1" applyFill="1" applyBorder="1" applyAlignment="1">
      <alignment horizontal="center" vertical="center"/>
    </xf>
    <xf numFmtId="0" fontId="0" fillId="0" borderId="1" xfId="0" applyFill="1" applyBorder="1" applyAlignment="1">
      <alignment horizontal="center" vertical="center"/>
    </xf>
    <xf numFmtId="171" fontId="33" fillId="3" borderId="1" xfId="10" applyNumberFormat="1" applyFont="1" applyFill="1" applyBorder="1" applyAlignment="1">
      <alignment horizontal="center" vertical="center"/>
    </xf>
    <xf numFmtId="171" fontId="33" fillId="3" borderId="4" xfId="10" applyNumberFormat="1" applyFont="1" applyFill="1" applyBorder="1" applyAlignment="1">
      <alignment horizontal="center" vertical="center"/>
    </xf>
    <xf numFmtId="0" fontId="0" fillId="0" borderId="4" xfId="0" applyBorder="1" applyAlignment="1">
      <alignment horizontal="center" vertical="center" wrapText="1"/>
    </xf>
    <xf numFmtId="0" fontId="14" fillId="5" borderId="2" xfId="19"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0" fillId="0" borderId="4" xfId="0" applyFill="1" applyBorder="1" applyAlignment="1">
      <alignment horizontal="center" vertical="center" wrapText="1"/>
    </xf>
    <xf numFmtId="3" fontId="0" fillId="0" borderId="0" xfId="0" applyNumberFormat="1" applyFill="1" applyAlignment="1">
      <alignment horizontal="center" vertical="center"/>
    </xf>
    <xf numFmtId="175" fontId="7" fillId="0" borderId="1" xfId="5"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175" fontId="7" fillId="0" borderId="1" xfId="0" applyNumberFormat="1" applyFont="1" applyFill="1" applyBorder="1" applyAlignment="1">
      <alignment horizontal="center" vertical="center"/>
    </xf>
    <xf numFmtId="175" fontId="5" fillId="0" borderId="1" xfId="5" applyNumberFormat="1" applyFont="1" applyFill="1" applyBorder="1" applyAlignment="1">
      <alignment horizontal="center" vertical="center"/>
    </xf>
    <xf numFmtId="10" fontId="7" fillId="0" borderId="1" xfId="24" applyNumberFormat="1" applyFont="1" applyFill="1" applyBorder="1" applyAlignment="1">
      <alignment horizontal="center" vertical="center"/>
    </xf>
    <xf numFmtId="0" fontId="3" fillId="0" borderId="3" xfId="0" applyFont="1" applyFill="1" applyBorder="1" applyAlignment="1">
      <alignment horizontal="justify" vertical="top" wrapText="1"/>
    </xf>
    <xf numFmtId="0" fontId="3"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3" fontId="17" fillId="0" borderId="5" xfId="0" applyNumberFormat="1" applyFont="1" applyFill="1" applyBorder="1" applyAlignment="1">
      <alignment horizontal="center" vertical="center" wrapText="1"/>
    </xf>
    <xf numFmtId="0" fontId="24" fillId="0" borderId="5" xfId="0" applyFont="1" applyFill="1" applyBorder="1" applyAlignment="1">
      <alignment horizontal="center" vertical="center"/>
    </xf>
    <xf numFmtId="175" fontId="24" fillId="0" borderId="5" xfId="3" applyNumberFormat="1" applyFont="1" applyFill="1" applyBorder="1" applyAlignment="1">
      <alignment horizontal="center" vertical="center"/>
    </xf>
    <xf numFmtId="10" fontId="24" fillId="0" borderId="5" xfId="21" applyNumberFormat="1" applyFont="1" applyFill="1" applyBorder="1" applyAlignment="1">
      <alignment horizontal="center" vertical="center"/>
    </xf>
    <xf numFmtId="37" fontId="18" fillId="0" borderId="1" xfId="9" applyNumberFormat="1" applyFont="1" applyFill="1" applyBorder="1" applyAlignment="1">
      <alignment horizontal="center" vertical="center"/>
    </xf>
    <xf numFmtId="0" fontId="18" fillId="0" borderId="1" xfId="0" applyFont="1" applyFill="1" applyBorder="1" applyAlignment="1">
      <alignment horizontal="right" vertical="center"/>
    </xf>
    <xf numFmtId="175" fontId="24" fillId="0" borderId="1" xfId="0" applyNumberFormat="1" applyFont="1" applyFill="1" applyBorder="1" applyAlignment="1">
      <alignment horizontal="center" vertical="center"/>
    </xf>
    <xf numFmtId="3" fontId="17" fillId="0" borderId="1" xfId="10" applyNumberFormat="1" applyFont="1" applyFill="1" applyBorder="1" applyAlignment="1">
      <alignment horizontal="center" vertical="center" wrapText="1"/>
    </xf>
    <xf numFmtId="37" fontId="19" fillId="0" borderId="4" xfId="9" applyNumberFormat="1" applyFont="1" applyFill="1" applyBorder="1" applyAlignment="1">
      <alignment horizontal="center" vertical="center"/>
    </xf>
    <xf numFmtId="37" fontId="19" fillId="0" borderId="2" xfId="9" applyNumberFormat="1" applyFont="1" applyFill="1" applyBorder="1" applyAlignment="1">
      <alignment horizontal="center" vertical="center"/>
    </xf>
    <xf numFmtId="175" fontId="25" fillId="0" borderId="2" xfId="3" applyNumberFormat="1" applyFont="1" applyFill="1" applyBorder="1" applyAlignment="1">
      <alignment horizontal="center" vertical="center"/>
    </xf>
    <xf numFmtId="175" fontId="25" fillId="0" borderId="2" xfId="0" applyNumberFormat="1" applyFont="1" applyFill="1" applyBorder="1" applyAlignment="1">
      <alignment horizontal="center" vertical="center"/>
    </xf>
    <xf numFmtId="171" fontId="18" fillId="0" borderId="1" xfId="0" applyNumberFormat="1" applyFont="1" applyFill="1" applyBorder="1" applyAlignment="1">
      <alignment horizontal="right" vertical="center"/>
    </xf>
    <xf numFmtId="175" fontId="24" fillId="0" borderId="5" xfId="0" applyNumberFormat="1" applyFont="1" applyFill="1" applyBorder="1" applyAlignment="1">
      <alignment vertical="center"/>
    </xf>
    <xf numFmtId="175" fontId="24" fillId="0" borderId="5" xfId="0" applyNumberFormat="1" applyFont="1" applyFill="1" applyBorder="1" applyAlignment="1">
      <alignment horizontal="center"/>
    </xf>
    <xf numFmtId="175" fontId="24" fillId="0" borderId="1" xfId="0" applyNumberFormat="1" applyFont="1" applyFill="1" applyBorder="1" applyAlignment="1">
      <alignment vertical="center"/>
    </xf>
    <xf numFmtId="0" fontId="0" fillId="0" borderId="0" xfId="0" applyFont="1" applyFill="1" applyBorder="1" applyAlignment="1">
      <alignment horizontal="center"/>
    </xf>
    <xf numFmtId="175" fontId="24" fillId="0" borderId="1" xfId="0" applyNumberFormat="1" applyFont="1" applyFill="1" applyBorder="1" applyAlignment="1">
      <alignment horizontal="center"/>
    </xf>
    <xf numFmtId="175" fontId="24" fillId="0" borderId="4" xfId="0" applyNumberFormat="1" applyFont="1" applyFill="1" applyBorder="1" applyAlignment="1">
      <alignment horizontal="center"/>
    </xf>
    <xf numFmtId="0" fontId="53" fillId="0" borderId="0" xfId="0" applyFont="1" applyFill="1"/>
    <xf numFmtId="0" fontId="54" fillId="0" borderId="0" xfId="0" applyFont="1" applyFill="1"/>
    <xf numFmtId="0" fontId="34" fillId="0" borderId="0" xfId="0" applyFont="1" applyFill="1"/>
    <xf numFmtId="0" fontId="34" fillId="3" borderId="0" xfId="0" applyFont="1" applyFill="1"/>
    <xf numFmtId="0" fontId="55" fillId="0" borderId="0" xfId="0" applyFont="1" applyFill="1" applyAlignment="1">
      <alignment horizontal="center" vertical="center"/>
    </xf>
    <xf numFmtId="0" fontId="34" fillId="0" borderId="0" xfId="0" applyFont="1" applyFill="1" applyAlignment="1">
      <alignment horizontal="center" vertical="center"/>
    </xf>
    <xf numFmtId="0" fontId="52" fillId="0" borderId="0" xfId="0" applyFont="1" applyFill="1"/>
    <xf numFmtId="37" fontId="18" fillId="0" borderId="4" xfId="9" applyNumberFormat="1" applyFont="1" applyFill="1" applyBorder="1" applyAlignment="1">
      <alignment horizontal="center" vertical="center"/>
    </xf>
    <xf numFmtId="9" fontId="45" fillId="0" borderId="38" xfId="25" applyFont="1" applyFill="1" applyBorder="1" applyAlignment="1">
      <alignment horizontal="center" vertical="center" wrapText="1"/>
    </xf>
    <xf numFmtId="9" fontId="45" fillId="0" borderId="38" xfId="24" applyFont="1" applyFill="1" applyBorder="1" applyAlignment="1">
      <alignment horizontal="center" vertical="center" wrapText="1"/>
    </xf>
    <xf numFmtId="9" fontId="45" fillId="0" borderId="1" xfId="16" applyNumberFormat="1" applyFont="1" applyFill="1" applyBorder="1" applyAlignment="1">
      <alignment horizontal="center" vertical="center" wrapText="1"/>
    </xf>
    <xf numFmtId="10" fontId="45" fillId="0" borderId="1" xfId="16" applyNumberFormat="1" applyFont="1" applyFill="1" applyBorder="1" applyAlignment="1">
      <alignment horizontal="center" vertical="center" wrapText="1"/>
    </xf>
    <xf numFmtId="9" fontId="45" fillId="0" borderId="1" xfId="25" applyFont="1" applyFill="1" applyBorder="1" applyAlignment="1">
      <alignment horizontal="center" vertical="center" wrapText="1"/>
    </xf>
    <xf numFmtId="9" fontId="4" fillId="0" borderId="3" xfId="25" applyFont="1" applyFill="1" applyBorder="1" applyAlignment="1">
      <alignment horizontal="center" vertical="center" wrapText="1"/>
    </xf>
    <xf numFmtId="9" fontId="45" fillId="0" borderId="1" xfId="24" applyFont="1" applyFill="1" applyBorder="1" applyAlignment="1">
      <alignment horizontal="center" vertical="center" wrapText="1"/>
    </xf>
    <xf numFmtId="9" fontId="4" fillId="0" borderId="1" xfId="16" applyNumberFormat="1" applyFont="1" applyFill="1" applyBorder="1" applyAlignment="1">
      <alignment horizontal="center" vertical="center"/>
    </xf>
    <xf numFmtId="9" fontId="45" fillId="0" borderId="3" xfId="24" applyFont="1" applyFill="1" applyBorder="1" applyAlignment="1">
      <alignment horizontal="center" vertical="center" wrapText="1"/>
    </xf>
    <xf numFmtId="0" fontId="56" fillId="0" borderId="0" xfId="0" applyFont="1"/>
    <xf numFmtId="176" fontId="21" fillId="0" borderId="1" xfId="5" applyNumberFormat="1" applyFont="1" applyFill="1" applyBorder="1" applyAlignment="1">
      <alignment horizontal="center" vertical="center"/>
    </xf>
    <xf numFmtId="171" fontId="33" fillId="0" borderId="1" xfId="10" applyNumberFormat="1" applyFont="1" applyFill="1" applyBorder="1" applyAlignment="1">
      <alignment horizontal="center" vertical="center"/>
    </xf>
    <xf numFmtId="3" fontId="33" fillId="0" borderId="3" xfId="19" applyNumberFormat="1" applyFont="1" applyFill="1" applyBorder="1" applyAlignment="1">
      <alignment horizontal="center" vertical="center" wrapText="1"/>
    </xf>
    <xf numFmtId="0" fontId="42" fillId="7" borderId="1" xfId="0" applyFont="1" applyFill="1" applyBorder="1" applyAlignment="1">
      <alignment horizontal="center" vertical="center" wrapText="1"/>
    </xf>
    <xf numFmtId="0" fontId="22" fillId="0" borderId="1" xfId="0" applyFont="1" applyFill="1" applyBorder="1" applyAlignment="1">
      <alignment horizontal="left"/>
    </xf>
    <xf numFmtId="0" fontId="0" fillId="0" borderId="28" xfId="0" applyFill="1" applyBorder="1" applyAlignment="1">
      <alignment horizontal="center"/>
    </xf>
    <xf numFmtId="0" fontId="0" fillId="0" borderId="0" xfId="0" applyFill="1" applyBorder="1" applyAlignment="1">
      <alignment horizontal="center"/>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42" fillId="7" borderId="1" xfId="0" applyFont="1" applyFill="1" applyBorder="1" applyAlignment="1">
      <alignment horizontal="center" vertical="center"/>
    </xf>
    <xf numFmtId="0" fontId="22" fillId="0" borderId="1" xfId="0" applyFont="1" applyFill="1" applyBorder="1" applyAlignment="1">
      <alignment horizontal="left" vertical="center"/>
    </xf>
    <xf numFmtId="0" fontId="10" fillId="5" borderId="18" xfId="0" applyFont="1" applyFill="1" applyBorder="1" applyAlignment="1">
      <alignment horizontal="right" vertical="center" wrapText="1"/>
    </xf>
    <xf numFmtId="0" fontId="10" fillId="5" borderId="1" xfId="0" applyFont="1" applyFill="1" applyBorder="1" applyAlignment="1">
      <alignment horizontal="right" vertical="center" wrapText="1"/>
    </xf>
    <xf numFmtId="0" fontId="38" fillId="0" borderId="16" xfId="0" applyFont="1" applyFill="1" applyBorder="1" applyAlignment="1">
      <alignment horizontal="center" vertical="center" wrapText="1"/>
    </xf>
    <xf numFmtId="0" fontId="38" fillId="0" borderId="34" xfId="0" applyFont="1" applyFill="1" applyBorder="1" applyAlignment="1">
      <alignment horizontal="center" vertical="center" wrapText="1"/>
    </xf>
    <xf numFmtId="0" fontId="38" fillId="0" borderId="35" xfId="0" applyFont="1" applyFill="1" applyBorder="1" applyAlignment="1">
      <alignment horizontal="center" vertical="center" wrapText="1"/>
    </xf>
    <xf numFmtId="0" fontId="10" fillId="3" borderId="16" xfId="0" applyFont="1" applyFill="1" applyBorder="1" applyAlignment="1">
      <alignment horizontal="left" vertical="center" wrapText="1"/>
    </xf>
    <xf numFmtId="0" fontId="10" fillId="3" borderId="34" xfId="0" applyFont="1" applyFill="1" applyBorder="1" applyAlignment="1">
      <alignment horizontal="left" vertical="center" wrapText="1"/>
    </xf>
    <xf numFmtId="0" fontId="10" fillId="3" borderId="35" xfId="0" applyFont="1" applyFill="1" applyBorder="1" applyAlignment="1">
      <alignment horizontal="left" vertical="center" wrapText="1"/>
    </xf>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36" xfId="0" applyFont="1" applyFill="1" applyBorder="1" applyAlignment="1">
      <alignment vertical="center" wrapText="1"/>
    </xf>
    <xf numFmtId="0" fontId="5" fillId="3" borderId="43"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5" fillId="3" borderId="33"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36" fillId="3" borderId="43" xfId="0" applyFont="1" applyFill="1" applyBorder="1" applyAlignment="1">
      <alignment horizontal="left" vertical="center" wrapText="1"/>
    </xf>
    <xf numFmtId="0" fontId="36" fillId="3" borderId="32" xfId="0" applyFont="1" applyFill="1" applyBorder="1" applyAlignment="1">
      <alignment horizontal="left" vertical="center" wrapText="1"/>
    </xf>
    <xf numFmtId="0" fontId="36" fillId="3" borderId="53" xfId="0" applyFont="1" applyFill="1" applyBorder="1" applyAlignment="1">
      <alignment horizontal="left" vertical="center" wrapText="1"/>
    </xf>
    <xf numFmtId="0" fontId="36" fillId="3" borderId="33" xfId="0" applyFont="1" applyFill="1" applyBorder="1" applyAlignment="1">
      <alignment horizontal="left" vertical="center" wrapText="1"/>
    </xf>
    <xf numFmtId="0" fontId="10" fillId="5" borderId="44" xfId="0" applyFont="1" applyFill="1" applyBorder="1" applyAlignment="1">
      <alignment horizontal="right" vertical="center" wrapText="1"/>
    </xf>
    <xf numFmtId="0" fontId="10" fillId="5" borderId="34" xfId="0" applyFont="1" applyFill="1" applyBorder="1" applyAlignment="1">
      <alignment horizontal="right" vertical="center" wrapText="1"/>
    </xf>
    <xf numFmtId="0" fontId="10" fillId="5" borderId="41" xfId="0" applyFont="1" applyFill="1" applyBorder="1" applyAlignment="1">
      <alignment horizontal="right" vertical="center" wrapText="1"/>
    </xf>
    <xf numFmtId="0" fontId="10" fillId="5" borderId="45" xfId="0" applyFont="1" applyFill="1" applyBorder="1" applyAlignment="1">
      <alignment horizontal="right" vertical="center" wrapText="1"/>
    </xf>
    <xf numFmtId="0" fontId="10" fillId="5" borderId="6" xfId="0" applyFont="1" applyFill="1" applyBorder="1" applyAlignment="1">
      <alignment horizontal="right" vertical="center" wrapText="1"/>
    </xf>
    <xf numFmtId="0" fontId="10" fillId="5" borderId="7" xfId="0" applyFont="1" applyFill="1" applyBorder="1" applyAlignment="1">
      <alignment horizontal="right" vertical="center" wrapText="1"/>
    </xf>
    <xf numFmtId="0" fontId="37" fillId="0" borderId="25" xfId="0" applyFont="1" applyFill="1" applyBorder="1" applyAlignment="1">
      <alignment horizontal="center"/>
    </xf>
    <xf numFmtId="0" fontId="37" fillId="0" borderId="26" xfId="0" applyFont="1" applyFill="1" applyBorder="1" applyAlignment="1">
      <alignment horizontal="center"/>
    </xf>
    <xf numFmtId="0" fontId="37" fillId="0" borderId="27" xfId="0" applyFont="1" applyFill="1" applyBorder="1" applyAlignment="1">
      <alignment horizontal="center"/>
    </xf>
    <xf numFmtId="0" fontId="37" fillId="0" borderId="28" xfId="0" applyFont="1" applyFill="1" applyBorder="1" applyAlignment="1">
      <alignment horizontal="center"/>
    </xf>
    <xf numFmtId="0" fontId="37" fillId="0" borderId="0" xfId="0" applyFont="1" applyFill="1" applyBorder="1" applyAlignment="1">
      <alignment horizontal="center"/>
    </xf>
    <xf numFmtId="0" fontId="37" fillId="0" borderId="9" xfId="0" applyFont="1" applyFill="1" applyBorder="1" applyAlignment="1">
      <alignment horizontal="center"/>
    </xf>
    <xf numFmtId="0" fontId="37" fillId="0" borderId="30" xfId="0" applyFont="1" applyFill="1" applyBorder="1" applyAlignment="1">
      <alignment horizontal="center"/>
    </xf>
    <xf numFmtId="0" fontId="37" fillId="0" borderId="31" xfId="0" applyFont="1" applyFill="1" applyBorder="1" applyAlignment="1">
      <alignment horizontal="center"/>
    </xf>
    <xf numFmtId="0" fontId="37" fillId="0" borderId="37" xfId="0" applyFont="1" applyFill="1" applyBorder="1" applyAlignment="1">
      <alignment horizontal="center"/>
    </xf>
    <xf numFmtId="0" fontId="43" fillId="0" borderId="8"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36" xfId="0" applyFont="1" applyFill="1" applyBorder="1" applyAlignment="1">
      <alignment horizontal="center" vertical="center" wrapText="1"/>
    </xf>
    <xf numFmtId="0" fontId="5" fillId="5" borderId="3"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8"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1" xfId="0" applyFont="1" applyFill="1" applyBorder="1" applyAlignment="1">
      <alignment horizontal="center" vertical="center"/>
    </xf>
    <xf numFmtId="0" fontId="3" fillId="5" borderId="28"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30" xfId="0" applyFont="1" applyFill="1" applyBorder="1" applyAlignment="1" applyProtection="1">
      <alignment horizontal="center" vertical="center" wrapText="1"/>
      <protection locked="0"/>
    </xf>
    <xf numFmtId="0" fontId="3" fillId="5" borderId="31" xfId="0" applyFont="1" applyFill="1" applyBorder="1" applyAlignment="1" applyProtection="1">
      <alignment horizontal="center" vertical="center" wrapText="1"/>
      <protection locked="0"/>
    </xf>
    <xf numFmtId="0" fontId="3" fillId="5" borderId="37" xfId="0" applyFont="1" applyFill="1" applyBorder="1" applyAlignment="1" applyProtection="1">
      <alignment horizontal="center" vertical="center" wrapText="1"/>
      <protection locked="0"/>
    </xf>
    <xf numFmtId="0" fontId="4" fillId="0" borderId="17"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4" fillId="0" borderId="19" xfId="0" applyFont="1" applyFill="1" applyBorder="1" applyAlignment="1">
      <alignment horizontal="justify"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5" fillId="0" borderId="57"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50"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0" xfId="0" applyFont="1" applyFill="1" applyBorder="1" applyAlignment="1">
      <alignment horizontal="center" vertical="center" wrapText="1"/>
    </xf>
    <xf numFmtId="175" fontId="51" fillId="3" borderId="47" xfId="0" applyNumberFormat="1" applyFont="1" applyFill="1" applyBorder="1" applyAlignment="1">
      <alignment horizontal="center"/>
    </xf>
    <xf numFmtId="175" fontId="51" fillId="3" borderId="26" xfId="0" applyNumberFormat="1" applyFont="1" applyFill="1" applyBorder="1" applyAlignment="1">
      <alignment horizontal="center"/>
    </xf>
    <xf numFmtId="175" fontId="51" fillId="3" borderId="27" xfId="0" applyNumberFormat="1" applyFont="1" applyFill="1" applyBorder="1" applyAlignment="1">
      <alignment horizontal="center"/>
    </xf>
    <xf numFmtId="175" fontId="51" fillId="3" borderId="46" xfId="0" applyNumberFormat="1" applyFont="1" applyFill="1" applyBorder="1" applyAlignment="1">
      <alignment horizontal="center"/>
    </xf>
    <xf numFmtId="175" fontId="51" fillId="3" borderId="0" xfId="0" applyNumberFormat="1" applyFont="1" applyFill="1" applyBorder="1" applyAlignment="1">
      <alignment horizontal="center"/>
    </xf>
    <xf numFmtId="175" fontId="51" fillId="3" borderId="9" xfId="0" applyNumberFormat="1" applyFont="1" applyFill="1" applyBorder="1" applyAlignment="1">
      <alignment horizontal="center"/>
    </xf>
    <xf numFmtId="175" fontId="51" fillId="3" borderId="40" xfId="0" applyNumberFormat="1" applyFont="1" applyFill="1" applyBorder="1" applyAlignment="1">
      <alignment horizontal="center"/>
    </xf>
    <xf numFmtId="175" fontId="51" fillId="3" borderId="31" xfId="0" applyNumberFormat="1" applyFont="1" applyFill="1" applyBorder="1" applyAlignment="1">
      <alignment horizontal="center"/>
    </xf>
    <xf numFmtId="175" fontId="51" fillId="3" borderId="37" xfId="0" applyNumberFormat="1" applyFont="1" applyFill="1" applyBorder="1" applyAlignment="1">
      <alignment horizontal="center"/>
    </xf>
    <xf numFmtId="0" fontId="51" fillId="0" borderId="10" xfId="0" applyFont="1" applyFill="1" applyBorder="1" applyAlignment="1">
      <alignment horizontal="justify" vertical="center" wrapText="1"/>
    </xf>
    <xf numFmtId="0" fontId="51" fillId="0" borderId="11" xfId="0" applyFont="1" applyFill="1" applyBorder="1" applyAlignment="1">
      <alignment horizontal="justify" vertical="center" wrapText="1"/>
    </xf>
    <xf numFmtId="0" fontId="51" fillId="0" borderId="12" xfId="0" applyFont="1" applyFill="1" applyBorder="1" applyAlignment="1">
      <alignment horizontal="justify" vertical="center" wrapText="1"/>
    </xf>
    <xf numFmtId="0" fontId="51" fillId="0" borderId="3"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51" fillId="0" borderId="4" xfId="0" applyFont="1" applyFill="1" applyBorder="1" applyAlignment="1">
      <alignment horizontal="center" vertical="center" wrapText="1"/>
    </xf>
    <xf numFmtId="0" fontId="51" fillId="0" borderId="3" xfId="0" applyFont="1" applyFill="1" applyBorder="1" applyAlignment="1">
      <alignment horizontal="justify" vertical="center" wrapText="1"/>
    </xf>
    <xf numFmtId="0" fontId="51" fillId="0" borderId="1" xfId="0" applyFont="1" applyFill="1" applyBorder="1" applyAlignment="1">
      <alignment horizontal="justify" vertical="center"/>
    </xf>
    <xf numFmtId="0" fontId="51" fillId="0" borderId="4" xfId="0" applyFont="1" applyFill="1" applyBorder="1" applyAlignment="1">
      <alignment horizontal="justify" vertical="center"/>
    </xf>
    <xf numFmtId="0" fontId="51" fillId="0" borderId="2" xfId="0" applyFont="1" applyFill="1" applyBorder="1" applyAlignment="1">
      <alignment horizontal="justify" vertical="center"/>
    </xf>
    <xf numFmtId="0" fontId="51" fillId="0" borderId="20" xfId="0" applyFont="1" applyFill="1" applyBorder="1" applyAlignment="1">
      <alignment horizontal="justify" vertical="center" wrapText="1"/>
    </xf>
    <xf numFmtId="0" fontId="51" fillId="3" borderId="3" xfId="0" applyFont="1" applyFill="1" applyBorder="1" applyAlignment="1">
      <alignment horizontal="center" vertical="center" wrapText="1"/>
    </xf>
    <xf numFmtId="0" fontId="51" fillId="3" borderId="1" xfId="0" applyFont="1" applyFill="1" applyBorder="1" applyAlignment="1">
      <alignment horizontal="center" vertical="center" wrapText="1"/>
    </xf>
    <xf numFmtId="0" fontId="51" fillId="3" borderId="4" xfId="0" applyFont="1" applyFill="1" applyBorder="1" applyAlignment="1">
      <alignment horizontal="center" vertical="center" wrapText="1"/>
    </xf>
    <xf numFmtId="0" fontId="51" fillId="3" borderId="2" xfId="0" applyFont="1" applyFill="1" applyBorder="1" applyAlignment="1">
      <alignment horizontal="center" vertical="center" wrapText="1"/>
    </xf>
    <xf numFmtId="0" fontId="52" fillId="0" borderId="38" xfId="0" applyFont="1" applyFill="1" applyBorder="1" applyAlignment="1">
      <alignment horizontal="justify" vertical="top" wrapText="1"/>
    </xf>
    <xf numFmtId="0" fontId="52" fillId="0" borderId="24" xfId="0" applyFont="1" applyFill="1" applyBorder="1" applyAlignment="1">
      <alignment horizontal="justify" vertical="top" wrapText="1"/>
    </xf>
    <xf numFmtId="0" fontId="52" fillId="0" borderId="39" xfId="0" applyFont="1" applyFill="1" applyBorder="1" applyAlignment="1">
      <alignment horizontal="justify" vertical="top" wrapText="1"/>
    </xf>
    <xf numFmtId="0" fontId="5" fillId="5" borderId="16" xfId="0" applyFont="1" applyFill="1" applyBorder="1" applyAlignment="1">
      <alignment horizontal="center" vertical="center"/>
    </xf>
    <xf numFmtId="0" fontId="5" fillId="5" borderId="34" xfId="0" applyFont="1" applyFill="1" applyBorder="1" applyAlignment="1">
      <alignment horizontal="center" vertical="center"/>
    </xf>
    <xf numFmtId="0" fontId="5" fillId="5" borderId="41" xfId="0" applyFont="1" applyFill="1" applyBorder="1" applyAlignment="1">
      <alignment horizontal="center" vertical="center"/>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1" fillId="0" borderId="41" xfId="0" applyFont="1" applyFill="1" applyBorder="1" applyAlignment="1">
      <alignment horizontal="justify" vertical="center" wrapText="1"/>
    </xf>
    <xf numFmtId="0" fontId="51" fillId="0" borderId="7" xfId="0" applyFont="1" applyFill="1" applyBorder="1" applyAlignment="1">
      <alignment horizontal="justify" vertical="center"/>
    </xf>
    <xf numFmtId="0" fontId="51" fillId="0" borderId="53" xfId="0" applyFont="1" applyFill="1" applyBorder="1" applyAlignment="1">
      <alignment horizontal="justify" vertical="center"/>
    </xf>
    <xf numFmtId="0" fontId="51" fillId="0" borderId="41" xfId="0" applyFont="1" applyFill="1" applyBorder="1" applyAlignment="1">
      <alignment horizontal="justify" vertical="top" wrapText="1"/>
    </xf>
    <xf numFmtId="0" fontId="51" fillId="0" borderId="7" xfId="0" applyFont="1" applyFill="1" applyBorder="1" applyAlignment="1">
      <alignment horizontal="justify" vertical="top"/>
    </xf>
    <xf numFmtId="0" fontId="51" fillId="0" borderId="57" xfId="0" applyFont="1" applyFill="1" applyBorder="1" applyAlignment="1">
      <alignment horizontal="justify" vertical="top"/>
    </xf>
    <xf numFmtId="0" fontId="51" fillId="0" borderId="2" xfId="0" applyFont="1" applyFill="1" applyBorder="1" applyAlignment="1">
      <alignment horizontal="center" vertical="center" wrapText="1"/>
    </xf>
    <xf numFmtId="0" fontId="0" fillId="0" borderId="25" xfId="0" applyFill="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9"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0" fontId="0" fillId="0" borderId="37" xfId="0" applyFill="1" applyBorder="1" applyAlignment="1">
      <alignment horizontal="center"/>
    </xf>
    <xf numFmtId="0" fontId="10" fillId="5" borderId="51" xfId="0" applyFont="1" applyFill="1" applyBorder="1" applyAlignment="1">
      <alignment horizontal="right" vertical="center" wrapText="1"/>
    </xf>
    <xf numFmtId="0" fontId="10" fillId="5" borderId="49" xfId="0" applyFont="1" applyFill="1" applyBorder="1" applyAlignment="1">
      <alignment horizontal="right" vertical="center" wrapText="1"/>
    </xf>
    <xf numFmtId="0" fontId="10" fillId="5" borderId="50" xfId="0" applyFont="1" applyFill="1" applyBorder="1" applyAlignment="1">
      <alignment horizontal="right" vertical="center" wrapText="1"/>
    </xf>
    <xf numFmtId="0" fontId="10" fillId="5" borderId="52" xfId="0" applyFont="1" applyFill="1" applyBorder="1" applyAlignment="1">
      <alignment horizontal="right" vertical="center" wrapText="1"/>
    </xf>
    <xf numFmtId="0" fontId="10" fillId="5" borderId="32" xfId="0" applyFont="1" applyFill="1" applyBorder="1" applyAlignment="1">
      <alignment horizontal="right" vertical="center" wrapText="1"/>
    </xf>
    <xf numFmtId="0" fontId="10" fillId="5" borderId="53" xfId="0" applyFont="1" applyFill="1" applyBorder="1" applyAlignment="1">
      <alignment horizontal="right" vertical="center" wrapText="1"/>
    </xf>
    <xf numFmtId="0" fontId="10" fillId="3" borderId="48"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3" borderId="54" xfId="0" applyFont="1" applyFill="1" applyBorder="1" applyAlignment="1">
      <alignment horizontal="left" vertical="center" wrapText="1"/>
    </xf>
    <xf numFmtId="0" fontId="10" fillId="3" borderId="43" xfId="0" applyFont="1" applyFill="1" applyBorder="1" applyAlignment="1">
      <alignment horizontal="left" vertical="center" wrapText="1"/>
    </xf>
    <xf numFmtId="0" fontId="10" fillId="3" borderId="32" xfId="0" applyFont="1" applyFill="1" applyBorder="1" applyAlignment="1">
      <alignment horizontal="left" vertical="center" wrapText="1"/>
    </xf>
    <xf numFmtId="0" fontId="10" fillId="3" borderId="33" xfId="0" applyFont="1" applyFill="1" applyBorder="1" applyAlignment="1">
      <alignment horizontal="left" vertical="center" wrapText="1"/>
    </xf>
    <xf numFmtId="0" fontId="43" fillId="3" borderId="8" xfId="0" applyFont="1" applyFill="1" applyBorder="1" applyAlignment="1">
      <alignment horizontal="center" vertical="center" wrapText="1"/>
    </xf>
    <xf numFmtId="0" fontId="43" fillId="3" borderId="6" xfId="0" applyFont="1" applyFill="1" applyBorder="1" applyAlignment="1">
      <alignment horizontal="center" vertical="center" wrapText="1"/>
    </xf>
    <xf numFmtId="0" fontId="29" fillId="7" borderId="1" xfId="0" applyFont="1" applyFill="1" applyBorder="1" applyAlignment="1">
      <alignment horizontal="center" vertical="center"/>
    </xf>
    <xf numFmtId="0" fontId="0" fillId="0" borderId="1" xfId="0" applyFill="1" applyBorder="1" applyAlignment="1">
      <alignment horizontal="center" vertical="center"/>
    </xf>
    <xf numFmtId="0" fontId="29" fillId="7" borderId="1" xfId="0" applyFont="1" applyFill="1" applyBorder="1" applyAlignment="1">
      <alignment horizontal="center" vertical="center" wrapText="1"/>
    </xf>
    <xf numFmtId="0" fontId="0" fillId="0" borderId="1" xfId="0" applyFill="1" applyBorder="1" applyAlignment="1">
      <alignment horizontal="left" vertical="center"/>
    </xf>
    <xf numFmtId="0" fontId="5" fillId="5" borderId="4" xfId="0" applyFont="1" applyFill="1" applyBorder="1" applyAlignment="1">
      <alignment horizontal="center"/>
    </xf>
    <xf numFmtId="0" fontId="12" fillId="0" borderId="25" xfId="16" applyFont="1" applyFill="1" applyBorder="1" applyAlignment="1">
      <alignment horizontal="center" vertical="center" wrapText="1"/>
    </xf>
    <xf numFmtId="0" fontId="12" fillId="0" borderId="28" xfId="16" applyFont="1" applyFill="1" applyBorder="1" applyAlignment="1">
      <alignment horizontal="center" vertical="center" wrapText="1"/>
    </xf>
    <xf numFmtId="0" fontId="12" fillId="0" borderId="30" xfId="16" applyFont="1" applyFill="1" applyBorder="1" applyAlignment="1">
      <alignment horizontal="center" vertical="center" wrapText="1"/>
    </xf>
    <xf numFmtId="0" fontId="36" fillId="3" borderId="52" xfId="0" applyFont="1" applyFill="1" applyBorder="1" applyAlignment="1">
      <alignment horizontal="left" vertical="center" wrapText="1"/>
    </xf>
    <xf numFmtId="9" fontId="4" fillId="0" borderId="38" xfId="24" applyNumberFormat="1" applyFont="1" applyFill="1" applyBorder="1" applyAlignment="1" applyProtection="1">
      <alignment horizontal="center" vertical="center" wrapText="1"/>
      <protection locked="0"/>
    </xf>
    <xf numFmtId="9" fontId="4" fillId="0" borderId="5" xfId="24" applyNumberFormat="1" applyFont="1" applyFill="1" applyBorder="1" applyAlignment="1" applyProtection="1">
      <alignment horizontal="center" vertical="center" wrapText="1"/>
      <protection locked="0"/>
    </xf>
    <xf numFmtId="9" fontId="4" fillId="0" borderId="2" xfId="24" applyNumberFormat="1" applyFont="1" applyFill="1" applyBorder="1" applyAlignment="1" applyProtection="1">
      <alignment horizontal="center" vertical="center" wrapText="1"/>
      <protection locked="0"/>
    </xf>
    <xf numFmtId="172" fontId="4" fillId="0" borderId="2" xfId="24" applyNumberFormat="1" applyFont="1" applyFill="1" applyBorder="1" applyAlignment="1" applyProtection="1">
      <alignment horizontal="center" vertical="center" wrapText="1"/>
      <protection locked="0"/>
    </xf>
    <xf numFmtId="172" fontId="4" fillId="0" borderId="5" xfId="24" applyNumberFormat="1" applyFont="1" applyFill="1" applyBorder="1" applyAlignment="1" applyProtection="1">
      <alignment horizontal="center" vertical="center" wrapText="1"/>
      <protection locked="0"/>
    </xf>
    <xf numFmtId="172" fontId="4" fillId="0" borderId="39" xfId="24" applyNumberFormat="1" applyFont="1" applyFill="1" applyBorder="1" applyAlignment="1" applyProtection="1">
      <alignment horizontal="center" vertical="center" wrapText="1"/>
      <protection locked="0"/>
    </xf>
    <xf numFmtId="9" fontId="4" fillId="8" borderId="3" xfId="25" applyNumberFormat="1" applyFont="1" applyFill="1" applyBorder="1" applyAlignment="1" applyProtection="1">
      <alignment horizontal="center" vertical="center" wrapText="1"/>
      <protection locked="0"/>
    </xf>
    <xf numFmtId="9" fontId="4" fillId="8" borderId="4" xfId="25" applyNumberFormat="1" applyFont="1" applyFill="1" applyBorder="1" applyAlignment="1" applyProtection="1">
      <alignment horizontal="center" vertical="center" wrapText="1"/>
      <protection locked="0"/>
    </xf>
    <xf numFmtId="0" fontId="2" fillId="5" borderId="15" xfId="16" applyFont="1" applyFill="1" applyBorder="1" applyAlignment="1">
      <alignment horizontal="center" vertical="center" wrapText="1"/>
    </xf>
    <xf numFmtId="0" fontId="2" fillId="5" borderId="39" xfId="16" applyFont="1" applyFill="1" applyBorder="1" applyAlignment="1">
      <alignment horizontal="center" vertical="center" wrapText="1"/>
    </xf>
    <xf numFmtId="0" fontId="12" fillId="0" borderId="17" xfId="16" applyFont="1" applyFill="1" applyBorder="1" applyAlignment="1">
      <alignment horizontal="center" vertical="center" wrapText="1"/>
    </xf>
    <xf numFmtId="0" fontId="12" fillId="0" borderId="19" xfId="16" applyFont="1" applyFill="1" applyBorder="1" applyAlignment="1">
      <alignment horizontal="center" vertical="center" wrapText="1"/>
    </xf>
    <xf numFmtId="0" fontId="12" fillId="0" borderId="3" xfId="16" applyFont="1" applyFill="1" applyBorder="1" applyAlignment="1">
      <alignment horizontal="center" vertical="center" wrapText="1"/>
    </xf>
    <xf numFmtId="0" fontId="12" fillId="0" borderId="4" xfId="16" applyFont="1" applyFill="1" applyBorder="1" applyAlignment="1">
      <alignment horizontal="center" vertical="center" wrapText="1"/>
    </xf>
    <xf numFmtId="0" fontId="26" fillId="0" borderId="3" xfId="16" applyFont="1" applyFill="1" applyBorder="1" applyAlignment="1">
      <alignment horizontal="left" vertical="top" wrapText="1"/>
    </xf>
    <xf numFmtId="0" fontId="26" fillId="0" borderId="4" xfId="16" applyFont="1" applyFill="1" applyBorder="1" applyAlignment="1">
      <alignment horizontal="left" vertical="top" wrapText="1"/>
    </xf>
    <xf numFmtId="0" fontId="12" fillId="3" borderId="3" xfId="16" applyFont="1" applyFill="1" applyBorder="1" applyAlignment="1">
      <alignment horizontal="center" vertical="center" wrapText="1"/>
    </xf>
    <xf numFmtId="0" fontId="12" fillId="3" borderId="1" xfId="16" applyFont="1" applyFill="1" applyBorder="1" applyAlignment="1">
      <alignment horizontal="center" vertical="center" wrapText="1"/>
    </xf>
    <xf numFmtId="0" fontId="12" fillId="3" borderId="4" xfId="16" applyFont="1" applyFill="1" applyBorder="1" applyAlignment="1">
      <alignment horizontal="center" vertical="center" wrapText="1"/>
    </xf>
    <xf numFmtId="0" fontId="12" fillId="0" borderId="11" xfId="16" applyFont="1" applyFill="1" applyBorder="1" applyAlignment="1">
      <alignment horizontal="justify" vertical="top" wrapText="1"/>
    </xf>
    <xf numFmtId="0" fontId="12" fillId="0" borderId="11" xfId="16" applyFont="1" applyFill="1" applyBorder="1" applyAlignment="1">
      <alignment horizontal="justify" vertical="top"/>
    </xf>
    <xf numFmtId="0" fontId="14" fillId="0" borderId="38"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10" fontId="2" fillId="0" borderId="38" xfId="0" applyNumberFormat="1" applyFont="1" applyFill="1" applyBorder="1" applyAlignment="1" applyProtection="1">
      <alignment horizontal="center" vertical="center" wrapText="1"/>
      <protection locked="0"/>
    </xf>
    <xf numFmtId="10" fontId="2" fillId="0" borderId="24" xfId="0" applyNumberFormat="1" applyFont="1" applyFill="1" applyBorder="1" applyAlignment="1" applyProtection="1">
      <alignment horizontal="center" vertical="center" wrapText="1"/>
      <protection locked="0"/>
    </xf>
    <xf numFmtId="10" fontId="2" fillId="0" borderId="5" xfId="0" applyNumberFormat="1" applyFont="1" applyFill="1" applyBorder="1" applyAlignment="1" applyProtection="1">
      <alignment horizontal="center" vertical="center" wrapText="1"/>
      <protection locked="0"/>
    </xf>
    <xf numFmtId="10" fontId="2" fillId="0" borderId="1" xfId="0" applyNumberFormat="1" applyFont="1" applyFill="1" applyBorder="1" applyAlignment="1" applyProtection="1">
      <alignment horizontal="center" vertical="center" wrapText="1"/>
      <protection locked="0"/>
    </xf>
    <xf numFmtId="0" fontId="12" fillId="0" borderId="23" xfId="16" applyFont="1" applyFill="1" applyBorder="1" applyAlignment="1">
      <alignment horizontal="justify" vertical="top" wrapText="1"/>
    </xf>
    <xf numFmtId="0" fontId="12" fillId="0" borderId="21" xfId="16" applyFont="1" applyFill="1" applyBorder="1" applyAlignment="1">
      <alignment horizontal="justify" vertical="top" wrapText="1"/>
    </xf>
    <xf numFmtId="0" fontId="14" fillId="0" borderId="3" xfId="0"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4" fillId="3" borderId="1" xfId="0" applyFont="1" applyFill="1" applyBorder="1" applyAlignment="1" applyProtection="1">
      <alignment horizontal="center" vertical="center" wrapText="1"/>
      <protection locked="0"/>
    </xf>
    <xf numFmtId="0" fontId="26" fillId="0" borderId="38" xfId="16" applyFont="1" applyFill="1" applyBorder="1" applyAlignment="1">
      <alignment horizontal="left" vertical="top" wrapText="1"/>
    </xf>
    <xf numFmtId="0" fontId="26" fillId="0" borderId="5" xfId="16" applyFont="1" applyFill="1" applyBorder="1" applyAlignment="1">
      <alignment horizontal="left" vertical="top" wrapText="1"/>
    </xf>
    <xf numFmtId="0" fontId="26" fillId="0" borderId="2" xfId="16" applyFont="1" applyFill="1" applyBorder="1" applyAlignment="1">
      <alignment horizontal="left" vertical="top" wrapText="1"/>
    </xf>
    <xf numFmtId="0" fontId="26" fillId="0" borderId="39" xfId="16" applyFont="1" applyFill="1" applyBorder="1" applyAlignment="1">
      <alignment horizontal="left" vertical="top" wrapText="1"/>
    </xf>
    <xf numFmtId="0" fontId="12" fillId="0" borderId="1" xfId="16" applyFont="1" applyFill="1" applyBorder="1" applyAlignment="1">
      <alignment horizontal="center" vertical="center" wrapText="1"/>
    </xf>
    <xf numFmtId="0" fontId="12" fillId="0" borderId="18" xfId="16" applyFont="1" applyFill="1" applyBorder="1" applyAlignment="1">
      <alignment horizontal="center" vertical="center" wrapText="1"/>
    </xf>
    <xf numFmtId="9" fontId="12" fillId="0" borderId="22" xfId="25" applyFont="1" applyFill="1" applyBorder="1" applyAlignment="1">
      <alignment horizontal="justify" vertical="top" wrapText="1"/>
    </xf>
    <xf numFmtId="9" fontId="12" fillId="0" borderId="21" xfId="25" applyFont="1" applyFill="1" applyBorder="1" applyAlignment="1">
      <alignment horizontal="justify" vertical="top" wrapText="1"/>
    </xf>
    <xf numFmtId="9" fontId="4" fillId="0" borderId="1" xfId="24" applyNumberFormat="1" applyFont="1" applyFill="1" applyBorder="1" applyAlignment="1" applyProtection="1">
      <alignment horizontal="center" vertical="center" wrapText="1"/>
      <protection locked="0"/>
    </xf>
    <xf numFmtId="0" fontId="4" fillId="0" borderId="4" xfId="24" applyNumberFormat="1" applyFont="1" applyFill="1" applyBorder="1" applyAlignment="1" applyProtection="1">
      <alignment horizontal="center" vertical="center" wrapText="1"/>
      <protection locked="0"/>
    </xf>
    <xf numFmtId="9" fontId="4" fillId="0" borderId="3" xfId="24" applyNumberFormat="1" applyFont="1" applyFill="1" applyBorder="1" applyAlignment="1" applyProtection="1">
      <alignment horizontal="center" vertical="center" wrapText="1"/>
      <protection locked="0"/>
    </xf>
    <xf numFmtId="0" fontId="4" fillId="0" borderId="1" xfId="24" applyNumberFormat="1" applyFont="1" applyFill="1" applyBorder="1" applyAlignment="1" applyProtection="1">
      <alignment horizontal="center" vertical="center" wrapText="1"/>
      <protection locked="0"/>
    </xf>
    <xf numFmtId="0" fontId="26" fillId="0" borderId="1" xfId="16" applyFont="1" applyFill="1" applyBorder="1" applyAlignment="1">
      <alignment horizontal="left" vertical="top" wrapText="1"/>
    </xf>
    <xf numFmtId="0" fontId="14" fillId="0" borderId="3" xfId="0" applyFont="1" applyBorder="1" applyAlignment="1" applyProtection="1">
      <alignment horizontal="center" vertical="center" wrapText="1"/>
      <protection locked="0"/>
    </xf>
    <xf numFmtId="10" fontId="2" fillId="0" borderId="3" xfId="0" applyNumberFormat="1" applyFont="1" applyFill="1" applyBorder="1" applyAlignment="1" applyProtection="1">
      <alignment horizontal="center" vertical="center" wrapText="1"/>
      <protection locked="0"/>
    </xf>
    <xf numFmtId="0" fontId="12" fillId="3" borderId="11" xfId="16" applyFont="1" applyFill="1" applyBorder="1" applyAlignment="1">
      <alignment horizontal="justify" vertical="top" wrapText="1"/>
    </xf>
    <xf numFmtId="0" fontId="12" fillId="3" borderId="11" xfId="16" applyFont="1" applyFill="1" applyBorder="1" applyAlignment="1">
      <alignment horizontal="justify" vertical="top"/>
    </xf>
    <xf numFmtId="0" fontId="2" fillId="5" borderId="3" xfId="16" applyFont="1" applyFill="1" applyBorder="1" applyAlignment="1">
      <alignment horizontal="center" vertical="center" wrapText="1"/>
    </xf>
    <xf numFmtId="0" fontId="2" fillId="5" borderId="10" xfId="16" applyFont="1" applyFill="1" applyBorder="1" applyAlignment="1">
      <alignment horizontal="center" vertical="center" wrapText="1"/>
    </xf>
    <xf numFmtId="0" fontId="2" fillId="5" borderId="12" xfId="16"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43" fillId="3" borderId="18"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3" fillId="3" borderId="11" xfId="0" applyFont="1" applyFill="1" applyBorder="1" applyAlignment="1">
      <alignment horizontal="center" vertical="center" wrapText="1"/>
    </xf>
    <xf numFmtId="0" fontId="2" fillId="5" borderId="38" xfId="16" applyFont="1" applyFill="1" applyBorder="1" applyAlignment="1">
      <alignment horizontal="center" vertical="center" wrapText="1"/>
    </xf>
    <xf numFmtId="0" fontId="14" fillId="5" borderId="16" xfId="16" applyFont="1" applyFill="1" applyBorder="1" applyAlignment="1">
      <alignment horizontal="center" vertical="center" wrapText="1"/>
    </xf>
    <xf numFmtId="0" fontId="14" fillId="5" borderId="41" xfId="16" applyFont="1" applyFill="1" applyBorder="1" applyAlignment="1">
      <alignment horizontal="center" vertical="center" wrapText="1"/>
    </xf>
    <xf numFmtId="0" fontId="10" fillId="5" borderId="52"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0" fillId="5" borderId="33" xfId="0" applyFont="1" applyFill="1" applyBorder="1" applyAlignment="1">
      <alignment horizontal="left" vertical="center" wrapText="1"/>
    </xf>
    <xf numFmtId="0" fontId="10" fillId="3" borderId="26" xfId="0" applyFont="1" applyFill="1" applyBorder="1" applyAlignment="1">
      <alignment horizontal="left" vertical="center" wrapText="1"/>
    </xf>
    <xf numFmtId="0" fontId="10" fillId="5" borderId="35" xfId="0" applyFont="1" applyFill="1" applyBorder="1" applyAlignment="1">
      <alignment horizontal="right" vertical="center" wrapText="1"/>
    </xf>
    <xf numFmtId="0" fontId="2" fillId="5" borderId="25" xfId="16" applyFont="1" applyFill="1" applyBorder="1" applyAlignment="1">
      <alignment horizontal="center" vertical="center" wrapText="1"/>
    </xf>
    <xf numFmtId="0" fontId="2" fillId="5" borderId="30" xfId="16" applyFont="1" applyFill="1" applyBorder="1" applyAlignment="1">
      <alignment horizontal="center" vertical="center" wrapText="1"/>
    </xf>
    <xf numFmtId="0" fontId="2" fillId="5" borderId="4" xfId="16" applyFont="1" applyFill="1" applyBorder="1" applyAlignment="1">
      <alignment horizontal="center" vertical="center" wrapText="1"/>
    </xf>
    <xf numFmtId="0" fontId="14" fillId="5" borderId="62" xfId="19" applyFont="1" applyFill="1" applyBorder="1" applyAlignment="1">
      <alignment horizontal="center" vertical="center" wrapText="1"/>
    </xf>
    <xf numFmtId="0" fontId="14" fillId="5" borderId="5" xfId="19" applyFont="1" applyFill="1" applyBorder="1" applyAlignment="1">
      <alignment horizontal="center" vertical="center" wrapText="1"/>
    </xf>
    <xf numFmtId="0" fontId="14" fillId="5" borderId="21" xfId="19" applyFont="1" applyFill="1" applyBorder="1" applyAlignment="1">
      <alignment horizontal="center" vertical="center" wrapText="1"/>
    </xf>
    <xf numFmtId="0" fontId="14" fillId="5" borderId="18" xfId="19" applyFont="1" applyFill="1" applyBorder="1" applyAlignment="1">
      <alignment horizontal="center" vertical="center" wrapText="1"/>
    </xf>
    <xf numFmtId="0" fontId="14" fillId="5" borderId="1" xfId="19" applyFont="1" applyFill="1" applyBorder="1" applyAlignment="1">
      <alignment horizontal="center" vertical="center" wrapText="1"/>
    </xf>
    <xf numFmtId="0" fontId="14" fillId="5" borderId="11" xfId="19" applyFont="1" applyFill="1" applyBorder="1" applyAlignment="1">
      <alignment horizontal="center" vertical="center" wrapText="1"/>
    </xf>
    <xf numFmtId="0" fontId="14" fillId="5" borderId="19" xfId="19" applyFont="1" applyFill="1" applyBorder="1" applyAlignment="1">
      <alignment horizontal="center" vertical="center" wrapText="1"/>
    </xf>
    <xf numFmtId="0" fontId="14" fillId="5" borderId="4" xfId="19" applyFont="1" applyFill="1" applyBorder="1" applyAlignment="1">
      <alignment horizontal="center" vertical="center" wrapText="1"/>
    </xf>
    <xf numFmtId="0" fontId="14" fillId="5" borderId="12" xfId="19" applyFont="1" applyFill="1" applyBorder="1" applyAlignment="1">
      <alignment horizontal="center" vertical="center" wrapText="1"/>
    </xf>
    <xf numFmtId="0" fontId="2" fillId="5" borderId="46"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3" fontId="4" fillId="0" borderId="10" xfId="0" applyNumberFormat="1" applyFont="1" applyBorder="1" applyAlignment="1">
      <alignment horizontal="center" vertical="center"/>
    </xf>
    <xf numFmtId="3" fontId="4" fillId="0" borderId="11" xfId="0" applyNumberFormat="1" applyFont="1" applyBorder="1" applyAlignment="1">
      <alignment horizontal="center" vertical="center"/>
    </xf>
    <xf numFmtId="3" fontId="4" fillId="0" borderId="12" xfId="0" applyNumberFormat="1" applyFont="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6" fillId="0" borderId="8" xfId="0" applyFont="1" applyFill="1" applyBorder="1" applyAlignment="1">
      <alignment horizontal="center" vertical="center" wrapText="1"/>
    </xf>
    <xf numFmtId="0" fontId="46" fillId="5" borderId="17" xfId="0" applyFont="1" applyFill="1" applyBorder="1" applyAlignment="1">
      <alignment horizontal="center" vertical="center" wrapText="1"/>
    </xf>
    <xf numFmtId="0" fontId="46" fillId="5" borderId="18" xfId="0" applyFont="1" applyFill="1" applyBorder="1" applyAlignment="1">
      <alignment horizontal="center" vertical="center" wrapText="1"/>
    </xf>
    <xf numFmtId="0" fontId="46" fillId="5" borderId="19"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47" fillId="5" borderId="17" xfId="19" applyFont="1" applyFill="1" applyBorder="1" applyAlignment="1">
      <alignment horizontal="center" vertical="center" wrapText="1"/>
    </xf>
    <xf numFmtId="0" fontId="47" fillId="5" borderId="18" xfId="19" applyFont="1" applyFill="1" applyBorder="1" applyAlignment="1">
      <alignment horizontal="center" vertical="center" wrapText="1"/>
    </xf>
    <xf numFmtId="0" fontId="47" fillId="5" borderId="19" xfId="19" applyFont="1" applyFill="1" applyBorder="1" applyAlignment="1">
      <alignment horizontal="center" vertical="center" wrapText="1"/>
    </xf>
    <xf numFmtId="0" fontId="20" fillId="5" borderId="17" xfId="19" applyFont="1" applyFill="1" applyBorder="1" applyAlignment="1">
      <alignment horizontal="center" vertical="center" wrapText="1"/>
    </xf>
    <xf numFmtId="0" fontId="20" fillId="5" borderId="18" xfId="19" applyFont="1" applyFill="1" applyBorder="1" applyAlignment="1">
      <alignment horizontal="center" vertical="center" wrapText="1"/>
    </xf>
    <xf numFmtId="0" fontId="20" fillId="5" borderId="19" xfId="19" applyFont="1" applyFill="1" applyBorder="1" applyAlignment="1">
      <alignment horizontal="center" vertical="center" wrapText="1"/>
    </xf>
    <xf numFmtId="172" fontId="23" fillId="6" borderId="1" xfId="0" applyNumberFormat="1" applyFont="1" applyFill="1" applyBorder="1" applyAlignment="1">
      <alignment horizontal="center" vertical="center"/>
    </xf>
    <xf numFmtId="172" fontId="23" fillId="6" borderId="4" xfId="0" applyNumberFormat="1" applyFont="1" applyFill="1" applyBorder="1" applyAlignment="1">
      <alignment horizontal="center" vertical="center"/>
    </xf>
    <xf numFmtId="171" fontId="33" fillId="3" borderId="1" xfId="10" applyNumberFormat="1" applyFont="1" applyFill="1" applyBorder="1" applyAlignment="1">
      <alignment horizontal="center" vertical="center"/>
    </xf>
    <xf numFmtId="171" fontId="33" fillId="3" borderId="4" xfId="10" applyNumberFormat="1" applyFont="1" applyFill="1" applyBorder="1" applyAlignment="1">
      <alignment horizontal="center" vertical="center"/>
    </xf>
    <xf numFmtId="0" fontId="33" fillId="0" borderId="17"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9" xfId="0" applyFont="1" applyFill="1" applyBorder="1" applyAlignment="1">
      <alignment horizontal="center" vertical="center" wrapText="1"/>
    </xf>
    <xf numFmtId="3" fontId="4" fillId="0" borderId="38" xfId="0" applyNumberFormat="1" applyFont="1" applyFill="1" applyBorder="1" applyAlignment="1">
      <alignment horizontal="center" vertical="center" wrapText="1"/>
    </xf>
    <xf numFmtId="3" fontId="4" fillId="0" borderId="24" xfId="0" applyNumberFormat="1" applyFont="1" applyFill="1" applyBorder="1" applyAlignment="1">
      <alignment horizontal="center" vertical="center" wrapText="1"/>
    </xf>
    <xf numFmtId="3" fontId="4" fillId="0" borderId="39" xfId="0" applyNumberFormat="1" applyFont="1" applyFill="1" applyBorder="1" applyAlignment="1">
      <alignment horizontal="center" vertical="center" wrapText="1"/>
    </xf>
    <xf numFmtId="0" fontId="45" fillId="3" borderId="3" xfId="0" applyFont="1" applyFill="1" applyBorder="1" applyAlignment="1">
      <alignment horizontal="center" vertical="center" wrapText="1"/>
    </xf>
    <xf numFmtId="0" fontId="45" fillId="3" borderId="1" xfId="0" applyFont="1" applyFill="1" applyBorder="1" applyAlignment="1">
      <alignment horizontal="center" vertical="center" wrapText="1"/>
    </xf>
    <xf numFmtId="0" fontId="45" fillId="3" borderId="4"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171" fontId="33" fillId="0" borderId="1" xfId="10" applyNumberFormat="1" applyFont="1" applyFill="1" applyBorder="1" applyAlignment="1">
      <alignment horizontal="center" vertical="center"/>
    </xf>
    <xf numFmtId="171" fontId="33" fillId="0" borderId="4" xfId="10" applyNumberFormat="1" applyFont="1" applyFill="1" applyBorder="1" applyAlignment="1">
      <alignment horizontal="center" vertical="center"/>
    </xf>
    <xf numFmtId="1" fontId="4" fillId="0" borderId="3"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0" fontId="33" fillId="0" borderId="62" xfId="0" applyFont="1" applyFill="1" applyBorder="1" applyAlignment="1">
      <alignment horizontal="center" vertical="center" wrapText="1"/>
    </xf>
    <xf numFmtId="0" fontId="0" fillId="0" borderId="5" xfId="0" applyBorder="1" applyAlignment="1">
      <alignment horizontal="center" vertical="center" wrapText="1"/>
    </xf>
    <xf numFmtId="171" fontId="33" fillId="3" borderId="2" xfId="10" applyNumberFormat="1" applyFont="1" applyFill="1" applyBorder="1" applyAlignment="1">
      <alignment horizontal="center" vertical="center"/>
    </xf>
    <xf numFmtId="171" fontId="33" fillId="3" borderId="24" xfId="10" applyNumberFormat="1" applyFont="1" applyFill="1" applyBorder="1" applyAlignment="1">
      <alignment horizontal="center" vertical="center"/>
    </xf>
    <xf numFmtId="171" fontId="33" fillId="3" borderId="39" xfId="10" applyNumberFormat="1" applyFont="1" applyFill="1" applyBorder="1" applyAlignment="1">
      <alignment horizontal="center" vertical="center"/>
    </xf>
    <xf numFmtId="0" fontId="0" fillId="0" borderId="3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3" fontId="0" fillId="0" borderId="10" xfId="0" applyNumberFormat="1" applyBorder="1" applyAlignment="1">
      <alignment horizontal="center" vertical="center" wrapText="1"/>
    </xf>
    <xf numFmtId="0" fontId="0" fillId="0" borderId="38" xfId="0" applyBorder="1" applyAlignment="1">
      <alignment horizontal="center" vertical="center" wrapText="1"/>
    </xf>
    <xf numFmtId="0" fontId="0" fillId="0" borderId="24" xfId="0" applyBorder="1" applyAlignment="1">
      <alignment horizontal="center" vertical="center" wrapText="1"/>
    </xf>
    <xf numFmtId="0" fontId="0" fillId="0" borderId="39" xfId="0" applyBorder="1" applyAlignment="1">
      <alignment horizontal="center" vertical="center" wrapText="1"/>
    </xf>
    <xf numFmtId="0" fontId="14" fillId="5" borderId="2" xfId="19" applyFont="1" applyFill="1" applyBorder="1" applyAlignment="1">
      <alignment horizontal="center" vertical="center" wrapText="1"/>
    </xf>
    <xf numFmtId="0" fontId="16" fillId="0" borderId="8" xfId="0" applyFont="1" applyFill="1" applyBorder="1" applyAlignment="1">
      <alignment vertical="center" wrapText="1"/>
    </xf>
    <xf numFmtId="0" fontId="41" fillId="5" borderId="59" xfId="19" applyFont="1" applyFill="1" applyBorder="1" applyAlignment="1">
      <alignment horizontal="right" vertical="center" wrapText="1"/>
    </xf>
    <xf numFmtId="0" fontId="41" fillId="5" borderId="60" xfId="19" applyFont="1" applyFill="1" applyBorder="1" applyAlignment="1">
      <alignment horizontal="right" vertical="center" wrapText="1"/>
    </xf>
    <xf numFmtId="0" fontId="41" fillId="5" borderId="57" xfId="19" applyFont="1" applyFill="1" applyBorder="1" applyAlignment="1">
      <alignment horizontal="right" vertical="center" wrapText="1"/>
    </xf>
    <xf numFmtId="0" fontId="40" fillId="3" borderId="58" xfId="19" applyFont="1" applyFill="1" applyBorder="1" applyAlignment="1">
      <alignment vertical="center" wrapText="1"/>
    </xf>
    <xf numFmtId="0" fontId="40" fillId="3" borderId="60" xfId="19" applyFont="1" applyFill="1" applyBorder="1" applyAlignment="1">
      <alignment vertical="center" wrapText="1"/>
    </xf>
    <xf numFmtId="0" fontId="40" fillId="3" borderId="61" xfId="19" applyFont="1" applyFill="1" applyBorder="1" applyAlignment="1">
      <alignment vertical="center" wrapText="1"/>
    </xf>
    <xf numFmtId="0" fontId="56" fillId="0" borderId="25" xfId="0" applyFont="1" applyFill="1" applyBorder="1" applyAlignment="1">
      <alignment horizontal="center"/>
    </xf>
    <xf numFmtId="0" fontId="56" fillId="0" borderId="26" xfId="0" applyFont="1" applyFill="1" applyBorder="1" applyAlignment="1">
      <alignment horizontal="center"/>
    </xf>
    <xf numFmtId="0" fontId="56" fillId="0" borderId="28" xfId="0" applyFont="1" applyFill="1" applyBorder="1" applyAlignment="1">
      <alignment horizontal="center"/>
    </xf>
    <xf numFmtId="0" fontId="56" fillId="0" borderId="0" xfId="0" applyFont="1" applyFill="1" applyBorder="1" applyAlignment="1">
      <alignment horizontal="center"/>
    </xf>
    <xf numFmtId="0" fontId="56" fillId="0" borderId="30" xfId="0" applyFont="1" applyFill="1" applyBorder="1" applyAlignment="1">
      <alignment horizontal="center"/>
    </xf>
    <xf numFmtId="0" fontId="56" fillId="0" borderId="31" xfId="0" applyFont="1" applyFill="1" applyBorder="1" applyAlignment="1">
      <alignment horizontal="center"/>
    </xf>
    <xf numFmtId="0" fontId="57" fillId="0" borderId="17" xfId="0" applyFont="1" applyFill="1" applyBorder="1" applyAlignment="1">
      <alignment horizontal="center" vertical="center" wrapText="1"/>
    </xf>
    <xf numFmtId="0" fontId="57" fillId="0" borderId="3"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8" fillId="3" borderId="18" xfId="0" applyFont="1" applyFill="1" applyBorder="1" applyAlignment="1">
      <alignment horizontal="center" vertical="center" wrapText="1"/>
    </xf>
    <xf numFmtId="0" fontId="58" fillId="3" borderId="1" xfId="0" applyFont="1" applyFill="1" applyBorder="1" applyAlignment="1">
      <alignment horizontal="center" vertical="center" wrapText="1"/>
    </xf>
    <xf numFmtId="0" fontId="58" fillId="3" borderId="8" xfId="0" applyFont="1" applyFill="1" applyBorder="1" applyAlignment="1">
      <alignment horizontal="center" vertical="center" wrapText="1"/>
    </xf>
    <xf numFmtId="0" fontId="58" fillId="3" borderId="11" xfId="0" applyFont="1" applyFill="1" applyBorder="1" applyAlignment="1">
      <alignment horizontal="center" vertical="center" wrapText="1"/>
    </xf>
    <xf numFmtId="0" fontId="57" fillId="3" borderId="19" xfId="0" applyFont="1" applyFill="1" applyBorder="1" applyAlignment="1">
      <alignment horizontal="left" vertical="center" wrapText="1"/>
    </xf>
    <xf numFmtId="0" fontId="57" fillId="3" borderId="4" xfId="0" applyFont="1" applyFill="1" applyBorder="1" applyAlignment="1">
      <alignment horizontal="left" vertical="center" wrapText="1"/>
    </xf>
    <xf numFmtId="0" fontId="57" fillId="3" borderId="4" xfId="0" applyFont="1" applyFill="1" applyBorder="1" applyAlignment="1">
      <alignment horizontal="center" vertical="center" wrapText="1"/>
    </xf>
    <xf numFmtId="0" fontId="57" fillId="3" borderId="43" xfId="0" applyFont="1" applyFill="1" applyBorder="1" applyAlignment="1">
      <alignment horizontal="center" vertical="center" wrapText="1"/>
    </xf>
    <xf numFmtId="0" fontId="57" fillId="3" borderId="12" xfId="0" applyFont="1" applyFill="1" applyBorder="1" applyAlignment="1">
      <alignment horizontal="center" vertical="center" wrapText="1"/>
    </xf>
    <xf numFmtId="0" fontId="41" fillId="5" borderId="44" xfId="19" applyFont="1" applyFill="1" applyBorder="1" applyAlignment="1">
      <alignment horizontal="right" vertical="center" wrapText="1"/>
    </xf>
    <xf numFmtId="0" fontId="41" fillId="5" borderId="34" xfId="19" applyFont="1" applyFill="1" applyBorder="1" applyAlignment="1">
      <alignment horizontal="right" vertical="center" wrapText="1"/>
    </xf>
    <xf numFmtId="0" fontId="41" fillId="5" borderId="41" xfId="19" applyFont="1" applyFill="1" applyBorder="1" applyAlignment="1">
      <alignment horizontal="right" vertical="center" wrapText="1"/>
    </xf>
    <xf numFmtId="0" fontId="40" fillId="3" borderId="48" xfId="19" applyFont="1" applyFill="1" applyBorder="1" applyAlignment="1">
      <alignment vertical="center" wrapText="1"/>
    </xf>
    <xf numFmtId="0" fontId="40" fillId="3" borderId="49" xfId="19" applyFont="1" applyFill="1" applyBorder="1" applyAlignment="1">
      <alignment vertical="center" wrapText="1"/>
    </xf>
    <xf numFmtId="0" fontId="40" fillId="3" borderId="54" xfId="19" applyFont="1" applyFill="1" applyBorder="1" applyAlignment="1">
      <alignment vertical="center" wrapText="1"/>
    </xf>
  </cellXfs>
  <cellStyles count="29">
    <cellStyle name="Coma 2" xfId="1" xr:uid="{00000000-0005-0000-0000-000000000000}"/>
    <cellStyle name="Coma 2 2" xfId="2" xr:uid="{00000000-0005-0000-0000-000001000000}"/>
    <cellStyle name="Millares" xfId="3" builtinId="3"/>
    <cellStyle name="Millares 2" xfId="4" xr:uid="{00000000-0005-0000-0000-000003000000}"/>
    <cellStyle name="Millares 2 2" xfId="5" xr:uid="{00000000-0005-0000-0000-000004000000}"/>
    <cellStyle name="Millares 2 2 2" xfId="27" xr:uid="{00000000-0005-0000-0000-000005000000}"/>
    <cellStyle name="Millares 3" xfId="6" xr:uid="{00000000-0005-0000-0000-000006000000}"/>
    <cellStyle name="Millares 3 2" xfId="7" xr:uid="{00000000-0005-0000-0000-000007000000}"/>
    <cellStyle name="Millares 4" xfId="8" xr:uid="{00000000-0005-0000-0000-000008000000}"/>
    <cellStyle name="Moneda" xfId="9" builtinId="4"/>
    <cellStyle name="Moneda 2" xfId="10" xr:uid="{00000000-0005-0000-0000-00000A000000}"/>
    <cellStyle name="Moneda 2 2" xfId="11" xr:uid="{00000000-0005-0000-0000-00000B000000}"/>
    <cellStyle name="Moneda 2 2 2" xfId="12" xr:uid="{00000000-0005-0000-0000-00000C000000}"/>
    <cellStyle name="Moneda 2 3" xfId="13" xr:uid="{00000000-0005-0000-0000-00000D000000}"/>
    <cellStyle name="Moneda 2 4" xfId="28" xr:uid="{00000000-0005-0000-0000-00000E000000}"/>
    <cellStyle name="Moneda 3" xfId="14" xr:uid="{00000000-0005-0000-0000-00000F000000}"/>
    <cellStyle name="Moneda 4" xfId="15" xr:uid="{00000000-0005-0000-0000-000010000000}"/>
    <cellStyle name="Normal" xfId="0" builtinId="0"/>
    <cellStyle name="Normal 2" xfId="16" xr:uid="{00000000-0005-0000-0000-000012000000}"/>
    <cellStyle name="Normal 2 10" xfId="17" xr:uid="{00000000-0005-0000-0000-000013000000}"/>
    <cellStyle name="Normal 3" xfId="18" xr:uid="{00000000-0005-0000-0000-000014000000}"/>
    <cellStyle name="Normal 3 2" xfId="19" xr:uid="{00000000-0005-0000-0000-000015000000}"/>
    <cellStyle name="Normal 4 2" xfId="20" xr:uid="{00000000-0005-0000-0000-000016000000}"/>
    <cellStyle name="Porcentaje" xfId="21" builtinId="5"/>
    <cellStyle name="Porcentaje 2" xfId="24" xr:uid="{00000000-0005-0000-0000-000018000000}"/>
    <cellStyle name="Porcentaje 3" xfId="25" xr:uid="{00000000-0005-0000-0000-000019000000}"/>
    <cellStyle name="Porcentaje 4" xfId="26" xr:uid="{00000000-0005-0000-0000-00001A000000}"/>
    <cellStyle name="Porcentual 2" xfId="22" xr:uid="{00000000-0005-0000-0000-00001B000000}"/>
    <cellStyle name="Porcentual 2 2" xfId="23" xr:uid="{00000000-0005-0000-0000-00001C000000}"/>
  </cellStyles>
  <dxfs count="0"/>
  <tableStyles count="0" defaultTableStyle="TableStyleMedium9" defaultPivotStyle="PivotStyleLight16"/>
  <colors>
    <mruColors>
      <color rgb="FF7BB800"/>
      <color rgb="FF75DBFF"/>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438150</xdr:colOff>
      <xdr:row>1</xdr:row>
      <xdr:rowOff>114299</xdr:rowOff>
    </xdr:from>
    <xdr:to>
      <xdr:col>6</xdr:col>
      <xdr:colOff>914400</xdr:colOff>
      <xdr:row>3</xdr:row>
      <xdr:rowOff>409868</xdr:rowOff>
    </xdr:to>
    <xdr:pic>
      <xdr:nvPicPr>
        <xdr:cNvPr id="3" name="Imagen 21" descr="logo 3">
          <a:extLst>
            <a:ext uri="{FF2B5EF4-FFF2-40B4-BE49-F238E27FC236}">
              <a16:creationId xmlns:a16="http://schemas.microsoft.com/office/drawing/2014/main" id="{D1C68006-53A6-47A7-AB56-74724F2CF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380999"/>
          <a:ext cx="6134100" cy="2543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804863</xdr:colOff>
      <xdr:row>0</xdr:row>
      <xdr:rowOff>109537</xdr:rowOff>
    </xdr:from>
    <xdr:to>
      <xdr:col>4</xdr:col>
      <xdr:colOff>985837</xdr:colOff>
      <xdr:row>2</xdr:row>
      <xdr:rowOff>405106</xdr:rowOff>
    </xdr:to>
    <xdr:pic>
      <xdr:nvPicPr>
        <xdr:cNvPr id="3" name="Imagen 21" descr="logo 3">
          <a:extLst>
            <a:ext uri="{FF2B5EF4-FFF2-40B4-BE49-F238E27FC236}">
              <a16:creationId xmlns:a16="http://schemas.microsoft.com/office/drawing/2014/main" id="{08FAAA7E-64EF-4E8C-9761-CEEDE2F7D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863" y="109537"/>
          <a:ext cx="4729162" cy="1819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571501</xdr:colOff>
      <xdr:row>0</xdr:row>
      <xdr:rowOff>204788</xdr:rowOff>
    </xdr:from>
    <xdr:to>
      <xdr:col>2</xdr:col>
      <xdr:colOff>1226344</xdr:colOff>
      <xdr:row>2</xdr:row>
      <xdr:rowOff>144064</xdr:rowOff>
    </xdr:to>
    <xdr:pic>
      <xdr:nvPicPr>
        <xdr:cNvPr id="3" name="Imagen 21" descr="logo 3">
          <a:extLst>
            <a:ext uri="{FF2B5EF4-FFF2-40B4-BE49-F238E27FC236}">
              <a16:creationId xmlns:a16="http://schemas.microsoft.com/office/drawing/2014/main" id="{C416B1A2-ED37-40CC-8F0F-D6D667536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1" y="204788"/>
          <a:ext cx="2702718" cy="99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129152</xdr:colOff>
      <xdr:row>0</xdr:row>
      <xdr:rowOff>177584</xdr:rowOff>
    </xdr:from>
    <xdr:to>
      <xdr:col>2</xdr:col>
      <xdr:colOff>1249549</xdr:colOff>
      <xdr:row>2</xdr:row>
      <xdr:rowOff>561407</xdr:rowOff>
    </xdr:to>
    <xdr:pic>
      <xdr:nvPicPr>
        <xdr:cNvPr id="2" name="Imagen 21" descr="logo 3">
          <a:extLst>
            <a:ext uri="{FF2B5EF4-FFF2-40B4-BE49-F238E27FC236}">
              <a16:creationId xmlns:a16="http://schemas.microsoft.com/office/drawing/2014/main" id="{E26436AF-7045-4DF2-B82F-62209CD97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7923" y="177584"/>
          <a:ext cx="2476499" cy="1756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9"/>
  <sheetViews>
    <sheetView zoomScale="60" zoomScaleNormal="60" zoomScaleSheetLayoutView="70" workbookViewId="0">
      <selection activeCell="S9" sqref="S9"/>
    </sheetView>
  </sheetViews>
  <sheetFormatPr baseColWidth="10" defaultRowHeight="15" x14ac:dyDescent="0.25"/>
  <cols>
    <col min="1" max="1" width="7.140625" style="1" customWidth="1"/>
    <col min="2" max="2" width="8.85546875" style="1" customWidth="1"/>
    <col min="3" max="3" width="9.5703125" style="1" customWidth="1"/>
    <col min="4" max="4" width="8.85546875" style="1" customWidth="1"/>
    <col min="5" max="5" width="17.42578125" style="1" customWidth="1"/>
    <col min="6" max="6" width="7.5703125" style="1" customWidth="1"/>
    <col min="7" max="7" width="15.5703125" style="1" customWidth="1"/>
    <col min="8" max="8" width="15.7109375" style="1" customWidth="1"/>
    <col min="9" max="9" width="11.7109375" style="1" customWidth="1"/>
    <col min="10" max="10" width="17.140625" style="18" customWidth="1"/>
    <col min="11" max="11" width="11.42578125" style="29" hidden="1" customWidth="1"/>
    <col min="12" max="12" width="10.42578125" style="28" hidden="1" customWidth="1"/>
    <col min="13" max="13" width="12.7109375" style="18" customWidth="1"/>
    <col min="14" max="14" width="14.5703125" style="29" customWidth="1"/>
    <col min="15" max="15" width="19" style="29" hidden="1" customWidth="1"/>
    <col min="16" max="16" width="15.7109375" style="28" hidden="1" customWidth="1"/>
    <col min="17" max="17" width="14.28515625" style="28" hidden="1" customWidth="1"/>
    <col min="18" max="18" width="16.85546875" style="28" hidden="1" customWidth="1"/>
    <col min="19" max="19" width="12.7109375" style="28" customWidth="1"/>
    <col min="20" max="20" width="12.7109375" style="29" customWidth="1"/>
    <col min="21" max="21" width="15.42578125" style="29" hidden="1" customWidth="1"/>
    <col min="22" max="22" width="16" style="28" hidden="1" customWidth="1"/>
    <col min="23" max="23" width="16.42578125" style="28" hidden="1" customWidth="1"/>
    <col min="24" max="24" width="16.140625" style="28" hidden="1" customWidth="1"/>
    <col min="25" max="25" width="16.140625" style="28" customWidth="1"/>
    <col min="26" max="26" width="16" style="29" customWidth="1"/>
    <col min="27" max="27" width="15.140625" style="29" customWidth="1"/>
    <col min="28" max="28" width="15.28515625" style="28" customWidth="1"/>
    <col min="29" max="31" width="12.7109375" style="28" hidden="1" customWidth="1"/>
    <col min="32" max="32" width="15" style="29" hidden="1" customWidth="1"/>
    <col min="33" max="33" width="12.7109375" style="29" customWidth="1"/>
    <col min="34" max="38" width="12.7109375" style="29" hidden="1" customWidth="1"/>
    <col min="39" max="39" width="11.85546875" style="1" customWidth="1"/>
    <col min="40" max="40" width="10.140625" style="1" customWidth="1"/>
    <col min="41" max="41" width="11.140625" style="1" customWidth="1"/>
    <col min="42" max="42" width="10.7109375" style="1" customWidth="1"/>
    <col min="43" max="43" width="11.5703125" style="1" customWidth="1"/>
    <col min="44" max="44" width="10.28515625" style="1" customWidth="1"/>
    <col min="45" max="45" width="47.140625" style="1" customWidth="1"/>
    <col min="46" max="46" width="11.5703125" style="1" customWidth="1"/>
    <col min="47" max="47" width="11.140625" style="1" customWidth="1"/>
    <col min="48" max="48" width="21.5703125" style="1" customWidth="1"/>
    <col min="49" max="49" width="22" style="1" customWidth="1"/>
    <col min="50" max="50" width="11.42578125" style="1"/>
    <col min="51" max="51" width="56.5703125" style="1" customWidth="1"/>
    <col min="52" max="16384" width="11.42578125" style="1"/>
  </cols>
  <sheetData>
    <row r="1" spans="1:49" ht="21" customHeight="1" thickBot="1" x14ac:dyDescent="0.3">
      <c r="B1" s="4"/>
      <c r="C1" s="4"/>
      <c r="D1" s="4"/>
      <c r="E1" s="4"/>
      <c r="F1" s="4"/>
      <c r="G1" s="4"/>
      <c r="H1" s="4"/>
      <c r="I1" s="4"/>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4"/>
      <c r="AN1" s="4"/>
      <c r="AO1" s="4"/>
      <c r="AP1" s="4"/>
      <c r="AQ1" s="4"/>
      <c r="AR1" s="4"/>
      <c r="AS1" s="4"/>
      <c r="AT1" s="4"/>
      <c r="AU1" s="4"/>
      <c r="AV1" s="4"/>
      <c r="AW1" s="4"/>
    </row>
    <row r="2" spans="1:49" s="52" customFormat="1" ht="56.25" customHeight="1" x14ac:dyDescent="0.5">
      <c r="A2" s="261"/>
      <c r="B2" s="262"/>
      <c r="C2" s="262"/>
      <c r="D2" s="262"/>
      <c r="E2" s="262"/>
      <c r="F2" s="262"/>
      <c r="G2" s="263"/>
      <c r="H2" s="236" t="s">
        <v>140</v>
      </c>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8"/>
    </row>
    <row r="3" spans="1:49" s="52" customFormat="1" ht="84.75" customHeight="1" x14ac:dyDescent="0.5">
      <c r="A3" s="264"/>
      <c r="B3" s="265"/>
      <c r="C3" s="265"/>
      <c r="D3" s="265"/>
      <c r="E3" s="265"/>
      <c r="F3" s="265"/>
      <c r="G3" s="266"/>
      <c r="H3" s="270" t="s">
        <v>135</v>
      </c>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2"/>
    </row>
    <row r="4" spans="1:49" s="51" customFormat="1" ht="63" customHeight="1" thickBot="1" x14ac:dyDescent="0.45">
      <c r="A4" s="267"/>
      <c r="B4" s="268"/>
      <c r="C4" s="268"/>
      <c r="D4" s="268"/>
      <c r="E4" s="268"/>
      <c r="F4" s="268"/>
      <c r="G4" s="269"/>
      <c r="H4" s="251" t="s">
        <v>128</v>
      </c>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3"/>
      <c r="AM4" s="251" t="s">
        <v>129</v>
      </c>
      <c r="AN4" s="252"/>
      <c r="AO4" s="252"/>
      <c r="AP4" s="252"/>
      <c r="AQ4" s="252"/>
      <c r="AR4" s="252"/>
      <c r="AS4" s="252"/>
      <c r="AT4" s="252"/>
      <c r="AU4" s="252"/>
      <c r="AV4" s="252"/>
      <c r="AW4" s="254"/>
    </row>
    <row r="5" spans="1:49" ht="41.25" customHeight="1" x14ac:dyDescent="0.25">
      <c r="A5" s="255" t="s">
        <v>0</v>
      </c>
      <c r="B5" s="256"/>
      <c r="C5" s="256"/>
      <c r="D5" s="256"/>
      <c r="E5" s="256"/>
      <c r="F5" s="256"/>
      <c r="G5" s="256"/>
      <c r="H5" s="256"/>
      <c r="I5" s="256"/>
      <c r="J5" s="256"/>
      <c r="K5" s="256"/>
      <c r="L5" s="256"/>
      <c r="M5" s="256"/>
      <c r="N5" s="256"/>
      <c r="O5" s="256"/>
      <c r="P5" s="256"/>
      <c r="Q5" s="256"/>
      <c r="R5" s="257"/>
      <c r="S5" s="239" t="s">
        <v>141</v>
      </c>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1"/>
    </row>
    <row r="6" spans="1:49" ht="26.25" customHeight="1" x14ac:dyDescent="0.25">
      <c r="A6" s="258" t="s">
        <v>2</v>
      </c>
      <c r="B6" s="259"/>
      <c r="C6" s="259"/>
      <c r="D6" s="259"/>
      <c r="E6" s="259"/>
      <c r="F6" s="259"/>
      <c r="G6" s="259"/>
      <c r="H6" s="259"/>
      <c r="I6" s="259"/>
      <c r="J6" s="259"/>
      <c r="K6" s="259"/>
      <c r="L6" s="259"/>
      <c r="M6" s="259"/>
      <c r="N6" s="259"/>
      <c r="O6" s="259"/>
      <c r="P6" s="259"/>
      <c r="Q6" s="259"/>
      <c r="R6" s="260"/>
      <c r="S6" s="248" t="s">
        <v>142</v>
      </c>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50"/>
    </row>
    <row r="7" spans="1:49" ht="30" customHeight="1" x14ac:dyDescent="0.25">
      <c r="A7" s="234" t="s">
        <v>3</v>
      </c>
      <c r="B7" s="235"/>
      <c r="C7" s="235"/>
      <c r="D7" s="235"/>
      <c r="E7" s="235"/>
      <c r="F7" s="235"/>
      <c r="G7" s="235"/>
      <c r="H7" s="235"/>
      <c r="I7" s="235"/>
      <c r="J7" s="235"/>
      <c r="K7" s="235"/>
      <c r="L7" s="235"/>
      <c r="M7" s="235"/>
      <c r="N7" s="235"/>
      <c r="O7" s="235"/>
      <c r="P7" s="235"/>
      <c r="Q7" s="235"/>
      <c r="R7" s="235"/>
      <c r="S7" s="242" t="s">
        <v>143</v>
      </c>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4"/>
    </row>
    <row r="8" spans="1:49" ht="30" customHeight="1" thickBot="1" x14ac:dyDescent="0.3">
      <c r="A8" s="234" t="s">
        <v>1</v>
      </c>
      <c r="B8" s="235"/>
      <c r="C8" s="235"/>
      <c r="D8" s="235"/>
      <c r="E8" s="235"/>
      <c r="F8" s="235"/>
      <c r="G8" s="235"/>
      <c r="H8" s="235"/>
      <c r="I8" s="235"/>
      <c r="J8" s="235"/>
      <c r="K8" s="235"/>
      <c r="L8" s="235"/>
      <c r="M8" s="235"/>
      <c r="N8" s="235"/>
      <c r="O8" s="235"/>
      <c r="P8" s="235"/>
      <c r="Q8" s="235"/>
      <c r="R8" s="235"/>
      <c r="S8" s="245" t="s">
        <v>144</v>
      </c>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7"/>
    </row>
    <row r="9" spans="1:49" ht="36" customHeight="1" thickBot="1" x14ac:dyDescent="0.3">
      <c r="A9" s="222"/>
      <c r="B9" s="223"/>
      <c r="C9" s="223"/>
      <c r="D9" s="223"/>
      <c r="E9" s="223"/>
      <c r="F9" s="223"/>
      <c r="G9" s="223"/>
      <c r="H9" s="223"/>
      <c r="I9" s="223"/>
      <c r="J9" s="223"/>
      <c r="K9" s="223"/>
      <c r="L9" s="223"/>
      <c r="M9" s="223"/>
      <c r="N9" s="223"/>
      <c r="O9" s="223"/>
      <c r="P9" s="223"/>
      <c r="Q9" s="223"/>
      <c r="R9" s="31"/>
      <c r="S9" s="31"/>
      <c r="T9" s="31"/>
      <c r="U9" s="31"/>
      <c r="V9" s="31"/>
      <c r="W9" s="31"/>
      <c r="X9" s="31"/>
      <c r="Y9" s="31"/>
      <c r="Z9" s="31"/>
      <c r="AA9" s="31"/>
      <c r="AB9" s="31"/>
      <c r="AC9" s="31"/>
      <c r="AD9" s="31"/>
      <c r="AE9" s="31"/>
      <c r="AF9" s="31"/>
      <c r="AG9" s="31"/>
      <c r="AH9" s="31"/>
      <c r="AI9" s="31"/>
      <c r="AJ9" s="31"/>
      <c r="AK9" s="31"/>
      <c r="AL9" s="31"/>
      <c r="AM9" s="32"/>
      <c r="AN9" s="32"/>
      <c r="AO9" s="32"/>
      <c r="AP9" s="32"/>
      <c r="AQ9" s="32"/>
      <c r="AR9" s="32"/>
      <c r="AS9" s="32"/>
      <c r="AT9" s="32"/>
      <c r="AU9" s="32"/>
      <c r="AV9" s="32"/>
      <c r="AW9" s="33"/>
    </row>
    <row r="10" spans="1:49" s="2" customFormat="1" ht="70.5" customHeight="1" x14ac:dyDescent="0.25">
      <c r="A10" s="226" t="s">
        <v>117</v>
      </c>
      <c r="B10" s="227"/>
      <c r="C10" s="227"/>
      <c r="D10" s="227" t="s">
        <v>85</v>
      </c>
      <c r="E10" s="227"/>
      <c r="F10" s="227" t="s">
        <v>87</v>
      </c>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t="s">
        <v>95</v>
      </c>
      <c r="AR10" s="227" t="s">
        <v>96</v>
      </c>
      <c r="AS10" s="273" t="s">
        <v>97</v>
      </c>
      <c r="AT10" s="273" t="s">
        <v>98</v>
      </c>
      <c r="AU10" s="273" t="s">
        <v>99</v>
      </c>
      <c r="AV10" s="273" t="s">
        <v>100</v>
      </c>
      <c r="AW10" s="276" t="s">
        <v>101</v>
      </c>
    </row>
    <row r="11" spans="1:49" s="3" customFormat="1" ht="45.75" customHeight="1" x14ac:dyDescent="0.2">
      <c r="A11" s="224" t="s">
        <v>116</v>
      </c>
      <c r="B11" s="230" t="s">
        <v>84</v>
      </c>
      <c r="C11" s="228" t="s">
        <v>118</v>
      </c>
      <c r="D11" s="228" t="s">
        <v>69</v>
      </c>
      <c r="E11" s="228" t="s">
        <v>86</v>
      </c>
      <c r="F11" s="228" t="s">
        <v>88</v>
      </c>
      <c r="G11" s="228" t="s">
        <v>89</v>
      </c>
      <c r="H11" s="228" t="s">
        <v>90</v>
      </c>
      <c r="I11" s="228" t="s">
        <v>91</v>
      </c>
      <c r="J11" s="228" t="s">
        <v>92</v>
      </c>
      <c r="K11" s="53"/>
      <c r="L11" s="279" t="s">
        <v>93</v>
      </c>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1"/>
      <c r="AM11" s="282" t="s">
        <v>94</v>
      </c>
      <c r="AN11" s="282"/>
      <c r="AO11" s="282"/>
      <c r="AP11" s="282"/>
      <c r="AQ11" s="228"/>
      <c r="AR11" s="228"/>
      <c r="AS11" s="274"/>
      <c r="AT11" s="274"/>
      <c r="AU11" s="274"/>
      <c r="AV11" s="274"/>
      <c r="AW11" s="277"/>
    </row>
    <row r="12" spans="1:49" s="3" customFormat="1" ht="51" customHeight="1" x14ac:dyDescent="0.2">
      <c r="A12" s="224"/>
      <c r="B12" s="230"/>
      <c r="C12" s="228"/>
      <c r="D12" s="228"/>
      <c r="E12" s="228"/>
      <c r="F12" s="228"/>
      <c r="G12" s="228"/>
      <c r="H12" s="228"/>
      <c r="I12" s="228"/>
      <c r="J12" s="228"/>
      <c r="K12" s="54"/>
      <c r="L12" s="282">
        <v>2016</v>
      </c>
      <c r="M12" s="282"/>
      <c r="N12" s="282"/>
      <c r="O12" s="279">
        <v>2017</v>
      </c>
      <c r="P12" s="280"/>
      <c r="Q12" s="280"/>
      <c r="R12" s="280"/>
      <c r="S12" s="280"/>
      <c r="T12" s="281"/>
      <c r="U12" s="279">
        <v>2018</v>
      </c>
      <c r="V12" s="280"/>
      <c r="W12" s="280"/>
      <c r="X12" s="280"/>
      <c r="Y12" s="280"/>
      <c r="Z12" s="281"/>
      <c r="AA12" s="279">
        <v>2019</v>
      </c>
      <c r="AB12" s="280"/>
      <c r="AC12" s="280"/>
      <c r="AD12" s="280"/>
      <c r="AE12" s="280"/>
      <c r="AF12" s="281"/>
      <c r="AG12" s="279">
        <v>2020</v>
      </c>
      <c r="AH12" s="280"/>
      <c r="AI12" s="280"/>
      <c r="AJ12" s="280"/>
      <c r="AK12" s="280"/>
      <c r="AL12" s="281"/>
      <c r="AM12" s="228" t="s">
        <v>4</v>
      </c>
      <c r="AN12" s="228" t="s">
        <v>5</v>
      </c>
      <c r="AO12" s="228" t="s">
        <v>6</v>
      </c>
      <c r="AP12" s="228" t="s">
        <v>7</v>
      </c>
      <c r="AQ12" s="228"/>
      <c r="AR12" s="228"/>
      <c r="AS12" s="274"/>
      <c r="AT12" s="274"/>
      <c r="AU12" s="274"/>
      <c r="AV12" s="274"/>
      <c r="AW12" s="277"/>
    </row>
    <row r="13" spans="1:49" s="3" customFormat="1" ht="69.75" customHeight="1" thickBot="1" x14ac:dyDescent="0.25">
      <c r="A13" s="225"/>
      <c r="B13" s="231"/>
      <c r="C13" s="229"/>
      <c r="D13" s="229"/>
      <c r="E13" s="229"/>
      <c r="F13" s="229"/>
      <c r="G13" s="229"/>
      <c r="H13" s="229"/>
      <c r="I13" s="229"/>
      <c r="J13" s="229"/>
      <c r="K13" s="55" t="s">
        <v>119</v>
      </c>
      <c r="L13" s="55" t="s">
        <v>123</v>
      </c>
      <c r="M13" s="55" t="s">
        <v>127</v>
      </c>
      <c r="N13" s="55" t="s">
        <v>31</v>
      </c>
      <c r="O13" s="55" t="s">
        <v>122</v>
      </c>
      <c r="P13" s="55" t="s">
        <v>125</v>
      </c>
      <c r="Q13" s="55" t="s">
        <v>126</v>
      </c>
      <c r="R13" s="55" t="s">
        <v>123</v>
      </c>
      <c r="S13" s="55" t="s">
        <v>127</v>
      </c>
      <c r="T13" s="55" t="s">
        <v>31</v>
      </c>
      <c r="U13" s="55" t="s">
        <v>122</v>
      </c>
      <c r="V13" s="55" t="s">
        <v>125</v>
      </c>
      <c r="W13" s="55" t="s">
        <v>126</v>
      </c>
      <c r="X13" s="55" t="s">
        <v>123</v>
      </c>
      <c r="Y13" s="55" t="s">
        <v>127</v>
      </c>
      <c r="Z13" s="55" t="s">
        <v>31</v>
      </c>
      <c r="AA13" s="55" t="s">
        <v>122</v>
      </c>
      <c r="AB13" s="55" t="s">
        <v>125</v>
      </c>
      <c r="AC13" s="55" t="s">
        <v>126</v>
      </c>
      <c r="AD13" s="55" t="s">
        <v>123</v>
      </c>
      <c r="AE13" s="55" t="s">
        <v>127</v>
      </c>
      <c r="AF13" s="55" t="s">
        <v>31</v>
      </c>
      <c r="AG13" s="55" t="s">
        <v>122</v>
      </c>
      <c r="AH13" s="55" t="s">
        <v>125</v>
      </c>
      <c r="AI13" s="55" t="s">
        <v>126</v>
      </c>
      <c r="AJ13" s="55" t="s">
        <v>123</v>
      </c>
      <c r="AK13" s="55" t="s">
        <v>127</v>
      </c>
      <c r="AL13" s="55" t="s">
        <v>31</v>
      </c>
      <c r="AM13" s="229"/>
      <c r="AN13" s="229"/>
      <c r="AO13" s="229"/>
      <c r="AP13" s="229"/>
      <c r="AQ13" s="229"/>
      <c r="AR13" s="229"/>
      <c r="AS13" s="275"/>
      <c r="AT13" s="275"/>
      <c r="AU13" s="275"/>
      <c r="AV13" s="275"/>
      <c r="AW13" s="278"/>
    </row>
    <row r="14" spans="1:49" s="3" customFormat="1" ht="327" customHeight="1" x14ac:dyDescent="0.2">
      <c r="A14" s="96">
        <v>39</v>
      </c>
      <c r="B14" s="88">
        <v>179</v>
      </c>
      <c r="C14" s="88" t="s">
        <v>145</v>
      </c>
      <c r="D14" s="88">
        <v>455</v>
      </c>
      <c r="E14" s="89" t="s">
        <v>146</v>
      </c>
      <c r="F14" s="88">
        <v>358</v>
      </c>
      <c r="G14" s="89" t="s">
        <v>147</v>
      </c>
      <c r="H14" s="88" t="s">
        <v>148</v>
      </c>
      <c r="I14" s="88" t="s">
        <v>149</v>
      </c>
      <c r="J14" s="90">
        <v>1250000</v>
      </c>
      <c r="K14" s="90">
        <v>43710</v>
      </c>
      <c r="L14" s="90">
        <v>43710</v>
      </c>
      <c r="M14" s="90">
        <v>62500</v>
      </c>
      <c r="N14" s="171">
        <v>82804</v>
      </c>
      <c r="O14" s="171">
        <v>375000</v>
      </c>
      <c r="P14" s="171">
        <v>375000</v>
      </c>
      <c r="Q14" s="171">
        <v>375000</v>
      </c>
      <c r="R14" s="171">
        <v>375000</v>
      </c>
      <c r="S14" s="172">
        <v>375000</v>
      </c>
      <c r="T14" s="172">
        <v>402196</v>
      </c>
      <c r="U14" s="171">
        <v>375000</v>
      </c>
      <c r="V14" s="171">
        <v>375000</v>
      </c>
      <c r="W14" s="171">
        <v>375000</v>
      </c>
      <c r="X14" s="171">
        <v>375000</v>
      </c>
      <c r="Y14" s="171">
        <v>375000</v>
      </c>
      <c r="Z14" s="171">
        <v>375000</v>
      </c>
      <c r="AA14" s="171">
        <v>367500</v>
      </c>
      <c r="AB14" s="171">
        <v>367000</v>
      </c>
      <c r="AC14" s="173"/>
      <c r="AD14" s="173"/>
      <c r="AE14" s="88"/>
      <c r="AF14" s="88"/>
      <c r="AG14" s="171">
        <v>23000</v>
      </c>
      <c r="AH14" s="171"/>
      <c r="AI14" s="174"/>
      <c r="AJ14" s="174"/>
      <c r="AK14" s="174"/>
      <c r="AL14" s="174"/>
      <c r="AM14" s="175">
        <v>41021</v>
      </c>
      <c r="AN14" s="91"/>
      <c r="AO14" s="92"/>
      <c r="AP14" s="93"/>
      <c r="AQ14" s="176">
        <f>AM14/AB14</f>
        <v>0.11177384196185286</v>
      </c>
      <c r="AR14" s="176">
        <f>(AM14+Z14+T14+N14)/J14</f>
        <v>0.72081680000000004</v>
      </c>
      <c r="AS14" s="177" t="s">
        <v>218</v>
      </c>
      <c r="AT14" s="178" t="s">
        <v>214</v>
      </c>
      <c r="AU14" s="179" t="s">
        <v>215</v>
      </c>
      <c r="AV14" s="94" t="s">
        <v>216</v>
      </c>
      <c r="AW14" s="95" t="s">
        <v>217</v>
      </c>
    </row>
    <row r="15" spans="1:49" x14ac:dyDescent="0.25">
      <c r="A15" s="4"/>
      <c r="B15" s="4"/>
      <c r="C15" s="4"/>
      <c r="D15" s="4"/>
      <c r="E15" s="4"/>
      <c r="F15" s="4"/>
      <c r="G15" s="4"/>
      <c r="H15" s="4"/>
      <c r="I15" s="4"/>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4"/>
      <c r="AN15" s="4"/>
      <c r="AO15" s="4"/>
      <c r="AP15" s="4"/>
      <c r="AQ15" s="4"/>
      <c r="AR15" s="4"/>
      <c r="AS15" s="4"/>
      <c r="AT15" s="4"/>
      <c r="AU15" s="4"/>
      <c r="AV15" s="4"/>
      <c r="AW15" s="4"/>
    </row>
    <row r="16" spans="1:49" x14ac:dyDescent="0.25">
      <c r="A16" s="4"/>
      <c r="B16" s="4"/>
      <c r="C16" s="4"/>
      <c r="D16" s="4"/>
      <c r="E16" s="4"/>
      <c r="F16" s="4"/>
      <c r="G16" s="4"/>
      <c r="H16" s="4"/>
      <c r="I16" s="4"/>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4"/>
      <c r="AN16" s="4"/>
      <c r="AO16" s="4"/>
      <c r="AP16" s="4"/>
      <c r="AQ16" s="4"/>
      <c r="AR16" s="4"/>
      <c r="AS16" s="4"/>
      <c r="AT16" s="4"/>
      <c r="AU16" s="4"/>
      <c r="AV16" s="4"/>
      <c r="AW16" s="4"/>
    </row>
    <row r="17" spans="1:49" x14ac:dyDescent="0.25">
      <c r="A17" s="82" t="s">
        <v>130</v>
      </c>
      <c r="B17" s="4"/>
      <c r="C17" s="4"/>
      <c r="D17" s="4"/>
      <c r="E17" s="4"/>
      <c r="F17" s="4"/>
      <c r="G17" s="4"/>
      <c r="H17" s="4"/>
      <c r="I17" s="4"/>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4"/>
      <c r="AN17" s="4"/>
      <c r="AO17" s="4"/>
      <c r="AP17" s="4"/>
      <c r="AQ17" s="4"/>
      <c r="AR17" s="4"/>
      <c r="AS17" s="4"/>
      <c r="AT17" s="4"/>
      <c r="AU17" s="4"/>
      <c r="AV17" s="4"/>
      <c r="AW17" s="4"/>
    </row>
    <row r="18" spans="1:49" ht="25.5" customHeight="1" x14ac:dyDescent="0.25">
      <c r="A18" s="80" t="s">
        <v>131</v>
      </c>
      <c r="B18" s="232" t="s">
        <v>132</v>
      </c>
      <c r="C18" s="232"/>
      <c r="D18" s="232"/>
      <c r="E18" s="232"/>
      <c r="F18" s="232"/>
      <c r="G18" s="232"/>
      <c r="H18" s="220" t="s">
        <v>133</v>
      </c>
      <c r="I18" s="220"/>
      <c r="J18" s="220"/>
      <c r="K18" s="220"/>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4"/>
      <c r="AN18" s="4"/>
      <c r="AO18" s="4"/>
      <c r="AP18" s="4"/>
      <c r="AQ18" s="4"/>
      <c r="AR18" s="4"/>
      <c r="AS18" s="4"/>
      <c r="AT18" s="4"/>
      <c r="AU18" s="4"/>
      <c r="AV18" s="4"/>
      <c r="AW18" s="4"/>
    </row>
    <row r="19" spans="1:49" ht="25.5" customHeight="1" x14ac:dyDescent="0.25">
      <c r="A19" s="81">
        <v>11</v>
      </c>
      <c r="B19" s="233" t="s">
        <v>134</v>
      </c>
      <c r="C19" s="233"/>
      <c r="D19" s="233"/>
      <c r="E19" s="233"/>
      <c r="F19" s="233"/>
      <c r="G19" s="233"/>
      <c r="H19" s="221" t="s">
        <v>136</v>
      </c>
      <c r="I19" s="221"/>
      <c r="J19" s="221"/>
      <c r="K19" s="221"/>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4"/>
      <c r="AN19" s="4"/>
      <c r="AO19" s="4"/>
      <c r="AP19" s="4"/>
      <c r="AQ19" s="4"/>
      <c r="AR19" s="4"/>
      <c r="AS19" s="4"/>
      <c r="AT19" s="4"/>
      <c r="AU19" s="4"/>
      <c r="AV19" s="4"/>
      <c r="AW19" s="4"/>
    </row>
  </sheetData>
  <mergeCells count="49">
    <mergeCell ref="AU10:AU13"/>
    <mergeCell ref="L12:N12"/>
    <mergeCell ref="AM11:AP11"/>
    <mergeCell ref="O12:T12"/>
    <mergeCell ref="U12:Z12"/>
    <mergeCell ref="AA12:AF12"/>
    <mergeCell ref="AG12:AL12"/>
    <mergeCell ref="AV10:AV13"/>
    <mergeCell ref="AW10:AW13"/>
    <mergeCell ref="G11:G13"/>
    <mergeCell ref="H11:H13"/>
    <mergeCell ref="AT10:AT13"/>
    <mergeCell ref="L11:AL11"/>
    <mergeCell ref="AM12:AM13"/>
    <mergeCell ref="AN12:AN13"/>
    <mergeCell ref="F10:AP10"/>
    <mergeCell ref="AS10:AS13"/>
    <mergeCell ref="I11:I13"/>
    <mergeCell ref="AO12:AO13"/>
    <mergeCell ref="AP12:AP13"/>
    <mergeCell ref="AQ10:AQ13"/>
    <mergeCell ref="AR10:AR13"/>
    <mergeCell ref="F11:F13"/>
    <mergeCell ref="A7:R7"/>
    <mergeCell ref="A8:R8"/>
    <mergeCell ref="H2:AW2"/>
    <mergeCell ref="S5:AW5"/>
    <mergeCell ref="S7:AW7"/>
    <mergeCell ref="S8:AW8"/>
    <mergeCell ref="S6:AW6"/>
    <mergeCell ref="H4:AL4"/>
    <mergeCell ref="AM4:AW4"/>
    <mergeCell ref="A5:R5"/>
    <mergeCell ref="A6:R6"/>
    <mergeCell ref="A2:G4"/>
    <mergeCell ref="H3:AW3"/>
    <mergeCell ref="H18:K18"/>
    <mergeCell ref="H19:K19"/>
    <mergeCell ref="A9:Q9"/>
    <mergeCell ref="A11:A13"/>
    <mergeCell ref="A10:C10"/>
    <mergeCell ref="D10:E10"/>
    <mergeCell ref="J11:J13"/>
    <mergeCell ref="B11:B13"/>
    <mergeCell ref="C11:C13"/>
    <mergeCell ref="D11:D13"/>
    <mergeCell ref="E11:E13"/>
    <mergeCell ref="B18:G18"/>
    <mergeCell ref="B19:G19"/>
  </mergeCells>
  <phoneticPr fontId="8" type="noConversion"/>
  <dataValidations count="1">
    <dataValidation type="list" allowBlank="1" showInputMessage="1" showErrorMessage="1" sqref="I14" xr:uid="{00000000-0002-0000-0000-000000000000}">
      <formula1>"suma, personas"</formula1>
    </dataValidation>
  </dataValidations>
  <printOptions horizontalCentered="1" verticalCentered="1"/>
  <pageMargins left="0" right="0" top="0.35433070866141736" bottom="0" header="0.31496062992125984" footer="0.31496062992125984"/>
  <pageSetup scale="60"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35"/>
  <sheetViews>
    <sheetView zoomScale="59" zoomScaleNormal="59" zoomScaleSheetLayoutView="40" workbookViewId="0">
      <selection activeCell="A10" sqref="A10:A15"/>
    </sheetView>
  </sheetViews>
  <sheetFormatPr baseColWidth="10" defaultRowHeight="15.75" x14ac:dyDescent="0.25"/>
  <cols>
    <col min="1" max="1" width="9.42578125" style="1" customWidth="1"/>
    <col min="2" max="2" width="10.140625" style="1" customWidth="1"/>
    <col min="3" max="3" width="9.7109375" style="1" customWidth="1"/>
    <col min="4" max="4" width="8.28515625" style="7" customWidth="1"/>
    <col min="5" max="5" width="8.5703125" style="7" customWidth="1"/>
    <col min="6" max="6" width="11.140625" style="7" customWidth="1"/>
    <col min="7" max="7" width="13.42578125" style="21" customWidth="1"/>
    <col min="8" max="8" width="16.28515625" style="8" customWidth="1"/>
    <col min="9" max="9" width="21.42578125" style="8" hidden="1" customWidth="1"/>
    <col min="10" max="10" width="22" style="8" hidden="1" customWidth="1"/>
    <col min="11" max="11" width="19.28515625" style="8" customWidth="1"/>
    <col min="12" max="12" width="18.42578125" style="8" customWidth="1"/>
    <col min="13" max="13" width="22.140625" style="8" hidden="1" customWidth="1"/>
    <col min="14" max="14" width="21.7109375" style="8" hidden="1" customWidth="1"/>
    <col min="15" max="15" width="22.28515625" style="8" hidden="1" customWidth="1"/>
    <col min="16" max="16" width="23.140625" style="8" hidden="1" customWidth="1"/>
    <col min="17" max="17" width="20.42578125" style="8" customWidth="1"/>
    <col min="18" max="18" width="20" style="8" customWidth="1"/>
    <col min="19" max="19" width="21" style="8" hidden="1" customWidth="1"/>
    <col min="20" max="20" width="22.28515625" style="8" hidden="1" customWidth="1"/>
    <col min="21" max="21" width="22.140625" style="8" hidden="1" customWidth="1"/>
    <col min="22" max="22" width="21.85546875" style="8" hidden="1" customWidth="1"/>
    <col min="23" max="23" width="21.140625" style="8" customWidth="1"/>
    <col min="24" max="24" width="19.28515625" style="8" customWidth="1"/>
    <col min="25" max="25" width="18.5703125" style="8" customWidth="1"/>
    <col min="26" max="26" width="21.28515625" style="8" customWidth="1"/>
    <col min="27" max="29" width="16.28515625" style="8" hidden="1" customWidth="1"/>
    <col min="30" max="30" width="18.28515625" style="8" hidden="1" customWidth="1"/>
    <col min="31" max="31" width="19.42578125" style="8" customWidth="1"/>
    <col min="32" max="35" width="16.28515625" style="8" hidden="1" customWidth="1"/>
    <col min="36" max="36" width="9" style="8" hidden="1" customWidth="1"/>
    <col min="37" max="37" width="20.85546875" style="1" customWidth="1"/>
    <col min="38" max="38" width="22.140625" style="1" hidden="1" customWidth="1"/>
    <col min="39" max="40" width="12.7109375" style="18" hidden="1" customWidth="1"/>
    <col min="41" max="41" width="9.7109375" style="1" customWidth="1"/>
    <col min="42" max="42" width="10.5703125" style="1" customWidth="1"/>
    <col min="43" max="43" width="29.7109375" style="201" customWidth="1"/>
    <col min="44" max="44" width="19.42578125" style="201" customWidth="1"/>
    <col min="45" max="46" width="16" style="201" customWidth="1"/>
    <col min="47" max="47" width="27.140625" style="201" customWidth="1"/>
    <col min="48" max="48" width="11.42578125" style="201"/>
    <col min="49" max="16384" width="11.42578125" style="1"/>
  </cols>
  <sheetData>
    <row r="1" spans="1:49" s="52" customFormat="1" ht="56.25" customHeight="1" x14ac:dyDescent="0.5">
      <c r="A1" s="353"/>
      <c r="B1" s="354"/>
      <c r="C1" s="354"/>
      <c r="D1" s="354"/>
      <c r="E1" s="355"/>
      <c r="F1" s="236" t="s">
        <v>140</v>
      </c>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199"/>
    </row>
    <row r="2" spans="1:49" s="52" customFormat="1" ht="59.25" customHeight="1" x14ac:dyDescent="0.5">
      <c r="A2" s="222"/>
      <c r="B2" s="223"/>
      <c r="C2" s="223"/>
      <c r="D2" s="223"/>
      <c r="E2" s="356"/>
      <c r="F2" s="372" t="s">
        <v>137</v>
      </c>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199"/>
    </row>
    <row r="3" spans="1:49" s="51" customFormat="1" ht="42" customHeight="1" thickBot="1" x14ac:dyDescent="0.45">
      <c r="A3" s="357"/>
      <c r="B3" s="358"/>
      <c r="C3" s="358"/>
      <c r="D3" s="358"/>
      <c r="E3" s="359"/>
      <c r="F3" s="251" t="s">
        <v>128</v>
      </c>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3"/>
      <c r="AM3" s="251" t="s">
        <v>129</v>
      </c>
      <c r="AN3" s="252"/>
      <c r="AO3" s="252"/>
      <c r="AP3" s="252"/>
      <c r="AQ3" s="252"/>
      <c r="AR3" s="252"/>
      <c r="AS3" s="252"/>
      <c r="AT3" s="252"/>
      <c r="AU3" s="252"/>
      <c r="AV3" s="200"/>
    </row>
    <row r="4" spans="1:49" ht="26.25" customHeight="1" x14ac:dyDescent="0.25">
      <c r="A4" s="360" t="s">
        <v>163</v>
      </c>
      <c r="B4" s="361"/>
      <c r="C4" s="361"/>
      <c r="D4" s="361"/>
      <c r="E4" s="361"/>
      <c r="F4" s="361"/>
      <c r="G4" s="361"/>
      <c r="H4" s="361"/>
      <c r="I4" s="361"/>
      <c r="J4" s="361"/>
      <c r="K4" s="361"/>
      <c r="L4" s="361"/>
      <c r="M4" s="361"/>
      <c r="N4" s="361"/>
      <c r="O4" s="361"/>
      <c r="P4" s="362"/>
      <c r="Q4" s="366" t="s">
        <v>141</v>
      </c>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8"/>
    </row>
    <row r="5" spans="1:49" ht="22.5" customHeight="1" thickBot="1" x14ac:dyDescent="0.3">
      <c r="A5" s="363" t="s">
        <v>164</v>
      </c>
      <c r="B5" s="364"/>
      <c r="C5" s="364"/>
      <c r="D5" s="364"/>
      <c r="E5" s="364"/>
      <c r="F5" s="364"/>
      <c r="G5" s="364"/>
      <c r="H5" s="364"/>
      <c r="I5" s="364"/>
      <c r="J5" s="364"/>
      <c r="K5" s="364"/>
      <c r="L5" s="364"/>
      <c r="M5" s="364"/>
      <c r="N5" s="364"/>
      <c r="O5" s="364"/>
      <c r="P5" s="365"/>
      <c r="Q5" s="369" t="s">
        <v>142</v>
      </c>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1"/>
    </row>
    <row r="6" spans="1:49" ht="42.75" customHeight="1" thickBot="1" x14ac:dyDescent="0.3">
      <c r="A6" s="4"/>
      <c r="B6" s="4"/>
      <c r="C6" s="4"/>
      <c r="D6" s="84"/>
      <c r="E6" s="84"/>
      <c r="F6" s="84"/>
      <c r="G6" s="85"/>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4"/>
      <c r="AL6" s="4"/>
      <c r="AM6" s="17"/>
      <c r="AN6" s="87"/>
      <c r="AO6" s="4"/>
      <c r="AP6" s="4"/>
      <c r="AQ6" s="202"/>
      <c r="AR6" s="202"/>
      <c r="AS6" s="202"/>
      <c r="AT6" s="202"/>
      <c r="AU6" s="202"/>
    </row>
    <row r="7" spans="1:49" s="30" customFormat="1" ht="27" customHeight="1" x14ac:dyDescent="0.25">
      <c r="A7" s="226" t="s">
        <v>58</v>
      </c>
      <c r="B7" s="227" t="s">
        <v>68</v>
      </c>
      <c r="C7" s="227"/>
      <c r="D7" s="227"/>
      <c r="E7" s="227" t="s">
        <v>72</v>
      </c>
      <c r="F7" s="227" t="s">
        <v>115</v>
      </c>
      <c r="G7" s="227" t="s">
        <v>73</v>
      </c>
      <c r="H7" s="227" t="s">
        <v>120</v>
      </c>
      <c r="I7" s="56"/>
      <c r="J7" s="337" t="s">
        <v>74</v>
      </c>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9"/>
      <c r="AK7" s="227" t="s">
        <v>75</v>
      </c>
      <c r="AL7" s="227"/>
      <c r="AM7" s="227"/>
      <c r="AN7" s="227"/>
      <c r="AO7" s="227" t="s">
        <v>77</v>
      </c>
      <c r="AP7" s="227" t="s">
        <v>78</v>
      </c>
      <c r="AQ7" s="227" t="s">
        <v>79</v>
      </c>
      <c r="AR7" s="227" t="s">
        <v>80</v>
      </c>
      <c r="AS7" s="227" t="s">
        <v>81</v>
      </c>
      <c r="AT7" s="227" t="s">
        <v>82</v>
      </c>
      <c r="AU7" s="340" t="s">
        <v>83</v>
      </c>
      <c r="AV7" s="203"/>
    </row>
    <row r="8" spans="1:49" s="30" customFormat="1" ht="24.75" customHeight="1" x14ac:dyDescent="0.25">
      <c r="A8" s="224"/>
      <c r="B8" s="228"/>
      <c r="C8" s="228"/>
      <c r="D8" s="228"/>
      <c r="E8" s="228"/>
      <c r="F8" s="228"/>
      <c r="G8" s="228"/>
      <c r="H8" s="228"/>
      <c r="I8" s="279">
        <v>2016</v>
      </c>
      <c r="J8" s="280"/>
      <c r="K8" s="280"/>
      <c r="L8" s="281"/>
      <c r="M8" s="279">
        <v>2017</v>
      </c>
      <c r="N8" s="280"/>
      <c r="O8" s="280"/>
      <c r="P8" s="280"/>
      <c r="Q8" s="280"/>
      <c r="R8" s="281"/>
      <c r="S8" s="279">
        <v>2018</v>
      </c>
      <c r="T8" s="280"/>
      <c r="U8" s="280"/>
      <c r="V8" s="280"/>
      <c r="W8" s="280"/>
      <c r="X8" s="281"/>
      <c r="Y8" s="279">
        <v>2019</v>
      </c>
      <c r="Z8" s="280"/>
      <c r="AA8" s="280"/>
      <c r="AB8" s="280"/>
      <c r="AC8" s="280"/>
      <c r="AD8" s="281"/>
      <c r="AE8" s="57">
        <v>2020</v>
      </c>
      <c r="AF8" s="279"/>
      <c r="AG8" s="280"/>
      <c r="AH8" s="280"/>
      <c r="AI8" s="280"/>
      <c r="AJ8" s="281"/>
      <c r="AK8" s="282" t="s">
        <v>76</v>
      </c>
      <c r="AL8" s="282"/>
      <c r="AM8" s="282"/>
      <c r="AN8" s="282"/>
      <c r="AO8" s="228"/>
      <c r="AP8" s="228"/>
      <c r="AQ8" s="228"/>
      <c r="AR8" s="228"/>
      <c r="AS8" s="228"/>
      <c r="AT8" s="228"/>
      <c r="AU8" s="341"/>
      <c r="AV8" s="203"/>
    </row>
    <row r="9" spans="1:49" s="30" customFormat="1" ht="38.25" customHeight="1" thickBot="1" x14ac:dyDescent="0.3">
      <c r="A9" s="225"/>
      <c r="B9" s="55" t="s">
        <v>69</v>
      </c>
      <c r="C9" s="55" t="s">
        <v>70</v>
      </c>
      <c r="D9" s="55" t="s">
        <v>71</v>
      </c>
      <c r="E9" s="229"/>
      <c r="F9" s="229"/>
      <c r="G9" s="229"/>
      <c r="H9" s="378"/>
      <c r="I9" s="55" t="s">
        <v>121</v>
      </c>
      <c r="J9" s="55" t="s">
        <v>123</v>
      </c>
      <c r="K9" s="55" t="s">
        <v>124</v>
      </c>
      <c r="L9" s="55" t="s">
        <v>31</v>
      </c>
      <c r="M9" s="55" t="s">
        <v>122</v>
      </c>
      <c r="N9" s="55" t="s">
        <v>125</v>
      </c>
      <c r="O9" s="55" t="s">
        <v>126</v>
      </c>
      <c r="P9" s="55" t="s">
        <v>123</v>
      </c>
      <c r="Q9" s="55" t="s">
        <v>127</v>
      </c>
      <c r="R9" s="55" t="s">
        <v>31</v>
      </c>
      <c r="S9" s="55" t="s">
        <v>122</v>
      </c>
      <c r="T9" s="55" t="s">
        <v>125</v>
      </c>
      <c r="U9" s="55" t="s">
        <v>126</v>
      </c>
      <c r="V9" s="55" t="s">
        <v>123</v>
      </c>
      <c r="W9" s="55" t="s">
        <v>127</v>
      </c>
      <c r="X9" s="55" t="s">
        <v>31</v>
      </c>
      <c r="Y9" s="55" t="s">
        <v>122</v>
      </c>
      <c r="Z9" s="55" t="s">
        <v>125</v>
      </c>
      <c r="AA9" s="55" t="s">
        <v>126</v>
      </c>
      <c r="AB9" s="55" t="s">
        <v>123</v>
      </c>
      <c r="AC9" s="55" t="s">
        <v>127</v>
      </c>
      <c r="AD9" s="55" t="s">
        <v>31</v>
      </c>
      <c r="AE9" s="55" t="s">
        <v>122</v>
      </c>
      <c r="AF9" s="55" t="s">
        <v>125</v>
      </c>
      <c r="AG9" s="55" t="s">
        <v>126</v>
      </c>
      <c r="AH9" s="55" t="s">
        <v>123</v>
      </c>
      <c r="AI9" s="55" t="s">
        <v>127</v>
      </c>
      <c r="AJ9" s="55" t="s">
        <v>31</v>
      </c>
      <c r="AK9" s="55" t="s">
        <v>4</v>
      </c>
      <c r="AL9" s="55" t="s">
        <v>5</v>
      </c>
      <c r="AM9" s="55" t="s">
        <v>6</v>
      </c>
      <c r="AN9" s="55" t="s">
        <v>7</v>
      </c>
      <c r="AO9" s="229"/>
      <c r="AP9" s="229"/>
      <c r="AQ9" s="229"/>
      <c r="AR9" s="229"/>
      <c r="AS9" s="229"/>
      <c r="AT9" s="229"/>
      <c r="AU9" s="342"/>
      <c r="AV9" s="203"/>
    </row>
    <row r="10" spans="1:49" s="5" customFormat="1" ht="48.75" customHeight="1" x14ac:dyDescent="0.25">
      <c r="A10" s="298" t="s">
        <v>150</v>
      </c>
      <c r="B10" s="343">
        <v>1</v>
      </c>
      <c r="C10" s="295" t="s">
        <v>151</v>
      </c>
      <c r="D10" s="295" t="s">
        <v>149</v>
      </c>
      <c r="E10" s="304">
        <v>455</v>
      </c>
      <c r="F10" s="307">
        <v>179</v>
      </c>
      <c r="G10" s="58" t="s">
        <v>8</v>
      </c>
      <c r="H10" s="97">
        <f>+L10+R10+U10+Y10+AE10</f>
        <v>125000</v>
      </c>
      <c r="I10" s="98">
        <v>6250</v>
      </c>
      <c r="J10" s="98">
        <v>6250</v>
      </c>
      <c r="K10" s="98">
        <v>6250</v>
      </c>
      <c r="L10" s="98">
        <v>7504</v>
      </c>
      <c r="M10" s="98">
        <v>37500</v>
      </c>
      <c r="N10" s="98">
        <v>37500</v>
      </c>
      <c r="O10" s="98">
        <v>37500</v>
      </c>
      <c r="P10" s="98">
        <v>37500</v>
      </c>
      <c r="Q10" s="98">
        <v>37500</v>
      </c>
      <c r="R10" s="98">
        <v>44603</v>
      </c>
      <c r="S10" s="98">
        <v>37500</v>
      </c>
      <c r="T10" s="98">
        <v>37500</v>
      </c>
      <c r="U10" s="98">
        <v>37500</v>
      </c>
      <c r="V10" s="98">
        <v>37500</v>
      </c>
      <c r="W10" s="98">
        <v>37500</v>
      </c>
      <c r="X10" s="98">
        <v>37500</v>
      </c>
      <c r="Y10" s="98">
        <v>30000</v>
      </c>
      <c r="Z10" s="98">
        <v>30000</v>
      </c>
      <c r="AA10" s="98"/>
      <c r="AB10" s="98"/>
      <c r="AC10" s="98"/>
      <c r="AD10" s="98"/>
      <c r="AE10" s="98">
        <v>5393</v>
      </c>
      <c r="AF10" s="180"/>
      <c r="AG10" s="180"/>
      <c r="AH10" s="180"/>
      <c r="AI10" s="180"/>
      <c r="AJ10" s="180"/>
      <c r="AK10" s="98">
        <v>2427</v>
      </c>
      <c r="AL10" s="181"/>
      <c r="AM10" s="182"/>
      <c r="AN10" s="182"/>
      <c r="AO10" s="183">
        <f>AK10/Z10</f>
        <v>8.09E-2</v>
      </c>
      <c r="AP10" s="183">
        <f>(AK10+X10+R10+L10)/H10</f>
        <v>0.73627200000000004</v>
      </c>
      <c r="AQ10" s="346" t="s">
        <v>255</v>
      </c>
      <c r="AR10" s="322" t="s">
        <v>225</v>
      </c>
      <c r="AS10" s="330" t="s">
        <v>226</v>
      </c>
      <c r="AT10" s="325" t="s">
        <v>220</v>
      </c>
      <c r="AU10" s="319" t="s">
        <v>217</v>
      </c>
      <c r="AV10" s="204"/>
    </row>
    <row r="11" spans="1:49" s="5" customFormat="1" ht="39" customHeight="1" x14ac:dyDescent="0.25">
      <c r="A11" s="299"/>
      <c r="B11" s="344"/>
      <c r="C11" s="296"/>
      <c r="D11" s="296"/>
      <c r="E11" s="305"/>
      <c r="F11" s="308"/>
      <c r="G11" s="62" t="s">
        <v>9</v>
      </c>
      <c r="H11" s="99">
        <f>+L11+R11+X11+Y11+AE11</f>
        <v>5942988556</v>
      </c>
      <c r="I11" s="100">
        <v>706868073.64999998</v>
      </c>
      <c r="J11" s="101">
        <v>706868074</v>
      </c>
      <c r="K11" s="101">
        <v>762181577</v>
      </c>
      <c r="L11" s="101">
        <v>762036331</v>
      </c>
      <c r="M11" s="101">
        <v>1184477567</v>
      </c>
      <c r="N11" s="101">
        <v>1147000000</v>
      </c>
      <c r="O11" s="101">
        <v>1147000000</v>
      </c>
      <c r="P11" s="101">
        <v>1191620567</v>
      </c>
      <c r="Q11" s="101">
        <v>1184477567</v>
      </c>
      <c r="R11" s="101">
        <v>1174539000</v>
      </c>
      <c r="S11" s="101">
        <v>1518478000</v>
      </c>
      <c r="T11" s="101">
        <v>1518478000</v>
      </c>
      <c r="U11" s="101">
        <v>1518478000</v>
      </c>
      <c r="V11" s="101">
        <v>1559960100</v>
      </c>
      <c r="W11" s="101">
        <v>1559960100</v>
      </c>
      <c r="X11" s="101">
        <v>1559902799</v>
      </c>
      <c r="Y11" s="101">
        <v>1610298000</v>
      </c>
      <c r="Z11" s="101">
        <v>1610298000</v>
      </c>
      <c r="AA11" s="101"/>
      <c r="AB11" s="101"/>
      <c r="AC11" s="101"/>
      <c r="AD11" s="101"/>
      <c r="AE11" s="101">
        <v>836212426</v>
      </c>
      <c r="AF11" s="184"/>
      <c r="AG11" s="184"/>
      <c r="AH11" s="184"/>
      <c r="AI11" s="184"/>
      <c r="AJ11" s="184"/>
      <c r="AK11" s="101">
        <v>1014157000</v>
      </c>
      <c r="AL11" s="184"/>
      <c r="AM11" s="26"/>
      <c r="AN11" s="26"/>
      <c r="AO11" s="183">
        <f>AK11/Z11</f>
        <v>0.62979460944495991</v>
      </c>
      <c r="AP11" s="183">
        <f>(AK11+X11+R11+L11)/H11</f>
        <v>0.75898432034604779</v>
      </c>
      <c r="AQ11" s="347"/>
      <c r="AR11" s="323"/>
      <c r="AS11" s="331"/>
      <c r="AT11" s="326"/>
      <c r="AU11" s="320"/>
      <c r="AV11" s="204"/>
    </row>
    <row r="12" spans="1:49" s="5" customFormat="1" ht="25.5" customHeight="1" x14ac:dyDescent="0.25">
      <c r="A12" s="299"/>
      <c r="B12" s="344"/>
      <c r="C12" s="296"/>
      <c r="D12" s="296"/>
      <c r="E12" s="305"/>
      <c r="F12" s="308"/>
      <c r="G12" s="59" t="s">
        <v>10</v>
      </c>
      <c r="H12" s="99"/>
      <c r="I12" s="102"/>
      <c r="J12" s="102"/>
      <c r="K12" s="102"/>
      <c r="L12" s="102"/>
      <c r="M12" s="102"/>
      <c r="N12" s="102"/>
      <c r="O12" s="102"/>
      <c r="P12" s="102"/>
      <c r="Q12" s="102"/>
      <c r="R12" s="102"/>
      <c r="S12" s="103"/>
      <c r="T12" s="103"/>
      <c r="U12" s="103"/>
      <c r="V12" s="103"/>
      <c r="W12" s="103"/>
      <c r="X12" s="102"/>
      <c r="Y12" s="102"/>
      <c r="Z12" s="102"/>
      <c r="AA12" s="102"/>
      <c r="AB12" s="102"/>
      <c r="AC12" s="102"/>
      <c r="AD12" s="102"/>
      <c r="AE12" s="103"/>
      <c r="AF12" s="185"/>
      <c r="AG12" s="185"/>
      <c r="AH12" s="185"/>
      <c r="AI12" s="185"/>
      <c r="AJ12" s="185"/>
      <c r="AK12" s="25"/>
      <c r="AL12" s="25"/>
      <c r="AM12" s="26"/>
      <c r="AN12" s="186"/>
      <c r="AO12" s="183"/>
      <c r="AP12" s="183"/>
      <c r="AQ12" s="347"/>
      <c r="AR12" s="323"/>
      <c r="AS12" s="331"/>
      <c r="AT12" s="326"/>
      <c r="AU12" s="320"/>
      <c r="AV12" s="204"/>
    </row>
    <row r="13" spans="1:49" s="5" customFormat="1" ht="32.25" customHeight="1" x14ac:dyDescent="0.25">
      <c r="A13" s="299"/>
      <c r="B13" s="344"/>
      <c r="C13" s="296"/>
      <c r="D13" s="296"/>
      <c r="E13" s="305"/>
      <c r="F13" s="308"/>
      <c r="G13" s="62" t="s">
        <v>11</v>
      </c>
      <c r="H13" s="99">
        <f>+L13+R13+X13+Y13+AE13</f>
        <v>353089949</v>
      </c>
      <c r="I13" s="102">
        <v>0</v>
      </c>
      <c r="J13" s="102">
        <v>0</v>
      </c>
      <c r="K13" s="102">
        <v>0</v>
      </c>
      <c r="L13" s="102">
        <v>0</v>
      </c>
      <c r="M13" s="102">
        <v>186809282</v>
      </c>
      <c r="N13" s="101">
        <v>189013479</v>
      </c>
      <c r="O13" s="101">
        <v>186809282</v>
      </c>
      <c r="P13" s="101">
        <v>186809282</v>
      </c>
      <c r="Q13" s="101">
        <v>186809282</v>
      </c>
      <c r="R13" s="101">
        <v>186809282</v>
      </c>
      <c r="S13" s="101">
        <v>41560867</v>
      </c>
      <c r="T13" s="101">
        <v>41560867</v>
      </c>
      <c r="U13" s="101">
        <v>41560867</v>
      </c>
      <c r="V13" s="101">
        <v>41560867</v>
      </c>
      <c r="W13" s="101">
        <v>41560867</v>
      </c>
      <c r="X13" s="101">
        <v>41560867</v>
      </c>
      <c r="Y13" s="101">
        <v>124719800</v>
      </c>
      <c r="Z13" s="101">
        <v>124719800</v>
      </c>
      <c r="AA13" s="101"/>
      <c r="AB13" s="101"/>
      <c r="AC13" s="101"/>
      <c r="AD13" s="101"/>
      <c r="AE13" s="101">
        <v>0</v>
      </c>
      <c r="AF13" s="185"/>
      <c r="AG13" s="185"/>
      <c r="AH13" s="185"/>
      <c r="AI13" s="185"/>
      <c r="AJ13" s="185"/>
      <c r="AK13" s="101">
        <v>92137534</v>
      </c>
      <c r="AL13" s="184"/>
      <c r="AM13" s="26"/>
      <c r="AN13" s="25"/>
      <c r="AO13" s="183">
        <f>AK13/Z13</f>
        <v>0.73875626805046191</v>
      </c>
      <c r="AP13" s="183">
        <f>(AK13+X13+R13+L13)/H13</f>
        <v>0.9077224766882277</v>
      </c>
      <c r="AQ13" s="347"/>
      <c r="AR13" s="323"/>
      <c r="AS13" s="331"/>
      <c r="AT13" s="326"/>
      <c r="AU13" s="320"/>
      <c r="AV13" s="204"/>
    </row>
    <row r="14" spans="1:49" s="5" customFormat="1" ht="36.75" customHeight="1" x14ac:dyDescent="0.25">
      <c r="A14" s="299"/>
      <c r="B14" s="344"/>
      <c r="C14" s="296"/>
      <c r="D14" s="296"/>
      <c r="E14" s="305"/>
      <c r="F14" s="308"/>
      <c r="G14" s="59" t="s">
        <v>12</v>
      </c>
      <c r="H14" s="99"/>
      <c r="I14" s="104"/>
      <c r="J14" s="104"/>
      <c r="K14" s="104"/>
      <c r="L14" s="104">
        <v>0</v>
      </c>
      <c r="M14" s="104"/>
      <c r="N14" s="104"/>
      <c r="O14" s="104"/>
      <c r="P14" s="104"/>
      <c r="Q14" s="104"/>
      <c r="R14" s="104"/>
      <c r="S14" s="104"/>
      <c r="T14" s="104"/>
      <c r="U14" s="104"/>
      <c r="V14" s="104"/>
      <c r="W14" s="104"/>
      <c r="X14" s="104"/>
      <c r="Y14" s="104"/>
      <c r="Z14" s="104"/>
      <c r="AA14" s="104"/>
      <c r="AB14" s="104"/>
      <c r="AC14" s="104"/>
      <c r="AD14" s="104"/>
      <c r="AE14" s="104"/>
      <c r="AF14" s="187"/>
      <c r="AG14" s="187"/>
      <c r="AH14" s="187"/>
      <c r="AI14" s="187"/>
      <c r="AJ14" s="187"/>
      <c r="AK14" s="25"/>
      <c r="AL14" s="25"/>
      <c r="AM14" s="26"/>
      <c r="AN14" s="186"/>
      <c r="AO14" s="183" t="e">
        <f>AK14/Z14</f>
        <v>#DIV/0!</v>
      </c>
      <c r="AP14" s="183" t="e">
        <f>(AK14+X14+R14+L14)/H14</f>
        <v>#DIV/0!</v>
      </c>
      <c r="AQ14" s="347"/>
      <c r="AR14" s="323"/>
      <c r="AS14" s="331"/>
      <c r="AT14" s="326"/>
      <c r="AU14" s="320"/>
      <c r="AV14" s="204"/>
    </row>
    <row r="15" spans="1:49" s="5" customFormat="1" ht="45" customHeight="1" thickBot="1" x14ac:dyDescent="0.3">
      <c r="A15" s="300"/>
      <c r="B15" s="345"/>
      <c r="C15" s="297"/>
      <c r="D15" s="297"/>
      <c r="E15" s="305"/>
      <c r="F15" s="308"/>
      <c r="G15" s="63" t="s">
        <v>13</v>
      </c>
      <c r="H15" s="99">
        <f>+L15+R15+X15+Y15+AE15</f>
        <v>6296078505</v>
      </c>
      <c r="I15" s="105">
        <v>706868073.64999998</v>
      </c>
      <c r="J15" s="105">
        <v>706868073.64999998</v>
      </c>
      <c r="K15" s="105">
        <v>762181577</v>
      </c>
      <c r="L15" s="105">
        <v>762036331</v>
      </c>
      <c r="M15" s="105">
        <v>1371286849</v>
      </c>
      <c r="N15" s="105">
        <v>1336013479</v>
      </c>
      <c r="O15" s="105">
        <v>1333809282</v>
      </c>
      <c r="P15" s="105">
        <v>1378429849</v>
      </c>
      <c r="Q15" s="105">
        <f>Q13+Q11</f>
        <v>1371286849</v>
      </c>
      <c r="R15" s="105">
        <v>1361348282</v>
      </c>
      <c r="S15" s="105">
        <f>S13+S11</f>
        <v>1560038867</v>
      </c>
      <c r="T15" s="105">
        <f>T13+T11</f>
        <v>1560038867</v>
      </c>
      <c r="U15" s="105">
        <f>U13+U11</f>
        <v>1560038867</v>
      </c>
      <c r="V15" s="105">
        <f>V13+V11</f>
        <v>1601520967</v>
      </c>
      <c r="W15" s="105">
        <f>W13+W11</f>
        <v>1601520967</v>
      </c>
      <c r="X15" s="105">
        <v>1601463666</v>
      </c>
      <c r="Y15" s="105">
        <f>Y11+Y13</f>
        <v>1735017800</v>
      </c>
      <c r="Z15" s="105">
        <f>Z11+Z13</f>
        <v>1735017800</v>
      </c>
      <c r="AA15" s="105"/>
      <c r="AB15" s="105"/>
      <c r="AC15" s="105"/>
      <c r="AD15" s="105"/>
      <c r="AE15" s="105">
        <f>AE11+AE13</f>
        <v>836212426</v>
      </c>
      <c r="AF15" s="184"/>
      <c r="AG15" s="184"/>
      <c r="AH15" s="184"/>
      <c r="AI15" s="184"/>
      <c r="AJ15" s="184"/>
      <c r="AK15" s="206">
        <f>AK11+AK13</f>
        <v>1106294534</v>
      </c>
      <c r="AL15" s="189"/>
      <c r="AM15" s="190"/>
      <c r="AN15" s="191"/>
      <c r="AO15" s="183">
        <f>AK15/Z15</f>
        <v>0.63762719552502578</v>
      </c>
      <c r="AP15" s="183">
        <f>(AK15+X15+R15+L15)/H15</f>
        <v>0.76732569474211154</v>
      </c>
      <c r="AQ15" s="348"/>
      <c r="AR15" s="324"/>
      <c r="AS15" s="332"/>
      <c r="AT15" s="327"/>
      <c r="AU15" s="321"/>
      <c r="AV15" s="204"/>
    </row>
    <row r="16" spans="1:49" s="5" customFormat="1" ht="45" customHeight="1" x14ac:dyDescent="0.25">
      <c r="A16" s="301" t="s">
        <v>152</v>
      </c>
      <c r="B16" s="344">
        <v>2</v>
      </c>
      <c r="C16" s="296" t="s">
        <v>153</v>
      </c>
      <c r="D16" s="296" t="s">
        <v>149</v>
      </c>
      <c r="E16" s="305"/>
      <c r="F16" s="308"/>
      <c r="G16" s="60" t="s">
        <v>8</v>
      </c>
      <c r="H16" s="99">
        <f t="shared" ref="H16:H30" si="0">+L16+R16+X16+Y16+AE16</f>
        <v>1125000</v>
      </c>
      <c r="I16" s="106">
        <v>56250</v>
      </c>
      <c r="J16" s="106">
        <v>56250</v>
      </c>
      <c r="K16" s="106">
        <v>56250</v>
      </c>
      <c r="L16" s="106">
        <v>75300</v>
      </c>
      <c r="M16" s="106">
        <v>337500</v>
      </c>
      <c r="N16" s="106">
        <v>337500</v>
      </c>
      <c r="O16" s="106">
        <v>337500</v>
      </c>
      <c r="P16" s="106">
        <v>337500</v>
      </c>
      <c r="Q16" s="106">
        <v>337500</v>
      </c>
      <c r="R16" s="106">
        <v>357593</v>
      </c>
      <c r="S16" s="106">
        <v>337500</v>
      </c>
      <c r="T16" s="106">
        <v>337500</v>
      </c>
      <c r="U16" s="106">
        <v>337500</v>
      </c>
      <c r="V16" s="106">
        <v>337500</v>
      </c>
      <c r="W16" s="106">
        <v>337500</v>
      </c>
      <c r="X16" s="106">
        <v>337500</v>
      </c>
      <c r="Y16" s="106">
        <v>337000</v>
      </c>
      <c r="Z16" s="106">
        <v>337000</v>
      </c>
      <c r="AA16" s="106"/>
      <c r="AB16" s="106"/>
      <c r="AC16" s="106"/>
      <c r="AD16" s="106"/>
      <c r="AE16" s="106">
        <v>17607</v>
      </c>
      <c r="AF16" s="23"/>
      <c r="AG16" s="23"/>
      <c r="AH16" s="23"/>
      <c r="AI16" s="23"/>
      <c r="AJ16" s="23"/>
      <c r="AK16" s="98">
        <v>38594</v>
      </c>
      <c r="AL16" s="181"/>
      <c r="AM16" s="182"/>
      <c r="AN16" s="182"/>
      <c r="AO16" s="183">
        <f>AK16/Z16</f>
        <v>0.11452225519287834</v>
      </c>
      <c r="AP16" s="183">
        <f t="shared" ref="AP16:AP30" si="1">(AK16+X16+R16+L16)/H16</f>
        <v>0.7190995555555556</v>
      </c>
      <c r="AQ16" s="349" t="s">
        <v>256</v>
      </c>
      <c r="AR16" s="322" t="s">
        <v>219</v>
      </c>
      <c r="AS16" s="330" t="s">
        <v>215</v>
      </c>
      <c r="AT16" s="325" t="s">
        <v>221</v>
      </c>
      <c r="AU16" s="319" t="s">
        <v>217</v>
      </c>
      <c r="AV16" s="204"/>
      <c r="AW16" s="170"/>
    </row>
    <row r="17" spans="1:49" s="5" customFormat="1" ht="36" customHeight="1" x14ac:dyDescent="0.25">
      <c r="A17" s="302"/>
      <c r="B17" s="344"/>
      <c r="C17" s="296"/>
      <c r="D17" s="296"/>
      <c r="E17" s="305"/>
      <c r="F17" s="308"/>
      <c r="G17" s="62" t="s">
        <v>9</v>
      </c>
      <c r="H17" s="99">
        <f t="shared" si="0"/>
        <v>10362837843</v>
      </c>
      <c r="I17" s="100">
        <v>1344237808.9999998</v>
      </c>
      <c r="J17" s="100">
        <v>1344237809</v>
      </c>
      <c r="K17" s="100">
        <v>1414072899</v>
      </c>
      <c r="L17" s="100">
        <v>1401669991</v>
      </c>
      <c r="M17" s="100">
        <v>1933857000</v>
      </c>
      <c r="N17" s="100">
        <v>1752766000</v>
      </c>
      <c r="O17" s="100">
        <v>1738766000</v>
      </c>
      <c r="P17" s="100">
        <v>1738766000</v>
      </c>
      <c r="Q17" s="100">
        <v>1933857000</v>
      </c>
      <c r="R17" s="100">
        <v>1931147432</v>
      </c>
      <c r="S17" s="100">
        <v>2703290000</v>
      </c>
      <c r="T17" s="100">
        <v>2703290000</v>
      </c>
      <c r="U17" s="100">
        <v>2703290000</v>
      </c>
      <c r="V17" s="100">
        <v>2661807900</v>
      </c>
      <c r="W17" s="100">
        <v>2661807900</v>
      </c>
      <c r="X17" s="100">
        <v>2660776890</v>
      </c>
      <c r="Y17" s="100">
        <v>2820702000</v>
      </c>
      <c r="Z17" s="100">
        <v>2820702000</v>
      </c>
      <c r="AA17" s="100"/>
      <c r="AB17" s="100"/>
      <c r="AC17" s="100"/>
      <c r="AD17" s="100"/>
      <c r="AE17" s="100">
        <v>1548541530</v>
      </c>
      <c r="AF17" s="184"/>
      <c r="AG17" s="184"/>
      <c r="AH17" s="184"/>
      <c r="AI17" s="184"/>
      <c r="AJ17" s="184"/>
      <c r="AK17" s="101">
        <v>1946550000</v>
      </c>
      <c r="AL17" s="184"/>
      <c r="AM17" s="26"/>
      <c r="AN17" s="26"/>
      <c r="AO17" s="183">
        <f>AK17/Z17</f>
        <v>0.69009416804752854</v>
      </c>
      <c r="AP17" s="183">
        <f t="shared" si="1"/>
        <v>0.76621331273300708</v>
      </c>
      <c r="AQ17" s="350"/>
      <c r="AR17" s="323"/>
      <c r="AS17" s="331"/>
      <c r="AT17" s="326"/>
      <c r="AU17" s="320"/>
      <c r="AV17" s="204"/>
    </row>
    <row r="18" spans="1:49" s="5" customFormat="1" ht="40.5" customHeight="1" x14ac:dyDescent="0.25">
      <c r="A18" s="302"/>
      <c r="B18" s="344"/>
      <c r="C18" s="296"/>
      <c r="D18" s="296"/>
      <c r="E18" s="305"/>
      <c r="F18" s="308"/>
      <c r="G18" s="59" t="s">
        <v>10</v>
      </c>
      <c r="H18" s="99"/>
      <c r="I18" s="102"/>
      <c r="J18" s="102"/>
      <c r="K18" s="102"/>
      <c r="L18" s="102"/>
      <c r="M18" s="102"/>
      <c r="N18" s="102"/>
      <c r="O18" s="102"/>
      <c r="P18" s="102"/>
      <c r="Q18" s="102"/>
      <c r="R18" s="102"/>
      <c r="S18" s="103"/>
      <c r="T18" s="103"/>
      <c r="U18" s="103"/>
      <c r="V18" s="103"/>
      <c r="W18" s="103"/>
      <c r="X18" s="102"/>
      <c r="Y18" s="102"/>
      <c r="Z18" s="102"/>
      <c r="AA18" s="102"/>
      <c r="AB18" s="102"/>
      <c r="AC18" s="102"/>
      <c r="AD18" s="102"/>
      <c r="AE18" s="103"/>
      <c r="AF18" s="185"/>
      <c r="AG18" s="185"/>
      <c r="AH18" s="185"/>
      <c r="AI18" s="185"/>
      <c r="AJ18" s="185"/>
      <c r="AK18" s="25"/>
      <c r="AL18" s="25"/>
      <c r="AM18" s="26"/>
      <c r="AN18" s="186"/>
      <c r="AO18" s="183"/>
      <c r="AP18" s="183"/>
      <c r="AQ18" s="350"/>
      <c r="AR18" s="323"/>
      <c r="AS18" s="331"/>
      <c r="AT18" s="326"/>
      <c r="AU18" s="320"/>
      <c r="AV18" s="204"/>
      <c r="AW18" s="5">
        <f>30000+337000</f>
        <v>367000</v>
      </c>
    </row>
    <row r="19" spans="1:49" s="5" customFormat="1" ht="33" customHeight="1" x14ac:dyDescent="0.25">
      <c r="A19" s="302"/>
      <c r="B19" s="344"/>
      <c r="C19" s="296"/>
      <c r="D19" s="296"/>
      <c r="E19" s="305"/>
      <c r="F19" s="308"/>
      <c r="G19" s="62" t="s">
        <v>11</v>
      </c>
      <c r="H19" s="99">
        <f t="shared" si="0"/>
        <v>918671791</v>
      </c>
      <c r="I19" s="107">
        <v>0</v>
      </c>
      <c r="J19" s="107">
        <v>0</v>
      </c>
      <c r="K19" s="107"/>
      <c r="L19" s="107">
        <v>0</v>
      </c>
      <c r="M19" s="107">
        <v>468136507</v>
      </c>
      <c r="N19" s="107">
        <v>471446514</v>
      </c>
      <c r="O19" s="107">
        <v>470494887</v>
      </c>
      <c r="P19" s="107">
        <v>468136507</v>
      </c>
      <c r="Q19" s="107">
        <v>468136507</v>
      </c>
      <c r="R19" s="107">
        <v>470494887</v>
      </c>
      <c r="S19" s="100">
        <v>286548335</v>
      </c>
      <c r="T19" s="100">
        <v>286548335</v>
      </c>
      <c r="U19" s="100">
        <v>286548335</v>
      </c>
      <c r="V19" s="100">
        <v>286548335</v>
      </c>
      <c r="W19" s="107">
        <v>283851435</v>
      </c>
      <c r="X19" s="107">
        <v>283851435</v>
      </c>
      <c r="Y19" s="107">
        <v>164325469</v>
      </c>
      <c r="Z19" s="107">
        <v>164325469</v>
      </c>
      <c r="AA19" s="107"/>
      <c r="AB19" s="107"/>
      <c r="AC19" s="107"/>
      <c r="AD19" s="107"/>
      <c r="AE19" s="101">
        <v>0</v>
      </c>
      <c r="AF19" s="192"/>
      <c r="AG19" s="192"/>
      <c r="AH19" s="192"/>
      <c r="AI19" s="192"/>
      <c r="AJ19" s="192"/>
      <c r="AK19" s="101">
        <v>83362266</v>
      </c>
      <c r="AL19" s="184"/>
      <c r="AM19" s="26"/>
      <c r="AN19" s="25"/>
      <c r="AO19" s="183">
        <f>AK19/Z19</f>
        <v>0.5072997296602878</v>
      </c>
      <c r="AP19" s="183">
        <f t="shared" si="1"/>
        <v>0.91186928368414444</v>
      </c>
      <c r="AQ19" s="350"/>
      <c r="AR19" s="323"/>
      <c r="AS19" s="331"/>
      <c r="AT19" s="326"/>
      <c r="AU19" s="320"/>
      <c r="AV19" s="204"/>
    </row>
    <row r="20" spans="1:49" s="5" customFormat="1" ht="36" customHeight="1" x14ac:dyDescent="0.25">
      <c r="A20" s="302"/>
      <c r="B20" s="344"/>
      <c r="C20" s="296"/>
      <c r="D20" s="296"/>
      <c r="E20" s="305"/>
      <c r="F20" s="308"/>
      <c r="G20" s="59" t="s">
        <v>12</v>
      </c>
      <c r="H20" s="99">
        <f t="shared" si="0"/>
        <v>50750800</v>
      </c>
      <c r="I20" s="104"/>
      <c r="J20" s="104"/>
      <c r="K20" s="104"/>
      <c r="L20" s="104"/>
      <c r="M20" s="104"/>
      <c r="N20" s="104"/>
      <c r="O20" s="104"/>
      <c r="P20" s="104"/>
      <c r="Q20" s="104"/>
      <c r="R20" s="104">
        <v>50750800</v>
      </c>
      <c r="S20" s="104"/>
      <c r="T20" s="104"/>
      <c r="U20" s="104"/>
      <c r="V20" s="104"/>
      <c r="W20" s="104"/>
      <c r="X20" s="104"/>
      <c r="Y20" s="104"/>
      <c r="Z20" s="104"/>
      <c r="AA20" s="104"/>
      <c r="AB20" s="104"/>
      <c r="AC20" s="104"/>
      <c r="AD20" s="104"/>
      <c r="AE20" s="104"/>
      <c r="AF20" s="187"/>
      <c r="AG20" s="187"/>
      <c r="AH20" s="187"/>
      <c r="AI20" s="187"/>
      <c r="AJ20" s="187"/>
      <c r="AK20" s="25"/>
      <c r="AL20" s="25"/>
      <c r="AM20" s="26"/>
      <c r="AN20" s="186"/>
      <c r="AO20" s="183"/>
      <c r="AP20" s="183"/>
      <c r="AQ20" s="350"/>
      <c r="AR20" s="323"/>
      <c r="AS20" s="331"/>
      <c r="AT20" s="326"/>
      <c r="AU20" s="320"/>
      <c r="AV20" s="204"/>
    </row>
    <row r="21" spans="1:49" s="5" customFormat="1" ht="49.5" customHeight="1" thickBot="1" x14ac:dyDescent="0.3">
      <c r="A21" s="303"/>
      <c r="B21" s="344"/>
      <c r="C21" s="296"/>
      <c r="D21" s="296"/>
      <c r="E21" s="305"/>
      <c r="F21" s="308"/>
      <c r="G21" s="63" t="s">
        <v>13</v>
      </c>
      <c r="H21" s="99">
        <f t="shared" si="0"/>
        <v>11279151254</v>
      </c>
      <c r="I21" s="108"/>
      <c r="J21" s="108">
        <v>1344237809.0000002</v>
      </c>
      <c r="K21" s="108">
        <v>1414072899</v>
      </c>
      <c r="L21" s="108">
        <v>1401669991</v>
      </c>
      <c r="M21" s="108">
        <v>2401993507</v>
      </c>
      <c r="N21" s="108">
        <v>2224212514</v>
      </c>
      <c r="O21" s="108">
        <v>2209260887</v>
      </c>
      <c r="P21" s="108">
        <v>2206902507</v>
      </c>
      <c r="Q21" s="108">
        <f>Q19+Q17</f>
        <v>2401993507</v>
      </c>
      <c r="R21" s="108">
        <v>2399283939</v>
      </c>
      <c r="S21" s="108">
        <f>S17+S19</f>
        <v>2989838335</v>
      </c>
      <c r="T21" s="108">
        <f>T17+T19</f>
        <v>2989838335</v>
      </c>
      <c r="U21" s="108">
        <f>U17+U19</f>
        <v>2989838335</v>
      </c>
      <c r="V21" s="108">
        <f>V17+V19</f>
        <v>2948356235</v>
      </c>
      <c r="W21" s="108">
        <f>W17+W19</f>
        <v>2945659335</v>
      </c>
      <c r="X21" s="108">
        <v>2944628325</v>
      </c>
      <c r="Y21" s="108">
        <f>Y17+Y19</f>
        <v>2985027469</v>
      </c>
      <c r="Z21" s="108">
        <f>Z17+Z19</f>
        <v>2985027469</v>
      </c>
      <c r="AA21" s="108"/>
      <c r="AB21" s="108"/>
      <c r="AC21" s="108"/>
      <c r="AD21" s="108"/>
      <c r="AE21" s="108">
        <f>AE17+AE19</f>
        <v>1548541530</v>
      </c>
      <c r="AF21" s="189"/>
      <c r="AG21" s="189"/>
      <c r="AH21" s="189"/>
      <c r="AI21" s="189"/>
      <c r="AJ21" s="189"/>
      <c r="AK21" s="206">
        <f>AK17+AK19</f>
        <v>2029912266</v>
      </c>
      <c r="AL21" s="189"/>
      <c r="AM21" s="190"/>
      <c r="AN21" s="191"/>
      <c r="AO21" s="183">
        <f>AK21/Z21</f>
        <v>0.68003135216709798</v>
      </c>
      <c r="AP21" s="183">
        <f t="shared" ref="AP21" si="2">(AK21+X21+R21+L21)/H21</f>
        <v>0.77802791392551707</v>
      </c>
      <c r="AQ21" s="351"/>
      <c r="AR21" s="352"/>
      <c r="AS21" s="333"/>
      <c r="AT21" s="328"/>
      <c r="AU21" s="329"/>
      <c r="AV21" s="204"/>
    </row>
    <row r="22" spans="1:49" s="5" customFormat="1" ht="51" customHeight="1" x14ac:dyDescent="0.25">
      <c r="A22" s="289" t="s">
        <v>154</v>
      </c>
      <c r="B22" s="292">
        <v>3</v>
      </c>
      <c r="C22" s="295" t="s">
        <v>155</v>
      </c>
      <c r="D22" s="295" t="s">
        <v>149</v>
      </c>
      <c r="E22" s="305"/>
      <c r="F22" s="308"/>
      <c r="G22" s="60" t="s">
        <v>8</v>
      </c>
      <c r="H22" s="99">
        <f t="shared" si="0"/>
        <v>5</v>
      </c>
      <c r="I22" s="98">
        <v>1</v>
      </c>
      <c r="J22" s="98">
        <v>1</v>
      </c>
      <c r="K22" s="98">
        <v>1</v>
      </c>
      <c r="L22" s="98">
        <v>1</v>
      </c>
      <c r="M22" s="98">
        <v>1</v>
      </c>
      <c r="N22" s="98">
        <v>1</v>
      </c>
      <c r="O22" s="98">
        <v>1</v>
      </c>
      <c r="P22" s="98">
        <v>1</v>
      </c>
      <c r="Q22" s="98">
        <v>1</v>
      </c>
      <c r="R22" s="98">
        <v>1</v>
      </c>
      <c r="S22" s="98">
        <v>1</v>
      </c>
      <c r="T22" s="98">
        <v>1</v>
      </c>
      <c r="U22" s="98">
        <v>1</v>
      </c>
      <c r="V22" s="98">
        <v>1</v>
      </c>
      <c r="W22" s="98">
        <v>1</v>
      </c>
      <c r="X22" s="98">
        <v>1</v>
      </c>
      <c r="Y22" s="98">
        <v>1</v>
      </c>
      <c r="Z22" s="98">
        <v>1</v>
      </c>
      <c r="AA22" s="98"/>
      <c r="AB22" s="98"/>
      <c r="AC22" s="98"/>
      <c r="AD22" s="98"/>
      <c r="AE22" s="98">
        <v>1</v>
      </c>
      <c r="AF22" s="23"/>
      <c r="AG22" s="23"/>
      <c r="AH22" s="23"/>
      <c r="AI22" s="23"/>
      <c r="AJ22" s="23"/>
      <c r="AK22" s="24">
        <v>0.25</v>
      </c>
      <c r="AL22" s="24"/>
      <c r="AM22" s="27"/>
      <c r="AN22" s="24"/>
      <c r="AO22" s="183">
        <f>AK22/Z22</f>
        <v>0.25</v>
      </c>
      <c r="AP22" s="183">
        <f t="shared" si="1"/>
        <v>0.65</v>
      </c>
      <c r="AQ22" s="334" t="s">
        <v>245</v>
      </c>
      <c r="AR22" s="322" t="s">
        <v>219</v>
      </c>
      <c r="AS22" s="322" t="s">
        <v>222</v>
      </c>
      <c r="AT22" s="325" t="s">
        <v>223</v>
      </c>
      <c r="AU22" s="319" t="s">
        <v>224</v>
      </c>
      <c r="AV22" s="204"/>
    </row>
    <row r="23" spans="1:49" s="5" customFormat="1" ht="51.75" customHeight="1" x14ac:dyDescent="0.25">
      <c r="A23" s="290"/>
      <c r="B23" s="293"/>
      <c r="C23" s="296"/>
      <c r="D23" s="296"/>
      <c r="E23" s="305"/>
      <c r="F23" s="308"/>
      <c r="G23" s="62" t="s">
        <v>9</v>
      </c>
      <c r="H23" s="99">
        <f t="shared" si="0"/>
        <v>5389086881</v>
      </c>
      <c r="I23" s="100">
        <v>616570137</v>
      </c>
      <c r="J23" s="100">
        <v>616570137</v>
      </c>
      <c r="K23" s="100">
        <v>568813013</v>
      </c>
      <c r="L23" s="100">
        <v>568547877</v>
      </c>
      <c r="M23" s="100">
        <v>851936433</v>
      </c>
      <c r="N23" s="100">
        <v>884505000</v>
      </c>
      <c r="O23" s="100">
        <v>884505000</v>
      </c>
      <c r="P23" s="100">
        <v>839884433</v>
      </c>
      <c r="Q23" s="100">
        <v>851936433</v>
      </c>
      <c r="R23" s="100">
        <v>850208593</v>
      </c>
      <c r="S23" s="100">
        <v>1009165000</v>
      </c>
      <c r="T23" s="100">
        <v>1009165000</v>
      </c>
      <c r="U23" s="100">
        <v>1009165000</v>
      </c>
      <c r="V23" s="100">
        <v>1009165000</v>
      </c>
      <c r="W23" s="100">
        <v>1009165000</v>
      </c>
      <c r="X23" s="100">
        <v>1007201307</v>
      </c>
      <c r="Y23" s="100">
        <v>2250800000</v>
      </c>
      <c r="Z23" s="100">
        <v>2250800000</v>
      </c>
      <c r="AA23" s="100"/>
      <c r="AB23" s="100"/>
      <c r="AC23" s="100"/>
      <c r="AD23" s="100"/>
      <c r="AE23" s="100">
        <v>712329104</v>
      </c>
      <c r="AF23" s="184"/>
      <c r="AG23" s="184"/>
      <c r="AH23" s="184"/>
      <c r="AI23" s="184"/>
      <c r="AJ23" s="184"/>
      <c r="AK23" s="101">
        <v>598373000</v>
      </c>
      <c r="AL23" s="184"/>
      <c r="AM23" s="26"/>
      <c r="AN23" s="25"/>
      <c r="AO23" s="183">
        <f>AK23/Z23</f>
        <v>0.2658490314554825</v>
      </c>
      <c r="AP23" s="183">
        <f t="shared" si="1"/>
        <v>0.5611954017038977</v>
      </c>
      <c r="AQ23" s="335"/>
      <c r="AR23" s="323"/>
      <c r="AS23" s="323"/>
      <c r="AT23" s="326"/>
      <c r="AU23" s="320"/>
      <c r="AV23" s="204"/>
    </row>
    <row r="24" spans="1:49" s="5" customFormat="1" ht="36" customHeight="1" x14ac:dyDescent="0.25">
      <c r="A24" s="290"/>
      <c r="B24" s="293"/>
      <c r="C24" s="296"/>
      <c r="D24" s="296"/>
      <c r="E24" s="305"/>
      <c r="F24" s="308"/>
      <c r="G24" s="59" t="s">
        <v>10</v>
      </c>
      <c r="H24" s="99"/>
      <c r="I24" s="102"/>
      <c r="J24" s="102"/>
      <c r="K24" s="102"/>
      <c r="L24" s="102"/>
      <c r="M24" s="102"/>
      <c r="N24" s="102"/>
      <c r="O24" s="102"/>
      <c r="P24" s="102"/>
      <c r="Q24" s="102"/>
      <c r="R24" s="102"/>
      <c r="S24" s="103"/>
      <c r="T24" s="103"/>
      <c r="U24" s="103"/>
      <c r="V24" s="103"/>
      <c r="W24" s="103"/>
      <c r="X24" s="102"/>
      <c r="Y24" s="102"/>
      <c r="Z24" s="102"/>
      <c r="AA24" s="102"/>
      <c r="AB24" s="102"/>
      <c r="AC24" s="102"/>
      <c r="AD24" s="102"/>
      <c r="AE24" s="103"/>
      <c r="AF24" s="185"/>
      <c r="AG24" s="185"/>
      <c r="AH24" s="185"/>
      <c r="AI24" s="185"/>
      <c r="AJ24" s="185"/>
      <c r="AK24" s="25"/>
      <c r="AL24" s="25"/>
      <c r="AM24" s="26"/>
      <c r="AN24" s="25"/>
      <c r="AO24" s="183"/>
      <c r="AP24" s="183"/>
      <c r="AQ24" s="335"/>
      <c r="AR24" s="323"/>
      <c r="AS24" s="323"/>
      <c r="AT24" s="326"/>
      <c r="AU24" s="320"/>
      <c r="AV24" s="204"/>
    </row>
    <row r="25" spans="1:49" s="5" customFormat="1" ht="48.75" customHeight="1" x14ac:dyDescent="0.25">
      <c r="A25" s="290"/>
      <c r="B25" s="293"/>
      <c r="C25" s="296"/>
      <c r="D25" s="296"/>
      <c r="E25" s="305"/>
      <c r="F25" s="308"/>
      <c r="G25" s="62" t="s">
        <v>11</v>
      </c>
      <c r="H25" s="99">
        <f t="shared" si="0"/>
        <v>1046060227</v>
      </c>
      <c r="I25" s="102">
        <v>0</v>
      </c>
      <c r="J25" s="102">
        <v>0</v>
      </c>
      <c r="K25" s="102"/>
      <c r="L25" s="102">
        <v>0</v>
      </c>
      <c r="M25" s="102">
        <v>413797767</v>
      </c>
      <c r="N25" s="107">
        <v>411508129</v>
      </c>
      <c r="O25" s="107">
        <v>411508129</v>
      </c>
      <c r="P25" s="107">
        <v>413797767</v>
      </c>
      <c r="Q25" s="107">
        <v>413797767</v>
      </c>
      <c r="R25" s="107">
        <v>411439387</v>
      </c>
      <c r="S25" s="100">
        <v>259426725</v>
      </c>
      <c r="T25" s="100">
        <v>259426725</v>
      </c>
      <c r="U25" s="100">
        <v>259426725</v>
      </c>
      <c r="V25" s="100">
        <v>259426725</v>
      </c>
      <c r="W25" s="107">
        <v>259426725</v>
      </c>
      <c r="X25" s="107">
        <v>259426725</v>
      </c>
      <c r="Y25" s="100">
        <v>375194115</v>
      </c>
      <c r="Z25" s="100">
        <v>375194115</v>
      </c>
      <c r="AA25" s="102"/>
      <c r="AB25" s="102"/>
      <c r="AC25" s="102"/>
      <c r="AD25" s="102"/>
      <c r="AE25" s="103">
        <v>0</v>
      </c>
      <c r="AF25" s="185"/>
      <c r="AG25" s="185"/>
      <c r="AH25" s="185"/>
      <c r="AI25" s="185"/>
      <c r="AJ25" s="185"/>
      <c r="AK25" s="101">
        <v>69669219</v>
      </c>
      <c r="AL25" s="184"/>
      <c r="AM25" s="26"/>
      <c r="AN25" s="25"/>
      <c r="AO25" s="183">
        <f>AK25/Z25</f>
        <v>0.18568846422337942</v>
      </c>
      <c r="AP25" s="183">
        <f t="shared" si="1"/>
        <v>0.70792800632883635</v>
      </c>
      <c r="AQ25" s="335"/>
      <c r="AR25" s="323"/>
      <c r="AS25" s="323"/>
      <c r="AT25" s="326"/>
      <c r="AU25" s="320"/>
      <c r="AV25" s="204"/>
    </row>
    <row r="26" spans="1:49" s="5" customFormat="1" ht="28.5" customHeight="1" x14ac:dyDescent="0.25">
      <c r="A26" s="290"/>
      <c r="B26" s="293"/>
      <c r="C26" s="296"/>
      <c r="D26" s="296"/>
      <c r="E26" s="305"/>
      <c r="F26" s="308"/>
      <c r="G26" s="59" t="s">
        <v>12</v>
      </c>
      <c r="H26" s="99"/>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87"/>
      <c r="AG26" s="187"/>
      <c r="AH26" s="187"/>
      <c r="AI26" s="187"/>
      <c r="AJ26" s="187"/>
      <c r="AK26" s="25"/>
      <c r="AL26" s="25"/>
      <c r="AM26" s="26"/>
      <c r="AN26" s="25"/>
      <c r="AO26" s="183"/>
      <c r="AP26" s="183"/>
      <c r="AQ26" s="335"/>
      <c r="AR26" s="323"/>
      <c r="AS26" s="323"/>
      <c r="AT26" s="326"/>
      <c r="AU26" s="320"/>
      <c r="AV26" s="204"/>
    </row>
    <row r="27" spans="1:49" s="5" customFormat="1" ht="63.75" customHeight="1" thickBot="1" x14ac:dyDescent="0.3">
      <c r="A27" s="291"/>
      <c r="B27" s="294"/>
      <c r="C27" s="297"/>
      <c r="D27" s="297"/>
      <c r="E27" s="306"/>
      <c r="F27" s="309"/>
      <c r="G27" s="64" t="s">
        <v>13</v>
      </c>
      <c r="H27" s="99">
        <f t="shared" si="0"/>
        <v>6437505488</v>
      </c>
      <c r="I27" s="105">
        <v>616570137</v>
      </c>
      <c r="J27" s="105">
        <v>616570137</v>
      </c>
      <c r="K27" s="105">
        <v>568813013</v>
      </c>
      <c r="L27" s="105">
        <v>568547877</v>
      </c>
      <c r="M27" s="105">
        <v>1265734200</v>
      </c>
      <c r="N27" s="105">
        <v>1296013129</v>
      </c>
      <c r="O27" s="105">
        <v>1296013129</v>
      </c>
      <c r="P27" s="105">
        <v>1253682200</v>
      </c>
      <c r="Q27" s="105">
        <f>Q25+Q23</f>
        <v>1265734200</v>
      </c>
      <c r="R27" s="105">
        <v>1264006360</v>
      </c>
      <c r="S27" s="105">
        <f>S23+S25</f>
        <v>1268591725</v>
      </c>
      <c r="T27" s="105">
        <f>T23+T25</f>
        <v>1268591725</v>
      </c>
      <c r="U27" s="105">
        <f>U23+U25</f>
        <v>1268591725</v>
      </c>
      <c r="V27" s="105">
        <f>V23+V25</f>
        <v>1268591725</v>
      </c>
      <c r="W27" s="105">
        <f>W23+W25</f>
        <v>1268591725</v>
      </c>
      <c r="X27" s="105">
        <v>1266628032</v>
      </c>
      <c r="Y27" s="105">
        <f>Y23+Y25</f>
        <v>2625994115</v>
      </c>
      <c r="Z27" s="105">
        <f>Z23+Z25</f>
        <v>2625994115</v>
      </c>
      <c r="AA27" s="105"/>
      <c r="AB27" s="105"/>
      <c r="AC27" s="105"/>
      <c r="AD27" s="105"/>
      <c r="AE27" s="105">
        <f>AE23+AE25</f>
        <v>712329104</v>
      </c>
      <c r="AF27" s="188"/>
      <c r="AG27" s="188"/>
      <c r="AH27" s="188"/>
      <c r="AI27" s="188"/>
      <c r="AJ27" s="188"/>
      <c r="AK27" s="206">
        <f>AK23+AK25</f>
        <v>668042219</v>
      </c>
      <c r="AL27" s="189"/>
      <c r="AM27" s="190"/>
      <c r="AN27" s="191"/>
      <c r="AO27" s="183">
        <f>AK27/Z27</f>
        <v>0.25439593150040246</v>
      </c>
      <c r="AP27" s="183">
        <f t="shared" ref="AP27" si="3">(AK27+X27+R27+L27)/H27</f>
        <v>0.58519942158067173</v>
      </c>
      <c r="AQ27" s="336"/>
      <c r="AR27" s="324"/>
      <c r="AS27" s="324"/>
      <c r="AT27" s="327"/>
      <c r="AU27" s="321"/>
      <c r="AV27" s="204"/>
    </row>
    <row r="28" spans="1:49" ht="31.5" customHeight="1" x14ac:dyDescent="0.25">
      <c r="A28" s="283" t="s">
        <v>14</v>
      </c>
      <c r="B28" s="284"/>
      <c r="C28" s="284"/>
      <c r="D28" s="284"/>
      <c r="E28" s="284"/>
      <c r="F28" s="285"/>
      <c r="G28" s="58" t="s">
        <v>9</v>
      </c>
      <c r="H28" s="99">
        <f t="shared" si="0"/>
        <v>21694913280</v>
      </c>
      <c r="I28" s="156">
        <v>2667676019.6499996</v>
      </c>
      <c r="J28" s="156">
        <f>J11+J17+J23</f>
        <v>2667676020</v>
      </c>
      <c r="K28" s="156">
        <v>2745067489</v>
      </c>
      <c r="L28" s="156">
        <f>L11+L17+L23</f>
        <v>2732254199</v>
      </c>
      <c r="M28" s="156">
        <v>3970271000</v>
      </c>
      <c r="N28" s="156">
        <f>N11+N17+N23</f>
        <v>3784271000</v>
      </c>
      <c r="O28" s="156">
        <f>O11+O17+O23</f>
        <v>3770271000</v>
      </c>
      <c r="P28" s="156">
        <f>P11+P17+P23</f>
        <v>3770271000</v>
      </c>
      <c r="Q28" s="156">
        <f>Q11+Q17+Q23</f>
        <v>3970271000</v>
      </c>
      <c r="R28" s="156">
        <v>3955895025</v>
      </c>
      <c r="S28" s="156">
        <f>S11+S17+S23</f>
        <v>5230933000</v>
      </c>
      <c r="T28" s="156">
        <f>T11+T17+T23</f>
        <v>5230933000</v>
      </c>
      <c r="U28" s="156">
        <f>U11+U17+U23</f>
        <v>5230933000</v>
      </c>
      <c r="V28" s="156">
        <f>V11+V17+V23</f>
        <v>5230933000</v>
      </c>
      <c r="W28" s="156">
        <f>W11+W17+W23</f>
        <v>5230933000</v>
      </c>
      <c r="X28" s="156">
        <v>5227880996</v>
      </c>
      <c r="Y28" s="156">
        <f>Y11+Y17+Y23</f>
        <v>6681800000</v>
      </c>
      <c r="Z28" s="156">
        <f>Z11+Z17+Z23</f>
        <v>6681800000</v>
      </c>
      <c r="AA28" s="156"/>
      <c r="AB28" s="156"/>
      <c r="AC28" s="156"/>
      <c r="AD28" s="156"/>
      <c r="AE28" s="156">
        <f>AE11+AE17+AE23</f>
        <v>3097083060</v>
      </c>
      <c r="AF28" s="156"/>
      <c r="AG28" s="156"/>
      <c r="AH28" s="156"/>
      <c r="AI28" s="156"/>
      <c r="AJ28" s="156"/>
      <c r="AK28" s="156">
        <f>AK11+AK17+AK23</f>
        <v>3559080000</v>
      </c>
      <c r="AL28" s="193"/>
      <c r="AM28" s="194"/>
      <c r="AN28" s="194"/>
      <c r="AO28" s="183">
        <f>AK28/Z28</f>
        <v>0.53265287796701488</v>
      </c>
      <c r="AP28" s="183">
        <f t="shared" si="1"/>
        <v>0.7133059266139643</v>
      </c>
      <c r="AQ28" s="310"/>
      <c r="AR28" s="311"/>
      <c r="AS28" s="311"/>
      <c r="AT28" s="311"/>
      <c r="AU28" s="312"/>
    </row>
    <row r="29" spans="1:49" ht="28.5" customHeight="1" x14ac:dyDescent="0.25">
      <c r="A29" s="283"/>
      <c r="B29" s="284"/>
      <c r="C29" s="284"/>
      <c r="D29" s="284"/>
      <c r="E29" s="284"/>
      <c r="F29" s="285"/>
      <c r="G29" s="62" t="s">
        <v>11</v>
      </c>
      <c r="H29" s="99">
        <f t="shared" si="0"/>
        <v>2317821967</v>
      </c>
      <c r="I29" s="102">
        <v>0</v>
      </c>
      <c r="J29" s="102">
        <v>0</v>
      </c>
      <c r="K29" s="102">
        <v>0</v>
      </c>
      <c r="L29" s="102">
        <v>0</v>
      </c>
      <c r="M29" s="102">
        <v>1068743556</v>
      </c>
      <c r="N29" s="107">
        <f>+N13+N19+N25</f>
        <v>1071968122</v>
      </c>
      <c r="O29" s="107">
        <f>+O13+O19+O25</f>
        <v>1068812298</v>
      </c>
      <c r="P29" s="107">
        <f>+P13+P19+P25</f>
        <v>1068743556</v>
      </c>
      <c r="Q29" s="107">
        <f>+Q13+Q19+Q25</f>
        <v>1068743556</v>
      </c>
      <c r="R29" s="107">
        <v>1068743556</v>
      </c>
      <c r="S29" s="107">
        <f>S13+S19+S25</f>
        <v>587535927</v>
      </c>
      <c r="T29" s="107">
        <f>T13+T19+T25</f>
        <v>587535927</v>
      </c>
      <c r="U29" s="107">
        <f>U13+U19+U25</f>
        <v>587535927</v>
      </c>
      <c r="V29" s="107">
        <f>V13+V19+V25</f>
        <v>587535927</v>
      </c>
      <c r="W29" s="107">
        <f>W13+W19+W25</f>
        <v>584839027</v>
      </c>
      <c r="X29" s="107">
        <v>584839027</v>
      </c>
      <c r="Y29" s="107">
        <f>Y25+Y19+Y13</f>
        <v>664239384</v>
      </c>
      <c r="Z29" s="107">
        <f>Z25+Z19+Z13</f>
        <v>664239384</v>
      </c>
      <c r="AA29" s="107"/>
      <c r="AB29" s="107"/>
      <c r="AC29" s="107"/>
      <c r="AD29" s="107"/>
      <c r="AE29" s="107">
        <v>0</v>
      </c>
      <c r="AF29" s="107"/>
      <c r="AG29" s="107"/>
      <c r="AH29" s="107"/>
      <c r="AI29" s="107"/>
      <c r="AJ29" s="107"/>
      <c r="AK29" s="107">
        <f>AK13+AK19+AK25</f>
        <v>245169019</v>
      </c>
      <c r="AL29" s="195"/>
      <c r="AM29" s="196"/>
      <c r="AN29" s="197"/>
      <c r="AO29" s="183">
        <f>AK29/Z29</f>
        <v>0.36909738402382958</v>
      </c>
      <c r="AP29" s="183">
        <f t="shared" si="1"/>
        <v>0.81919648231550302</v>
      </c>
      <c r="AQ29" s="313"/>
      <c r="AR29" s="314"/>
      <c r="AS29" s="314"/>
      <c r="AT29" s="314"/>
      <c r="AU29" s="315"/>
    </row>
    <row r="30" spans="1:49" ht="35.25" customHeight="1" thickBot="1" x14ac:dyDescent="0.3">
      <c r="A30" s="286"/>
      <c r="B30" s="287"/>
      <c r="C30" s="287"/>
      <c r="D30" s="287"/>
      <c r="E30" s="287"/>
      <c r="F30" s="288"/>
      <c r="G30" s="61" t="s">
        <v>14</v>
      </c>
      <c r="H30" s="99">
        <f t="shared" si="0"/>
        <v>24012735247</v>
      </c>
      <c r="I30" s="157">
        <v>2667676019.6499996</v>
      </c>
      <c r="J30" s="157">
        <f>+J28</f>
        <v>2667676020</v>
      </c>
      <c r="K30" s="157">
        <v>2745067489</v>
      </c>
      <c r="L30" s="157">
        <f>+L28</f>
        <v>2732254199</v>
      </c>
      <c r="M30" s="157">
        <v>5039014556</v>
      </c>
      <c r="N30" s="157">
        <f>N28+N29</f>
        <v>4856239122</v>
      </c>
      <c r="O30" s="157">
        <f>O28+O29</f>
        <v>4839083298</v>
      </c>
      <c r="P30" s="157">
        <f>P28+P29</f>
        <v>4839014556</v>
      </c>
      <c r="Q30" s="157">
        <f>Q28+Q29</f>
        <v>5039014556</v>
      </c>
      <c r="R30" s="157">
        <v>5024638581</v>
      </c>
      <c r="S30" s="157">
        <f>S28+S29</f>
        <v>5818468927</v>
      </c>
      <c r="T30" s="157">
        <f>T28+T29</f>
        <v>5818468927</v>
      </c>
      <c r="U30" s="157">
        <f>U28+U29</f>
        <v>5818468927</v>
      </c>
      <c r="V30" s="157">
        <f>V28+V29</f>
        <v>5818468927</v>
      </c>
      <c r="W30" s="157">
        <f>W28+W29</f>
        <v>5815772027</v>
      </c>
      <c r="X30" s="157">
        <v>5812720023</v>
      </c>
      <c r="Y30" s="157">
        <f>Y28+Y29</f>
        <v>7346039384</v>
      </c>
      <c r="Z30" s="157">
        <f>Z28+Z29</f>
        <v>7346039384</v>
      </c>
      <c r="AA30" s="157"/>
      <c r="AB30" s="157"/>
      <c r="AC30" s="157"/>
      <c r="AD30" s="157"/>
      <c r="AE30" s="157">
        <f>AE28+AE29</f>
        <v>3097083060</v>
      </c>
      <c r="AF30" s="157"/>
      <c r="AG30" s="157"/>
      <c r="AH30" s="157"/>
      <c r="AI30" s="157"/>
      <c r="AJ30" s="157"/>
      <c r="AK30" s="157">
        <f t="shared" ref="AK30" si="4">AK28+AK29</f>
        <v>3804249019</v>
      </c>
      <c r="AL30" s="158"/>
      <c r="AM30" s="198"/>
      <c r="AN30" s="198"/>
      <c r="AO30" s="183">
        <f>AK30/Z30</f>
        <v>0.51786395636345528</v>
      </c>
      <c r="AP30" s="183">
        <f t="shared" si="1"/>
        <v>0.72352698029977991</v>
      </c>
      <c r="AQ30" s="316"/>
      <c r="AR30" s="317"/>
      <c r="AS30" s="317"/>
      <c r="AT30" s="317"/>
      <c r="AU30" s="318"/>
      <c r="AV30" s="205"/>
      <c r="AW30" s="6"/>
    </row>
    <row r="32" spans="1:49" x14ac:dyDescent="0.25">
      <c r="AL32" s="155">
        <f>(AK28+AK29)</f>
        <v>3804249019</v>
      </c>
    </row>
    <row r="33" spans="7:14" x14ac:dyDescent="0.25">
      <c r="G33" s="77" t="s">
        <v>130</v>
      </c>
      <c r="H33" s="1"/>
      <c r="I33" s="1"/>
      <c r="J33" s="1"/>
      <c r="K33" s="1"/>
      <c r="L33" s="1"/>
      <c r="M33" s="1"/>
    </row>
    <row r="34" spans="7:14" ht="15.75" customHeight="1" x14ac:dyDescent="0.25">
      <c r="G34" s="79" t="s">
        <v>131</v>
      </c>
      <c r="H34" s="374" t="s">
        <v>132</v>
      </c>
      <c r="I34" s="374"/>
      <c r="J34" s="374"/>
      <c r="K34" s="374"/>
      <c r="L34" s="376" t="s">
        <v>133</v>
      </c>
      <c r="M34" s="376"/>
      <c r="N34" s="376"/>
    </row>
    <row r="35" spans="7:14" x14ac:dyDescent="0.25">
      <c r="G35" s="78">
        <v>11</v>
      </c>
      <c r="H35" s="375" t="s">
        <v>134</v>
      </c>
      <c r="I35" s="375"/>
      <c r="J35" s="375"/>
      <c r="K35" s="375"/>
      <c r="L35" s="377" t="s">
        <v>136</v>
      </c>
      <c r="M35" s="377"/>
      <c r="N35" s="377"/>
    </row>
  </sheetData>
  <mergeCells count="65">
    <mergeCell ref="H34:K34"/>
    <mergeCell ref="H35:K35"/>
    <mergeCell ref="L34:N34"/>
    <mergeCell ref="L35:N35"/>
    <mergeCell ref="AO7:AO9"/>
    <mergeCell ref="H7:H9"/>
    <mergeCell ref="A1:E3"/>
    <mergeCell ref="A4:P4"/>
    <mergeCell ref="A5:P5"/>
    <mergeCell ref="AM3:AU3"/>
    <mergeCell ref="F1:AU1"/>
    <mergeCell ref="F3:AL3"/>
    <mergeCell ref="Q4:AU4"/>
    <mergeCell ref="Q5:AU5"/>
    <mergeCell ref="F2:AU2"/>
    <mergeCell ref="AU7:AU9"/>
    <mergeCell ref="B10:B15"/>
    <mergeCell ref="C10:C15"/>
    <mergeCell ref="D10:D15"/>
    <mergeCell ref="B16:B21"/>
    <mergeCell ref="C16:C21"/>
    <mergeCell ref="AQ10:AQ15"/>
    <mergeCell ref="AQ7:AQ9"/>
    <mergeCell ref="AQ16:AQ21"/>
    <mergeCell ref="AR16:AR21"/>
    <mergeCell ref="E7:E9"/>
    <mergeCell ref="G7:G9"/>
    <mergeCell ref="D16:D21"/>
    <mergeCell ref="AQ22:AQ27"/>
    <mergeCell ref="A7:A9"/>
    <mergeCell ref="AS7:AS9"/>
    <mergeCell ref="AT7:AT9"/>
    <mergeCell ref="AP7:AP9"/>
    <mergeCell ref="B7:D8"/>
    <mergeCell ref="J7:AJ7"/>
    <mergeCell ref="AF8:AJ8"/>
    <mergeCell ref="I8:L8"/>
    <mergeCell ref="M8:R8"/>
    <mergeCell ref="S8:X8"/>
    <mergeCell ref="Y8:AD8"/>
    <mergeCell ref="AK8:AN8"/>
    <mergeCell ref="F7:F9"/>
    <mergeCell ref="AK7:AN7"/>
    <mergeCell ref="AR7:AR9"/>
    <mergeCell ref="A10:A15"/>
    <mergeCell ref="A16:A21"/>
    <mergeCell ref="E10:E27"/>
    <mergeCell ref="F10:F27"/>
    <mergeCell ref="AQ28:AU30"/>
    <mergeCell ref="AU10:AU15"/>
    <mergeCell ref="AR10:AR15"/>
    <mergeCell ref="AT22:AT27"/>
    <mergeCell ref="AU22:AU27"/>
    <mergeCell ref="AT16:AT21"/>
    <mergeCell ref="AU16:AU21"/>
    <mergeCell ref="AS10:AS15"/>
    <mergeCell ref="AT10:AT15"/>
    <mergeCell ref="AS16:AS21"/>
    <mergeCell ref="AR22:AR27"/>
    <mergeCell ref="AS22:AS27"/>
    <mergeCell ref="A28:F30"/>
    <mergeCell ref="A22:A27"/>
    <mergeCell ref="B22:B27"/>
    <mergeCell ref="C22:C27"/>
    <mergeCell ref="D22:D27"/>
  </mergeCells>
  <dataValidations count="1">
    <dataValidation type="list" allowBlank="1" showInputMessage="1" showErrorMessage="1" sqref="D10:D27" xr:uid="{00000000-0002-0000-0100-000000000000}">
      <formula1>"suma, creciente"</formula1>
    </dataValidation>
  </dataValidations>
  <printOptions horizontalCentered="1" verticalCentered="1"/>
  <pageMargins left="0" right="0" top="0" bottom="0" header="0.31496062992125984" footer="0"/>
  <pageSetup scale="55" fitToHeight="0" orientation="landscape"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93"/>
  <sheetViews>
    <sheetView zoomScale="68" zoomScaleNormal="68" workbookViewId="0">
      <selection activeCell="S11" sqref="S11"/>
    </sheetView>
  </sheetViews>
  <sheetFormatPr baseColWidth="10" defaultRowHeight="12.75" x14ac:dyDescent="0.25"/>
  <cols>
    <col min="1" max="1" width="13.140625" style="9" customWidth="1"/>
    <col min="2" max="2" width="17.5703125" style="9" customWidth="1"/>
    <col min="3" max="3" width="28.7109375" style="20" customWidth="1"/>
    <col min="4" max="4" width="6.140625" style="9" customWidth="1"/>
    <col min="5" max="5" width="7.85546875" style="9" customWidth="1"/>
    <col min="6" max="6" width="11.7109375" style="9" customWidth="1"/>
    <col min="7" max="7" width="7" style="9" customWidth="1"/>
    <col min="8" max="8" width="6.7109375" style="9" customWidth="1"/>
    <col min="9" max="13" width="7" style="9" customWidth="1"/>
    <col min="14" max="14" width="7" style="10" customWidth="1"/>
    <col min="15" max="18" width="9.5703125" style="10" customWidth="1"/>
    <col min="19" max="19" width="9" style="150" customWidth="1"/>
    <col min="20" max="20" width="8.5703125" style="10" customWidth="1"/>
    <col min="21" max="21" width="7.42578125" style="10" customWidth="1"/>
    <col min="22" max="22" width="67" style="13" customWidth="1"/>
    <col min="23" max="33" width="11.42578125" style="13"/>
    <col min="34" max="16384" width="11.42578125" style="9"/>
  </cols>
  <sheetData>
    <row r="1" spans="1:22" s="11" customFormat="1" ht="31.5" customHeight="1" x14ac:dyDescent="0.25">
      <c r="A1" s="353"/>
      <c r="B1" s="354"/>
      <c r="C1" s="354"/>
      <c r="D1" s="437" t="s">
        <v>140</v>
      </c>
      <c r="E1" s="438"/>
      <c r="F1" s="438"/>
      <c r="G1" s="438"/>
      <c r="H1" s="438"/>
      <c r="I1" s="438"/>
      <c r="J1" s="438"/>
      <c r="K1" s="438"/>
      <c r="L1" s="438"/>
      <c r="M1" s="438"/>
      <c r="N1" s="438"/>
      <c r="O1" s="438"/>
      <c r="P1" s="438"/>
      <c r="Q1" s="438"/>
      <c r="R1" s="438"/>
      <c r="S1" s="438"/>
      <c r="T1" s="438"/>
      <c r="U1" s="438"/>
      <c r="V1" s="439"/>
    </row>
    <row r="2" spans="1:22" s="11" customFormat="1" ht="51.75" customHeight="1" x14ac:dyDescent="0.25">
      <c r="A2" s="222"/>
      <c r="B2" s="223"/>
      <c r="C2" s="223"/>
      <c r="D2" s="440" t="s">
        <v>138</v>
      </c>
      <c r="E2" s="441"/>
      <c r="F2" s="441"/>
      <c r="G2" s="441"/>
      <c r="H2" s="441"/>
      <c r="I2" s="441"/>
      <c r="J2" s="441"/>
      <c r="K2" s="441"/>
      <c r="L2" s="441"/>
      <c r="M2" s="441"/>
      <c r="N2" s="441"/>
      <c r="O2" s="441"/>
      <c r="P2" s="441"/>
      <c r="Q2" s="441"/>
      <c r="R2" s="441"/>
      <c r="S2" s="441"/>
      <c r="T2" s="441"/>
      <c r="U2" s="441"/>
      <c r="V2" s="442"/>
    </row>
    <row r="3" spans="1:22" s="11" customFormat="1" ht="43.5" customHeight="1" thickBot="1" x14ac:dyDescent="0.3">
      <c r="A3" s="357"/>
      <c r="B3" s="358"/>
      <c r="C3" s="358"/>
      <c r="D3" s="382" t="s">
        <v>128</v>
      </c>
      <c r="E3" s="252"/>
      <c r="F3" s="252"/>
      <c r="G3" s="252"/>
      <c r="H3" s="252"/>
      <c r="I3" s="252"/>
      <c r="J3" s="252"/>
      <c r="K3" s="252"/>
      <c r="L3" s="252"/>
      <c r="M3" s="252"/>
      <c r="N3" s="252"/>
      <c r="O3" s="252"/>
      <c r="P3" s="252"/>
      <c r="Q3" s="252"/>
      <c r="R3" s="252"/>
      <c r="S3" s="252"/>
      <c r="T3" s="252"/>
      <c r="U3" s="253"/>
      <c r="V3" s="83" t="s">
        <v>129</v>
      </c>
    </row>
    <row r="4" spans="1:22" s="11" customFormat="1" ht="43.5" customHeight="1" thickBot="1" x14ac:dyDescent="0.3">
      <c r="A4" s="255" t="s">
        <v>0</v>
      </c>
      <c r="B4" s="256"/>
      <c r="C4" s="450"/>
      <c r="D4" s="449" t="s">
        <v>141</v>
      </c>
      <c r="E4" s="449"/>
      <c r="F4" s="449"/>
      <c r="G4" s="449"/>
      <c r="H4" s="449"/>
      <c r="I4" s="449"/>
      <c r="J4" s="449"/>
      <c r="K4" s="449"/>
      <c r="L4" s="449"/>
      <c r="M4" s="449"/>
      <c r="N4" s="449"/>
      <c r="O4" s="449"/>
      <c r="P4" s="449"/>
      <c r="Q4" s="449"/>
      <c r="R4" s="449"/>
      <c r="S4" s="449"/>
      <c r="T4" s="449"/>
      <c r="U4" s="449"/>
      <c r="V4" s="449"/>
    </row>
    <row r="5" spans="1:22" s="11" customFormat="1" ht="43.5" customHeight="1" thickBot="1" x14ac:dyDescent="0.3">
      <c r="A5" s="446" t="s">
        <v>2</v>
      </c>
      <c r="B5" s="447"/>
      <c r="C5" s="448"/>
      <c r="D5" s="449" t="s">
        <v>142</v>
      </c>
      <c r="E5" s="449"/>
      <c r="F5" s="449"/>
      <c r="G5" s="449"/>
      <c r="H5" s="449"/>
      <c r="I5" s="449"/>
      <c r="J5" s="449"/>
      <c r="K5" s="449"/>
      <c r="L5" s="449"/>
      <c r="M5" s="449"/>
      <c r="N5" s="449"/>
      <c r="O5" s="449"/>
      <c r="P5" s="449"/>
      <c r="Q5" s="449"/>
      <c r="R5" s="449"/>
      <c r="S5" s="449"/>
      <c r="T5" s="449"/>
      <c r="U5" s="449"/>
      <c r="V5" s="449"/>
    </row>
    <row r="6" spans="1:22" s="12" customFormat="1" ht="42.75" customHeight="1" x14ac:dyDescent="0.25">
      <c r="A6" s="451" t="s">
        <v>58</v>
      </c>
      <c r="B6" s="434" t="s">
        <v>59</v>
      </c>
      <c r="C6" s="443" t="s">
        <v>60</v>
      </c>
      <c r="D6" s="444" t="s">
        <v>61</v>
      </c>
      <c r="E6" s="445"/>
      <c r="F6" s="434" t="s">
        <v>254</v>
      </c>
      <c r="G6" s="434"/>
      <c r="H6" s="434"/>
      <c r="I6" s="434"/>
      <c r="J6" s="434"/>
      <c r="K6" s="434"/>
      <c r="L6" s="434"/>
      <c r="M6" s="434"/>
      <c r="N6" s="434"/>
      <c r="O6" s="434"/>
      <c r="P6" s="434"/>
      <c r="Q6" s="434"/>
      <c r="R6" s="434"/>
      <c r="S6" s="434"/>
      <c r="T6" s="434" t="s">
        <v>65</v>
      </c>
      <c r="U6" s="434"/>
      <c r="V6" s="435" t="s">
        <v>227</v>
      </c>
    </row>
    <row r="7" spans="1:22" s="12" customFormat="1" ht="59.25" customHeight="1" thickBot="1" x14ac:dyDescent="0.3">
      <c r="A7" s="452"/>
      <c r="B7" s="453"/>
      <c r="C7" s="392"/>
      <c r="D7" s="67" t="s">
        <v>62</v>
      </c>
      <c r="E7" s="67" t="s">
        <v>63</v>
      </c>
      <c r="F7" s="67" t="s">
        <v>64</v>
      </c>
      <c r="G7" s="65" t="s">
        <v>15</v>
      </c>
      <c r="H7" s="65" t="s">
        <v>16</v>
      </c>
      <c r="I7" s="65" t="s">
        <v>17</v>
      </c>
      <c r="J7" s="65" t="s">
        <v>18</v>
      </c>
      <c r="K7" s="65" t="s">
        <v>19</v>
      </c>
      <c r="L7" s="65" t="s">
        <v>20</v>
      </c>
      <c r="M7" s="65" t="s">
        <v>21</v>
      </c>
      <c r="N7" s="65" t="s">
        <v>22</v>
      </c>
      <c r="O7" s="65" t="s">
        <v>23</v>
      </c>
      <c r="P7" s="65" t="s">
        <v>24</v>
      </c>
      <c r="Q7" s="65" t="s">
        <v>25</v>
      </c>
      <c r="R7" s="65" t="s">
        <v>26</v>
      </c>
      <c r="S7" s="125" t="s">
        <v>27</v>
      </c>
      <c r="T7" s="66" t="s">
        <v>66</v>
      </c>
      <c r="U7" s="66" t="s">
        <v>67</v>
      </c>
      <c r="V7" s="436"/>
    </row>
    <row r="8" spans="1:22" s="13" customFormat="1" ht="50.1" customHeight="1" x14ac:dyDescent="0.25">
      <c r="A8" s="393" t="s">
        <v>150</v>
      </c>
      <c r="B8" s="395" t="s">
        <v>156</v>
      </c>
      <c r="C8" s="397" t="s">
        <v>157</v>
      </c>
      <c r="D8" s="414" t="s">
        <v>158</v>
      </c>
      <c r="E8" s="430"/>
      <c r="F8" s="69" t="s">
        <v>28</v>
      </c>
      <c r="G8" s="207">
        <v>0.01</v>
      </c>
      <c r="H8" s="208">
        <v>0.02</v>
      </c>
      <c r="I8" s="208">
        <v>0.1</v>
      </c>
      <c r="J8" s="208">
        <v>0.11</v>
      </c>
      <c r="K8" s="208">
        <v>0.11</v>
      </c>
      <c r="L8" s="208">
        <v>0.11</v>
      </c>
      <c r="M8" s="208">
        <v>0.1</v>
      </c>
      <c r="N8" s="208">
        <v>0.11</v>
      </c>
      <c r="O8" s="208">
        <v>0.1</v>
      </c>
      <c r="P8" s="208">
        <v>0.1</v>
      </c>
      <c r="Q8" s="208">
        <v>0.09</v>
      </c>
      <c r="R8" s="208">
        <v>0.04</v>
      </c>
      <c r="S8" s="159">
        <f>SUM(G8:R8)</f>
        <v>0.99999999999999989</v>
      </c>
      <c r="T8" s="431">
        <v>0.35</v>
      </c>
      <c r="U8" s="427">
        <v>0.02</v>
      </c>
      <c r="V8" s="412" t="s">
        <v>228</v>
      </c>
    </row>
    <row r="9" spans="1:22" s="13" customFormat="1" ht="50.1" customHeight="1" thickBot="1" x14ac:dyDescent="0.3">
      <c r="A9" s="422"/>
      <c r="B9" s="421"/>
      <c r="C9" s="429"/>
      <c r="D9" s="406"/>
      <c r="E9" s="415"/>
      <c r="F9" s="70" t="s">
        <v>29</v>
      </c>
      <c r="G9" s="209">
        <v>7.0000000000000007E-2</v>
      </c>
      <c r="H9" s="209">
        <v>0.09</v>
      </c>
      <c r="I9" s="209">
        <v>0.2</v>
      </c>
      <c r="J9" s="210"/>
      <c r="K9" s="210"/>
      <c r="L9" s="210"/>
      <c r="M9" s="210"/>
      <c r="N9" s="210"/>
      <c r="O9" s="210"/>
      <c r="P9" s="210"/>
      <c r="Q9" s="210"/>
      <c r="R9" s="210"/>
      <c r="S9" s="160">
        <f>SUM(G9:R9)</f>
        <v>0.36</v>
      </c>
      <c r="T9" s="411"/>
      <c r="U9" s="428"/>
      <c r="V9" s="413"/>
    </row>
    <row r="10" spans="1:22" s="13" customFormat="1" ht="50.1" customHeight="1" x14ac:dyDescent="0.25">
      <c r="A10" s="422"/>
      <c r="B10" s="421"/>
      <c r="C10" s="429" t="s">
        <v>159</v>
      </c>
      <c r="D10" s="406" t="s">
        <v>158</v>
      </c>
      <c r="E10" s="415"/>
      <c r="F10" s="69" t="s">
        <v>28</v>
      </c>
      <c r="G10" s="211">
        <v>0</v>
      </c>
      <c r="H10" s="211">
        <v>0.02</v>
      </c>
      <c r="I10" s="211">
        <v>0.1</v>
      </c>
      <c r="J10" s="211">
        <v>0.11</v>
      </c>
      <c r="K10" s="211">
        <v>0.11</v>
      </c>
      <c r="L10" s="211">
        <v>0.11</v>
      </c>
      <c r="M10" s="211">
        <v>0.1</v>
      </c>
      <c r="N10" s="211">
        <v>0.11</v>
      </c>
      <c r="O10" s="211">
        <v>0.1</v>
      </c>
      <c r="P10" s="211">
        <v>0.1</v>
      </c>
      <c r="Q10" s="211">
        <v>0.1</v>
      </c>
      <c r="R10" s="211">
        <v>0.04</v>
      </c>
      <c r="S10" s="159">
        <f>SUM(G10:R10)</f>
        <v>1</v>
      </c>
      <c r="T10" s="411"/>
      <c r="U10" s="425">
        <v>0.33</v>
      </c>
      <c r="V10" s="423" t="s">
        <v>229</v>
      </c>
    </row>
    <row r="11" spans="1:22" s="13" customFormat="1" ht="50.1" customHeight="1" thickBot="1" x14ac:dyDescent="0.3">
      <c r="A11" s="394"/>
      <c r="B11" s="396"/>
      <c r="C11" s="398"/>
      <c r="D11" s="407"/>
      <c r="E11" s="415"/>
      <c r="F11" s="70" t="s">
        <v>29</v>
      </c>
      <c r="G11" s="209">
        <v>0</v>
      </c>
      <c r="H11" s="209">
        <v>0.01</v>
      </c>
      <c r="I11" s="209">
        <v>0.06</v>
      </c>
      <c r="J11" s="210"/>
      <c r="K11" s="210"/>
      <c r="L11" s="210"/>
      <c r="M11" s="210"/>
      <c r="N11" s="210"/>
      <c r="O11" s="210"/>
      <c r="P11" s="210"/>
      <c r="Q11" s="210"/>
      <c r="R11" s="210"/>
      <c r="S11" s="160">
        <f>SUM(G11:R11)</f>
        <v>6.9999999999999993E-2</v>
      </c>
      <c r="T11" s="411"/>
      <c r="U11" s="426"/>
      <c r="V11" s="424"/>
    </row>
    <row r="12" spans="1:22" s="13" customFormat="1" ht="50.1" customHeight="1" x14ac:dyDescent="0.25">
      <c r="A12" s="379" t="s">
        <v>152</v>
      </c>
      <c r="B12" s="399" t="s">
        <v>160</v>
      </c>
      <c r="C12" s="417" t="s">
        <v>249</v>
      </c>
      <c r="D12" s="414" t="s">
        <v>158</v>
      </c>
      <c r="E12" s="405"/>
      <c r="F12" s="68" t="s">
        <v>28</v>
      </c>
      <c r="G12" s="212">
        <v>0</v>
      </c>
      <c r="H12" s="212">
        <v>0.02</v>
      </c>
      <c r="I12" s="212">
        <v>7.0000000000000007E-2</v>
      </c>
      <c r="J12" s="212">
        <v>0.11</v>
      </c>
      <c r="K12" s="212">
        <v>0.11</v>
      </c>
      <c r="L12" s="212">
        <v>0.12</v>
      </c>
      <c r="M12" s="212">
        <v>0.1</v>
      </c>
      <c r="N12" s="212">
        <v>0.11</v>
      </c>
      <c r="O12" s="212">
        <v>0.12</v>
      </c>
      <c r="P12" s="212">
        <v>0.11</v>
      </c>
      <c r="Q12" s="212">
        <v>0.1</v>
      </c>
      <c r="R12" s="212">
        <v>0.03</v>
      </c>
      <c r="S12" s="161">
        <f t="shared" ref="S12:S13" si="0">SUM(G12:R12)</f>
        <v>1</v>
      </c>
      <c r="T12" s="410">
        <v>0.45</v>
      </c>
      <c r="U12" s="383">
        <v>0.2</v>
      </c>
      <c r="V12" s="412" t="s">
        <v>248</v>
      </c>
    </row>
    <row r="13" spans="1:22" s="13" customFormat="1" ht="50.1" customHeight="1" thickBot="1" x14ac:dyDescent="0.3">
      <c r="A13" s="380"/>
      <c r="B13" s="400"/>
      <c r="C13" s="418"/>
      <c r="D13" s="406"/>
      <c r="E13" s="415"/>
      <c r="F13" s="70" t="s">
        <v>29</v>
      </c>
      <c r="G13" s="209">
        <v>0</v>
      </c>
      <c r="H13" s="209">
        <v>0.02</v>
      </c>
      <c r="I13" s="209">
        <v>7.0000000000000007E-2</v>
      </c>
      <c r="J13" s="210"/>
      <c r="K13" s="210"/>
      <c r="L13" s="210"/>
      <c r="M13" s="210"/>
      <c r="N13" s="210"/>
      <c r="O13" s="210"/>
      <c r="P13" s="210"/>
      <c r="Q13" s="210"/>
      <c r="R13" s="210"/>
      <c r="S13" s="160">
        <f t="shared" si="0"/>
        <v>9.0000000000000011E-2</v>
      </c>
      <c r="T13" s="411"/>
      <c r="U13" s="384"/>
      <c r="V13" s="413"/>
    </row>
    <row r="14" spans="1:22" s="13" customFormat="1" ht="50.1" customHeight="1" x14ac:dyDescent="0.25">
      <c r="A14" s="380"/>
      <c r="B14" s="400"/>
      <c r="C14" s="419" t="s">
        <v>250</v>
      </c>
      <c r="D14" s="406" t="s">
        <v>158</v>
      </c>
      <c r="E14" s="415"/>
      <c r="F14" s="69" t="s">
        <v>28</v>
      </c>
      <c r="G14" s="211">
        <v>0.01</v>
      </c>
      <c r="H14" s="211">
        <v>0.02</v>
      </c>
      <c r="I14" s="211">
        <v>7.0000000000000007E-2</v>
      </c>
      <c r="J14" s="211">
        <v>0.12</v>
      </c>
      <c r="K14" s="211">
        <v>0.12</v>
      </c>
      <c r="L14" s="211">
        <v>0.12</v>
      </c>
      <c r="M14" s="213">
        <v>0.1</v>
      </c>
      <c r="N14" s="213">
        <v>0.11</v>
      </c>
      <c r="O14" s="213">
        <v>0.11</v>
      </c>
      <c r="P14" s="213">
        <v>0.12</v>
      </c>
      <c r="Q14" s="213">
        <v>0.06</v>
      </c>
      <c r="R14" s="213">
        <v>0.04</v>
      </c>
      <c r="S14" s="159">
        <f>SUM(G16:R16)</f>
        <v>1</v>
      </c>
      <c r="T14" s="411"/>
      <c r="U14" s="385">
        <v>0.2</v>
      </c>
      <c r="V14" s="402" t="s">
        <v>230</v>
      </c>
    </row>
    <row r="15" spans="1:22" s="13" customFormat="1" ht="50.1" customHeight="1" thickBot="1" x14ac:dyDescent="0.3">
      <c r="A15" s="380"/>
      <c r="B15" s="400"/>
      <c r="C15" s="418"/>
      <c r="D15" s="406"/>
      <c r="E15" s="415"/>
      <c r="F15" s="70" t="s">
        <v>29</v>
      </c>
      <c r="G15" s="209">
        <v>0.02</v>
      </c>
      <c r="H15" s="209">
        <v>0.04</v>
      </c>
      <c r="I15" s="209">
        <v>7.0000000000000007E-2</v>
      </c>
      <c r="J15" s="210"/>
      <c r="K15" s="210"/>
      <c r="L15" s="210"/>
      <c r="M15" s="210"/>
      <c r="N15" s="210"/>
      <c r="O15" s="210"/>
      <c r="P15" s="210"/>
      <c r="Q15" s="210"/>
      <c r="R15" s="210"/>
      <c r="S15" s="160">
        <f>SUM(G15:R15)</f>
        <v>0.13</v>
      </c>
      <c r="T15" s="411"/>
      <c r="U15" s="384"/>
      <c r="V15" s="403"/>
    </row>
    <row r="16" spans="1:22" s="13" customFormat="1" ht="50.1" customHeight="1" x14ac:dyDescent="0.25">
      <c r="A16" s="380"/>
      <c r="B16" s="400"/>
      <c r="C16" s="419" t="s">
        <v>251</v>
      </c>
      <c r="D16" s="406" t="s">
        <v>158</v>
      </c>
      <c r="E16" s="415"/>
      <c r="F16" s="69" t="s">
        <v>28</v>
      </c>
      <c r="G16" s="211">
        <v>0.01</v>
      </c>
      <c r="H16" s="211">
        <v>0.02</v>
      </c>
      <c r="I16" s="211">
        <v>0.09</v>
      </c>
      <c r="J16" s="211">
        <v>0.09</v>
      </c>
      <c r="K16" s="211">
        <v>0.1</v>
      </c>
      <c r="L16" s="211">
        <v>0.12</v>
      </c>
      <c r="M16" s="213">
        <v>0.12</v>
      </c>
      <c r="N16" s="213">
        <v>0.1</v>
      </c>
      <c r="O16" s="213">
        <v>0.1</v>
      </c>
      <c r="P16" s="213">
        <v>0.1</v>
      </c>
      <c r="Q16" s="213">
        <v>0.09</v>
      </c>
      <c r="R16" s="213">
        <v>0.06</v>
      </c>
      <c r="S16" s="159">
        <f>SUM(G16:R16)</f>
        <v>1</v>
      </c>
      <c r="T16" s="411"/>
      <c r="U16" s="386">
        <v>0.01</v>
      </c>
      <c r="V16" s="402" t="s">
        <v>247</v>
      </c>
    </row>
    <row r="17" spans="1:33" s="13" customFormat="1" ht="50.1" customHeight="1" thickBot="1" x14ac:dyDescent="0.3">
      <c r="A17" s="380"/>
      <c r="B17" s="400"/>
      <c r="C17" s="418"/>
      <c r="D17" s="406"/>
      <c r="E17" s="415"/>
      <c r="F17" s="70" t="s">
        <v>29</v>
      </c>
      <c r="G17" s="214">
        <v>0.05</v>
      </c>
      <c r="H17" s="209">
        <v>0.04</v>
      </c>
      <c r="I17" s="209">
        <v>0.09</v>
      </c>
      <c r="J17" s="210"/>
      <c r="K17" s="210"/>
      <c r="L17" s="210"/>
      <c r="M17" s="210"/>
      <c r="N17" s="210"/>
      <c r="O17" s="210"/>
      <c r="P17" s="210"/>
      <c r="Q17" s="210"/>
      <c r="R17" s="210"/>
      <c r="S17" s="160">
        <f t="shared" ref="S17:S21" si="1">SUM(G17:R17)</f>
        <v>0.18</v>
      </c>
      <c r="T17" s="411"/>
      <c r="U17" s="387"/>
      <c r="V17" s="403"/>
    </row>
    <row r="18" spans="1:33" s="22" customFormat="1" ht="50.1" customHeight="1" x14ac:dyDescent="0.25">
      <c r="A18" s="380"/>
      <c r="B18" s="400"/>
      <c r="C18" s="419" t="s">
        <v>252</v>
      </c>
      <c r="D18" s="406" t="s">
        <v>158</v>
      </c>
      <c r="E18" s="416"/>
      <c r="F18" s="69" t="s">
        <v>28</v>
      </c>
      <c r="G18" s="213">
        <v>0.01</v>
      </c>
      <c r="H18" s="213">
        <v>0.02</v>
      </c>
      <c r="I18" s="213">
        <v>0.1</v>
      </c>
      <c r="J18" s="213">
        <v>0.1</v>
      </c>
      <c r="K18" s="213">
        <v>0.11</v>
      </c>
      <c r="L18" s="213">
        <v>0.11</v>
      </c>
      <c r="M18" s="213">
        <v>0.1</v>
      </c>
      <c r="N18" s="213">
        <v>0.11</v>
      </c>
      <c r="O18" s="213">
        <v>0.11</v>
      </c>
      <c r="P18" s="213">
        <v>0.1</v>
      </c>
      <c r="Q18" s="213">
        <v>0.08</v>
      </c>
      <c r="R18" s="213">
        <v>0.05</v>
      </c>
      <c r="S18" s="159">
        <f t="shared" si="1"/>
        <v>1</v>
      </c>
      <c r="T18" s="411"/>
      <c r="U18" s="386">
        <v>0.04</v>
      </c>
      <c r="V18" s="402" t="s">
        <v>231</v>
      </c>
    </row>
    <row r="19" spans="1:33" s="22" customFormat="1" ht="50.1" customHeight="1" thickBot="1" x14ac:dyDescent="0.3">
      <c r="A19" s="381"/>
      <c r="B19" s="401"/>
      <c r="C19" s="420"/>
      <c r="D19" s="407"/>
      <c r="E19" s="416"/>
      <c r="F19" s="70" t="s">
        <v>29</v>
      </c>
      <c r="G19" s="214">
        <v>0.01</v>
      </c>
      <c r="H19" s="209">
        <v>0.03</v>
      </c>
      <c r="I19" s="209">
        <v>0.1</v>
      </c>
      <c r="J19" s="210"/>
      <c r="K19" s="210"/>
      <c r="L19" s="210"/>
      <c r="M19" s="210"/>
      <c r="N19" s="210"/>
      <c r="O19" s="210"/>
      <c r="P19" s="210"/>
      <c r="Q19" s="210"/>
      <c r="R19" s="210"/>
      <c r="S19" s="160">
        <f t="shared" si="1"/>
        <v>0.14000000000000001</v>
      </c>
      <c r="T19" s="411"/>
      <c r="U19" s="388"/>
      <c r="V19" s="403"/>
    </row>
    <row r="20" spans="1:33" s="11" customFormat="1" ht="50.1" customHeight="1" x14ac:dyDescent="0.25">
      <c r="A20" s="393" t="s">
        <v>161</v>
      </c>
      <c r="B20" s="395" t="s">
        <v>162</v>
      </c>
      <c r="C20" s="397" t="s">
        <v>253</v>
      </c>
      <c r="D20" s="406" t="s">
        <v>158</v>
      </c>
      <c r="E20" s="404"/>
      <c r="F20" s="69" t="s">
        <v>28</v>
      </c>
      <c r="G20" s="215">
        <v>0.08</v>
      </c>
      <c r="H20" s="215">
        <v>0.08</v>
      </c>
      <c r="I20" s="215">
        <v>0.08</v>
      </c>
      <c r="J20" s="215">
        <v>0.08</v>
      </c>
      <c r="K20" s="215">
        <v>0.08</v>
      </c>
      <c r="L20" s="215">
        <v>0.1</v>
      </c>
      <c r="M20" s="215">
        <v>0.1</v>
      </c>
      <c r="N20" s="215">
        <v>0.08</v>
      </c>
      <c r="O20" s="215">
        <v>0.08</v>
      </c>
      <c r="P20" s="215">
        <v>0.08</v>
      </c>
      <c r="Q20" s="215">
        <v>0.08</v>
      </c>
      <c r="R20" s="215">
        <v>0.08</v>
      </c>
      <c r="S20" s="159">
        <f t="shared" si="1"/>
        <v>0.99999999999999978</v>
      </c>
      <c r="T20" s="408">
        <v>0.2</v>
      </c>
      <c r="U20" s="389">
        <v>0.2</v>
      </c>
      <c r="V20" s="402" t="s">
        <v>246</v>
      </c>
      <c r="W20" s="12"/>
      <c r="X20" s="12"/>
      <c r="Y20" s="12"/>
      <c r="Z20" s="12"/>
      <c r="AA20" s="12"/>
      <c r="AB20" s="12"/>
      <c r="AC20" s="12"/>
      <c r="AD20" s="12"/>
    </row>
    <row r="21" spans="1:33" s="11" customFormat="1" ht="50.1" customHeight="1" thickBot="1" x14ac:dyDescent="0.3">
      <c r="A21" s="394"/>
      <c r="B21" s="396"/>
      <c r="C21" s="398"/>
      <c r="D21" s="407"/>
      <c r="E21" s="405"/>
      <c r="F21" s="70" t="s">
        <v>29</v>
      </c>
      <c r="G21" s="209">
        <v>0.08</v>
      </c>
      <c r="H21" s="209">
        <v>0.08</v>
      </c>
      <c r="I21" s="209">
        <v>0.08</v>
      </c>
      <c r="J21" s="210"/>
      <c r="K21" s="210"/>
      <c r="L21" s="210"/>
      <c r="M21" s="210"/>
      <c r="N21" s="210"/>
      <c r="O21" s="210"/>
      <c r="P21" s="210"/>
      <c r="Q21" s="210"/>
      <c r="R21" s="210"/>
      <c r="S21" s="160">
        <f t="shared" si="1"/>
        <v>0.24</v>
      </c>
      <c r="T21" s="409"/>
      <c r="U21" s="390"/>
      <c r="V21" s="403"/>
      <c r="W21" s="12"/>
      <c r="X21" s="12"/>
      <c r="Y21" s="12"/>
      <c r="Z21" s="12"/>
      <c r="AA21" s="12"/>
      <c r="AB21" s="12"/>
      <c r="AC21" s="12"/>
      <c r="AD21" s="12"/>
    </row>
    <row r="22" spans="1:33" s="15" customFormat="1" ht="18.75" customHeight="1" thickBot="1" x14ac:dyDescent="0.3">
      <c r="A22" s="391" t="s">
        <v>30</v>
      </c>
      <c r="B22" s="392"/>
      <c r="C22" s="392"/>
      <c r="D22" s="392"/>
      <c r="E22" s="392"/>
      <c r="F22" s="392"/>
      <c r="G22" s="392"/>
      <c r="H22" s="392"/>
      <c r="I22" s="392"/>
      <c r="J22" s="392"/>
      <c r="K22" s="392"/>
      <c r="L22" s="392"/>
      <c r="M22" s="392"/>
      <c r="N22" s="392"/>
      <c r="O22" s="392"/>
      <c r="P22" s="392"/>
      <c r="Q22" s="392"/>
      <c r="R22" s="392"/>
      <c r="S22" s="392"/>
      <c r="T22" s="109">
        <f>SUM(T8:T21)</f>
        <v>1</v>
      </c>
      <c r="U22" s="109">
        <f>SUM(U8:U21)</f>
        <v>1</v>
      </c>
      <c r="V22" s="432"/>
      <c r="W22" s="14"/>
      <c r="X22" s="14"/>
      <c r="Y22" s="14"/>
      <c r="Z22" s="14"/>
      <c r="AA22" s="14"/>
      <c r="AB22" s="14"/>
      <c r="AC22" s="14"/>
      <c r="AD22" s="14"/>
      <c r="AE22" s="14"/>
      <c r="AF22" s="14"/>
      <c r="AG22" s="14"/>
    </row>
    <row r="23" spans="1:33" x14ac:dyDescent="0.25">
      <c r="A23" s="13"/>
      <c r="B23" s="13"/>
      <c r="C23" s="19"/>
      <c r="D23" s="13"/>
      <c r="E23" s="13"/>
      <c r="F23" s="13"/>
      <c r="G23" s="13"/>
      <c r="H23" s="13"/>
      <c r="I23" s="13"/>
      <c r="J23" s="13"/>
      <c r="K23" s="13"/>
      <c r="L23" s="13"/>
      <c r="M23" s="13"/>
      <c r="N23" s="16"/>
      <c r="O23" s="16"/>
      <c r="P23" s="16"/>
      <c r="Q23" s="16"/>
      <c r="R23" s="16"/>
      <c r="S23" s="149"/>
      <c r="T23" s="16"/>
      <c r="U23" s="16"/>
      <c r="V23" s="433"/>
    </row>
    <row r="24" spans="1:33" x14ac:dyDescent="0.25">
      <c r="A24" s="13"/>
      <c r="B24" s="13"/>
      <c r="C24" s="19"/>
      <c r="D24" s="13"/>
      <c r="E24" s="13"/>
      <c r="F24" s="13"/>
      <c r="G24" s="13"/>
      <c r="H24" s="13"/>
      <c r="I24" s="13"/>
      <c r="J24" s="13"/>
      <c r="K24" s="13"/>
      <c r="L24" s="13"/>
      <c r="M24" s="13"/>
      <c r="N24" s="16"/>
      <c r="O24" s="16"/>
      <c r="P24" s="16"/>
      <c r="Q24" s="16"/>
      <c r="R24" s="16"/>
      <c r="S24" s="149"/>
      <c r="T24" s="16"/>
      <c r="U24" s="16"/>
      <c r="V24" s="432"/>
    </row>
    <row r="25" spans="1:33" ht="15" x14ac:dyDescent="0.25">
      <c r="A25" s="77" t="s">
        <v>130</v>
      </c>
      <c r="B25" s="4"/>
      <c r="C25" s="4"/>
      <c r="D25" s="4"/>
      <c r="E25" s="4"/>
      <c r="F25" s="4"/>
      <c r="G25" s="4"/>
      <c r="H25" s="22"/>
      <c r="I25" s="13"/>
      <c r="J25" s="13"/>
      <c r="K25" s="13"/>
      <c r="L25" s="13"/>
      <c r="M25" s="13"/>
      <c r="N25" s="16"/>
      <c r="O25" s="16"/>
      <c r="P25" s="16"/>
      <c r="Q25" s="16"/>
      <c r="R25" s="16"/>
      <c r="S25" s="149"/>
      <c r="T25" s="16"/>
      <c r="U25" s="16"/>
      <c r="V25" s="433"/>
    </row>
    <row r="26" spans="1:33" ht="15" customHeight="1" x14ac:dyDescent="0.25">
      <c r="A26" s="79" t="s">
        <v>131</v>
      </c>
      <c r="B26" s="374" t="s">
        <v>132</v>
      </c>
      <c r="C26" s="374"/>
      <c r="D26" s="374"/>
      <c r="E26" s="374"/>
      <c r="F26" s="374"/>
      <c r="G26" s="374"/>
      <c r="H26" s="374"/>
      <c r="I26" s="376" t="s">
        <v>133</v>
      </c>
      <c r="J26" s="376"/>
      <c r="K26" s="376"/>
      <c r="L26" s="376"/>
      <c r="M26" s="376"/>
      <c r="N26" s="376"/>
      <c r="O26" s="376"/>
      <c r="P26" s="16"/>
      <c r="Q26" s="16"/>
      <c r="R26" s="16"/>
      <c r="S26" s="149"/>
      <c r="T26" s="16"/>
      <c r="U26" s="16"/>
    </row>
    <row r="27" spans="1:33" ht="33.75" customHeight="1" x14ac:dyDescent="0.25">
      <c r="A27" s="78">
        <v>11</v>
      </c>
      <c r="B27" s="377" t="s">
        <v>134</v>
      </c>
      <c r="C27" s="377"/>
      <c r="D27" s="377"/>
      <c r="E27" s="377"/>
      <c r="F27" s="377"/>
      <c r="G27" s="377"/>
      <c r="H27" s="377"/>
      <c r="I27" s="377" t="s">
        <v>136</v>
      </c>
      <c r="J27" s="377"/>
      <c r="K27" s="377"/>
      <c r="L27" s="377"/>
      <c r="M27" s="377"/>
      <c r="N27" s="377"/>
      <c r="O27" s="377"/>
      <c r="P27" s="16"/>
      <c r="Q27" s="16"/>
      <c r="R27" s="16"/>
      <c r="S27" s="149"/>
      <c r="T27" s="16"/>
      <c r="U27" s="16"/>
    </row>
    <row r="28" spans="1:33" x14ac:dyDescent="0.25">
      <c r="A28" s="13"/>
      <c r="B28" s="13"/>
      <c r="C28" s="19"/>
      <c r="D28" s="13"/>
      <c r="E28" s="13"/>
      <c r="F28" s="13"/>
      <c r="G28" s="13"/>
      <c r="H28" s="13"/>
      <c r="I28" s="13"/>
      <c r="J28" s="13"/>
      <c r="K28" s="13"/>
      <c r="L28" s="13"/>
      <c r="M28" s="13"/>
      <c r="N28" s="16"/>
      <c r="O28" s="16"/>
      <c r="P28" s="16"/>
      <c r="Q28" s="16"/>
      <c r="R28" s="16"/>
      <c r="S28" s="149"/>
      <c r="T28" s="16"/>
      <c r="U28" s="16"/>
    </row>
    <row r="29" spans="1:33" x14ac:dyDescent="0.25">
      <c r="A29" s="13"/>
      <c r="B29" s="13"/>
      <c r="C29" s="19"/>
      <c r="D29" s="13"/>
      <c r="E29" s="13"/>
      <c r="F29" s="13"/>
      <c r="G29" s="13"/>
      <c r="H29" s="13"/>
      <c r="I29" s="13"/>
      <c r="J29" s="13"/>
      <c r="K29" s="13"/>
      <c r="L29" s="13"/>
      <c r="M29" s="13"/>
      <c r="N29" s="16"/>
      <c r="O29" s="16"/>
      <c r="P29" s="16"/>
      <c r="Q29" s="16"/>
      <c r="R29" s="16"/>
      <c r="S29" s="149"/>
      <c r="T29" s="16"/>
      <c r="U29" s="16"/>
    </row>
    <row r="30" spans="1:33" x14ac:dyDescent="0.25">
      <c r="A30" s="13"/>
      <c r="B30" s="13"/>
      <c r="C30" s="19"/>
      <c r="D30" s="13"/>
      <c r="E30" s="13"/>
      <c r="F30" s="13"/>
      <c r="G30" s="13"/>
      <c r="H30" s="13"/>
      <c r="I30" s="13"/>
      <c r="J30" s="13"/>
      <c r="K30" s="13"/>
      <c r="L30" s="13"/>
      <c r="M30" s="13"/>
      <c r="N30" s="16"/>
      <c r="O30" s="16"/>
      <c r="P30" s="16"/>
      <c r="Q30" s="16"/>
      <c r="R30" s="16"/>
      <c r="S30" s="149"/>
      <c r="T30" s="16"/>
      <c r="U30" s="16"/>
    </row>
    <row r="31" spans="1:33" x14ac:dyDescent="0.25">
      <c r="A31" s="13"/>
      <c r="B31" s="13"/>
      <c r="C31" s="19"/>
      <c r="D31" s="13"/>
      <c r="E31" s="13"/>
      <c r="F31" s="13"/>
      <c r="G31" s="13"/>
      <c r="H31" s="13"/>
      <c r="I31" s="13"/>
      <c r="J31" s="13"/>
      <c r="K31" s="13"/>
      <c r="L31" s="13"/>
      <c r="M31" s="13"/>
      <c r="N31" s="16"/>
      <c r="O31" s="16"/>
      <c r="P31" s="16"/>
      <c r="Q31" s="16"/>
      <c r="R31" s="16"/>
      <c r="S31" s="149"/>
      <c r="T31" s="16"/>
      <c r="U31" s="16"/>
    </row>
    <row r="32" spans="1:33" x14ac:dyDescent="0.25">
      <c r="A32" s="13"/>
      <c r="B32" s="13"/>
      <c r="C32" s="19"/>
      <c r="D32" s="13"/>
      <c r="E32" s="13"/>
      <c r="F32" s="13"/>
      <c r="G32" s="13"/>
      <c r="H32" s="13"/>
      <c r="I32" s="13"/>
      <c r="J32" s="13"/>
      <c r="K32" s="13"/>
      <c r="L32" s="13"/>
      <c r="M32" s="13"/>
      <c r="N32" s="16"/>
      <c r="O32" s="16"/>
      <c r="P32" s="16"/>
      <c r="Q32" s="16"/>
      <c r="R32" s="16"/>
      <c r="S32" s="149"/>
      <c r="T32" s="16"/>
      <c r="U32" s="16"/>
    </row>
    <row r="33" spans="1:21" x14ac:dyDescent="0.25">
      <c r="A33" s="13"/>
      <c r="B33" s="13"/>
      <c r="C33" s="19"/>
      <c r="D33" s="13"/>
      <c r="E33" s="13"/>
      <c r="F33" s="13"/>
      <c r="G33" s="13"/>
      <c r="H33" s="13"/>
      <c r="I33" s="13"/>
      <c r="J33" s="13"/>
      <c r="K33" s="13"/>
      <c r="L33" s="13"/>
      <c r="M33" s="13"/>
      <c r="N33" s="16"/>
      <c r="O33" s="16"/>
      <c r="P33" s="16"/>
      <c r="Q33" s="16"/>
      <c r="R33" s="16"/>
      <c r="S33" s="149"/>
      <c r="T33" s="16"/>
      <c r="U33" s="16"/>
    </row>
    <row r="34" spans="1:21" x14ac:dyDescent="0.25">
      <c r="A34" s="13"/>
      <c r="B34" s="13"/>
      <c r="C34" s="19"/>
      <c r="D34" s="13"/>
      <c r="E34" s="13"/>
      <c r="F34" s="13"/>
      <c r="G34" s="13"/>
      <c r="H34" s="13"/>
      <c r="I34" s="13"/>
      <c r="J34" s="13"/>
      <c r="K34" s="13"/>
      <c r="L34" s="13"/>
      <c r="M34" s="13"/>
      <c r="N34" s="16"/>
      <c r="O34" s="16"/>
      <c r="P34" s="16"/>
      <c r="Q34" s="16"/>
      <c r="R34" s="16"/>
      <c r="S34" s="149"/>
      <c r="T34" s="16"/>
      <c r="U34" s="16"/>
    </row>
    <row r="35" spans="1:21" x14ac:dyDescent="0.25">
      <c r="A35" s="13"/>
      <c r="B35" s="13"/>
      <c r="C35" s="19"/>
      <c r="D35" s="13"/>
      <c r="E35" s="13"/>
      <c r="F35" s="13"/>
      <c r="G35" s="13"/>
      <c r="H35" s="13"/>
      <c r="I35" s="13"/>
      <c r="J35" s="13"/>
      <c r="K35" s="13"/>
      <c r="L35" s="13"/>
      <c r="M35" s="13"/>
      <c r="N35" s="16"/>
      <c r="O35" s="16"/>
      <c r="P35" s="16"/>
      <c r="Q35" s="16"/>
      <c r="R35" s="16"/>
      <c r="S35" s="149"/>
      <c r="T35" s="16"/>
      <c r="U35" s="16"/>
    </row>
    <row r="36" spans="1:21" x14ac:dyDescent="0.25">
      <c r="A36" s="13"/>
      <c r="B36" s="13"/>
      <c r="C36" s="19"/>
      <c r="D36" s="13"/>
      <c r="E36" s="13"/>
      <c r="F36" s="13"/>
      <c r="G36" s="13"/>
      <c r="H36" s="13"/>
      <c r="I36" s="13"/>
      <c r="J36" s="13"/>
      <c r="K36" s="13"/>
      <c r="L36" s="13"/>
      <c r="M36" s="13"/>
      <c r="N36" s="16"/>
      <c r="O36" s="16"/>
      <c r="P36" s="16"/>
      <c r="Q36" s="16"/>
      <c r="R36" s="16"/>
      <c r="S36" s="149"/>
      <c r="T36" s="16"/>
      <c r="U36" s="16"/>
    </row>
    <row r="37" spans="1:21" x14ac:dyDescent="0.25">
      <c r="A37" s="13"/>
      <c r="B37" s="13"/>
      <c r="C37" s="19"/>
      <c r="D37" s="13"/>
      <c r="E37" s="13"/>
      <c r="F37" s="13"/>
      <c r="G37" s="13"/>
      <c r="H37" s="13"/>
      <c r="I37" s="13"/>
      <c r="J37" s="13"/>
      <c r="K37" s="13"/>
      <c r="L37" s="13"/>
      <c r="M37" s="13"/>
      <c r="N37" s="16"/>
      <c r="O37" s="16"/>
      <c r="P37" s="16"/>
      <c r="Q37" s="16"/>
      <c r="R37" s="16"/>
      <c r="S37" s="149"/>
      <c r="T37" s="16"/>
      <c r="U37" s="16"/>
    </row>
    <row r="38" spans="1:21" x14ac:dyDescent="0.25">
      <c r="A38" s="13"/>
      <c r="B38" s="13"/>
      <c r="C38" s="19"/>
      <c r="D38" s="13"/>
      <c r="E38" s="13"/>
      <c r="F38" s="13"/>
      <c r="G38" s="13"/>
      <c r="H38" s="13"/>
      <c r="I38" s="13"/>
      <c r="J38" s="13"/>
      <c r="K38" s="13"/>
      <c r="L38" s="13"/>
      <c r="M38" s="13"/>
      <c r="N38" s="16"/>
      <c r="O38" s="16"/>
      <c r="P38" s="16"/>
      <c r="Q38" s="16"/>
      <c r="R38" s="16"/>
      <c r="S38" s="149"/>
      <c r="T38" s="16"/>
      <c r="U38" s="16"/>
    </row>
    <row r="39" spans="1:21" x14ac:dyDescent="0.25">
      <c r="A39" s="13"/>
      <c r="B39" s="13"/>
      <c r="C39" s="19"/>
      <c r="D39" s="13"/>
      <c r="E39" s="13"/>
      <c r="F39" s="13"/>
      <c r="G39" s="13"/>
      <c r="H39" s="13"/>
      <c r="I39" s="13"/>
      <c r="J39" s="13"/>
      <c r="K39" s="13"/>
      <c r="L39" s="13"/>
      <c r="M39" s="13"/>
      <c r="N39" s="16"/>
      <c r="O39" s="16"/>
      <c r="P39" s="16"/>
      <c r="Q39" s="16"/>
      <c r="R39" s="16"/>
      <c r="S39" s="149"/>
      <c r="T39" s="16"/>
      <c r="U39" s="16"/>
    </row>
    <row r="40" spans="1:21" x14ac:dyDescent="0.25">
      <c r="A40" s="13"/>
      <c r="B40" s="13"/>
      <c r="C40" s="19"/>
      <c r="D40" s="13"/>
      <c r="E40" s="13"/>
      <c r="F40" s="13"/>
      <c r="G40" s="13"/>
      <c r="H40" s="13"/>
      <c r="I40" s="13"/>
      <c r="J40" s="13"/>
      <c r="K40" s="13"/>
      <c r="L40" s="13"/>
      <c r="M40" s="13"/>
      <c r="N40" s="16"/>
      <c r="O40" s="16"/>
      <c r="P40" s="16"/>
      <c r="Q40" s="16"/>
      <c r="R40" s="16"/>
      <c r="S40" s="149"/>
      <c r="T40" s="16"/>
      <c r="U40" s="16"/>
    </row>
    <row r="41" spans="1:21" x14ac:dyDescent="0.25">
      <c r="A41" s="13"/>
      <c r="B41" s="13"/>
      <c r="C41" s="19"/>
      <c r="D41" s="13"/>
      <c r="E41" s="13"/>
      <c r="F41" s="13"/>
      <c r="G41" s="13"/>
      <c r="H41" s="13"/>
      <c r="I41" s="13"/>
      <c r="J41" s="13"/>
      <c r="K41" s="13"/>
      <c r="L41" s="13"/>
      <c r="M41" s="13"/>
      <c r="N41" s="16"/>
      <c r="O41" s="16"/>
      <c r="P41" s="16"/>
      <c r="Q41" s="16"/>
      <c r="R41" s="16"/>
      <c r="S41" s="149"/>
      <c r="T41" s="16"/>
      <c r="U41" s="16"/>
    </row>
    <row r="42" spans="1:21" x14ac:dyDescent="0.25">
      <c r="A42" s="13"/>
      <c r="B42" s="13"/>
      <c r="C42" s="19"/>
      <c r="D42" s="13"/>
      <c r="E42" s="13"/>
      <c r="F42" s="13"/>
      <c r="G42" s="13"/>
      <c r="H42" s="13"/>
      <c r="I42" s="13"/>
      <c r="J42" s="13"/>
      <c r="K42" s="13"/>
      <c r="L42" s="13"/>
      <c r="M42" s="13"/>
      <c r="N42" s="16"/>
      <c r="O42" s="16"/>
      <c r="P42" s="16"/>
      <c r="Q42" s="16"/>
      <c r="R42" s="16"/>
      <c r="S42" s="149"/>
      <c r="T42" s="16"/>
      <c r="U42" s="16"/>
    </row>
    <row r="43" spans="1:21" x14ac:dyDescent="0.25">
      <c r="A43" s="13"/>
      <c r="B43" s="13"/>
      <c r="C43" s="19"/>
      <c r="D43" s="13"/>
      <c r="E43" s="13"/>
      <c r="F43" s="13"/>
      <c r="G43" s="13"/>
      <c r="H43" s="13"/>
      <c r="I43" s="13"/>
      <c r="J43" s="13"/>
      <c r="K43" s="13"/>
      <c r="L43" s="13"/>
      <c r="M43" s="13"/>
      <c r="N43" s="16"/>
      <c r="O43" s="16"/>
      <c r="P43" s="16"/>
      <c r="Q43" s="16"/>
      <c r="R43" s="16"/>
      <c r="S43" s="149"/>
      <c r="T43" s="16"/>
      <c r="U43" s="16"/>
    </row>
    <row r="44" spans="1:21" x14ac:dyDescent="0.25">
      <c r="A44" s="13"/>
      <c r="B44" s="13"/>
      <c r="C44" s="19"/>
      <c r="D44" s="13"/>
      <c r="E44" s="13"/>
      <c r="F44" s="13"/>
      <c r="G44" s="13"/>
      <c r="H44" s="13"/>
      <c r="I44" s="13"/>
      <c r="J44" s="13"/>
      <c r="K44" s="13"/>
      <c r="L44" s="13"/>
      <c r="M44" s="13"/>
      <c r="N44" s="16"/>
      <c r="O44" s="16"/>
      <c r="P44" s="16"/>
      <c r="Q44" s="16"/>
      <c r="R44" s="16"/>
      <c r="S44" s="149"/>
      <c r="T44" s="16"/>
      <c r="U44" s="16"/>
    </row>
    <row r="45" spans="1:21" x14ac:dyDescent="0.25">
      <c r="A45" s="13"/>
      <c r="B45" s="13"/>
      <c r="C45" s="19"/>
      <c r="D45" s="13"/>
      <c r="E45" s="13"/>
      <c r="F45" s="13"/>
      <c r="G45" s="13"/>
      <c r="H45" s="13"/>
      <c r="I45" s="13"/>
      <c r="J45" s="13"/>
      <c r="K45" s="13"/>
      <c r="L45" s="13"/>
      <c r="M45" s="13"/>
      <c r="N45" s="16"/>
      <c r="O45" s="16"/>
      <c r="P45" s="16"/>
      <c r="Q45" s="16"/>
      <c r="R45" s="16"/>
      <c r="S45" s="149"/>
      <c r="T45" s="16"/>
      <c r="U45" s="16"/>
    </row>
    <row r="46" spans="1:21" x14ac:dyDescent="0.25">
      <c r="A46" s="13"/>
      <c r="B46" s="13"/>
      <c r="C46" s="19"/>
      <c r="D46" s="13"/>
      <c r="E46" s="13"/>
      <c r="F46" s="13"/>
      <c r="G46" s="13"/>
      <c r="H46" s="13"/>
      <c r="I46" s="13"/>
      <c r="J46" s="13"/>
      <c r="K46" s="13"/>
      <c r="L46" s="13"/>
      <c r="M46" s="13"/>
      <c r="N46" s="16"/>
      <c r="O46" s="16"/>
      <c r="P46" s="16"/>
      <c r="Q46" s="16"/>
      <c r="R46" s="16"/>
      <c r="S46" s="149"/>
      <c r="T46" s="16"/>
      <c r="U46" s="16"/>
    </row>
    <row r="47" spans="1:21" x14ac:dyDescent="0.25">
      <c r="A47" s="13"/>
      <c r="B47" s="13"/>
      <c r="C47" s="19"/>
      <c r="D47" s="13"/>
      <c r="E47" s="13"/>
      <c r="F47" s="13"/>
      <c r="G47" s="13"/>
      <c r="H47" s="13"/>
      <c r="I47" s="13"/>
      <c r="J47" s="13"/>
      <c r="K47" s="13"/>
      <c r="L47" s="13"/>
      <c r="M47" s="13"/>
      <c r="N47" s="16"/>
      <c r="O47" s="16"/>
      <c r="P47" s="16"/>
      <c r="Q47" s="16"/>
      <c r="R47" s="16"/>
      <c r="S47" s="149"/>
      <c r="T47" s="16"/>
      <c r="U47" s="16"/>
    </row>
    <row r="48" spans="1:21" x14ac:dyDescent="0.25">
      <c r="A48" s="13"/>
      <c r="B48" s="13"/>
      <c r="C48" s="19"/>
      <c r="D48" s="13"/>
      <c r="E48" s="13"/>
      <c r="F48" s="13"/>
      <c r="G48" s="13"/>
      <c r="H48" s="13"/>
      <c r="I48" s="13"/>
      <c r="J48" s="13"/>
      <c r="K48" s="13"/>
      <c r="L48" s="13"/>
      <c r="M48" s="13"/>
      <c r="N48" s="16"/>
      <c r="O48" s="16"/>
      <c r="P48" s="16"/>
      <c r="Q48" s="16"/>
      <c r="R48" s="16"/>
      <c r="S48" s="149"/>
      <c r="T48" s="16"/>
      <c r="U48" s="16"/>
    </row>
    <row r="49" spans="1:21" x14ac:dyDescent="0.25">
      <c r="A49" s="13"/>
      <c r="B49" s="13"/>
      <c r="C49" s="19"/>
      <c r="D49" s="13"/>
      <c r="E49" s="13"/>
      <c r="F49" s="13"/>
      <c r="G49" s="13"/>
      <c r="H49" s="13"/>
      <c r="I49" s="13"/>
      <c r="J49" s="13"/>
      <c r="K49" s="13"/>
      <c r="L49" s="13"/>
      <c r="M49" s="13"/>
      <c r="N49" s="16"/>
      <c r="O49" s="16"/>
      <c r="P49" s="16"/>
      <c r="Q49" s="16"/>
      <c r="R49" s="16"/>
      <c r="S49" s="149"/>
      <c r="T49" s="16"/>
      <c r="U49" s="16"/>
    </row>
    <row r="50" spans="1:21" x14ac:dyDescent="0.25">
      <c r="A50" s="13"/>
      <c r="B50" s="13"/>
      <c r="C50" s="19"/>
      <c r="D50" s="13"/>
      <c r="E50" s="13"/>
      <c r="F50" s="13"/>
      <c r="G50" s="13"/>
      <c r="H50" s="13"/>
      <c r="I50" s="13"/>
      <c r="J50" s="13"/>
      <c r="K50" s="13"/>
      <c r="L50" s="13"/>
      <c r="M50" s="13"/>
      <c r="N50" s="16"/>
      <c r="O50" s="16"/>
      <c r="P50" s="16"/>
      <c r="Q50" s="16"/>
      <c r="R50" s="16"/>
      <c r="S50" s="149"/>
      <c r="T50" s="16"/>
      <c r="U50" s="16"/>
    </row>
    <row r="51" spans="1:21" x14ac:dyDescent="0.25">
      <c r="A51" s="13"/>
      <c r="B51" s="13"/>
      <c r="C51" s="19"/>
      <c r="D51" s="13"/>
      <c r="E51" s="13"/>
      <c r="F51" s="13"/>
      <c r="G51" s="13"/>
      <c r="H51" s="13"/>
      <c r="I51" s="13"/>
      <c r="J51" s="13"/>
      <c r="K51" s="13"/>
      <c r="L51" s="13"/>
      <c r="M51" s="13"/>
      <c r="N51" s="16"/>
      <c r="O51" s="16"/>
      <c r="P51" s="16"/>
      <c r="Q51" s="16"/>
      <c r="R51" s="16"/>
      <c r="S51" s="149"/>
      <c r="T51" s="16"/>
      <c r="U51" s="16"/>
    </row>
    <row r="52" spans="1:21" x14ac:dyDescent="0.25">
      <c r="A52" s="13"/>
      <c r="B52" s="13"/>
      <c r="C52" s="19"/>
      <c r="D52" s="13"/>
      <c r="E52" s="13"/>
      <c r="F52" s="13"/>
      <c r="G52" s="13"/>
      <c r="H52" s="13"/>
      <c r="I52" s="13"/>
      <c r="J52" s="13"/>
      <c r="K52" s="13"/>
      <c r="L52" s="13"/>
      <c r="M52" s="13"/>
      <c r="N52" s="16"/>
      <c r="O52" s="16"/>
      <c r="P52" s="16"/>
      <c r="Q52" s="16"/>
      <c r="R52" s="16"/>
      <c r="S52" s="149"/>
      <c r="T52" s="16"/>
      <c r="U52" s="16"/>
    </row>
    <row r="53" spans="1:21" x14ac:dyDescent="0.25">
      <c r="A53" s="13"/>
      <c r="B53" s="13"/>
      <c r="C53" s="19"/>
      <c r="D53" s="13"/>
      <c r="E53" s="13"/>
      <c r="F53" s="13"/>
      <c r="G53" s="13"/>
      <c r="H53" s="13"/>
      <c r="I53" s="13"/>
      <c r="J53" s="13"/>
      <c r="K53" s="13"/>
      <c r="L53" s="13"/>
      <c r="M53" s="13"/>
      <c r="N53" s="16"/>
      <c r="O53" s="16"/>
      <c r="P53" s="16"/>
      <c r="Q53" s="16"/>
      <c r="R53" s="16"/>
      <c r="S53" s="149"/>
      <c r="T53" s="16"/>
      <c r="U53" s="16"/>
    </row>
    <row r="54" spans="1:21" x14ac:dyDescent="0.25">
      <c r="A54" s="13"/>
      <c r="B54" s="13"/>
      <c r="C54" s="19"/>
      <c r="D54" s="13"/>
      <c r="E54" s="13"/>
      <c r="F54" s="13"/>
      <c r="G54" s="13"/>
      <c r="H54" s="13"/>
      <c r="I54" s="13"/>
      <c r="J54" s="13"/>
      <c r="K54" s="13"/>
      <c r="L54" s="13"/>
      <c r="M54" s="13"/>
      <c r="N54" s="16"/>
      <c r="O54" s="16"/>
      <c r="P54" s="16"/>
      <c r="Q54" s="16"/>
      <c r="R54" s="16"/>
      <c r="S54" s="149"/>
      <c r="T54" s="16"/>
      <c r="U54" s="16"/>
    </row>
    <row r="55" spans="1:21" x14ac:dyDescent="0.25">
      <c r="A55" s="13"/>
      <c r="B55" s="13"/>
      <c r="C55" s="19"/>
      <c r="D55" s="13"/>
      <c r="E55" s="13"/>
      <c r="F55" s="13"/>
      <c r="G55" s="13"/>
      <c r="H55" s="13"/>
      <c r="I55" s="13"/>
      <c r="J55" s="13"/>
      <c r="K55" s="13"/>
      <c r="L55" s="13"/>
      <c r="M55" s="13"/>
      <c r="N55" s="16"/>
      <c r="O55" s="16"/>
      <c r="P55" s="16"/>
      <c r="Q55" s="16"/>
      <c r="R55" s="16"/>
      <c r="S55" s="149"/>
      <c r="T55" s="16"/>
      <c r="U55" s="16"/>
    </row>
    <row r="56" spans="1:21" x14ac:dyDescent="0.25">
      <c r="A56" s="13"/>
      <c r="B56" s="13"/>
      <c r="C56" s="19"/>
      <c r="D56" s="13"/>
      <c r="E56" s="13"/>
      <c r="F56" s="13"/>
      <c r="G56" s="13"/>
      <c r="H56" s="13"/>
      <c r="I56" s="13"/>
      <c r="J56" s="13"/>
      <c r="K56" s="13"/>
      <c r="L56" s="13"/>
      <c r="M56" s="13"/>
      <c r="N56" s="16"/>
      <c r="O56" s="16"/>
      <c r="P56" s="16"/>
      <c r="Q56" s="16"/>
      <c r="R56" s="16"/>
      <c r="S56" s="149"/>
      <c r="T56" s="16"/>
      <c r="U56" s="16"/>
    </row>
    <row r="57" spans="1:21" x14ac:dyDescent="0.25">
      <c r="A57" s="13"/>
      <c r="B57" s="13"/>
      <c r="C57" s="19"/>
      <c r="D57" s="13"/>
      <c r="E57" s="13"/>
      <c r="F57" s="13"/>
      <c r="G57" s="13"/>
      <c r="H57" s="13"/>
      <c r="I57" s="13"/>
      <c r="J57" s="13"/>
      <c r="K57" s="13"/>
      <c r="L57" s="13"/>
      <c r="M57" s="13"/>
      <c r="N57" s="16"/>
      <c r="O57" s="16"/>
      <c r="P57" s="16"/>
      <c r="Q57" s="16"/>
      <c r="R57" s="16"/>
      <c r="S57" s="149"/>
      <c r="T57" s="16"/>
      <c r="U57" s="16"/>
    </row>
    <row r="58" spans="1:21" x14ac:dyDescent="0.25">
      <c r="A58" s="13"/>
      <c r="B58" s="13"/>
      <c r="C58" s="19"/>
      <c r="D58" s="13"/>
      <c r="E58" s="13"/>
      <c r="F58" s="13"/>
      <c r="G58" s="13"/>
      <c r="H58" s="13"/>
      <c r="I58" s="13"/>
      <c r="J58" s="13"/>
      <c r="K58" s="13"/>
      <c r="L58" s="13"/>
      <c r="M58" s="13"/>
      <c r="N58" s="16"/>
      <c r="O58" s="16"/>
      <c r="P58" s="16"/>
      <c r="Q58" s="16"/>
      <c r="R58" s="16"/>
      <c r="S58" s="149"/>
      <c r="T58" s="16"/>
      <c r="U58" s="16"/>
    </row>
    <row r="59" spans="1:21" x14ac:dyDescent="0.25">
      <c r="A59" s="13"/>
      <c r="B59" s="13"/>
      <c r="C59" s="19"/>
      <c r="D59" s="13"/>
      <c r="E59" s="13"/>
      <c r="F59" s="13"/>
      <c r="G59" s="13"/>
      <c r="H59" s="13"/>
      <c r="I59" s="13"/>
      <c r="J59" s="13"/>
      <c r="K59" s="13"/>
      <c r="L59" s="13"/>
      <c r="M59" s="13"/>
      <c r="N59" s="16"/>
      <c r="O59" s="16"/>
      <c r="P59" s="16"/>
      <c r="Q59" s="16"/>
      <c r="R59" s="16"/>
      <c r="S59" s="149"/>
      <c r="T59" s="16"/>
      <c r="U59" s="16"/>
    </row>
    <row r="60" spans="1:21" x14ac:dyDescent="0.25">
      <c r="A60" s="13"/>
      <c r="B60" s="13"/>
      <c r="C60" s="19"/>
      <c r="D60" s="13"/>
      <c r="E60" s="13"/>
      <c r="F60" s="13"/>
      <c r="G60" s="13"/>
      <c r="H60" s="13"/>
      <c r="I60" s="13"/>
      <c r="J60" s="13"/>
      <c r="K60" s="13"/>
      <c r="L60" s="13"/>
      <c r="M60" s="13"/>
      <c r="N60" s="16"/>
      <c r="O60" s="16"/>
      <c r="P60" s="16"/>
      <c r="Q60" s="16"/>
      <c r="R60" s="16"/>
      <c r="S60" s="149"/>
      <c r="T60" s="16"/>
      <c r="U60" s="16"/>
    </row>
    <row r="61" spans="1:21" x14ac:dyDescent="0.25">
      <c r="A61" s="13"/>
      <c r="B61" s="13"/>
      <c r="C61" s="19"/>
      <c r="D61" s="13"/>
      <c r="E61" s="13"/>
      <c r="F61" s="13"/>
      <c r="G61" s="13"/>
      <c r="H61" s="13"/>
      <c r="I61" s="13"/>
      <c r="J61" s="13"/>
      <c r="K61" s="13"/>
      <c r="L61" s="13"/>
      <c r="M61" s="13"/>
      <c r="N61" s="16"/>
      <c r="O61" s="16"/>
      <c r="P61" s="16"/>
      <c r="Q61" s="16"/>
      <c r="R61" s="16"/>
      <c r="S61" s="149"/>
      <c r="T61" s="16"/>
      <c r="U61" s="16"/>
    </row>
    <row r="62" spans="1:21" x14ac:dyDescent="0.25">
      <c r="A62" s="13"/>
      <c r="B62" s="13"/>
      <c r="C62" s="19"/>
      <c r="D62" s="13"/>
      <c r="E62" s="13"/>
      <c r="F62" s="13"/>
      <c r="G62" s="13"/>
      <c r="H62" s="13"/>
      <c r="I62" s="13"/>
      <c r="J62" s="13"/>
      <c r="K62" s="13"/>
      <c r="L62" s="13"/>
      <c r="M62" s="13"/>
      <c r="N62" s="16"/>
      <c r="O62" s="16"/>
      <c r="P62" s="16"/>
      <c r="Q62" s="16"/>
      <c r="R62" s="16"/>
      <c r="S62" s="149"/>
      <c r="T62" s="16"/>
      <c r="U62" s="16"/>
    </row>
    <row r="63" spans="1:21" x14ac:dyDescent="0.25">
      <c r="A63" s="13"/>
      <c r="B63" s="13"/>
      <c r="C63" s="19"/>
      <c r="D63" s="13"/>
      <c r="E63" s="13"/>
      <c r="F63" s="13"/>
      <c r="G63" s="13"/>
      <c r="H63" s="13"/>
      <c r="I63" s="13"/>
      <c r="J63" s="13"/>
      <c r="K63" s="13"/>
      <c r="L63" s="13"/>
      <c r="M63" s="13"/>
      <c r="N63" s="16"/>
      <c r="O63" s="16"/>
      <c r="P63" s="16"/>
      <c r="Q63" s="16"/>
      <c r="R63" s="16"/>
      <c r="S63" s="149"/>
      <c r="T63" s="16"/>
      <c r="U63" s="16"/>
    </row>
    <row r="64" spans="1:21" x14ac:dyDescent="0.25">
      <c r="A64" s="13"/>
      <c r="B64" s="13"/>
      <c r="C64" s="19"/>
      <c r="D64" s="13"/>
      <c r="E64" s="13"/>
      <c r="F64" s="13"/>
      <c r="G64" s="13"/>
      <c r="H64" s="13"/>
      <c r="I64" s="13"/>
      <c r="J64" s="13"/>
      <c r="K64" s="13"/>
      <c r="L64" s="13"/>
      <c r="M64" s="13"/>
      <c r="N64" s="16"/>
      <c r="O64" s="16"/>
      <c r="P64" s="16"/>
      <c r="Q64" s="16"/>
      <c r="R64" s="16"/>
      <c r="S64" s="149"/>
      <c r="T64" s="16"/>
      <c r="U64" s="16"/>
    </row>
    <row r="65" spans="1:21" x14ac:dyDescent="0.25">
      <c r="A65" s="13"/>
      <c r="B65" s="13"/>
      <c r="C65" s="19"/>
      <c r="D65" s="13"/>
      <c r="E65" s="13"/>
      <c r="F65" s="13"/>
      <c r="G65" s="13"/>
      <c r="H65" s="13"/>
      <c r="I65" s="13"/>
      <c r="J65" s="13"/>
      <c r="K65" s="13"/>
      <c r="L65" s="13"/>
      <c r="M65" s="13"/>
      <c r="N65" s="16"/>
      <c r="O65" s="16"/>
      <c r="P65" s="16"/>
      <c r="Q65" s="16"/>
      <c r="R65" s="16"/>
      <c r="S65" s="149"/>
      <c r="T65" s="16"/>
      <c r="U65" s="16"/>
    </row>
    <row r="66" spans="1:21" x14ac:dyDescent="0.25">
      <c r="A66" s="13"/>
      <c r="B66" s="13"/>
      <c r="C66" s="19"/>
      <c r="D66" s="13"/>
      <c r="E66" s="13"/>
      <c r="F66" s="13"/>
      <c r="G66" s="13"/>
      <c r="H66" s="13"/>
      <c r="I66" s="13"/>
      <c r="J66" s="13"/>
      <c r="K66" s="13"/>
      <c r="L66" s="13"/>
      <c r="M66" s="13"/>
      <c r="N66" s="16"/>
      <c r="O66" s="16"/>
      <c r="P66" s="16"/>
      <c r="Q66" s="16"/>
      <c r="R66" s="16"/>
      <c r="S66" s="149"/>
      <c r="T66" s="16"/>
      <c r="U66" s="16"/>
    </row>
    <row r="67" spans="1:21" x14ac:dyDescent="0.25">
      <c r="A67" s="13"/>
      <c r="B67" s="13"/>
      <c r="C67" s="19"/>
      <c r="D67" s="13"/>
      <c r="E67" s="13"/>
      <c r="F67" s="13"/>
      <c r="G67" s="13"/>
      <c r="H67" s="13"/>
      <c r="I67" s="13"/>
      <c r="J67" s="13"/>
      <c r="K67" s="13"/>
      <c r="L67" s="13"/>
      <c r="M67" s="13"/>
      <c r="N67" s="16"/>
      <c r="O67" s="16"/>
      <c r="P67" s="16"/>
      <c r="Q67" s="16"/>
      <c r="R67" s="16"/>
      <c r="S67" s="149"/>
      <c r="T67" s="16"/>
      <c r="U67" s="16"/>
    </row>
    <row r="68" spans="1:21" x14ac:dyDescent="0.25">
      <c r="A68" s="13"/>
      <c r="B68" s="13"/>
      <c r="C68" s="19"/>
      <c r="D68" s="13"/>
      <c r="E68" s="13"/>
      <c r="F68" s="13"/>
      <c r="G68" s="13"/>
      <c r="H68" s="13"/>
      <c r="I68" s="13"/>
      <c r="J68" s="13"/>
      <c r="K68" s="13"/>
      <c r="L68" s="13"/>
      <c r="M68" s="13"/>
      <c r="N68" s="16"/>
      <c r="O68" s="16"/>
      <c r="P68" s="16"/>
      <c r="Q68" s="16"/>
      <c r="R68" s="16"/>
      <c r="S68" s="149"/>
      <c r="T68" s="16"/>
      <c r="U68" s="16"/>
    </row>
    <row r="69" spans="1:21" x14ac:dyDescent="0.25">
      <c r="A69" s="13"/>
      <c r="B69" s="13"/>
      <c r="C69" s="19"/>
      <c r="D69" s="13"/>
      <c r="E69" s="13"/>
      <c r="F69" s="13"/>
      <c r="G69" s="13"/>
      <c r="H69" s="13"/>
      <c r="I69" s="13"/>
      <c r="J69" s="13"/>
      <c r="K69" s="13"/>
      <c r="L69" s="13"/>
      <c r="M69" s="13"/>
      <c r="N69" s="16"/>
      <c r="O69" s="16"/>
      <c r="P69" s="16"/>
      <c r="Q69" s="16"/>
      <c r="R69" s="16"/>
      <c r="S69" s="149"/>
      <c r="T69" s="16"/>
      <c r="U69" s="16"/>
    </row>
    <row r="70" spans="1:21" x14ac:dyDescent="0.25">
      <c r="A70" s="13"/>
      <c r="B70" s="13"/>
      <c r="C70" s="19"/>
      <c r="D70" s="13"/>
      <c r="E70" s="13"/>
      <c r="F70" s="13"/>
      <c r="G70" s="13"/>
      <c r="H70" s="13"/>
      <c r="I70" s="13"/>
      <c r="J70" s="13"/>
      <c r="K70" s="13"/>
      <c r="L70" s="13"/>
      <c r="M70" s="13"/>
      <c r="N70" s="16"/>
      <c r="O70" s="16"/>
      <c r="P70" s="16"/>
      <c r="Q70" s="16"/>
      <c r="R70" s="16"/>
      <c r="S70" s="149"/>
      <c r="T70" s="16"/>
      <c r="U70" s="16"/>
    </row>
    <row r="71" spans="1:21" x14ac:dyDescent="0.25">
      <c r="A71" s="13"/>
      <c r="B71" s="13"/>
      <c r="C71" s="19"/>
      <c r="D71" s="13"/>
      <c r="E71" s="13"/>
      <c r="F71" s="13"/>
      <c r="G71" s="13"/>
      <c r="H71" s="13"/>
      <c r="I71" s="13"/>
      <c r="J71" s="13"/>
      <c r="K71" s="13"/>
      <c r="L71" s="13"/>
      <c r="M71" s="13"/>
      <c r="N71" s="16"/>
      <c r="O71" s="16"/>
      <c r="P71" s="16"/>
      <c r="Q71" s="16"/>
      <c r="R71" s="16"/>
      <c r="S71" s="149"/>
      <c r="T71" s="16"/>
      <c r="U71" s="16"/>
    </row>
    <row r="72" spans="1:21" x14ac:dyDescent="0.25">
      <c r="A72" s="13"/>
      <c r="B72" s="13"/>
      <c r="C72" s="19"/>
      <c r="D72" s="13"/>
      <c r="E72" s="13"/>
      <c r="F72" s="13"/>
      <c r="G72" s="13"/>
      <c r="H72" s="13"/>
      <c r="I72" s="13"/>
      <c r="J72" s="13"/>
      <c r="K72" s="13"/>
      <c r="L72" s="13"/>
      <c r="M72" s="13"/>
      <c r="N72" s="16"/>
      <c r="O72" s="16"/>
      <c r="P72" s="16"/>
      <c r="Q72" s="16"/>
      <c r="R72" s="16"/>
      <c r="S72" s="149"/>
      <c r="T72" s="16"/>
      <c r="U72" s="16"/>
    </row>
    <row r="73" spans="1:21" x14ac:dyDescent="0.25">
      <c r="A73" s="13"/>
      <c r="B73" s="13"/>
      <c r="C73" s="19"/>
      <c r="D73" s="13"/>
      <c r="E73" s="13"/>
      <c r="F73" s="13"/>
      <c r="G73" s="13"/>
      <c r="H73" s="13"/>
      <c r="I73" s="13"/>
      <c r="J73" s="13"/>
      <c r="K73" s="13"/>
      <c r="L73" s="13"/>
      <c r="M73" s="13"/>
      <c r="N73" s="16"/>
      <c r="O73" s="16"/>
      <c r="P73" s="16"/>
      <c r="Q73" s="16"/>
      <c r="R73" s="16"/>
      <c r="S73" s="149"/>
      <c r="T73" s="16"/>
      <c r="U73" s="16"/>
    </row>
    <row r="74" spans="1:21" x14ac:dyDescent="0.25">
      <c r="A74" s="13"/>
      <c r="B74" s="13"/>
      <c r="C74" s="19"/>
      <c r="D74" s="13"/>
      <c r="E74" s="13"/>
      <c r="F74" s="13"/>
      <c r="G74" s="13"/>
      <c r="H74" s="13"/>
      <c r="I74" s="13"/>
      <c r="J74" s="13"/>
      <c r="K74" s="13"/>
      <c r="L74" s="13"/>
      <c r="M74" s="13"/>
      <c r="N74" s="16"/>
      <c r="O74" s="16"/>
      <c r="P74" s="16"/>
      <c r="Q74" s="16"/>
      <c r="R74" s="16"/>
      <c r="S74" s="149"/>
      <c r="T74" s="16"/>
      <c r="U74" s="16"/>
    </row>
    <row r="75" spans="1:21" x14ac:dyDescent="0.25">
      <c r="A75" s="13"/>
      <c r="B75" s="13"/>
      <c r="C75" s="19"/>
      <c r="D75" s="13"/>
      <c r="E75" s="13"/>
      <c r="F75" s="13"/>
      <c r="G75" s="13"/>
      <c r="H75" s="13"/>
      <c r="I75" s="13"/>
      <c r="J75" s="13"/>
      <c r="K75" s="13"/>
      <c r="L75" s="13"/>
      <c r="M75" s="13"/>
      <c r="N75" s="16"/>
      <c r="O75" s="16"/>
      <c r="P75" s="16"/>
      <c r="Q75" s="16"/>
      <c r="R75" s="16"/>
      <c r="S75" s="149"/>
      <c r="T75" s="16"/>
      <c r="U75" s="16"/>
    </row>
    <row r="76" spans="1:21" x14ac:dyDescent="0.25">
      <c r="A76" s="13"/>
      <c r="B76" s="13"/>
      <c r="C76" s="19"/>
      <c r="D76" s="13"/>
      <c r="E76" s="13"/>
      <c r="F76" s="13"/>
      <c r="G76" s="13"/>
      <c r="H76" s="13"/>
      <c r="I76" s="13"/>
      <c r="J76" s="13"/>
      <c r="K76" s="13"/>
      <c r="L76" s="13"/>
      <c r="M76" s="13"/>
      <c r="N76" s="16"/>
      <c r="O76" s="16"/>
      <c r="P76" s="16"/>
      <c r="Q76" s="16"/>
      <c r="R76" s="16"/>
      <c r="S76" s="149"/>
      <c r="T76" s="16"/>
      <c r="U76" s="16"/>
    </row>
    <row r="77" spans="1:21" x14ac:dyDescent="0.25">
      <c r="A77" s="13"/>
      <c r="B77" s="13"/>
      <c r="C77" s="19"/>
      <c r="D77" s="13"/>
      <c r="E77" s="13"/>
      <c r="F77" s="13"/>
      <c r="G77" s="13"/>
      <c r="H77" s="13"/>
      <c r="I77" s="13"/>
      <c r="J77" s="13"/>
      <c r="K77" s="13"/>
      <c r="L77" s="13"/>
      <c r="M77" s="13"/>
      <c r="N77" s="16"/>
      <c r="O77" s="16"/>
      <c r="P77" s="16"/>
      <c r="Q77" s="16"/>
      <c r="R77" s="16"/>
      <c r="S77" s="149"/>
      <c r="T77" s="16"/>
      <c r="U77" s="16"/>
    </row>
    <row r="78" spans="1:21" x14ac:dyDescent="0.25">
      <c r="A78" s="13"/>
      <c r="B78" s="13"/>
      <c r="C78" s="19"/>
      <c r="D78" s="13"/>
      <c r="E78" s="13"/>
      <c r="F78" s="13"/>
      <c r="G78" s="13"/>
      <c r="H78" s="13"/>
      <c r="I78" s="13"/>
      <c r="J78" s="13"/>
      <c r="K78" s="13"/>
      <c r="L78" s="13"/>
      <c r="M78" s="13"/>
      <c r="N78" s="16"/>
      <c r="O78" s="16"/>
      <c r="P78" s="16"/>
      <c r="Q78" s="16"/>
      <c r="R78" s="16"/>
      <c r="S78" s="149"/>
      <c r="T78" s="16"/>
      <c r="U78" s="16"/>
    </row>
    <row r="79" spans="1:21" x14ac:dyDescent="0.25">
      <c r="A79" s="13"/>
      <c r="B79" s="13"/>
      <c r="C79" s="19"/>
      <c r="D79" s="13"/>
      <c r="E79" s="13"/>
      <c r="F79" s="13"/>
      <c r="G79" s="13"/>
      <c r="H79" s="13"/>
      <c r="I79" s="13"/>
      <c r="J79" s="13"/>
      <c r="K79" s="13"/>
      <c r="L79" s="13"/>
      <c r="M79" s="13"/>
      <c r="N79" s="16"/>
      <c r="O79" s="16"/>
      <c r="P79" s="16"/>
      <c r="Q79" s="16"/>
      <c r="R79" s="16"/>
      <c r="S79" s="149"/>
      <c r="T79" s="16"/>
      <c r="U79" s="16"/>
    </row>
    <row r="80" spans="1:21" x14ac:dyDescent="0.25">
      <c r="A80" s="13"/>
      <c r="B80" s="13"/>
      <c r="C80" s="19"/>
      <c r="D80" s="13"/>
      <c r="E80" s="13"/>
      <c r="F80" s="13"/>
      <c r="G80" s="13"/>
      <c r="H80" s="13"/>
      <c r="I80" s="13"/>
      <c r="J80" s="13"/>
      <c r="K80" s="13"/>
      <c r="L80" s="13"/>
      <c r="M80" s="13"/>
      <c r="N80" s="16"/>
      <c r="O80" s="16"/>
      <c r="P80" s="16"/>
      <c r="Q80" s="16"/>
      <c r="R80" s="16"/>
      <c r="S80" s="149"/>
      <c r="T80" s="16"/>
      <c r="U80" s="16"/>
    </row>
    <row r="81" spans="1:21" x14ac:dyDescent="0.25">
      <c r="A81" s="13"/>
      <c r="B81" s="13"/>
      <c r="C81" s="19"/>
      <c r="D81" s="13"/>
      <c r="E81" s="13"/>
      <c r="F81" s="13"/>
      <c r="G81" s="13"/>
      <c r="H81" s="13"/>
      <c r="I81" s="13"/>
      <c r="J81" s="13"/>
      <c r="K81" s="13"/>
      <c r="L81" s="13"/>
      <c r="M81" s="13"/>
      <c r="N81" s="16"/>
      <c r="O81" s="16"/>
      <c r="P81" s="16"/>
      <c r="Q81" s="16"/>
      <c r="R81" s="16"/>
      <c r="S81" s="149"/>
      <c r="T81" s="16"/>
      <c r="U81" s="16"/>
    </row>
    <row r="82" spans="1:21" x14ac:dyDescent="0.25">
      <c r="A82" s="13"/>
      <c r="B82" s="13"/>
      <c r="C82" s="19"/>
      <c r="D82" s="13"/>
      <c r="E82" s="13"/>
      <c r="F82" s="13"/>
      <c r="G82" s="13"/>
      <c r="H82" s="13"/>
      <c r="I82" s="13"/>
      <c r="J82" s="13"/>
      <c r="K82" s="13"/>
      <c r="L82" s="13"/>
      <c r="M82" s="13"/>
      <c r="N82" s="16"/>
      <c r="O82" s="16"/>
      <c r="P82" s="16"/>
      <c r="Q82" s="16"/>
      <c r="R82" s="16"/>
      <c r="S82" s="149"/>
      <c r="T82" s="16"/>
      <c r="U82" s="16"/>
    </row>
    <row r="83" spans="1:21" x14ac:dyDescent="0.25">
      <c r="A83" s="13"/>
      <c r="B83" s="13"/>
      <c r="C83" s="19"/>
      <c r="D83" s="13"/>
      <c r="E83" s="13"/>
      <c r="F83" s="13"/>
      <c r="G83" s="13"/>
      <c r="H83" s="13"/>
      <c r="I83" s="13"/>
      <c r="J83" s="13"/>
      <c r="K83" s="13"/>
      <c r="L83" s="13"/>
      <c r="M83" s="13"/>
      <c r="N83" s="16"/>
      <c r="O83" s="16"/>
      <c r="P83" s="16"/>
      <c r="Q83" s="16"/>
      <c r="R83" s="16"/>
      <c r="S83" s="149"/>
      <c r="T83" s="16"/>
      <c r="U83" s="16"/>
    </row>
    <row r="84" spans="1:21" x14ac:dyDescent="0.25">
      <c r="A84" s="13"/>
      <c r="B84" s="13"/>
      <c r="C84" s="19"/>
      <c r="D84" s="13"/>
      <c r="E84" s="13"/>
      <c r="F84" s="13"/>
      <c r="G84" s="13"/>
      <c r="H84" s="13"/>
      <c r="I84" s="13"/>
      <c r="J84" s="13"/>
      <c r="K84" s="13"/>
      <c r="L84" s="13"/>
      <c r="M84" s="13"/>
      <c r="N84" s="16"/>
      <c r="O84" s="16"/>
      <c r="P84" s="16"/>
      <c r="Q84" s="16"/>
      <c r="R84" s="16"/>
      <c r="S84" s="149"/>
      <c r="T84" s="16"/>
      <c r="U84" s="16"/>
    </row>
    <row r="85" spans="1:21" x14ac:dyDescent="0.25">
      <c r="A85" s="13"/>
      <c r="B85" s="13"/>
      <c r="C85" s="19"/>
      <c r="D85" s="13"/>
      <c r="E85" s="13"/>
      <c r="F85" s="13"/>
      <c r="G85" s="13"/>
      <c r="H85" s="13"/>
      <c r="I85" s="13"/>
      <c r="J85" s="13"/>
      <c r="K85" s="13"/>
      <c r="L85" s="13"/>
      <c r="M85" s="13"/>
      <c r="N85" s="16"/>
      <c r="O85" s="16"/>
      <c r="P85" s="16"/>
      <c r="Q85" s="16"/>
      <c r="R85" s="16"/>
      <c r="S85" s="149"/>
      <c r="T85" s="16"/>
      <c r="U85" s="16"/>
    </row>
    <row r="86" spans="1:21" x14ac:dyDescent="0.25">
      <c r="A86" s="13"/>
      <c r="B86" s="13"/>
      <c r="C86" s="19"/>
      <c r="D86" s="13"/>
      <c r="E86" s="13"/>
      <c r="F86" s="13"/>
      <c r="G86" s="13"/>
      <c r="H86" s="13"/>
      <c r="I86" s="13"/>
      <c r="J86" s="13"/>
      <c r="K86" s="13"/>
      <c r="L86" s="13"/>
      <c r="M86" s="13"/>
      <c r="N86" s="16"/>
      <c r="O86" s="16"/>
      <c r="P86" s="16"/>
      <c r="Q86" s="16"/>
      <c r="R86" s="16"/>
      <c r="S86" s="149"/>
      <c r="T86" s="16"/>
      <c r="U86" s="16"/>
    </row>
    <row r="87" spans="1:21" x14ac:dyDescent="0.25">
      <c r="A87" s="13"/>
      <c r="B87" s="13"/>
      <c r="C87" s="19"/>
      <c r="D87" s="13"/>
      <c r="E87" s="13"/>
      <c r="F87" s="13"/>
      <c r="G87" s="13"/>
      <c r="H87" s="13"/>
      <c r="I87" s="13"/>
      <c r="J87" s="13"/>
      <c r="K87" s="13"/>
      <c r="L87" s="13"/>
      <c r="M87" s="13"/>
      <c r="N87" s="16"/>
      <c r="O87" s="16"/>
      <c r="P87" s="16"/>
      <c r="Q87" s="16"/>
      <c r="R87" s="16"/>
      <c r="S87" s="149"/>
      <c r="T87" s="16"/>
      <c r="U87" s="16"/>
    </row>
    <row r="88" spans="1:21" x14ac:dyDescent="0.25">
      <c r="A88" s="13"/>
      <c r="B88" s="13"/>
      <c r="C88" s="19"/>
      <c r="D88" s="13"/>
      <c r="E88" s="13"/>
      <c r="F88" s="13"/>
      <c r="G88" s="13"/>
      <c r="H88" s="13"/>
      <c r="I88" s="13"/>
      <c r="J88" s="13"/>
      <c r="K88" s="13"/>
      <c r="L88" s="13"/>
      <c r="M88" s="13"/>
      <c r="N88" s="16"/>
      <c r="O88" s="16"/>
      <c r="P88" s="16"/>
      <c r="Q88" s="16"/>
      <c r="R88" s="16"/>
      <c r="S88" s="149"/>
      <c r="T88" s="16"/>
      <c r="U88" s="16"/>
    </row>
    <row r="89" spans="1:21" x14ac:dyDescent="0.25">
      <c r="A89" s="13"/>
      <c r="B89" s="13"/>
      <c r="C89" s="19"/>
      <c r="D89" s="13"/>
      <c r="E89" s="13"/>
      <c r="F89" s="13"/>
      <c r="G89" s="13"/>
      <c r="H89" s="13"/>
      <c r="I89" s="13"/>
      <c r="J89" s="13"/>
      <c r="K89" s="13"/>
      <c r="L89" s="13"/>
      <c r="M89" s="13"/>
      <c r="N89" s="16"/>
      <c r="O89" s="16"/>
      <c r="P89" s="16"/>
      <c r="Q89" s="16"/>
      <c r="R89" s="16"/>
      <c r="S89" s="149"/>
      <c r="T89" s="16"/>
      <c r="U89" s="16"/>
    </row>
    <row r="90" spans="1:21" x14ac:dyDescent="0.25">
      <c r="C90" s="19"/>
      <c r="D90" s="13"/>
      <c r="E90" s="13"/>
      <c r="F90" s="13"/>
      <c r="G90" s="13"/>
      <c r="H90" s="13"/>
      <c r="I90" s="13"/>
      <c r="J90" s="13"/>
      <c r="K90" s="13"/>
      <c r="L90" s="13"/>
      <c r="M90" s="13"/>
      <c r="N90" s="16"/>
    </row>
    <row r="91" spans="1:21" x14ac:dyDescent="0.25">
      <c r="C91" s="19"/>
      <c r="D91" s="13"/>
      <c r="E91" s="13"/>
      <c r="F91" s="13"/>
      <c r="G91" s="13"/>
      <c r="H91" s="13"/>
      <c r="I91" s="13"/>
      <c r="J91" s="13"/>
      <c r="K91" s="13"/>
      <c r="L91" s="13"/>
      <c r="M91" s="13"/>
      <c r="N91" s="16"/>
    </row>
    <row r="92" spans="1:21" x14ac:dyDescent="0.25">
      <c r="C92" s="19"/>
      <c r="D92" s="13"/>
      <c r="E92" s="13"/>
      <c r="F92" s="13"/>
      <c r="G92" s="13"/>
      <c r="H92" s="13"/>
      <c r="I92" s="13"/>
      <c r="J92" s="13"/>
      <c r="K92" s="13"/>
      <c r="L92" s="13"/>
      <c r="M92" s="13"/>
      <c r="N92" s="16"/>
    </row>
    <row r="93" spans="1:21" x14ac:dyDescent="0.25">
      <c r="C93" s="19"/>
      <c r="D93" s="13"/>
      <c r="E93" s="13"/>
      <c r="F93" s="13"/>
      <c r="G93" s="13"/>
      <c r="H93" s="13"/>
      <c r="I93" s="13"/>
      <c r="J93" s="13"/>
      <c r="K93" s="13"/>
      <c r="L93" s="13"/>
      <c r="M93" s="13"/>
      <c r="N93" s="16"/>
    </row>
  </sheetData>
  <mergeCells count="66">
    <mergeCell ref="V22:V23"/>
    <mergeCell ref="V24:V25"/>
    <mergeCell ref="T6:U6"/>
    <mergeCell ref="V6:V7"/>
    <mergeCell ref="A1:C3"/>
    <mergeCell ref="D1:V1"/>
    <mergeCell ref="D2:V2"/>
    <mergeCell ref="C6:C7"/>
    <mergeCell ref="D6:E6"/>
    <mergeCell ref="F6:S6"/>
    <mergeCell ref="A5:C5"/>
    <mergeCell ref="D4:V4"/>
    <mergeCell ref="D5:V5"/>
    <mergeCell ref="A4:C4"/>
    <mergeCell ref="A6:A7"/>
    <mergeCell ref="B6:B7"/>
    <mergeCell ref="B8:B11"/>
    <mergeCell ref="A8:A11"/>
    <mergeCell ref="V10:V11"/>
    <mergeCell ref="U10:U11"/>
    <mergeCell ref="U8:U9"/>
    <mergeCell ref="E10:E11"/>
    <mergeCell ref="C8:C9"/>
    <mergeCell ref="D8:D9"/>
    <mergeCell ref="E8:E9"/>
    <mergeCell ref="T8:T11"/>
    <mergeCell ref="V8:V9"/>
    <mergeCell ref="C10:C11"/>
    <mergeCell ref="D10:D11"/>
    <mergeCell ref="E18:E19"/>
    <mergeCell ref="C12:C13"/>
    <mergeCell ref="C14:C15"/>
    <mergeCell ref="C16:C17"/>
    <mergeCell ref="C18:C19"/>
    <mergeCell ref="V20:V21"/>
    <mergeCell ref="E20:E21"/>
    <mergeCell ref="D20:D21"/>
    <mergeCell ref="T20:T21"/>
    <mergeCell ref="T12:T19"/>
    <mergeCell ref="V12:V13"/>
    <mergeCell ref="V14:V15"/>
    <mergeCell ref="V16:V17"/>
    <mergeCell ref="V18:V19"/>
    <mergeCell ref="D12:D13"/>
    <mergeCell ref="E12:E13"/>
    <mergeCell ref="D14:D15"/>
    <mergeCell ref="E14:E15"/>
    <mergeCell ref="D16:D17"/>
    <mergeCell ref="E16:E17"/>
    <mergeCell ref="D18:D19"/>
    <mergeCell ref="A12:A19"/>
    <mergeCell ref="D3:U3"/>
    <mergeCell ref="B27:H27"/>
    <mergeCell ref="B26:H26"/>
    <mergeCell ref="I26:O26"/>
    <mergeCell ref="I27:O27"/>
    <mergeCell ref="U12:U13"/>
    <mergeCell ref="U14:U15"/>
    <mergeCell ref="U16:U17"/>
    <mergeCell ref="U18:U19"/>
    <mergeCell ref="U20:U21"/>
    <mergeCell ref="A22:S22"/>
    <mergeCell ref="A20:A21"/>
    <mergeCell ref="B20:B21"/>
    <mergeCell ref="C20:C21"/>
    <mergeCell ref="B12:B19"/>
  </mergeCells>
  <printOptions horizontalCentered="1" verticalCentered="1"/>
  <pageMargins left="0" right="0" top="0" bottom="0" header="0.31496062992125984" footer="0"/>
  <pageSetup scale="55" fitToHeight="0" orientation="landscape" r:id="rId1"/>
  <headerFooter>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D1912"/>
  <sheetViews>
    <sheetView tabSelected="1" zoomScale="60" zoomScaleNormal="60" workbookViewId="0">
      <selection sqref="A1:D3"/>
    </sheetView>
  </sheetViews>
  <sheetFormatPr baseColWidth="10" defaultRowHeight="15" x14ac:dyDescent="0.25"/>
  <cols>
    <col min="2" max="2" width="20.42578125" customWidth="1"/>
    <col min="3" max="3" width="33.5703125" customWidth="1"/>
    <col min="4" max="4" width="16.28515625" customWidth="1"/>
    <col min="5" max="5" width="26.140625" customWidth="1"/>
    <col min="6" max="6" width="19.42578125" customWidth="1"/>
    <col min="7" max="7" width="18.7109375" style="35" hidden="1" customWidth="1"/>
    <col min="8" max="9" width="18.7109375" hidden="1" customWidth="1"/>
    <col min="10" max="10" width="18.7109375" customWidth="1"/>
    <col min="11" max="11" width="18.7109375" hidden="1" customWidth="1"/>
    <col min="12" max="12" width="18.7109375" style="34" hidden="1" customWidth="1"/>
    <col min="13" max="13" width="18.7109375" hidden="1" customWidth="1"/>
    <col min="14" max="14" width="17.42578125" customWidth="1"/>
    <col min="15" max="15" width="16.140625" customWidth="1"/>
    <col min="16" max="16" width="19.42578125" customWidth="1"/>
    <col min="17" max="18" width="20.85546875" customWidth="1"/>
    <col min="19" max="19" width="14" customWidth="1"/>
    <col min="20" max="21" width="14.7109375" customWidth="1"/>
    <col min="22" max="22" width="15.140625" customWidth="1"/>
    <col min="23" max="23" width="9.85546875" customWidth="1"/>
    <col min="24" max="24" width="21.7109375" customWidth="1"/>
    <col min="25" max="25" width="11.7109375" customWidth="1"/>
    <col min="26" max="27" width="15.28515625" customWidth="1"/>
    <col min="28" max="28" width="23.140625" customWidth="1"/>
  </cols>
  <sheetData>
    <row r="1" spans="1:28" s="216" customFormat="1" ht="40.5" customHeight="1" x14ac:dyDescent="0.35">
      <c r="A1" s="540"/>
      <c r="B1" s="541"/>
      <c r="C1" s="541"/>
      <c r="D1" s="541"/>
      <c r="E1" s="546" t="s">
        <v>140</v>
      </c>
      <c r="F1" s="547"/>
      <c r="G1" s="547"/>
      <c r="H1" s="547"/>
      <c r="I1" s="547"/>
      <c r="J1" s="547"/>
      <c r="K1" s="547"/>
      <c r="L1" s="547"/>
      <c r="M1" s="547"/>
      <c r="N1" s="547"/>
      <c r="O1" s="547"/>
      <c r="P1" s="547"/>
      <c r="Q1" s="547"/>
      <c r="R1" s="547"/>
      <c r="S1" s="547"/>
      <c r="T1" s="547"/>
      <c r="U1" s="547"/>
      <c r="V1" s="547"/>
      <c r="W1" s="547"/>
      <c r="X1" s="547"/>
      <c r="Y1" s="547"/>
      <c r="Z1" s="547"/>
      <c r="AA1" s="548"/>
      <c r="AB1" s="549"/>
    </row>
    <row r="2" spans="1:28" s="216" customFormat="1" ht="36.75" customHeight="1" x14ac:dyDescent="0.35">
      <c r="A2" s="542"/>
      <c r="B2" s="543"/>
      <c r="C2" s="543"/>
      <c r="D2" s="543"/>
      <c r="E2" s="550" t="s">
        <v>139</v>
      </c>
      <c r="F2" s="551"/>
      <c r="G2" s="551"/>
      <c r="H2" s="551"/>
      <c r="I2" s="551"/>
      <c r="J2" s="551"/>
      <c r="K2" s="551"/>
      <c r="L2" s="551"/>
      <c r="M2" s="551"/>
      <c r="N2" s="551"/>
      <c r="O2" s="551"/>
      <c r="P2" s="551"/>
      <c r="Q2" s="551"/>
      <c r="R2" s="551"/>
      <c r="S2" s="551"/>
      <c r="T2" s="551"/>
      <c r="U2" s="551"/>
      <c r="V2" s="551"/>
      <c r="W2" s="551"/>
      <c r="X2" s="551"/>
      <c r="Y2" s="551"/>
      <c r="Z2" s="551"/>
      <c r="AA2" s="552"/>
      <c r="AB2" s="553"/>
    </row>
    <row r="3" spans="1:28" s="216" customFormat="1" ht="54.75" customHeight="1" thickBot="1" x14ac:dyDescent="0.4">
      <c r="A3" s="544"/>
      <c r="B3" s="545"/>
      <c r="C3" s="545"/>
      <c r="D3" s="545"/>
      <c r="E3" s="554" t="s">
        <v>128</v>
      </c>
      <c r="F3" s="555"/>
      <c r="G3" s="555"/>
      <c r="H3" s="555"/>
      <c r="I3" s="555"/>
      <c r="J3" s="555"/>
      <c r="K3" s="555"/>
      <c r="L3" s="555"/>
      <c r="M3" s="555"/>
      <c r="N3" s="555"/>
      <c r="O3" s="555"/>
      <c r="P3" s="555"/>
      <c r="Q3" s="555"/>
      <c r="R3" s="555"/>
      <c r="S3" s="556" t="s">
        <v>129</v>
      </c>
      <c r="T3" s="556"/>
      <c r="U3" s="556"/>
      <c r="V3" s="556"/>
      <c r="W3" s="556"/>
      <c r="X3" s="556"/>
      <c r="Y3" s="556"/>
      <c r="Z3" s="556"/>
      <c r="AA3" s="557"/>
      <c r="AB3" s="558"/>
    </row>
    <row r="4" spans="1:28" ht="18" x14ac:dyDescent="0.25">
      <c r="A4" s="559" t="s">
        <v>32</v>
      </c>
      <c r="B4" s="560"/>
      <c r="C4" s="560"/>
      <c r="D4" s="561"/>
      <c r="E4" s="562" t="s">
        <v>141</v>
      </c>
      <c r="F4" s="563"/>
      <c r="G4" s="563"/>
      <c r="H4" s="563"/>
      <c r="I4" s="563"/>
      <c r="J4" s="563"/>
      <c r="K4" s="563"/>
      <c r="L4" s="563"/>
      <c r="M4" s="563"/>
      <c r="N4" s="563"/>
      <c r="O4" s="563"/>
      <c r="P4" s="563"/>
      <c r="Q4" s="563"/>
      <c r="R4" s="563"/>
      <c r="S4" s="563"/>
      <c r="T4" s="563"/>
      <c r="U4" s="563"/>
      <c r="V4" s="563"/>
      <c r="W4" s="563"/>
      <c r="X4" s="563"/>
      <c r="Y4" s="563"/>
      <c r="Z4" s="563"/>
      <c r="AA4" s="563"/>
      <c r="AB4" s="564"/>
    </row>
    <row r="5" spans="1:28" ht="18" x14ac:dyDescent="0.25">
      <c r="A5" s="534" t="s">
        <v>33</v>
      </c>
      <c r="B5" s="535"/>
      <c r="C5" s="535"/>
      <c r="D5" s="536"/>
      <c r="E5" s="537" t="s">
        <v>142</v>
      </c>
      <c r="F5" s="538"/>
      <c r="G5" s="538"/>
      <c r="H5" s="538"/>
      <c r="I5" s="538"/>
      <c r="J5" s="538"/>
      <c r="K5" s="538"/>
      <c r="L5" s="538"/>
      <c r="M5" s="538"/>
      <c r="N5" s="538"/>
      <c r="O5" s="538"/>
      <c r="P5" s="538"/>
      <c r="Q5" s="538"/>
      <c r="R5" s="538"/>
      <c r="S5" s="538"/>
      <c r="T5" s="538"/>
      <c r="U5" s="538"/>
      <c r="V5" s="538"/>
      <c r="W5" s="538"/>
      <c r="X5" s="538"/>
      <c r="Y5" s="538"/>
      <c r="Z5" s="538"/>
      <c r="AA5" s="538"/>
      <c r="AB5" s="539"/>
    </row>
    <row r="6" spans="1:28" x14ac:dyDescent="0.25">
      <c r="A6" s="458" t="s">
        <v>41</v>
      </c>
      <c r="B6" s="458" t="s">
        <v>42</v>
      </c>
      <c r="C6" s="458" t="s">
        <v>114</v>
      </c>
      <c r="D6" s="458" t="s">
        <v>43</v>
      </c>
      <c r="E6" s="458" t="s">
        <v>44</v>
      </c>
      <c r="F6" s="458" t="s">
        <v>113</v>
      </c>
      <c r="G6" s="458"/>
      <c r="H6" s="458"/>
      <c r="I6" s="458"/>
      <c r="J6" s="458"/>
      <c r="K6" s="458"/>
      <c r="L6" s="458"/>
      <c r="M6" s="458"/>
      <c r="N6" s="458" t="s">
        <v>45</v>
      </c>
      <c r="O6" s="458"/>
      <c r="P6" s="458"/>
      <c r="Q6" s="458"/>
      <c r="R6" s="458"/>
      <c r="S6" s="458" t="s">
        <v>51</v>
      </c>
      <c r="T6" s="458"/>
      <c r="U6" s="458"/>
      <c r="V6" s="458"/>
      <c r="W6" s="458"/>
      <c r="X6" s="458"/>
      <c r="Y6" s="458"/>
      <c r="Z6" s="458"/>
      <c r="AA6" s="458"/>
      <c r="AB6" s="458"/>
    </row>
    <row r="7" spans="1:28" ht="16.5" customHeight="1" thickBot="1" x14ac:dyDescent="0.3">
      <c r="A7" s="458" t="s">
        <v>34</v>
      </c>
      <c r="B7" s="458"/>
      <c r="C7" s="532"/>
      <c r="D7" s="532"/>
      <c r="E7" s="532"/>
      <c r="F7" s="167" t="s">
        <v>112</v>
      </c>
      <c r="G7" s="167" t="s">
        <v>111</v>
      </c>
      <c r="H7" s="167" t="s">
        <v>110</v>
      </c>
      <c r="I7" s="167" t="s">
        <v>109</v>
      </c>
      <c r="J7" s="167" t="s">
        <v>112</v>
      </c>
      <c r="K7" s="167" t="s">
        <v>111</v>
      </c>
      <c r="L7" s="167" t="s">
        <v>110</v>
      </c>
      <c r="M7" s="167" t="s">
        <v>109</v>
      </c>
      <c r="N7" s="167" t="s">
        <v>46</v>
      </c>
      <c r="O7" s="167" t="s">
        <v>47</v>
      </c>
      <c r="P7" s="167" t="s">
        <v>48</v>
      </c>
      <c r="Q7" s="167" t="s">
        <v>49</v>
      </c>
      <c r="R7" s="167" t="s">
        <v>50</v>
      </c>
      <c r="S7" s="167" t="s">
        <v>52</v>
      </c>
      <c r="T7" s="167" t="s">
        <v>53</v>
      </c>
      <c r="U7" s="167" t="s">
        <v>108</v>
      </c>
      <c r="V7" s="532" t="s">
        <v>54</v>
      </c>
      <c r="W7" s="532"/>
      <c r="X7" s="532" t="s">
        <v>55</v>
      </c>
      <c r="Y7" s="532"/>
      <c r="Z7" s="532" t="s">
        <v>56</v>
      </c>
      <c r="AA7" s="532"/>
      <c r="AB7" s="167" t="s">
        <v>57</v>
      </c>
    </row>
    <row r="8" spans="1:28" ht="24" customHeight="1" x14ac:dyDescent="0.25">
      <c r="A8" s="479">
        <v>1</v>
      </c>
      <c r="B8" s="533" t="s">
        <v>184</v>
      </c>
      <c r="C8" s="501" t="s">
        <v>107</v>
      </c>
      <c r="D8" s="69" t="s">
        <v>35</v>
      </c>
      <c r="E8" s="110">
        <v>1500</v>
      </c>
      <c r="F8" s="135">
        <v>1500</v>
      </c>
      <c r="G8" s="134"/>
      <c r="H8" s="135"/>
      <c r="I8" s="135"/>
      <c r="J8" s="135">
        <v>2</v>
      </c>
      <c r="K8" s="135"/>
      <c r="L8" s="136"/>
      <c r="M8" s="135"/>
      <c r="N8" s="501" t="s">
        <v>107</v>
      </c>
      <c r="O8" s="478"/>
      <c r="P8" s="478"/>
      <c r="Q8" s="507" t="s">
        <v>232</v>
      </c>
      <c r="R8" s="501" t="s">
        <v>107</v>
      </c>
      <c r="S8" s="478">
        <v>2</v>
      </c>
      <c r="T8" s="478">
        <v>0</v>
      </c>
      <c r="U8" s="478">
        <v>0</v>
      </c>
      <c r="V8" s="126" t="s">
        <v>195</v>
      </c>
      <c r="W8" s="217">
        <v>0</v>
      </c>
      <c r="X8" s="129" t="s">
        <v>202</v>
      </c>
      <c r="Y8" s="217">
        <v>0</v>
      </c>
      <c r="Z8" s="129" t="s">
        <v>209</v>
      </c>
      <c r="AA8" s="217">
        <v>0</v>
      </c>
      <c r="AB8" s="475">
        <f>S8+T8+U8</f>
        <v>2</v>
      </c>
    </row>
    <row r="9" spans="1:28" ht="24" customHeight="1" x14ac:dyDescent="0.25">
      <c r="A9" s="479"/>
      <c r="B9" s="533"/>
      <c r="C9" s="502"/>
      <c r="D9" s="70" t="s">
        <v>36</v>
      </c>
      <c r="E9" s="164">
        <v>80514900</v>
      </c>
      <c r="F9" s="218">
        <v>80514900</v>
      </c>
      <c r="G9" s="42"/>
      <c r="H9" s="47"/>
      <c r="I9" s="47"/>
      <c r="J9" s="218">
        <v>50707850</v>
      </c>
      <c r="K9" s="47"/>
      <c r="L9" s="42"/>
      <c r="M9" s="47"/>
      <c r="N9" s="502"/>
      <c r="O9" s="479"/>
      <c r="P9" s="479"/>
      <c r="Q9" s="508"/>
      <c r="R9" s="502"/>
      <c r="S9" s="479"/>
      <c r="T9" s="479"/>
      <c r="U9" s="479"/>
      <c r="V9" s="127" t="s">
        <v>196</v>
      </c>
      <c r="W9" s="217">
        <v>0</v>
      </c>
      <c r="X9" s="130" t="s">
        <v>203</v>
      </c>
      <c r="Y9" s="217">
        <v>0</v>
      </c>
      <c r="Z9" s="130" t="s">
        <v>210</v>
      </c>
      <c r="AA9" s="217">
        <v>0</v>
      </c>
      <c r="AB9" s="476"/>
    </row>
    <row r="10" spans="1:28" ht="24" customHeight="1" x14ac:dyDescent="0.25">
      <c r="A10" s="479"/>
      <c r="B10" s="533"/>
      <c r="C10" s="502"/>
      <c r="D10" s="132" t="s">
        <v>37</v>
      </c>
      <c r="E10" s="111"/>
      <c r="F10" s="47"/>
      <c r="G10" s="42"/>
      <c r="H10" s="47"/>
      <c r="I10" s="47"/>
      <c r="J10" s="47"/>
      <c r="K10" s="47"/>
      <c r="L10" s="48"/>
      <c r="M10" s="47"/>
      <c r="N10" s="502"/>
      <c r="O10" s="479"/>
      <c r="P10" s="479"/>
      <c r="Q10" s="508"/>
      <c r="R10" s="502"/>
      <c r="S10" s="479"/>
      <c r="T10" s="479"/>
      <c r="U10" s="479"/>
      <c r="V10" s="127" t="s">
        <v>197</v>
      </c>
      <c r="W10" s="217">
        <v>0</v>
      </c>
      <c r="X10" s="130" t="s">
        <v>204</v>
      </c>
      <c r="Y10" s="217">
        <v>0</v>
      </c>
      <c r="Z10" s="130" t="s">
        <v>211</v>
      </c>
      <c r="AA10" s="217">
        <v>0</v>
      </c>
      <c r="AB10" s="476"/>
    </row>
    <row r="11" spans="1:28" ht="24" customHeight="1" x14ac:dyDescent="0.25">
      <c r="A11" s="479"/>
      <c r="B11" s="533"/>
      <c r="C11" s="502"/>
      <c r="D11" s="70" t="s">
        <v>38</v>
      </c>
      <c r="E11" s="164">
        <v>6235990</v>
      </c>
      <c r="F11" s="218">
        <v>6235990</v>
      </c>
      <c r="G11" s="42"/>
      <c r="H11" s="47"/>
      <c r="I11" s="47"/>
      <c r="J11" s="218">
        <v>4606876.7</v>
      </c>
      <c r="K11" s="47"/>
      <c r="L11" s="42"/>
      <c r="M11" s="47"/>
      <c r="N11" s="502"/>
      <c r="O11" s="479"/>
      <c r="P11" s="479"/>
      <c r="Q11" s="508"/>
      <c r="R11" s="502"/>
      <c r="S11" s="479"/>
      <c r="T11" s="479"/>
      <c r="U11" s="479"/>
      <c r="V11" s="127" t="s">
        <v>198</v>
      </c>
      <c r="W11" s="217">
        <v>0</v>
      </c>
      <c r="X11" s="130" t="s">
        <v>205</v>
      </c>
      <c r="Y11" s="217">
        <v>0</v>
      </c>
      <c r="Z11" s="130" t="s">
        <v>212</v>
      </c>
      <c r="AA11" s="217">
        <v>2</v>
      </c>
      <c r="AB11" s="476"/>
    </row>
    <row r="12" spans="1:28" ht="24" customHeight="1" x14ac:dyDescent="0.25">
      <c r="A12" s="479"/>
      <c r="B12" s="533"/>
      <c r="C12" s="502"/>
      <c r="D12" s="497"/>
      <c r="E12" s="499"/>
      <c r="F12" s="512"/>
      <c r="G12" s="512"/>
      <c r="H12" s="512"/>
      <c r="I12" s="512"/>
      <c r="J12" s="512"/>
      <c r="K12" s="499"/>
      <c r="L12" s="499"/>
      <c r="M12" s="499"/>
      <c r="N12" s="502"/>
      <c r="O12" s="479"/>
      <c r="P12" s="479"/>
      <c r="Q12" s="508"/>
      <c r="R12" s="502"/>
      <c r="S12" s="479"/>
      <c r="T12" s="479"/>
      <c r="U12" s="479"/>
      <c r="V12" s="127" t="s">
        <v>199</v>
      </c>
      <c r="W12" s="217">
        <v>1</v>
      </c>
      <c r="X12" s="130" t="s">
        <v>206</v>
      </c>
      <c r="Y12" s="217">
        <v>2</v>
      </c>
      <c r="Z12" s="130" t="s">
        <v>207</v>
      </c>
      <c r="AA12" s="217">
        <v>0</v>
      </c>
      <c r="AB12" s="476"/>
    </row>
    <row r="13" spans="1:28" ht="24" customHeight="1" x14ac:dyDescent="0.25">
      <c r="A13" s="479"/>
      <c r="B13" s="533"/>
      <c r="C13" s="502"/>
      <c r="D13" s="497"/>
      <c r="E13" s="499"/>
      <c r="F13" s="512"/>
      <c r="G13" s="512"/>
      <c r="H13" s="512"/>
      <c r="I13" s="512"/>
      <c r="J13" s="512"/>
      <c r="K13" s="499"/>
      <c r="L13" s="499"/>
      <c r="M13" s="499"/>
      <c r="N13" s="502"/>
      <c r="O13" s="479"/>
      <c r="P13" s="479"/>
      <c r="Q13" s="508"/>
      <c r="R13" s="502"/>
      <c r="S13" s="479"/>
      <c r="T13" s="479"/>
      <c r="U13" s="479"/>
      <c r="V13" s="127" t="s">
        <v>200</v>
      </c>
      <c r="W13" s="217">
        <v>0</v>
      </c>
      <c r="X13" s="127" t="s">
        <v>207</v>
      </c>
      <c r="Y13" s="217">
        <v>0</v>
      </c>
      <c r="Z13" s="130" t="s">
        <v>213</v>
      </c>
      <c r="AA13" s="217">
        <v>0</v>
      </c>
      <c r="AB13" s="476"/>
    </row>
    <row r="14" spans="1:28" ht="24" customHeight="1" thickBot="1" x14ac:dyDescent="0.3">
      <c r="A14" s="479"/>
      <c r="B14" s="533"/>
      <c r="C14" s="503"/>
      <c r="D14" s="498"/>
      <c r="E14" s="500"/>
      <c r="F14" s="513"/>
      <c r="G14" s="513"/>
      <c r="H14" s="513"/>
      <c r="I14" s="513"/>
      <c r="J14" s="513"/>
      <c r="K14" s="500"/>
      <c r="L14" s="500"/>
      <c r="M14" s="500"/>
      <c r="N14" s="503"/>
      <c r="O14" s="480"/>
      <c r="P14" s="480"/>
      <c r="Q14" s="509"/>
      <c r="R14" s="503"/>
      <c r="S14" s="480"/>
      <c r="T14" s="480"/>
      <c r="U14" s="480"/>
      <c r="V14" s="128" t="s">
        <v>201</v>
      </c>
      <c r="W14" s="217">
        <v>1</v>
      </c>
      <c r="X14" s="128" t="s">
        <v>208</v>
      </c>
      <c r="Y14" s="217">
        <v>0</v>
      </c>
      <c r="Z14" s="128"/>
      <c r="AA14" s="151"/>
      <c r="AB14" s="477"/>
    </row>
    <row r="15" spans="1:28" ht="24" customHeight="1" x14ac:dyDescent="0.25">
      <c r="A15" s="479"/>
      <c r="B15" s="533"/>
      <c r="C15" s="501" t="s">
        <v>165</v>
      </c>
      <c r="D15" s="69" t="s">
        <v>35</v>
      </c>
      <c r="E15" s="110">
        <v>1500</v>
      </c>
      <c r="F15" s="135">
        <v>1500</v>
      </c>
      <c r="G15" s="134"/>
      <c r="H15" s="135"/>
      <c r="I15" s="135"/>
      <c r="J15" s="135">
        <v>49</v>
      </c>
      <c r="K15" s="135"/>
      <c r="L15" s="134"/>
      <c r="M15" s="135"/>
      <c r="N15" s="501" t="s">
        <v>165</v>
      </c>
      <c r="O15" s="472"/>
      <c r="P15" s="472"/>
      <c r="Q15" s="507" t="s">
        <v>232</v>
      </c>
      <c r="R15" s="501" t="s">
        <v>165</v>
      </c>
      <c r="S15" s="472">
        <v>13</v>
      </c>
      <c r="T15" s="472">
        <v>36</v>
      </c>
      <c r="U15" s="472">
        <v>0</v>
      </c>
      <c r="V15" s="126" t="s">
        <v>195</v>
      </c>
      <c r="W15" s="217">
        <v>0</v>
      </c>
      <c r="X15" s="129" t="s">
        <v>202</v>
      </c>
      <c r="Y15" s="217">
        <v>0</v>
      </c>
      <c r="Z15" s="129" t="s">
        <v>209</v>
      </c>
      <c r="AA15" s="217">
        <v>0</v>
      </c>
      <c r="AB15" s="475">
        <f t="shared" ref="AB15" si="0">S15+T15+U15</f>
        <v>49</v>
      </c>
    </row>
    <row r="16" spans="1:28" ht="24" customHeight="1" x14ac:dyDescent="0.25">
      <c r="A16" s="479"/>
      <c r="B16" s="533"/>
      <c r="C16" s="502"/>
      <c r="D16" s="70" t="s">
        <v>36</v>
      </c>
      <c r="E16" s="164">
        <v>80514900</v>
      </c>
      <c r="F16" s="218">
        <v>80514900</v>
      </c>
      <c r="G16" s="42"/>
      <c r="H16" s="47"/>
      <c r="I16" s="47"/>
      <c r="J16" s="218">
        <v>50707850</v>
      </c>
      <c r="K16" s="47"/>
      <c r="L16" s="42"/>
      <c r="M16" s="47"/>
      <c r="N16" s="502"/>
      <c r="O16" s="473"/>
      <c r="P16" s="473"/>
      <c r="Q16" s="508"/>
      <c r="R16" s="502"/>
      <c r="S16" s="473"/>
      <c r="T16" s="473"/>
      <c r="U16" s="473"/>
      <c r="V16" s="127" t="s">
        <v>196</v>
      </c>
      <c r="W16" s="217">
        <v>0</v>
      </c>
      <c r="X16" s="130" t="s">
        <v>203</v>
      </c>
      <c r="Y16" s="217">
        <v>0</v>
      </c>
      <c r="Z16" s="130" t="s">
        <v>210</v>
      </c>
      <c r="AA16" s="217">
        <v>0</v>
      </c>
      <c r="AB16" s="476"/>
    </row>
    <row r="17" spans="1:28" ht="24" customHeight="1" x14ac:dyDescent="0.25">
      <c r="A17" s="479"/>
      <c r="B17" s="533"/>
      <c r="C17" s="502"/>
      <c r="D17" s="132" t="s">
        <v>37</v>
      </c>
      <c r="E17" s="111"/>
      <c r="F17" s="47"/>
      <c r="G17" s="42"/>
      <c r="H17" s="47"/>
      <c r="I17" s="47"/>
      <c r="J17" s="47"/>
      <c r="K17" s="47"/>
      <c r="L17" s="42"/>
      <c r="M17" s="47"/>
      <c r="N17" s="502"/>
      <c r="O17" s="473"/>
      <c r="P17" s="473"/>
      <c r="Q17" s="508"/>
      <c r="R17" s="502"/>
      <c r="S17" s="473"/>
      <c r="T17" s="473"/>
      <c r="U17" s="473"/>
      <c r="V17" s="127" t="s">
        <v>197</v>
      </c>
      <c r="W17" s="217">
        <v>0</v>
      </c>
      <c r="X17" s="130" t="s">
        <v>204</v>
      </c>
      <c r="Y17" s="217">
        <v>0</v>
      </c>
      <c r="Z17" s="130" t="s">
        <v>211</v>
      </c>
      <c r="AA17" s="217">
        <v>0</v>
      </c>
      <c r="AB17" s="476"/>
    </row>
    <row r="18" spans="1:28" ht="24" customHeight="1" x14ac:dyDescent="0.25">
      <c r="A18" s="479"/>
      <c r="B18" s="533"/>
      <c r="C18" s="502"/>
      <c r="D18" s="70" t="s">
        <v>38</v>
      </c>
      <c r="E18" s="164">
        <v>6235990</v>
      </c>
      <c r="F18" s="218">
        <v>6235990</v>
      </c>
      <c r="G18" s="42"/>
      <c r="H18" s="47"/>
      <c r="I18" s="47"/>
      <c r="J18" s="218">
        <v>4606876.7</v>
      </c>
      <c r="K18" s="47"/>
      <c r="L18" s="42"/>
      <c r="M18" s="47"/>
      <c r="N18" s="502"/>
      <c r="O18" s="473"/>
      <c r="P18" s="473"/>
      <c r="Q18" s="508"/>
      <c r="R18" s="502"/>
      <c r="S18" s="473"/>
      <c r="T18" s="473"/>
      <c r="U18" s="473"/>
      <c r="V18" s="127" t="s">
        <v>198</v>
      </c>
      <c r="W18" s="217">
        <v>11</v>
      </c>
      <c r="X18" s="130" t="s">
        <v>205</v>
      </c>
      <c r="Y18" s="217">
        <v>0</v>
      </c>
      <c r="Z18" s="130" t="s">
        <v>212</v>
      </c>
      <c r="AA18" s="217">
        <v>49</v>
      </c>
      <c r="AB18" s="476"/>
    </row>
    <row r="19" spans="1:28" ht="24" customHeight="1" x14ac:dyDescent="0.25">
      <c r="A19" s="479"/>
      <c r="B19" s="533"/>
      <c r="C19" s="502"/>
      <c r="D19" s="497"/>
      <c r="E19" s="499"/>
      <c r="F19" s="512"/>
      <c r="G19" s="512"/>
      <c r="H19" s="512"/>
      <c r="I19" s="512"/>
      <c r="J19" s="512"/>
      <c r="K19" s="499"/>
      <c r="L19" s="499"/>
      <c r="M19" s="499"/>
      <c r="N19" s="502"/>
      <c r="O19" s="473"/>
      <c r="P19" s="473"/>
      <c r="Q19" s="508"/>
      <c r="R19" s="502"/>
      <c r="S19" s="473"/>
      <c r="T19" s="473"/>
      <c r="U19" s="473"/>
      <c r="V19" s="127" t="s">
        <v>199</v>
      </c>
      <c r="W19" s="217">
        <v>35</v>
      </c>
      <c r="X19" s="130" t="s">
        <v>206</v>
      </c>
      <c r="Y19" s="217">
        <v>49</v>
      </c>
      <c r="Z19" s="130" t="s">
        <v>207</v>
      </c>
      <c r="AA19" s="217">
        <v>0</v>
      </c>
      <c r="AB19" s="476"/>
    </row>
    <row r="20" spans="1:28" ht="24" customHeight="1" x14ac:dyDescent="0.25">
      <c r="A20" s="479"/>
      <c r="B20" s="533"/>
      <c r="C20" s="502"/>
      <c r="D20" s="497"/>
      <c r="E20" s="499"/>
      <c r="F20" s="512"/>
      <c r="G20" s="512"/>
      <c r="H20" s="512"/>
      <c r="I20" s="512"/>
      <c r="J20" s="512"/>
      <c r="K20" s="499"/>
      <c r="L20" s="499"/>
      <c r="M20" s="499"/>
      <c r="N20" s="502"/>
      <c r="O20" s="473"/>
      <c r="P20" s="473"/>
      <c r="Q20" s="508"/>
      <c r="R20" s="502"/>
      <c r="S20" s="473"/>
      <c r="T20" s="473"/>
      <c r="U20" s="473"/>
      <c r="V20" s="127" t="s">
        <v>200</v>
      </c>
      <c r="W20" s="217">
        <v>3</v>
      </c>
      <c r="X20" s="127" t="s">
        <v>207</v>
      </c>
      <c r="Y20" s="217">
        <v>0</v>
      </c>
      <c r="Z20" s="130" t="s">
        <v>213</v>
      </c>
      <c r="AA20" s="217">
        <v>0</v>
      </c>
      <c r="AB20" s="476"/>
    </row>
    <row r="21" spans="1:28" ht="24" customHeight="1" thickBot="1" x14ac:dyDescent="0.3">
      <c r="A21" s="479"/>
      <c r="B21" s="533"/>
      <c r="C21" s="503"/>
      <c r="D21" s="498"/>
      <c r="E21" s="500"/>
      <c r="F21" s="513"/>
      <c r="G21" s="513"/>
      <c r="H21" s="513"/>
      <c r="I21" s="513"/>
      <c r="J21" s="513"/>
      <c r="K21" s="500"/>
      <c r="L21" s="500"/>
      <c r="M21" s="500"/>
      <c r="N21" s="503"/>
      <c r="O21" s="474"/>
      <c r="P21" s="474"/>
      <c r="Q21" s="509"/>
      <c r="R21" s="503"/>
      <c r="S21" s="474"/>
      <c r="T21" s="474"/>
      <c r="U21" s="474"/>
      <c r="V21" s="128" t="s">
        <v>201</v>
      </c>
      <c r="W21" s="217">
        <v>0</v>
      </c>
      <c r="X21" s="128" t="s">
        <v>208</v>
      </c>
      <c r="Y21" s="217">
        <v>0</v>
      </c>
      <c r="Z21" s="128"/>
      <c r="AA21" s="169"/>
      <c r="AB21" s="477"/>
    </row>
    <row r="22" spans="1:28" ht="24" customHeight="1" x14ac:dyDescent="0.25">
      <c r="A22" s="479"/>
      <c r="B22" s="533"/>
      <c r="C22" s="501" t="s">
        <v>166</v>
      </c>
      <c r="D22" s="69" t="s">
        <v>35</v>
      </c>
      <c r="E22" s="110">
        <v>1800</v>
      </c>
      <c r="F22" s="135">
        <v>1800</v>
      </c>
      <c r="G22" s="134"/>
      <c r="H22" s="135"/>
      <c r="I22" s="135"/>
      <c r="J22" s="135">
        <v>100</v>
      </c>
      <c r="K22" s="135"/>
      <c r="L22" s="134"/>
      <c r="M22" s="135"/>
      <c r="N22" s="501" t="s">
        <v>166</v>
      </c>
      <c r="O22" s="472"/>
      <c r="P22" s="472"/>
      <c r="Q22" s="507" t="s">
        <v>232</v>
      </c>
      <c r="R22" s="501" t="s">
        <v>166</v>
      </c>
      <c r="S22" s="472">
        <v>58</v>
      </c>
      <c r="T22" s="472">
        <v>42</v>
      </c>
      <c r="U22" s="472">
        <v>0</v>
      </c>
      <c r="V22" s="126" t="s">
        <v>195</v>
      </c>
      <c r="W22" s="217">
        <v>0</v>
      </c>
      <c r="X22" s="129" t="s">
        <v>202</v>
      </c>
      <c r="Y22" s="217">
        <v>0</v>
      </c>
      <c r="Z22" s="129" t="s">
        <v>209</v>
      </c>
      <c r="AA22" s="217">
        <v>0</v>
      </c>
      <c r="AB22" s="475">
        <f t="shared" ref="AB22" si="1">S22+T22+U22</f>
        <v>100</v>
      </c>
    </row>
    <row r="23" spans="1:28" ht="24" customHeight="1" x14ac:dyDescent="0.25">
      <c r="A23" s="479"/>
      <c r="B23" s="533"/>
      <c r="C23" s="502"/>
      <c r="D23" s="70" t="s">
        <v>36</v>
      </c>
      <c r="E23" s="164">
        <v>80514900</v>
      </c>
      <c r="F23" s="218">
        <v>80514900</v>
      </c>
      <c r="G23" s="42"/>
      <c r="H23" s="47"/>
      <c r="I23" s="47"/>
      <c r="J23" s="218">
        <v>50707850</v>
      </c>
      <c r="K23" s="47"/>
      <c r="L23" s="42"/>
      <c r="M23" s="47"/>
      <c r="N23" s="502"/>
      <c r="O23" s="473"/>
      <c r="P23" s="473"/>
      <c r="Q23" s="508"/>
      <c r="R23" s="502"/>
      <c r="S23" s="473"/>
      <c r="T23" s="473"/>
      <c r="U23" s="473"/>
      <c r="V23" s="127" t="s">
        <v>196</v>
      </c>
      <c r="W23" s="217">
        <v>0</v>
      </c>
      <c r="X23" s="130" t="s">
        <v>203</v>
      </c>
      <c r="Y23" s="217">
        <v>0</v>
      </c>
      <c r="Z23" s="130" t="s">
        <v>210</v>
      </c>
      <c r="AA23" s="217">
        <v>35</v>
      </c>
      <c r="AB23" s="476"/>
    </row>
    <row r="24" spans="1:28" ht="24" customHeight="1" x14ac:dyDescent="0.25">
      <c r="A24" s="479"/>
      <c r="B24" s="533"/>
      <c r="C24" s="502"/>
      <c r="D24" s="132" t="s">
        <v>37</v>
      </c>
      <c r="E24" s="111"/>
      <c r="F24" s="47"/>
      <c r="G24" s="42"/>
      <c r="H24" s="47"/>
      <c r="I24" s="47"/>
      <c r="J24" s="47"/>
      <c r="K24" s="47"/>
      <c r="L24" s="42"/>
      <c r="M24" s="47"/>
      <c r="N24" s="502"/>
      <c r="O24" s="473"/>
      <c r="P24" s="473"/>
      <c r="Q24" s="508"/>
      <c r="R24" s="502"/>
      <c r="S24" s="473"/>
      <c r="T24" s="473"/>
      <c r="U24" s="473"/>
      <c r="V24" s="127" t="s">
        <v>197</v>
      </c>
      <c r="W24" s="217">
        <v>0</v>
      </c>
      <c r="X24" s="130" t="s">
        <v>204</v>
      </c>
      <c r="Y24" s="217">
        <v>0</v>
      </c>
      <c r="Z24" s="130" t="s">
        <v>211</v>
      </c>
      <c r="AA24" s="217">
        <v>0</v>
      </c>
      <c r="AB24" s="476"/>
    </row>
    <row r="25" spans="1:28" ht="24" customHeight="1" x14ac:dyDescent="0.25">
      <c r="A25" s="479"/>
      <c r="B25" s="533"/>
      <c r="C25" s="502"/>
      <c r="D25" s="70" t="s">
        <v>38</v>
      </c>
      <c r="E25" s="164">
        <v>6235990</v>
      </c>
      <c r="F25" s="218">
        <v>6235990</v>
      </c>
      <c r="G25" s="42"/>
      <c r="H25" s="47"/>
      <c r="I25" s="47"/>
      <c r="J25" s="218">
        <v>4606876.7</v>
      </c>
      <c r="K25" s="47"/>
      <c r="L25" s="42"/>
      <c r="M25" s="47"/>
      <c r="N25" s="502"/>
      <c r="O25" s="473"/>
      <c r="P25" s="473"/>
      <c r="Q25" s="508"/>
      <c r="R25" s="502"/>
      <c r="S25" s="473"/>
      <c r="T25" s="473"/>
      <c r="U25" s="473"/>
      <c r="V25" s="127" t="s">
        <v>198</v>
      </c>
      <c r="W25" s="217">
        <v>36</v>
      </c>
      <c r="X25" s="130" t="s">
        <v>205</v>
      </c>
      <c r="Y25" s="217">
        <v>46</v>
      </c>
      <c r="Z25" s="130" t="s">
        <v>212</v>
      </c>
      <c r="AA25" s="217">
        <v>65</v>
      </c>
      <c r="AB25" s="476"/>
    </row>
    <row r="26" spans="1:28" ht="24" customHeight="1" x14ac:dyDescent="0.25">
      <c r="A26" s="479"/>
      <c r="B26" s="533"/>
      <c r="C26" s="502"/>
      <c r="D26" s="497"/>
      <c r="E26" s="499"/>
      <c r="F26" s="512"/>
      <c r="G26" s="512"/>
      <c r="H26" s="512"/>
      <c r="I26" s="512"/>
      <c r="J26" s="512"/>
      <c r="K26" s="499"/>
      <c r="L26" s="499"/>
      <c r="M26" s="499"/>
      <c r="N26" s="502"/>
      <c r="O26" s="473"/>
      <c r="P26" s="473"/>
      <c r="Q26" s="508"/>
      <c r="R26" s="502"/>
      <c r="S26" s="473"/>
      <c r="T26" s="473"/>
      <c r="U26" s="473"/>
      <c r="V26" s="127" t="s">
        <v>199</v>
      </c>
      <c r="W26" s="217">
        <v>61</v>
      </c>
      <c r="X26" s="130" t="s">
        <v>206</v>
      </c>
      <c r="Y26" s="217">
        <v>54</v>
      </c>
      <c r="Z26" s="130" t="s">
        <v>207</v>
      </c>
      <c r="AA26" s="217">
        <v>0</v>
      </c>
      <c r="AB26" s="476"/>
    </row>
    <row r="27" spans="1:28" ht="24" customHeight="1" x14ac:dyDescent="0.25">
      <c r="A27" s="479"/>
      <c r="B27" s="533"/>
      <c r="C27" s="502"/>
      <c r="D27" s="497"/>
      <c r="E27" s="499"/>
      <c r="F27" s="512"/>
      <c r="G27" s="512"/>
      <c r="H27" s="512"/>
      <c r="I27" s="512"/>
      <c r="J27" s="512"/>
      <c r="K27" s="499"/>
      <c r="L27" s="499"/>
      <c r="M27" s="499"/>
      <c r="N27" s="502"/>
      <c r="O27" s="473"/>
      <c r="P27" s="473"/>
      <c r="Q27" s="508"/>
      <c r="R27" s="502"/>
      <c r="S27" s="473"/>
      <c r="T27" s="473"/>
      <c r="U27" s="473"/>
      <c r="V27" s="127" t="s">
        <v>200</v>
      </c>
      <c r="W27" s="217">
        <v>3</v>
      </c>
      <c r="X27" s="127" t="s">
        <v>207</v>
      </c>
      <c r="Y27" s="217">
        <v>0</v>
      </c>
      <c r="Z27" s="130" t="s">
        <v>213</v>
      </c>
      <c r="AA27" s="217">
        <v>0</v>
      </c>
      <c r="AB27" s="476"/>
    </row>
    <row r="28" spans="1:28" ht="24" customHeight="1" thickBot="1" x14ac:dyDescent="0.3">
      <c r="A28" s="479"/>
      <c r="B28" s="533"/>
      <c r="C28" s="503"/>
      <c r="D28" s="498"/>
      <c r="E28" s="500"/>
      <c r="F28" s="513"/>
      <c r="G28" s="513"/>
      <c r="H28" s="513"/>
      <c r="I28" s="513"/>
      <c r="J28" s="513"/>
      <c r="K28" s="500"/>
      <c r="L28" s="500"/>
      <c r="M28" s="500"/>
      <c r="N28" s="503"/>
      <c r="O28" s="474"/>
      <c r="P28" s="474"/>
      <c r="Q28" s="509"/>
      <c r="R28" s="503"/>
      <c r="S28" s="474"/>
      <c r="T28" s="474"/>
      <c r="U28" s="474"/>
      <c r="V28" s="128" t="s">
        <v>201</v>
      </c>
      <c r="W28" s="217">
        <v>0</v>
      </c>
      <c r="X28" s="128" t="s">
        <v>208</v>
      </c>
      <c r="Y28" s="217">
        <v>0</v>
      </c>
      <c r="Z28" s="128"/>
      <c r="AA28" s="169"/>
      <c r="AB28" s="477"/>
    </row>
    <row r="29" spans="1:28" ht="24" customHeight="1" x14ac:dyDescent="0.25">
      <c r="A29" s="479"/>
      <c r="B29" s="533"/>
      <c r="C29" s="501" t="s">
        <v>167</v>
      </c>
      <c r="D29" s="69" t="s">
        <v>35</v>
      </c>
      <c r="E29" s="110">
        <v>1550</v>
      </c>
      <c r="F29" s="135">
        <v>1550</v>
      </c>
      <c r="G29" s="134"/>
      <c r="H29" s="135"/>
      <c r="I29" s="135"/>
      <c r="J29" s="135">
        <v>58</v>
      </c>
      <c r="K29" s="135"/>
      <c r="L29" s="134"/>
      <c r="M29" s="135"/>
      <c r="N29" s="501" t="s">
        <v>167</v>
      </c>
      <c r="O29" s="472"/>
      <c r="P29" s="472"/>
      <c r="Q29" s="507" t="s">
        <v>232</v>
      </c>
      <c r="R29" s="501" t="s">
        <v>167</v>
      </c>
      <c r="S29" s="472">
        <v>10</v>
      </c>
      <c r="T29" s="472">
        <v>48</v>
      </c>
      <c r="U29" s="472">
        <v>0</v>
      </c>
      <c r="V29" s="126" t="s">
        <v>195</v>
      </c>
      <c r="W29" s="217">
        <v>0</v>
      </c>
      <c r="X29" s="129" t="s">
        <v>202</v>
      </c>
      <c r="Y29" s="217">
        <v>0</v>
      </c>
      <c r="Z29" s="129" t="s">
        <v>209</v>
      </c>
      <c r="AA29" s="217">
        <v>0</v>
      </c>
      <c r="AB29" s="475">
        <f t="shared" ref="AB29" si="2">S29+T29+U29</f>
        <v>58</v>
      </c>
    </row>
    <row r="30" spans="1:28" ht="24" customHeight="1" x14ac:dyDescent="0.25">
      <c r="A30" s="479"/>
      <c r="B30" s="533"/>
      <c r="C30" s="502"/>
      <c r="D30" s="70" t="s">
        <v>36</v>
      </c>
      <c r="E30" s="164">
        <v>80514900</v>
      </c>
      <c r="F30" s="218">
        <v>80514900</v>
      </c>
      <c r="G30" s="42"/>
      <c r="H30" s="47"/>
      <c r="I30" s="47"/>
      <c r="J30" s="218">
        <v>50707850</v>
      </c>
      <c r="K30" s="47"/>
      <c r="L30" s="42"/>
      <c r="M30" s="47"/>
      <c r="N30" s="502"/>
      <c r="O30" s="473"/>
      <c r="P30" s="473"/>
      <c r="Q30" s="508"/>
      <c r="R30" s="502"/>
      <c r="S30" s="473"/>
      <c r="T30" s="473"/>
      <c r="U30" s="473"/>
      <c r="V30" s="127" t="s">
        <v>196</v>
      </c>
      <c r="W30" s="217">
        <v>0</v>
      </c>
      <c r="X30" s="130" t="s">
        <v>203</v>
      </c>
      <c r="Y30" s="217">
        <v>0</v>
      </c>
      <c r="Z30" s="130" t="s">
        <v>210</v>
      </c>
      <c r="AA30" s="217">
        <v>0</v>
      </c>
      <c r="AB30" s="476"/>
    </row>
    <row r="31" spans="1:28" ht="24" customHeight="1" x14ac:dyDescent="0.25">
      <c r="A31" s="479"/>
      <c r="B31" s="533"/>
      <c r="C31" s="502"/>
      <c r="D31" s="132" t="s">
        <v>37</v>
      </c>
      <c r="E31" s="111"/>
      <c r="F31" s="47"/>
      <c r="G31" s="42"/>
      <c r="H31" s="47"/>
      <c r="I31" s="47"/>
      <c r="J31" s="47"/>
      <c r="K31" s="47"/>
      <c r="L31" s="42"/>
      <c r="M31" s="47"/>
      <c r="N31" s="502"/>
      <c r="O31" s="473"/>
      <c r="P31" s="473"/>
      <c r="Q31" s="508"/>
      <c r="R31" s="502"/>
      <c r="S31" s="473"/>
      <c r="T31" s="473"/>
      <c r="U31" s="473"/>
      <c r="V31" s="127" t="s">
        <v>197</v>
      </c>
      <c r="W31" s="217">
        <v>0</v>
      </c>
      <c r="X31" s="130" t="s">
        <v>204</v>
      </c>
      <c r="Y31" s="217">
        <v>0</v>
      </c>
      <c r="Z31" s="130" t="s">
        <v>211</v>
      </c>
      <c r="AA31" s="217">
        <v>1</v>
      </c>
      <c r="AB31" s="476"/>
    </row>
    <row r="32" spans="1:28" ht="24" customHeight="1" x14ac:dyDescent="0.25">
      <c r="A32" s="479"/>
      <c r="B32" s="533"/>
      <c r="C32" s="502"/>
      <c r="D32" s="70" t="s">
        <v>38</v>
      </c>
      <c r="E32" s="164">
        <v>6235990</v>
      </c>
      <c r="F32" s="218">
        <v>6235990</v>
      </c>
      <c r="G32" s="42"/>
      <c r="H32" s="47"/>
      <c r="I32" s="47"/>
      <c r="J32" s="218">
        <v>4606876.7</v>
      </c>
      <c r="K32" s="47"/>
      <c r="L32" s="42"/>
      <c r="M32" s="47"/>
      <c r="N32" s="502"/>
      <c r="O32" s="473"/>
      <c r="P32" s="473"/>
      <c r="Q32" s="508"/>
      <c r="R32" s="502"/>
      <c r="S32" s="473"/>
      <c r="T32" s="473"/>
      <c r="U32" s="473"/>
      <c r="V32" s="127" t="s">
        <v>198</v>
      </c>
      <c r="W32" s="217">
        <v>3</v>
      </c>
      <c r="X32" s="130" t="s">
        <v>205</v>
      </c>
      <c r="Y32" s="217">
        <v>0</v>
      </c>
      <c r="Z32" s="130" t="s">
        <v>212</v>
      </c>
      <c r="AA32" s="217">
        <v>57</v>
      </c>
      <c r="AB32" s="476"/>
    </row>
    <row r="33" spans="1:28" ht="24" customHeight="1" x14ac:dyDescent="0.25">
      <c r="A33" s="479"/>
      <c r="B33" s="533"/>
      <c r="C33" s="502"/>
      <c r="D33" s="497"/>
      <c r="E33" s="499"/>
      <c r="F33" s="512"/>
      <c r="G33" s="512"/>
      <c r="H33" s="512"/>
      <c r="I33" s="512"/>
      <c r="J33" s="512"/>
      <c r="K33" s="499"/>
      <c r="L33" s="499"/>
      <c r="M33" s="499"/>
      <c r="N33" s="502"/>
      <c r="O33" s="473"/>
      <c r="P33" s="473"/>
      <c r="Q33" s="508"/>
      <c r="R33" s="502"/>
      <c r="S33" s="473"/>
      <c r="T33" s="473"/>
      <c r="U33" s="473"/>
      <c r="V33" s="127" t="s">
        <v>199</v>
      </c>
      <c r="W33" s="217">
        <v>18</v>
      </c>
      <c r="X33" s="130" t="s">
        <v>206</v>
      </c>
      <c r="Y33" s="217">
        <v>58</v>
      </c>
      <c r="Z33" s="130" t="s">
        <v>207</v>
      </c>
      <c r="AA33" s="217">
        <v>0</v>
      </c>
      <c r="AB33" s="476"/>
    </row>
    <row r="34" spans="1:28" ht="24" customHeight="1" x14ac:dyDescent="0.25">
      <c r="A34" s="479"/>
      <c r="B34" s="533"/>
      <c r="C34" s="502"/>
      <c r="D34" s="497"/>
      <c r="E34" s="499"/>
      <c r="F34" s="512"/>
      <c r="G34" s="512"/>
      <c r="H34" s="512"/>
      <c r="I34" s="512"/>
      <c r="J34" s="512"/>
      <c r="K34" s="499"/>
      <c r="L34" s="499"/>
      <c r="M34" s="499"/>
      <c r="N34" s="502"/>
      <c r="O34" s="473"/>
      <c r="P34" s="473"/>
      <c r="Q34" s="508"/>
      <c r="R34" s="502"/>
      <c r="S34" s="473"/>
      <c r="T34" s="473"/>
      <c r="U34" s="473"/>
      <c r="V34" s="127" t="s">
        <v>200</v>
      </c>
      <c r="W34" s="217">
        <v>11</v>
      </c>
      <c r="X34" s="127" t="s">
        <v>207</v>
      </c>
      <c r="Y34" s="217">
        <v>0</v>
      </c>
      <c r="Z34" s="130" t="s">
        <v>213</v>
      </c>
      <c r="AA34" s="217">
        <v>0</v>
      </c>
      <c r="AB34" s="476"/>
    </row>
    <row r="35" spans="1:28" ht="24" customHeight="1" thickBot="1" x14ac:dyDescent="0.3">
      <c r="A35" s="479"/>
      <c r="B35" s="533"/>
      <c r="C35" s="503"/>
      <c r="D35" s="498"/>
      <c r="E35" s="500"/>
      <c r="F35" s="513"/>
      <c r="G35" s="513"/>
      <c r="H35" s="513"/>
      <c r="I35" s="513"/>
      <c r="J35" s="513"/>
      <c r="K35" s="500"/>
      <c r="L35" s="500"/>
      <c r="M35" s="500"/>
      <c r="N35" s="503"/>
      <c r="O35" s="474"/>
      <c r="P35" s="474"/>
      <c r="Q35" s="509"/>
      <c r="R35" s="503"/>
      <c r="S35" s="474"/>
      <c r="T35" s="474"/>
      <c r="U35" s="474"/>
      <c r="V35" s="128" t="s">
        <v>201</v>
      </c>
      <c r="W35" s="217">
        <v>26</v>
      </c>
      <c r="X35" s="128" t="s">
        <v>208</v>
      </c>
      <c r="Y35" s="217">
        <v>0</v>
      </c>
      <c r="Z35" s="128"/>
      <c r="AA35" s="169"/>
      <c r="AB35" s="477"/>
    </row>
    <row r="36" spans="1:28" ht="24" customHeight="1" x14ac:dyDescent="0.25">
      <c r="A36" s="479"/>
      <c r="B36" s="533"/>
      <c r="C36" s="501" t="s">
        <v>168</v>
      </c>
      <c r="D36" s="69" t="s">
        <v>35</v>
      </c>
      <c r="E36" s="110">
        <v>1800</v>
      </c>
      <c r="F36" s="135">
        <v>1800</v>
      </c>
      <c r="G36" s="134"/>
      <c r="H36" s="135"/>
      <c r="I36" s="135"/>
      <c r="J36" s="135">
        <v>243</v>
      </c>
      <c r="K36" s="135"/>
      <c r="L36" s="134"/>
      <c r="M36" s="135"/>
      <c r="N36" s="501" t="s">
        <v>168</v>
      </c>
      <c r="O36" s="472"/>
      <c r="P36" s="472"/>
      <c r="Q36" s="507" t="s">
        <v>232</v>
      </c>
      <c r="R36" s="501" t="s">
        <v>168</v>
      </c>
      <c r="S36" s="472">
        <v>97</v>
      </c>
      <c r="T36" s="472">
        <v>146</v>
      </c>
      <c r="U36" s="472">
        <v>0</v>
      </c>
      <c r="V36" s="126" t="s">
        <v>195</v>
      </c>
      <c r="W36" s="217">
        <v>10</v>
      </c>
      <c r="X36" s="129" t="s">
        <v>202</v>
      </c>
      <c r="Y36" s="217">
        <v>0</v>
      </c>
      <c r="Z36" s="129" t="s">
        <v>209</v>
      </c>
      <c r="AA36" s="217">
        <v>0</v>
      </c>
      <c r="AB36" s="475">
        <f t="shared" ref="AB36" si="3">S36+T36+U36</f>
        <v>243</v>
      </c>
    </row>
    <row r="37" spans="1:28" ht="24" customHeight="1" x14ac:dyDescent="0.25">
      <c r="A37" s="479"/>
      <c r="B37" s="533"/>
      <c r="C37" s="502"/>
      <c r="D37" s="70" t="s">
        <v>36</v>
      </c>
      <c r="E37" s="164">
        <v>80514900</v>
      </c>
      <c r="F37" s="218">
        <v>80514900</v>
      </c>
      <c r="G37" s="42"/>
      <c r="H37" s="47"/>
      <c r="I37" s="47"/>
      <c r="J37" s="218">
        <v>50707850</v>
      </c>
      <c r="K37" s="47"/>
      <c r="L37" s="42"/>
      <c r="M37" s="47"/>
      <c r="N37" s="502"/>
      <c r="O37" s="473"/>
      <c r="P37" s="473"/>
      <c r="Q37" s="508"/>
      <c r="R37" s="502"/>
      <c r="S37" s="473"/>
      <c r="T37" s="473"/>
      <c r="U37" s="473"/>
      <c r="V37" s="127" t="s">
        <v>196</v>
      </c>
      <c r="W37" s="217">
        <v>108</v>
      </c>
      <c r="X37" s="130" t="s">
        <v>203</v>
      </c>
      <c r="Y37" s="217">
        <v>126</v>
      </c>
      <c r="Z37" s="130" t="s">
        <v>210</v>
      </c>
      <c r="AA37" s="217">
        <v>0</v>
      </c>
      <c r="AB37" s="476"/>
    </row>
    <row r="38" spans="1:28" ht="24" customHeight="1" x14ac:dyDescent="0.25">
      <c r="A38" s="479"/>
      <c r="B38" s="533"/>
      <c r="C38" s="502"/>
      <c r="D38" s="132" t="s">
        <v>37</v>
      </c>
      <c r="E38" s="111"/>
      <c r="F38" s="47"/>
      <c r="G38" s="42"/>
      <c r="H38" s="47"/>
      <c r="I38" s="47"/>
      <c r="J38" s="47"/>
      <c r="K38" s="47"/>
      <c r="L38" s="42"/>
      <c r="M38" s="47"/>
      <c r="N38" s="502"/>
      <c r="O38" s="473"/>
      <c r="P38" s="473"/>
      <c r="Q38" s="508"/>
      <c r="R38" s="502"/>
      <c r="S38" s="473"/>
      <c r="T38" s="473"/>
      <c r="U38" s="473"/>
      <c r="V38" s="127" t="s">
        <v>197</v>
      </c>
      <c r="W38" s="217">
        <v>43</v>
      </c>
      <c r="X38" s="130" t="s">
        <v>204</v>
      </c>
      <c r="Y38" s="217">
        <v>0</v>
      </c>
      <c r="Z38" s="130" t="s">
        <v>211</v>
      </c>
      <c r="AA38" s="217">
        <v>0</v>
      </c>
      <c r="AB38" s="476"/>
    </row>
    <row r="39" spans="1:28" ht="24" customHeight="1" x14ac:dyDescent="0.25">
      <c r="A39" s="479"/>
      <c r="B39" s="533"/>
      <c r="C39" s="502"/>
      <c r="D39" s="70" t="s">
        <v>38</v>
      </c>
      <c r="E39" s="164">
        <v>6235990</v>
      </c>
      <c r="F39" s="218">
        <v>6235990</v>
      </c>
      <c r="G39" s="42"/>
      <c r="H39" s="47"/>
      <c r="I39" s="47"/>
      <c r="J39" s="218">
        <v>4606876.7</v>
      </c>
      <c r="K39" s="47"/>
      <c r="L39" s="42"/>
      <c r="M39" s="47"/>
      <c r="N39" s="502"/>
      <c r="O39" s="473"/>
      <c r="P39" s="473"/>
      <c r="Q39" s="508"/>
      <c r="R39" s="502"/>
      <c r="S39" s="473"/>
      <c r="T39" s="473"/>
      <c r="U39" s="473"/>
      <c r="V39" s="127" t="s">
        <v>198</v>
      </c>
      <c r="W39" s="217">
        <v>24</v>
      </c>
      <c r="X39" s="130" t="s">
        <v>205</v>
      </c>
      <c r="Y39" s="217">
        <v>21</v>
      </c>
      <c r="Z39" s="130" t="s">
        <v>212</v>
      </c>
      <c r="AA39" s="217">
        <v>243</v>
      </c>
      <c r="AB39" s="476"/>
    </row>
    <row r="40" spans="1:28" ht="24" customHeight="1" x14ac:dyDescent="0.25">
      <c r="A40" s="479"/>
      <c r="B40" s="533"/>
      <c r="C40" s="502"/>
      <c r="D40" s="497"/>
      <c r="E40" s="499"/>
      <c r="F40" s="512"/>
      <c r="G40" s="512"/>
      <c r="H40" s="512"/>
      <c r="I40" s="512"/>
      <c r="J40" s="512"/>
      <c r="K40" s="499"/>
      <c r="L40" s="499"/>
      <c r="M40" s="499"/>
      <c r="N40" s="502"/>
      <c r="O40" s="473"/>
      <c r="P40" s="473"/>
      <c r="Q40" s="508"/>
      <c r="R40" s="502"/>
      <c r="S40" s="473"/>
      <c r="T40" s="473"/>
      <c r="U40" s="473"/>
      <c r="V40" s="127" t="s">
        <v>199</v>
      </c>
      <c r="W40" s="217">
        <v>48</v>
      </c>
      <c r="X40" s="130" t="s">
        <v>206</v>
      </c>
      <c r="Y40" s="217">
        <v>96</v>
      </c>
      <c r="Z40" s="130" t="s">
        <v>207</v>
      </c>
      <c r="AA40" s="217">
        <v>0</v>
      </c>
      <c r="AB40" s="476"/>
    </row>
    <row r="41" spans="1:28" ht="24" customHeight="1" x14ac:dyDescent="0.25">
      <c r="A41" s="479"/>
      <c r="B41" s="533"/>
      <c r="C41" s="502"/>
      <c r="D41" s="497"/>
      <c r="E41" s="499"/>
      <c r="F41" s="512"/>
      <c r="G41" s="512"/>
      <c r="H41" s="512"/>
      <c r="I41" s="512"/>
      <c r="J41" s="512"/>
      <c r="K41" s="499"/>
      <c r="L41" s="499"/>
      <c r="M41" s="499"/>
      <c r="N41" s="502"/>
      <c r="O41" s="473"/>
      <c r="P41" s="473"/>
      <c r="Q41" s="508"/>
      <c r="R41" s="502"/>
      <c r="S41" s="473"/>
      <c r="T41" s="473"/>
      <c r="U41" s="473"/>
      <c r="V41" s="127" t="s">
        <v>200</v>
      </c>
      <c r="W41" s="217">
        <v>10</v>
      </c>
      <c r="X41" s="127" t="s">
        <v>207</v>
      </c>
      <c r="Y41" s="217">
        <v>0</v>
      </c>
      <c r="Z41" s="130" t="s">
        <v>213</v>
      </c>
      <c r="AA41" s="217">
        <v>0</v>
      </c>
      <c r="AB41" s="476"/>
    </row>
    <row r="42" spans="1:28" ht="24" customHeight="1" thickBot="1" x14ac:dyDescent="0.3">
      <c r="A42" s="479"/>
      <c r="B42" s="533"/>
      <c r="C42" s="503"/>
      <c r="D42" s="498"/>
      <c r="E42" s="500"/>
      <c r="F42" s="513"/>
      <c r="G42" s="513"/>
      <c r="H42" s="513"/>
      <c r="I42" s="513"/>
      <c r="J42" s="513"/>
      <c r="K42" s="500"/>
      <c r="L42" s="500"/>
      <c r="M42" s="500"/>
      <c r="N42" s="503"/>
      <c r="O42" s="474"/>
      <c r="P42" s="474"/>
      <c r="Q42" s="509"/>
      <c r="R42" s="503"/>
      <c r="S42" s="474"/>
      <c r="T42" s="474"/>
      <c r="U42" s="474"/>
      <c r="V42" s="128" t="s">
        <v>201</v>
      </c>
      <c r="W42" s="217">
        <v>0</v>
      </c>
      <c r="X42" s="128" t="s">
        <v>208</v>
      </c>
      <c r="Y42" s="217">
        <v>0</v>
      </c>
      <c r="Z42" s="128"/>
      <c r="AA42" s="169"/>
      <c r="AB42" s="477"/>
    </row>
    <row r="43" spans="1:28" ht="24" customHeight="1" x14ac:dyDescent="0.25">
      <c r="A43" s="479"/>
      <c r="B43" s="533"/>
      <c r="C43" s="501" t="s">
        <v>169</v>
      </c>
      <c r="D43" s="69" t="s">
        <v>35</v>
      </c>
      <c r="E43" s="110">
        <v>1800</v>
      </c>
      <c r="F43" s="135">
        <v>1800</v>
      </c>
      <c r="G43" s="134"/>
      <c r="H43" s="135"/>
      <c r="I43" s="135"/>
      <c r="J43" s="135">
        <v>193</v>
      </c>
      <c r="K43" s="135"/>
      <c r="L43" s="134"/>
      <c r="M43" s="135"/>
      <c r="N43" s="501" t="s">
        <v>169</v>
      </c>
      <c r="O43" s="472"/>
      <c r="P43" s="472"/>
      <c r="Q43" s="507" t="s">
        <v>232</v>
      </c>
      <c r="R43" s="501" t="s">
        <v>169</v>
      </c>
      <c r="S43" s="472">
        <v>88</v>
      </c>
      <c r="T43" s="472">
        <v>105</v>
      </c>
      <c r="U43" s="472">
        <v>0</v>
      </c>
      <c r="V43" s="126" t="s">
        <v>195</v>
      </c>
      <c r="W43" s="217">
        <v>0</v>
      </c>
      <c r="X43" s="129" t="s">
        <v>202</v>
      </c>
      <c r="Y43" s="217">
        <v>0</v>
      </c>
      <c r="Z43" s="129" t="s">
        <v>209</v>
      </c>
      <c r="AA43" s="217">
        <v>0</v>
      </c>
      <c r="AB43" s="475">
        <f t="shared" ref="AB43" si="4">S43+T43+U43</f>
        <v>193</v>
      </c>
    </row>
    <row r="44" spans="1:28" ht="24" customHeight="1" x14ac:dyDescent="0.25">
      <c r="A44" s="479"/>
      <c r="B44" s="533"/>
      <c r="C44" s="502"/>
      <c r="D44" s="70" t="s">
        <v>36</v>
      </c>
      <c r="E44" s="164">
        <v>80514900</v>
      </c>
      <c r="F44" s="164">
        <v>80514900</v>
      </c>
      <c r="G44" s="42"/>
      <c r="H44" s="47"/>
      <c r="I44" s="47"/>
      <c r="J44" s="164">
        <v>50707850</v>
      </c>
      <c r="K44" s="47"/>
      <c r="L44" s="42"/>
      <c r="M44" s="47"/>
      <c r="N44" s="502"/>
      <c r="O44" s="473"/>
      <c r="P44" s="473"/>
      <c r="Q44" s="508"/>
      <c r="R44" s="502"/>
      <c r="S44" s="473"/>
      <c r="T44" s="473"/>
      <c r="U44" s="473"/>
      <c r="V44" s="127" t="s">
        <v>196</v>
      </c>
      <c r="W44" s="217">
        <v>137</v>
      </c>
      <c r="X44" s="130" t="s">
        <v>203</v>
      </c>
      <c r="Y44" s="217">
        <v>137</v>
      </c>
      <c r="Z44" s="130" t="s">
        <v>210</v>
      </c>
      <c r="AA44" s="217">
        <v>0</v>
      </c>
      <c r="AB44" s="476"/>
    </row>
    <row r="45" spans="1:28" ht="24" customHeight="1" x14ac:dyDescent="0.25">
      <c r="A45" s="479"/>
      <c r="B45" s="533"/>
      <c r="C45" s="502"/>
      <c r="D45" s="132" t="s">
        <v>37</v>
      </c>
      <c r="E45" s="111"/>
      <c r="F45" s="47"/>
      <c r="G45" s="42"/>
      <c r="H45" s="47"/>
      <c r="I45" s="47"/>
      <c r="J45" s="47"/>
      <c r="K45" s="47"/>
      <c r="L45" s="42"/>
      <c r="M45" s="47"/>
      <c r="N45" s="502"/>
      <c r="O45" s="473"/>
      <c r="P45" s="473"/>
      <c r="Q45" s="508"/>
      <c r="R45" s="502"/>
      <c r="S45" s="473"/>
      <c r="T45" s="473"/>
      <c r="U45" s="473"/>
      <c r="V45" s="127" t="s">
        <v>197</v>
      </c>
      <c r="W45" s="217">
        <v>0</v>
      </c>
      <c r="X45" s="130" t="s">
        <v>204</v>
      </c>
      <c r="Y45" s="217">
        <v>0</v>
      </c>
      <c r="Z45" s="130" t="s">
        <v>211</v>
      </c>
      <c r="AA45" s="217">
        <v>3</v>
      </c>
      <c r="AB45" s="476"/>
    </row>
    <row r="46" spans="1:28" ht="24" customHeight="1" x14ac:dyDescent="0.25">
      <c r="A46" s="479"/>
      <c r="B46" s="533"/>
      <c r="C46" s="502"/>
      <c r="D46" s="70" t="s">
        <v>38</v>
      </c>
      <c r="E46" s="164">
        <v>6235990</v>
      </c>
      <c r="F46" s="164">
        <v>6235990</v>
      </c>
      <c r="G46" s="42"/>
      <c r="H46" s="47"/>
      <c r="I46" s="47"/>
      <c r="J46" s="164">
        <v>4606876.7</v>
      </c>
      <c r="K46" s="47"/>
      <c r="L46" s="42"/>
      <c r="M46" s="47"/>
      <c r="N46" s="502"/>
      <c r="O46" s="473"/>
      <c r="P46" s="473"/>
      <c r="Q46" s="508"/>
      <c r="R46" s="502"/>
      <c r="S46" s="473"/>
      <c r="T46" s="473"/>
      <c r="U46" s="473"/>
      <c r="V46" s="127" t="s">
        <v>198</v>
      </c>
      <c r="W46" s="217">
        <v>28</v>
      </c>
      <c r="X46" s="130" t="s">
        <v>205</v>
      </c>
      <c r="Y46" s="217">
        <v>15</v>
      </c>
      <c r="Z46" s="130" t="s">
        <v>212</v>
      </c>
      <c r="AA46" s="217">
        <v>190</v>
      </c>
      <c r="AB46" s="476"/>
    </row>
    <row r="47" spans="1:28" ht="24" customHeight="1" x14ac:dyDescent="0.25">
      <c r="A47" s="479"/>
      <c r="B47" s="533"/>
      <c r="C47" s="502"/>
      <c r="D47" s="497"/>
      <c r="E47" s="499"/>
      <c r="F47" s="512"/>
      <c r="G47" s="512"/>
      <c r="H47" s="512"/>
      <c r="I47" s="512"/>
      <c r="J47" s="512"/>
      <c r="K47" s="499"/>
      <c r="L47" s="499"/>
      <c r="M47" s="499"/>
      <c r="N47" s="502"/>
      <c r="O47" s="473"/>
      <c r="P47" s="473"/>
      <c r="Q47" s="508"/>
      <c r="R47" s="502"/>
      <c r="S47" s="473"/>
      <c r="T47" s="473"/>
      <c r="U47" s="473"/>
      <c r="V47" s="127" t="s">
        <v>199</v>
      </c>
      <c r="W47" s="217">
        <v>28</v>
      </c>
      <c r="X47" s="130" t="s">
        <v>206</v>
      </c>
      <c r="Y47" s="217">
        <v>41</v>
      </c>
      <c r="Z47" s="130" t="s">
        <v>207</v>
      </c>
      <c r="AA47" s="217">
        <v>0</v>
      </c>
      <c r="AB47" s="476"/>
    </row>
    <row r="48" spans="1:28" ht="24" customHeight="1" x14ac:dyDescent="0.25">
      <c r="A48" s="479"/>
      <c r="B48" s="533"/>
      <c r="C48" s="502"/>
      <c r="D48" s="497"/>
      <c r="E48" s="499"/>
      <c r="F48" s="512"/>
      <c r="G48" s="512"/>
      <c r="H48" s="512"/>
      <c r="I48" s="512"/>
      <c r="J48" s="512"/>
      <c r="K48" s="499"/>
      <c r="L48" s="499"/>
      <c r="M48" s="499"/>
      <c r="N48" s="502"/>
      <c r="O48" s="473"/>
      <c r="P48" s="473"/>
      <c r="Q48" s="508"/>
      <c r="R48" s="502"/>
      <c r="S48" s="473"/>
      <c r="T48" s="473"/>
      <c r="U48" s="473"/>
      <c r="V48" s="127" t="s">
        <v>200</v>
      </c>
      <c r="W48" s="217">
        <v>0</v>
      </c>
      <c r="X48" s="127" t="s">
        <v>207</v>
      </c>
      <c r="Y48" s="217">
        <v>0</v>
      </c>
      <c r="Z48" s="130" t="s">
        <v>213</v>
      </c>
      <c r="AA48" s="217">
        <v>0</v>
      </c>
      <c r="AB48" s="476"/>
    </row>
    <row r="49" spans="1:28 16384:16384" ht="24" customHeight="1" thickBot="1" x14ac:dyDescent="0.3">
      <c r="A49" s="479"/>
      <c r="B49" s="533"/>
      <c r="C49" s="503"/>
      <c r="D49" s="498"/>
      <c r="E49" s="500"/>
      <c r="F49" s="513"/>
      <c r="G49" s="513"/>
      <c r="H49" s="513"/>
      <c r="I49" s="513"/>
      <c r="J49" s="513"/>
      <c r="K49" s="500"/>
      <c r="L49" s="500"/>
      <c r="M49" s="500"/>
      <c r="N49" s="503"/>
      <c r="O49" s="474"/>
      <c r="P49" s="474"/>
      <c r="Q49" s="509"/>
      <c r="R49" s="503"/>
      <c r="S49" s="474"/>
      <c r="T49" s="474"/>
      <c r="U49" s="474"/>
      <c r="V49" s="128" t="s">
        <v>201</v>
      </c>
      <c r="W49" s="217">
        <v>0</v>
      </c>
      <c r="X49" s="128" t="s">
        <v>208</v>
      </c>
      <c r="Y49" s="217">
        <v>0</v>
      </c>
      <c r="Z49" s="128"/>
      <c r="AA49" s="169"/>
      <c r="AB49" s="477"/>
    </row>
    <row r="50" spans="1:28 16384:16384" ht="24" customHeight="1" x14ac:dyDescent="0.25">
      <c r="A50" s="479"/>
      <c r="B50" s="533"/>
      <c r="C50" s="501" t="s">
        <v>170</v>
      </c>
      <c r="D50" s="69" t="s">
        <v>35</v>
      </c>
      <c r="E50" s="110">
        <v>1800</v>
      </c>
      <c r="F50" s="135">
        <v>1800</v>
      </c>
      <c r="G50" s="134"/>
      <c r="H50" s="135"/>
      <c r="I50" s="135"/>
      <c r="J50" s="135">
        <v>135</v>
      </c>
      <c r="K50" s="135"/>
      <c r="L50" s="134"/>
      <c r="M50" s="135"/>
      <c r="N50" s="501" t="s">
        <v>170</v>
      </c>
      <c r="O50" s="472"/>
      <c r="P50" s="472"/>
      <c r="Q50" s="507" t="s">
        <v>232</v>
      </c>
      <c r="R50" s="501" t="s">
        <v>170</v>
      </c>
      <c r="S50" s="472">
        <v>58</v>
      </c>
      <c r="T50" s="472">
        <v>77</v>
      </c>
      <c r="U50" s="472">
        <v>0</v>
      </c>
      <c r="V50" s="126" t="s">
        <v>195</v>
      </c>
      <c r="W50" s="217">
        <v>0</v>
      </c>
      <c r="X50" s="129" t="s">
        <v>202</v>
      </c>
      <c r="Y50" s="217">
        <v>0</v>
      </c>
      <c r="Z50" s="129" t="s">
        <v>209</v>
      </c>
      <c r="AA50" s="217">
        <v>0</v>
      </c>
      <c r="AB50" s="475">
        <f t="shared" ref="AB50" si="5">S50+T50+U50</f>
        <v>135</v>
      </c>
    </row>
    <row r="51" spans="1:28 16384:16384" ht="24" customHeight="1" x14ac:dyDescent="0.25">
      <c r="A51" s="479"/>
      <c r="B51" s="533"/>
      <c r="C51" s="502"/>
      <c r="D51" s="70" t="s">
        <v>36</v>
      </c>
      <c r="E51" s="164">
        <v>80514900</v>
      </c>
      <c r="F51" s="218">
        <v>80514900</v>
      </c>
      <c r="G51" s="42"/>
      <c r="H51" s="47"/>
      <c r="I51" s="47"/>
      <c r="J51" s="218">
        <v>50707850</v>
      </c>
      <c r="K51" s="47"/>
      <c r="L51" s="42"/>
      <c r="M51" s="47"/>
      <c r="N51" s="502"/>
      <c r="O51" s="473"/>
      <c r="P51" s="473"/>
      <c r="Q51" s="508"/>
      <c r="R51" s="502"/>
      <c r="S51" s="473"/>
      <c r="T51" s="473"/>
      <c r="U51" s="473"/>
      <c r="V51" s="127" t="s">
        <v>196</v>
      </c>
      <c r="W51" s="217">
        <v>107</v>
      </c>
      <c r="X51" s="130" t="s">
        <v>203</v>
      </c>
      <c r="Y51" s="217">
        <v>107</v>
      </c>
      <c r="Z51" s="130" t="s">
        <v>210</v>
      </c>
      <c r="AA51" s="217">
        <v>0</v>
      </c>
      <c r="AB51" s="476"/>
    </row>
    <row r="52" spans="1:28 16384:16384" ht="24" customHeight="1" x14ac:dyDescent="0.25">
      <c r="A52" s="479"/>
      <c r="B52" s="533"/>
      <c r="C52" s="502"/>
      <c r="D52" s="132" t="s">
        <v>37</v>
      </c>
      <c r="E52" s="111"/>
      <c r="F52" s="47"/>
      <c r="G52" s="42"/>
      <c r="H52" s="47"/>
      <c r="I52" s="47"/>
      <c r="J52" s="47"/>
      <c r="K52" s="47"/>
      <c r="L52" s="42"/>
      <c r="M52" s="47"/>
      <c r="N52" s="502"/>
      <c r="O52" s="473"/>
      <c r="P52" s="473"/>
      <c r="Q52" s="508"/>
      <c r="R52" s="502"/>
      <c r="S52" s="473"/>
      <c r="T52" s="473"/>
      <c r="U52" s="473"/>
      <c r="V52" s="127" t="s">
        <v>197</v>
      </c>
      <c r="W52" s="217">
        <v>1</v>
      </c>
      <c r="X52" s="130" t="s">
        <v>204</v>
      </c>
      <c r="Y52" s="217">
        <v>0</v>
      </c>
      <c r="Z52" s="130" t="s">
        <v>211</v>
      </c>
      <c r="AA52" s="217">
        <v>0</v>
      </c>
      <c r="AB52" s="476"/>
    </row>
    <row r="53" spans="1:28 16384:16384" ht="24" customHeight="1" x14ac:dyDescent="0.25">
      <c r="A53" s="479"/>
      <c r="B53" s="533"/>
      <c r="C53" s="502"/>
      <c r="D53" s="70" t="s">
        <v>38</v>
      </c>
      <c r="E53" s="164">
        <v>6235990</v>
      </c>
      <c r="F53" s="218">
        <v>6235990</v>
      </c>
      <c r="G53" s="42"/>
      <c r="H53" s="47"/>
      <c r="I53" s="47"/>
      <c r="J53" s="218">
        <v>4606876.7</v>
      </c>
      <c r="K53" s="47"/>
      <c r="L53" s="42"/>
      <c r="M53" s="47"/>
      <c r="N53" s="502"/>
      <c r="O53" s="473"/>
      <c r="P53" s="473"/>
      <c r="Q53" s="508"/>
      <c r="R53" s="502"/>
      <c r="S53" s="473"/>
      <c r="T53" s="473"/>
      <c r="U53" s="473"/>
      <c r="V53" s="127" t="s">
        <v>198</v>
      </c>
      <c r="W53" s="217">
        <v>7</v>
      </c>
      <c r="X53" s="130" t="s">
        <v>205</v>
      </c>
      <c r="Y53" s="217">
        <v>0</v>
      </c>
      <c r="Z53" s="130" t="s">
        <v>212</v>
      </c>
      <c r="AA53" s="217">
        <v>135</v>
      </c>
      <c r="AB53" s="476"/>
    </row>
    <row r="54" spans="1:28 16384:16384" ht="24" customHeight="1" x14ac:dyDescent="0.25">
      <c r="A54" s="479"/>
      <c r="B54" s="533"/>
      <c r="C54" s="502"/>
      <c r="D54" s="497"/>
      <c r="E54" s="499"/>
      <c r="F54" s="512"/>
      <c r="G54" s="512"/>
      <c r="H54" s="512"/>
      <c r="I54" s="512"/>
      <c r="J54" s="512"/>
      <c r="K54" s="499"/>
      <c r="L54" s="499"/>
      <c r="M54" s="499"/>
      <c r="N54" s="502"/>
      <c r="O54" s="473"/>
      <c r="P54" s="473"/>
      <c r="Q54" s="508"/>
      <c r="R54" s="502"/>
      <c r="S54" s="473"/>
      <c r="T54" s="473"/>
      <c r="U54" s="473"/>
      <c r="V54" s="127" t="s">
        <v>199</v>
      </c>
      <c r="W54" s="217">
        <v>20</v>
      </c>
      <c r="X54" s="130" t="s">
        <v>206</v>
      </c>
      <c r="Y54" s="217">
        <v>28</v>
      </c>
      <c r="Z54" s="130" t="s">
        <v>207</v>
      </c>
      <c r="AA54" s="217">
        <v>0</v>
      </c>
      <c r="AB54" s="476"/>
    </row>
    <row r="55" spans="1:28 16384:16384" ht="24" customHeight="1" x14ac:dyDescent="0.25">
      <c r="A55" s="479"/>
      <c r="B55" s="533"/>
      <c r="C55" s="502"/>
      <c r="D55" s="497"/>
      <c r="E55" s="499"/>
      <c r="F55" s="512"/>
      <c r="G55" s="512"/>
      <c r="H55" s="512"/>
      <c r="I55" s="512"/>
      <c r="J55" s="512"/>
      <c r="K55" s="499"/>
      <c r="L55" s="499"/>
      <c r="M55" s="499"/>
      <c r="N55" s="502"/>
      <c r="O55" s="473"/>
      <c r="P55" s="473"/>
      <c r="Q55" s="508"/>
      <c r="R55" s="502"/>
      <c r="S55" s="473"/>
      <c r="T55" s="473"/>
      <c r="U55" s="473"/>
      <c r="V55" s="127" t="s">
        <v>200</v>
      </c>
      <c r="W55" s="217">
        <v>0</v>
      </c>
      <c r="X55" s="127" t="s">
        <v>207</v>
      </c>
      <c r="Y55" s="217">
        <v>0</v>
      </c>
      <c r="Z55" s="130" t="s">
        <v>213</v>
      </c>
      <c r="AA55" s="217">
        <v>0</v>
      </c>
      <c r="AB55" s="476"/>
    </row>
    <row r="56" spans="1:28 16384:16384" ht="24" customHeight="1" thickBot="1" x14ac:dyDescent="0.3">
      <c r="A56" s="479"/>
      <c r="B56" s="533"/>
      <c r="C56" s="503"/>
      <c r="D56" s="498"/>
      <c r="E56" s="500"/>
      <c r="F56" s="513"/>
      <c r="G56" s="513"/>
      <c r="H56" s="513"/>
      <c r="I56" s="513"/>
      <c r="J56" s="513"/>
      <c r="K56" s="500"/>
      <c r="L56" s="500"/>
      <c r="M56" s="500"/>
      <c r="N56" s="503"/>
      <c r="O56" s="474"/>
      <c r="P56" s="474"/>
      <c r="Q56" s="509"/>
      <c r="R56" s="503"/>
      <c r="S56" s="474"/>
      <c r="T56" s="474"/>
      <c r="U56" s="474"/>
      <c r="V56" s="128" t="s">
        <v>201</v>
      </c>
      <c r="W56" s="217">
        <v>0</v>
      </c>
      <c r="X56" s="128" t="s">
        <v>208</v>
      </c>
      <c r="Y56" s="217">
        <v>0</v>
      </c>
      <c r="Z56" s="128"/>
      <c r="AA56" s="169"/>
      <c r="AB56" s="477"/>
    </row>
    <row r="57" spans="1:28 16384:16384" ht="24" customHeight="1" x14ac:dyDescent="0.25">
      <c r="A57" s="479"/>
      <c r="B57" s="533"/>
      <c r="C57" s="501" t="s">
        <v>171</v>
      </c>
      <c r="D57" s="69" t="s">
        <v>35</v>
      </c>
      <c r="E57" s="110">
        <v>1800</v>
      </c>
      <c r="F57" s="135">
        <v>1800</v>
      </c>
      <c r="G57" s="134"/>
      <c r="H57" s="135"/>
      <c r="I57" s="135"/>
      <c r="J57" s="135">
        <v>52</v>
      </c>
      <c r="K57" s="135"/>
      <c r="L57" s="134"/>
      <c r="M57" s="135"/>
      <c r="N57" s="501" t="s">
        <v>171</v>
      </c>
      <c r="O57" s="472"/>
      <c r="P57" s="472"/>
      <c r="Q57" s="507" t="s">
        <v>232</v>
      </c>
      <c r="R57" s="501" t="s">
        <v>171</v>
      </c>
      <c r="S57" s="472">
        <v>17</v>
      </c>
      <c r="T57" s="472">
        <v>35</v>
      </c>
      <c r="U57" s="472">
        <v>0</v>
      </c>
      <c r="V57" s="126" t="s">
        <v>195</v>
      </c>
      <c r="W57" s="217">
        <v>0</v>
      </c>
      <c r="X57" s="129" t="s">
        <v>202</v>
      </c>
      <c r="Y57" s="217">
        <v>0</v>
      </c>
      <c r="Z57" s="129" t="s">
        <v>209</v>
      </c>
      <c r="AA57" s="217">
        <v>0</v>
      </c>
      <c r="AB57" s="475">
        <f t="shared" ref="AB57" si="6">S57+T57+U57</f>
        <v>52</v>
      </c>
    </row>
    <row r="58" spans="1:28 16384:16384" ht="24" customHeight="1" x14ac:dyDescent="0.25">
      <c r="A58" s="479"/>
      <c r="B58" s="533"/>
      <c r="C58" s="502"/>
      <c r="D58" s="70" t="s">
        <v>36</v>
      </c>
      <c r="E58" s="164">
        <v>80514900</v>
      </c>
      <c r="F58" s="218">
        <v>80514900</v>
      </c>
      <c r="G58" s="42"/>
      <c r="H58" s="47"/>
      <c r="I58" s="47"/>
      <c r="J58" s="218">
        <v>50707850</v>
      </c>
      <c r="K58" s="47"/>
      <c r="L58" s="42"/>
      <c r="M58" s="47"/>
      <c r="N58" s="502"/>
      <c r="O58" s="473"/>
      <c r="P58" s="473"/>
      <c r="Q58" s="508"/>
      <c r="R58" s="502"/>
      <c r="S58" s="473"/>
      <c r="T58" s="473"/>
      <c r="U58" s="473"/>
      <c r="V58" s="127" t="s">
        <v>196</v>
      </c>
      <c r="W58" s="217">
        <v>0</v>
      </c>
      <c r="X58" s="130" t="s">
        <v>203</v>
      </c>
      <c r="Y58" s="217">
        <v>0</v>
      </c>
      <c r="Z58" s="130" t="s">
        <v>210</v>
      </c>
      <c r="AA58" s="217">
        <v>2</v>
      </c>
      <c r="AB58" s="476"/>
    </row>
    <row r="59" spans="1:28 16384:16384" ht="24" customHeight="1" x14ac:dyDescent="0.25">
      <c r="A59" s="479"/>
      <c r="B59" s="533"/>
      <c r="C59" s="502"/>
      <c r="D59" s="132" t="s">
        <v>37</v>
      </c>
      <c r="E59" s="111"/>
      <c r="F59" s="47"/>
      <c r="G59" s="42"/>
      <c r="H59" s="47"/>
      <c r="I59" s="47"/>
      <c r="J59" s="47"/>
      <c r="K59" s="47"/>
      <c r="L59" s="42"/>
      <c r="M59" s="47"/>
      <c r="N59" s="502"/>
      <c r="O59" s="473"/>
      <c r="P59" s="473"/>
      <c r="Q59" s="508"/>
      <c r="R59" s="502"/>
      <c r="S59" s="473"/>
      <c r="T59" s="473"/>
      <c r="U59" s="473"/>
      <c r="V59" s="127" t="s">
        <v>197</v>
      </c>
      <c r="W59" s="217">
        <v>0</v>
      </c>
      <c r="X59" s="130" t="s">
        <v>204</v>
      </c>
      <c r="Y59" s="217">
        <v>0</v>
      </c>
      <c r="Z59" s="130" t="s">
        <v>211</v>
      </c>
      <c r="AA59" s="217">
        <v>0</v>
      </c>
      <c r="AB59" s="476"/>
    </row>
    <row r="60" spans="1:28 16384:16384" ht="24" customHeight="1" x14ac:dyDescent="0.25">
      <c r="A60" s="479"/>
      <c r="B60" s="533"/>
      <c r="C60" s="502"/>
      <c r="D60" s="70" t="s">
        <v>38</v>
      </c>
      <c r="E60" s="164">
        <v>6235990</v>
      </c>
      <c r="F60" s="218">
        <v>6235990</v>
      </c>
      <c r="G60" s="42"/>
      <c r="H60" s="47"/>
      <c r="I60" s="47"/>
      <c r="J60" s="218">
        <v>4606876.7</v>
      </c>
      <c r="K60" s="47"/>
      <c r="L60" s="42"/>
      <c r="M60" s="47"/>
      <c r="N60" s="502"/>
      <c r="O60" s="473"/>
      <c r="P60" s="473"/>
      <c r="Q60" s="508"/>
      <c r="R60" s="502"/>
      <c r="S60" s="473"/>
      <c r="T60" s="473"/>
      <c r="U60" s="473"/>
      <c r="V60" s="127" t="s">
        <v>198</v>
      </c>
      <c r="W60" s="217">
        <v>2</v>
      </c>
      <c r="X60" s="130" t="s">
        <v>205</v>
      </c>
      <c r="Y60" s="217">
        <v>0</v>
      </c>
      <c r="Z60" s="130" t="s">
        <v>212</v>
      </c>
      <c r="AA60" s="217">
        <v>50</v>
      </c>
      <c r="AB60" s="476"/>
    </row>
    <row r="61" spans="1:28 16384:16384" ht="24" customHeight="1" x14ac:dyDescent="0.25">
      <c r="A61" s="479"/>
      <c r="B61" s="533"/>
      <c r="C61" s="502"/>
      <c r="D61" s="497"/>
      <c r="E61" s="499"/>
      <c r="F61" s="512"/>
      <c r="G61" s="512"/>
      <c r="H61" s="512"/>
      <c r="I61" s="512"/>
      <c r="J61" s="512"/>
      <c r="K61" s="499"/>
      <c r="L61" s="499"/>
      <c r="M61" s="499"/>
      <c r="N61" s="502"/>
      <c r="O61" s="473"/>
      <c r="P61" s="473"/>
      <c r="Q61" s="508"/>
      <c r="R61" s="502"/>
      <c r="S61" s="473"/>
      <c r="T61" s="473"/>
      <c r="U61" s="473"/>
      <c r="V61" s="127" t="s">
        <v>199</v>
      </c>
      <c r="W61" s="217">
        <v>31</v>
      </c>
      <c r="X61" s="130" t="s">
        <v>206</v>
      </c>
      <c r="Y61" s="217">
        <v>52</v>
      </c>
      <c r="Z61" s="130" t="s">
        <v>207</v>
      </c>
      <c r="AA61" s="217">
        <v>0</v>
      </c>
      <c r="AB61" s="476"/>
      <c r="XFD61" s="519"/>
    </row>
    <row r="62" spans="1:28 16384:16384" ht="24" customHeight="1" x14ac:dyDescent="0.25">
      <c r="A62" s="479"/>
      <c r="B62" s="533"/>
      <c r="C62" s="502"/>
      <c r="D62" s="497"/>
      <c r="E62" s="499"/>
      <c r="F62" s="512"/>
      <c r="G62" s="512"/>
      <c r="H62" s="512"/>
      <c r="I62" s="512"/>
      <c r="J62" s="512"/>
      <c r="K62" s="499"/>
      <c r="L62" s="499"/>
      <c r="M62" s="499"/>
      <c r="N62" s="502"/>
      <c r="O62" s="473"/>
      <c r="P62" s="473"/>
      <c r="Q62" s="508"/>
      <c r="R62" s="502"/>
      <c r="S62" s="473"/>
      <c r="T62" s="473"/>
      <c r="U62" s="473"/>
      <c r="V62" s="127" t="s">
        <v>200</v>
      </c>
      <c r="W62" s="217">
        <v>5</v>
      </c>
      <c r="X62" s="127" t="s">
        <v>207</v>
      </c>
      <c r="Y62" s="217">
        <v>0</v>
      </c>
      <c r="Z62" s="130" t="s">
        <v>213</v>
      </c>
      <c r="AA62" s="217">
        <v>0</v>
      </c>
      <c r="AB62" s="476"/>
      <c r="XFD62" s="520"/>
    </row>
    <row r="63" spans="1:28 16384:16384" ht="24" customHeight="1" thickBot="1" x14ac:dyDescent="0.3">
      <c r="A63" s="479"/>
      <c r="B63" s="533"/>
      <c r="C63" s="503"/>
      <c r="D63" s="498"/>
      <c r="E63" s="500"/>
      <c r="F63" s="513"/>
      <c r="G63" s="513"/>
      <c r="H63" s="513"/>
      <c r="I63" s="513"/>
      <c r="J63" s="513"/>
      <c r="K63" s="500"/>
      <c r="L63" s="500"/>
      <c r="M63" s="500"/>
      <c r="N63" s="503"/>
      <c r="O63" s="474"/>
      <c r="P63" s="474"/>
      <c r="Q63" s="509"/>
      <c r="R63" s="503"/>
      <c r="S63" s="474"/>
      <c r="T63" s="474"/>
      <c r="U63" s="474"/>
      <c r="V63" s="128" t="s">
        <v>201</v>
      </c>
      <c r="W63" s="217">
        <v>14</v>
      </c>
      <c r="X63" s="128" t="s">
        <v>208</v>
      </c>
      <c r="Y63" s="217">
        <v>0</v>
      </c>
      <c r="Z63" s="128"/>
      <c r="AA63" s="169"/>
      <c r="AB63" s="477"/>
      <c r="XFD63" s="521"/>
    </row>
    <row r="64" spans="1:28 16384:16384" ht="24" customHeight="1" thickBot="1" x14ac:dyDescent="0.3">
      <c r="A64" s="479"/>
      <c r="B64" s="533"/>
      <c r="C64" s="501" t="s">
        <v>172</v>
      </c>
      <c r="D64" s="69" t="s">
        <v>35</v>
      </c>
      <c r="E64" s="110">
        <v>1500</v>
      </c>
      <c r="F64" s="135">
        <v>1500</v>
      </c>
      <c r="G64" s="135"/>
      <c r="H64" s="135"/>
      <c r="I64" s="135"/>
      <c r="J64" s="135">
        <v>20</v>
      </c>
      <c r="K64" s="135"/>
      <c r="L64" s="134"/>
      <c r="M64" s="135"/>
      <c r="N64" s="501" t="s">
        <v>172</v>
      </c>
      <c r="O64" s="472"/>
      <c r="P64" s="472"/>
      <c r="Q64" s="507" t="s">
        <v>232</v>
      </c>
      <c r="R64" s="501" t="s">
        <v>172</v>
      </c>
      <c r="S64" s="472">
        <v>8</v>
      </c>
      <c r="T64" s="472">
        <v>12</v>
      </c>
      <c r="U64" s="472">
        <v>0</v>
      </c>
      <c r="V64" s="126" t="s">
        <v>195</v>
      </c>
      <c r="W64" s="217">
        <v>0</v>
      </c>
      <c r="X64" s="129" t="s">
        <v>202</v>
      </c>
      <c r="Y64" s="217">
        <v>0</v>
      </c>
      <c r="Z64" s="129" t="s">
        <v>209</v>
      </c>
      <c r="AA64" s="217">
        <v>0</v>
      </c>
      <c r="AB64" s="475">
        <f t="shared" ref="AB64" si="7">S64+T64+U64</f>
        <v>20</v>
      </c>
    </row>
    <row r="65" spans="1:28" ht="24" customHeight="1" x14ac:dyDescent="0.25">
      <c r="A65" s="479"/>
      <c r="B65" s="533"/>
      <c r="C65" s="502"/>
      <c r="D65" s="70" t="s">
        <v>36</v>
      </c>
      <c r="E65" s="164">
        <v>80514900</v>
      </c>
      <c r="F65" s="135">
        <v>80514900</v>
      </c>
      <c r="G65" s="135"/>
      <c r="H65" s="135"/>
      <c r="I65" s="135"/>
      <c r="J65" s="135">
        <v>50707850</v>
      </c>
      <c r="K65" s="47"/>
      <c r="L65" s="42"/>
      <c r="M65" s="47"/>
      <c r="N65" s="502"/>
      <c r="O65" s="473"/>
      <c r="P65" s="473"/>
      <c r="Q65" s="508"/>
      <c r="R65" s="502"/>
      <c r="S65" s="473"/>
      <c r="T65" s="473"/>
      <c r="U65" s="473"/>
      <c r="V65" s="127" t="s">
        <v>196</v>
      </c>
      <c r="W65" s="217">
        <v>0</v>
      </c>
      <c r="X65" s="130" t="s">
        <v>203</v>
      </c>
      <c r="Y65" s="217">
        <v>0</v>
      </c>
      <c r="Z65" s="130" t="s">
        <v>210</v>
      </c>
      <c r="AA65" s="217">
        <v>0</v>
      </c>
      <c r="AB65" s="476"/>
    </row>
    <row r="66" spans="1:28" ht="24" customHeight="1" x14ac:dyDescent="0.25">
      <c r="A66" s="479"/>
      <c r="B66" s="533"/>
      <c r="C66" s="502"/>
      <c r="D66" s="132" t="s">
        <v>37</v>
      </c>
      <c r="E66" s="111"/>
      <c r="F66" s="164"/>
      <c r="G66" s="164"/>
      <c r="H66" s="164"/>
      <c r="I66" s="164"/>
      <c r="J66" s="164"/>
      <c r="K66" s="47"/>
      <c r="L66" s="42"/>
      <c r="M66" s="47"/>
      <c r="N66" s="502"/>
      <c r="O66" s="473"/>
      <c r="P66" s="473"/>
      <c r="Q66" s="508"/>
      <c r="R66" s="502"/>
      <c r="S66" s="473"/>
      <c r="T66" s="473"/>
      <c r="U66" s="473"/>
      <c r="V66" s="127" t="s">
        <v>197</v>
      </c>
      <c r="W66" s="217">
        <v>0</v>
      </c>
      <c r="X66" s="130" t="s">
        <v>204</v>
      </c>
      <c r="Y66" s="217">
        <v>0</v>
      </c>
      <c r="Z66" s="130" t="s">
        <v>211</v>
      </c>
      <c r="AA66" s="217">
        <v>0</v>
      </c>
      <c r="AB66" s="476"/>
    </row>
    <row r="67" spans="1:28" ht="24" customHeight="1" x14ac:dyDescent="0.25">
      <c r="A67" s="479"/>
      <c r="B67" s="533"/>
      <c r="C67" s="502"/>
      <c r="D67" s="70" t="s">
        <v>38</v>
      </c>
      <c r="E67" s="164">
        <v>6235990</v>
      </c>
      <c r="F67" s="47">
        <v>6235990</v>
      </c>
      <c r="G67" s="47"/>
      <c r="H67" s="47"/>
      <c r="I67" s="47"/>
      <c r="J67" s="47">
        <v>4606876.7</v>
      </c>
      <c r="K67" s="47"/>
      <c r="L67" s="42"/>
      <c r="M67" s="47"/>
      <c r="N67" s="502"/>
      <c r="O67" s="473"/>
      <c r="P67" s="473"/>
      <c r="Q67" s="508"/>
      <c r="R67" s="502"/>
      <c r="S67" s="473"/>
      <c r="T67" s="473"/>
      <c r="U67" s="473"/>
      <c r="V67" s="127" t="s">
        <v>198</v>
      </c>
      <c r="W67" s="217">
        <v>0</v>
      </c>
      <c r="X67" s="130" t="s">
        <v>205</v>
      </c>
      <c r="Y67" s="217">
        <v>0</v>
      </c>
      <c r="Z67" s="130" t="s">
        <v>212</v>
      </c>
      <c r="AA67" s="217">
        <v>20</v>
      </c>
      <c r="AB67" s="476"/>
    </row>
    <row r="68" spans="1:28" ht="24" customHeight="1" x14ac:dyDescent="0.25">
      <c r="A68" s="479"/>
      <c r="B68" s="533"/>
      <c r="C68" s="502"/>
      <c r="D68" s="497"/>
      <c r="E68" s="499"/>
      <c r="F68" s="512"/>
      <c r="G68" s="512"/>
      <c r="H68" s="512"/>
      <c r="I68" s="512"/>
      <c r="J68" s="512"/>
      <c r="K68" s="499"/>
      <c r="L68" s="499"/>
      <c r="M68" s="499"/>
      <c r="N68" s="502"/>
      <c r="O68" s="473"/>
      <c r="P68" s="473"/>
      <c r="Q68" s="508"/>
      <c r="R68" s="502"/>
      <c r="S68" s="473"/>
      <c r="T68" s="473"/>
      <c r="U68" s="473"/>
      <c r="V68" s="127" t="s">
        <v>199</v>
      </c>
      <c r="W68" s="217">
        <v>13</v>
      </c>
      <c r="X68" s="130" t="s">
        <v>206</v>
      </c>
      <c r="Y68" s="217">
        <v>20</v>
      </c>
      <c r="Z68" s="130" t="s">
        <v>207</v>
      </c>
      <c r="AA68" s="217">
        <v>0</v>
      </c>
      <c r="AB68" s="476"/>
    </row>
    <row r="69" spans="1:28" ht="24" customHeight="1" x14ac:dyDescent="0.25">
      <c r="A69" s="479"/>
      <c r="B69" s="533"/>
      <c r="C69" s="502"/>
      <c r="D69" s="497"/>
      <c r="E69" s="499"/>
      <c r="F69" s="512"/>
      <c r="G69" s="512"/>
      <c r="H69" s="512"/>
      <c r="I69" s="512"/>
      <c r="J69" s="512"/>
      <c r="K69" s="499"/>
      <c r="L69" s="499"/>
      <c r="M69" s="499"/>
      <c r="N69" s="502"/>
      <c r="O69" s="473"/>
      <c r="P69" s="473"/>
      <c r="Q69" s="508"/>
      <c r="R69" s="502"/>
      <c r="S69" s="473"/>
      <c r="T69" s="473"/>
      <c r="U69" s="473"/>
      <c r="V69" s="127" t="s">
        <v>200</v>
      </c>
      <c r="W69" s="217">
        <v>7</v>
      </c>
      <c r="X69" s="127" t="s">
        <v>207</v>
      </c>
      <c r="Y69" s="217">
        <v>0</v>
      </c>
      <c r="Z69" s="130" t="s">
        <v>213</v>
      </c>
      <c r="AA69" s="217">
        <v>0</v>
      </c>
      <c r="AB69" s="476"/>
    </row>
    <row r="70" spans="1:28" ht="24" customHeight="1" thickBot="1" x14ac:dyDescent="0.3">
      <c r="A70" s="479"/>
      <c r="B70" s="533"/>
      <c r="C70" s="503"/>
      <c r="D70" s="498"/>
      <c r="E70" s="500"/>
      <c r="F70" s="513"/>
      <c r="G70" s="513"/>
      <c r="H70" s="513"/>
      <c r="I70" s="513"/>
      <c r="J70" s="513"/>
      <c r="K70" s="500"/>
      <c r="L70" s="500"/>
      <c r="M70" s="500"/>
      <c r="N70" s="503"/>
      <c r="O70" s="474"/>
      <c r="P70" s="474"/>
      <c r="Q70" s="509"/>
      <c r="R70" s="503"/>
      <c r="S70" s="474"/>
      <c r="T70" s="474"/>
      <c r="U70" s="474"/>
      <c r="V70" s="128" t="s">
        <v>201</v>
      </c>
      <c r="W70" s="217">
        <v>0</v>
      </c>
      <c r="X70" s="128" t="s">
        <v>208</v>
      </c>
      <c r="Y70" s="217">
        <v>0</v>
      </c>
      <c r="Z70" s="128"/>
      <c r="AA70" s="169"/>
      <c r="AB70" s="477"/>
    </row>
    <row r="71" spans="1:28" ht="24" customHeight="1" x14ac:dyDescent="0.25">
      <c r="A71" s="479"/>
      <c r="B71" s="533"/>
      <c r="C71" s="501" t="s">
        <v>173</v>
      </c>
      <c r="D71" s="69" t="s">
        <v>35</v>
      </c>
      <c r="E71" s="110">
        <v>1800</v>
      </c>
      <c r="F71" s="135">
        <v>1800</v>
      </c>
      <c r="G71" s="134"/>
      <c r="H71" s="135"/>
      <c r="I71" s="135"/>
      <c r="J71" s="135">
        <v>383</v>
      </c>
      <c r="K71" s="135"/>
      <c r="L71" s="134"/>
      <c r="M71" s="135"/>
      <c r="N71" s="501" t="s">
        <v>173</v>
      </c>
      <c r="O71" s="472"/>
      <c r="P71" s="472"/>
      <c r="Q71" s="507" t="s">
        <v>232</v>
      </c>
      <c r="R71" s="501" t="s">
        <v>173</v>
      </c>
      <c r="S71" s="472">
        <v>178</v>
      </c>
      <c r="T71" s="472">
        <v>205</v>
      </c>
      <c r="U71" s="472">
        <v>0</v>
      </c>
      <c r="V71" s="126" t="s">
        <v>195</v>
      </c>
      <c r="W71" s="217">
        <v>0</v>
      </c>
      <c r="X71" s="129" t="s">
        <v>202</v>
      </c>
      <c r="Y71" s="217">
        <v>0</v>
      </c>
      <c r="Z71" s="129" t="s">
        <v>209</v>
      </c>
      <c r="AA71" s="217">
        <v>0</v>
      </c>
      <c r="AB71" s="475">
        <f t="shared" ref="AB71" si="8">S71+T71+U71</f>
        <v>383</v>
      </c>
    </row>
    <row r="72" spans="1:28" ht="24" customHeight="1" x14ac:dyDescent="0.25">
      <c r="A72" s="479"/>
      <c r="B72" s="533"/>
      <c r="C72" s="502"/>
      <c r="D72" s="70" t="s">
        <v>36</v>
      </c>
      <c r="E72" s="164">
        <v>80514900</v>
      </c>
      <c r="F72" s="218">
        <v>80514900</v>
      </c>
      <c r="G72" s="42"/>
      <c r="H72" s="47"/>
      <c r="I72" s="47"/>
      <c r="J72" s="218">
        <v>50707850</v>
      </c>
      <c r="K72" s="47"/>
      <c r="L72" s="42"/>
      <c r="M72" s="47"/>
      <c r="N72" s="502"/>
      <c r="O72" s="473"/>
      <c r="P72" s="473"/>
      <c r="Q72" s="508"/>
      <c r="R72" s="502"/>
      <c r="S72" s="473"/>
      <c r="T72" s="473"/>
      <c r="U72" s="473"/>
      <c r="V72" s="127" t="s">
        <v>196</v>
      </c>
      <c r="W72" s="217">
        <v>306</v>
      </c>
      <c r="X72" s="130" t="s">
        <v>203</v>
      </c>
      <c r="Y72" s="217">
        <v>306</v>
      </c>
      <c r="Z72" s="130" t="s">
        <v>210</v>
      </c>
      <c r="AA72" s="217">
        <v>0</v>
      </c>
      <c r="AB72" s="476"/>
    </row>
    <row r="73" spans="1:28" ht="24" customHeight="1" x14ac:dyDescent="0.25">
      <c r="A73" s="479"/>
      <c r="B73" s="533"/>
      <c r="C73" s="502"/>
      <c r="D73" s="132" t="s">
        <v>37</v>
      </c>
      <c r="E73" s="111"/>
      <c r="F73" s="47"/>
      <c r="G73" s="42"/>
      <c r="H73" s="47"/>
      <c r="I73" s="47"/>
      <c r="J73" s="47"/>
      <c r="K73" s="47"/>
      <c r="L73" s="42"/>
      <c r="M73" s="47"/>
      <c r="N73" s="502"/>
      <c r="O73" s="473"/>
      <c r="P73" s="473"/>
      <c r="Q73" s="508"/>
      <c r="R73" s="502"/>
      <c r="S73" s="473"/>
      <c r="T73" s="473"/>
      <c r="U73" s="473"/>
      <c r="V73" s="127" t="s">
        <v>197</v>
      </c>
      <c r="W73" s="217">
        <v>1</v>
      </c>
      <c r="X73" s="130" t="s">
        <v>204</v>
      </c>
      <c r="Y73" s="217">
        <v>0</v>
      </c>
      <c r="Z73" s="130" t="s">
        <v>211</v>
      </c>
      <c r="AA73" s="217">
        <v>0</v>
      </c>
      <c r="AB73" s="476"/>
    </row>
    <row r="74" spans="1:28" ht="24" customHeight="1" x14ac:dyDescent="0.25">
      <c r="A74" s="479"/>
      <c r="B74" s="533"/>
      <c r="C74" s="502"/>
      <c r="D74" s="70" t="s">
        <v>38</v>
      </c>
      <c r="E74" s="164">
        <v>6235990</v>
      </c>
      <c r="F74" s="218">
        <v>6235990</v>
      </c>
      <c r="G74" s="42"/>
      <c r="H74" s="47"/>
      <c r="I74" s="47"/>
      <c r="J74" s="218">
        <v>4606876.7</v>
      </c>
      <c r="K74" s="47"/>
      <c r="L74" s="42"/>
      <c r="M74" s="47"/>
      <c r="N74" s="502"/>
      <c r="O74" s="473"/>
      <c r="P74" s="473"/>
      <c r="Q74" s="508"/>
      <c r="R74" s="502"/>
      <c r="S74" s="473"/>
      <c r="T74" s="473"/>
      <c r="U74" s="473"/>
      <c r="V74" s="127" t="s">
        <v>198</v>
      </c>
      <c r="W74" s="217">
        <v>26</v>
      </c>
      <c r="X74" s="130" t="s">
        <v>205</v>
      </c>
      <c r="Y74" s="217">
        <v>37</v>
      </c>
      <c r="Z74" s="130" t="s">
        <v>212</v>
      </c>
      <c r="AA74" s="217">
        <v>383</v>
      </c>
      <c r="AB74" s="476"/>
    </row>
    <row r="75" spans="1:28" ht="24" customHeight="1" x14ac:dyDescent="0.25">
      <c r="A75" s="479"/>
      <c r="B75" s="533"/>
      <c r="C75" s="502"/>
      <c r="D75" s="497"/>
      <c r="E75" s="499"/>
      <c r="F75" s="512"/>
      <c r="G75" s="512"/>
      <c r="H75" s="512"/>
      <c r="I75" s="512"/>
      <c r="J75" s="512"/>
      <c r="K75" s="499"/>
      <c r="L75" s="499"/>
      <c r="M75" s="499"/>
      <c r="N75" s="502"/>
      <c r="O75" s="473"/>
      <c r="P75" s="473"/>
      <c r="Q75" s="508"/>
      <c r="R75" s="502"/>
      <c r="S75" s="473"/>
      <c r="T75" s="473"/>
      <c r="U75" s="473"/>
      <c r="V75" s="127" t="s">
        <v>199</v>
      </c>
      <c r="W75" s="217">
        <v>46</v>
      </c>
      <c r="X75" s="130" t="s">
        <v>206</v>
      </c>
      <c r="Y75" s="217">
        <v>40</v>
      </c>
      <c r="Z75" s="130" t="s">
        <v>207</v>
      </c>
      <c r="AA75" s="217">
        <v>0</v>
      </c>
      <c r="AB75" s="476"/>
    </row>
    <row r="76" spans="1:28" ht="24" customHeight="1" x14ac:dyDescent="0.25">
      <c r="A76" s="479"/>
      <c r="B76" s="533"/>
      <c r="C76" s="502"/>
      <c r="D76" s="497"/>
      <c r="E76" s="499"/>
      <c r="F76" s="512"/>
      <c r="G76" s="512"/>
      <c r="H76" s="512"/>
      <c r="I76" s="512"/>
      <c r="J76" s="512"/>
      <c r="K76" s="499"/>
      <c r="L76" s="499"/>
      <c r="M76" s="499"/>
      <c r="N76" s="502"/>
      <c r="O76" s="473"/>
      <c r="P76" s="473"/>
      <c r="Q76" s="508"/>
      <c r="R76" s="502"/>
      <c r="S76" s="473"/>
      <c r="T76" s="473"/>
      <c r="U76" s="473"/>
      <c r="V76" s="127" t="s">
        <v>200</v>
      </c>
      <c r="W76" s="217">
        <v>4</v>
      </c>
      <c r="X76" s="127" t="s">
        <v>207</v>
      </c>
      <c r="Y76" s="217">
        <v>0</v>
      </c>
      <c r="Z76" s="130" t="s">
        <v>213</v>
      </c>
      <c r="AA76" s="217">
        <v>0</v>
      </c>
      <c r="AB76" s="476"/>
    </row>
    <row r="77" spans="1:28" ht="24" customHeight="1" thickBot="1" x14ac:dyDescent="0.3">
      <c r="A77" s="479"/>
      <c r="B77" s="533"/>
      <c r="C77" s="503"/>
      <c r="D77" s="498"/>
      <c r="E77" s="500"/>
      <c r="F77" s="513"/>
      <c r="G77" s="513"/>
      <c r="H77" s="513"/>
      <c r="I77" s="513"/>
      <c r="J77" s="513"/>
      <c r="K77" s="500"/>
      <c r="L77" s="500"/>
      <c r="M77" s="500"/>
      <c r="N77" s="503"/>
      <c r="O77" s="474"/>
      <c r="P77" s="474"/>
      <c r="Q77" s="509"/>
      <c r="R77" s="503"/>
      <c r="S77" s="474"/>
      <c r="T77" s="474"/>
      <c r="U77" s="474"/>
      <c r="V77" s="128" t="s">
        <v>201</v>
      </c>
      <c r="W77" s="217">
        <v>0</v>
      </c>
      <c r="X77" s="128" t="s">
        <v>208</v>
      </c>
      <c r="Y77" s="217">
        <v>0</v>
      </c>
      <c r="Z77" s="128"/>
      <c r="AA77" s="169"/>
      <c r="AB77" s="477"/>
    </row>
    <row r="78" spans="1:28" ht="24" customHeight="1" x14ac:dyDescent="0.25">
      <c r="A78" s="479"/>
      <c r="B78" s="533"/>
      <c r="C78" s="501" t="s">
        <v>174</v>
      </c>
      <c r="D78" s="69" t="s">
        <v>35</v>
      </c>
      <c r="E78" s="110">
        <v>1500</v>
      </c>
      <c r="F78" s="135">
        <v>1500</v>
      </c>
      <c r="G78" s="134"/>
      <c r="H78" s="135"/>
      <c r="I78" s="135"/>
      <c r="J78" s="135">
        <v>447</v>
      </c>
      <c r="K78" s="135"/>
      <c r="L78" s="134"/>
      <c r="M78" s="135"/>
      <c r="N78" s="501" t="s">
        <v>174</v>
      </c>
      <c r="O78" s="472"/>
      <c r="P78" s="472"/>
      <c r="Q78" s="507" t="s">
        <v>232</v>
      </c>
      <c r="R78" s="501" t="s">
        <v>174</v>
      </c>
      <c r="S78" s="472">
        <v>212</v>
      </c>
      <c r="T78" s="472">
        <v>235</v>
      </c>
      <c r="U78" s="472">
        <v>0</v>
      </c>
      <c r="V78" s="126" t="s">
        <v>195</v>
      </c>
      <c r="W78" s="217">
        <v>0</v>
      </c>
      <c r="X78" s="129" t="s">
        <v>202</v>
      </c>
      <c r="Y78" s="217">
        <v>0</v>
      </c>
      <c r="Z78" s="129" t="s">
        <v>209</v>
      </c>
      <c r="AA78" s="217">
        <v>0</v>
      </c>
      <c r="AB78" s="475">
        <f t="shared" ref="AB78" si="9">S78+T78+U78</f>
        <v>447</v>
      </c>
    </row>
    <row r="79" spans="1:28" ht="24" customHeight="1" x14ac:dyDescent="0.25">
      <c r="A79" s="479"/>
      <c r="B79" s="533"/>
      <c r="C79" s="502"/>
      <c r="D79" s="70" t="s">
        <v>36</v>
      </c>
      <c r="E79" s="164">
        <v>80514900</v>
      </c>
      <c r="F79" s="164">
        <v>80514900</v>
      </c>
      <c r="G79" s="42"/>
      <c r="H79" s="47"/>
      <c r="I79" s="47"/>
      <c r="J79" s="164">
        <v>50707850</v>
      </c>
      <c r="K79" s="47"/>
      <c r="L79" s="42"/>
      <c r="M79" s="47"/>
      <c r="N79" s="502"/>
      <c r="O79" s="473"/>
      <c r="P79" s="473"/>
      <c r="Q79" s="508"/>
      <c r="R79" s="502"/>
      <c r="S79" s="473"/>
      <c r="T79" s="473"/>
      <c r="U79" s="473"/>
      <c r="V79" s="127" t="s">
        <v>196</v>
      </c>
      <c r="W79" s="217">
        <v>438</v>
      </c>
      <c r="X79" s="130" t="s">
        <v>203</v>
      </c>
      <c r="Y79" s="217">
        <v>438</v>
      </c>
      <c r="Z79" s="130" t="s">
        <v>210</v>
      </c>
      <c r="AA79" s="217">
        <v>0</v>
      </c>
      <c r="AB79" s="476"/>
    </row>
    <row r="80" spans="1:28" ht="24" customHeight="1" x14ac:dyDescent="0.25">
      <c r="A80" s="479"/>
      <c r="B80" s="533"/>
      <c r="C80" s="502"/>
      <c r="D80" s="132" t="s">
        <v>37</v>
      </c>
      <c r="E80" s="111"/>
      <c r="F80" s="47"/>
      <c r="G80" s="42"/>
      <c r="H80" s="47"/>
      <c r="I80" s="47"/>
      <c r="J80" s="47"/>
      <c r="K80" s="47"/>
      <c r="L80" s="42"/>
      <c r="M80" s="47"/>
      <c r="N80" s="502"/>
      <c r="O80" s="473"/>
      <c r="P80" s="473"/>
      <c r="Q80" s="508"/>
      <c r="R80" s="502"/>
      <c r="S80" s="473"/>
      <c r="T80" s="473"/>
      <c r="U80" s="473"/>
      <c r="V80" s="127" t="s">
        <v>197</v>
      </c>
      <c r="W80" s="217">
        <v>0</v>
      </c>
      <c r="X80" s="130" t="s">
        <v>204</v>
      </c>
      <c r="Y80" s="217">
        <v>0</v>
      </c>
      <c r="Z80" s="130" t="s">
        <v>211</v>
      </c>
      <c r="AA80" s="217">
        <v>0</v>
      </c>
      <c r="AB80" s="476"/>
    </row>
    <row r="81" spans="1:28" ht="24" customHeight="1" x14ac:dyDescent="0.25">
      <c r="A81" s="479"/>
      <c r="B81" s="533"/>
      <c r="C81" s="502"/>
      <c r="D81" s="70" t="s">
        <v>38</v>
      </c>
      <c r="E81" s="164">
        <v>6235990</v>
      </c>
      <c r="F81" s="218">
        <v>6235990</v>
      </c>
      <c r="G81" s="42"/>
      <c r="H81" s="47"/>
      <c r="I81" s="47"/>
      <c r="J81" s="164">
        <v>4606876.7</v>
      </c>
      <c r="K81" s="47"/>
      <c r="L81" s="42"/>
      <c r="M81" s="47"/>
      <c r="N81" s="502"/>
      <c r="O81" s="473"/>
      <c r="P81" s="473"/>
      <c r="Q81" s="508"/>
      <c r="R81" s="502"/>
      <c r="S81" s="473"/>
      <c r="T81" s="473"/>
      <c r="U81" s="473"/>
      <c r="V81" s="127" t="s">
        <v>198</v>
      </c>
      <c r="W81" s="217">
        <v>0</v>
      </c>
      <c r="X81" s="130" t="s">
        <v>205</v>
      </c>
      <c r="Y81" s="217">
        <v>0</v>
      </c>
      <c r="Z81" s="130" t="s">
        <v>212</v>
      </c>
      <c r="AA81" s="217">
        <v>447</v>
      </c>
      <c r="AB81" s="476"/>
    </row>
    <row r="82" spans="1:28" ht="24" customHeight="1" x14ac:dyDescent="0.25">
      <c r="A82" s="479"/>
      <c r="B82" s="533"/>
      <c r="C82" s="502"/>
      <c r="D82" s="497"/>
      <c r="E82" s="499"/>
      <c r="F82" s="512"/>
      <c r="G82" s="499"/>
      <c r="H82" s="499"/>
      <c r="I82" s="499"/>
      <c r="J82" s="499"/>
      <c r="K82" s="499"/>
      <c r="L82" s="499"/>
      <c r="M82" s="499"/>
      <c r="N82" s="502"/>
      <c r="O82" s="473"/>
      <c r="P82" s="473"/>
      <c r="Q82" s="508"/>
      <c r="R82" s="502"/>
      <c r="S82" s="473"/>
      <c r="T82" s="473"/>
      <c r="U82" s="473"/>
      <c r="V82" s="127" t="s">
        <v>199</v>
      </c>
      <c r="W82" s="217">
        <v>5</v>
      </c>
      <c r="X82" s="130" t="s">
        <v>206</v>
      </c>
      <c r="Y82" s="217">
        <v>9</v>
      </c>
      <c r="Z82" s="130" t="s">
        <v>207</v>
      </c>
      <c r="AA82" s="217">
        <v>0</v>
      </c>
      <c r="AB82" s="476"/>
    </row>
    <row r="83" spans="1:28" ht="24" customHeight="1" x14ac:dyDescent="0.25">
      <c r="A83" s="479"/>
      <c r="B83" s="533"/>
      <c r="C83" s="502"/>
      <c r="D83" s="497"/>
      <c r="E83" s="499"/>
      <c r="F83" s="512"/>
      <c r="G83" s="499"/>
      <c r="H83" s="499"/>
      <c r="I83" s="499"/>
      <c r="J83" s="499"/>
      <c r="K83" s="499"/>
      <c r="L83" s="499"/>
      <c r="M83" s="499"/>
      <c r="N83" s="502"/>
      <c r="O83" s="473"/>
      <c r="P83" s="473"/>
      <c r="Q83" s="508"/>
      <c r="R83" s="502"/>
      <c r="S83" s="473"/>
      <c r="T83" s="473"/>
      <c r="U83" s="473"/>
      <c r="V83" s="127" t="s">
        <v>200</v>
      </c>
      <c r="W83" s="217">
        <v>4</v>
      </c>
      <c r="X83" s="127" t="s">
        <v>207</v>
      </c>
      <c r="Y83" s="217">
        <v>0</v>
      </c>
      <c r="Z83" s="130" t="s">
        <v>213</v>
      </c>
      <c r="AA83" s="217">
        <v>0</v>
      </c>
      <c r="AB83" s="476"/>
    </row>
    <row r="84" spans="1:28" ht="24" customHeight="1" thickBot="1" x14ac:dyDescent="0.3">
      <c r="A84" s="479"/>
      <c r="B84" s="533"/>
      <c r="C84" s="503"/>
      <c r="D84" s="498"/>
      <c r="E84" s="500"/>
      <c r="F84" s="513"/>
      <c r="G84" s="500"/>
      <c r="H84" s="500"/>
      <c r="I84" s="500"/>
      <c r="J84" s="500"/>
      <c r="K84" s="500"/>
      <c r="L84" s="500"/>
      <c r="M84" s="500"/>
      <c r="N84" s="503"/>
      <c r="O84" s="474"/>
      <c r="P84" s="474"/>
      <c r="Q84" s="509"/>
      <c r="R84" s="503"/>
      <c r="S84" s="474"/>
      <c r="T84" s="474"/>
      <c r="U84" s="474"/>
      <c r="V84" s="128" t="s">
        <v>201</v>
      </c>
      <c r="W84" s="217">
        <v>0</v>
      </c>
      <c r="X84" s="128" t="s">
        <v>208</v>
      </c>
      <c r="Y84" s="217">
        <v>0</v>
      </c>
      <c r="Z84" s="128"/>
      <c r="AA84" s="169"/>
      <c r="AB84" s="477"/>
    </row>
    <row r="85" spans="1:28" ht="24" customHeight="1" x14ac:dyDescent="0.25">
      <c r="A85" s="479"/>
      <c r="B85" s="533"/>
      <c r="C85" s="501" t="s">
        <v>175</v>
      </c>
      <c r="D85" s="69" t="s">
        <v>35</v>
      </c>
      <c r="E85" s="110">
        <v>1500</v>
      </c>
      <c r="F85" s="135">
        <v>1500</v>
      </c>
      <c r="G85" s="134"/>
      <c r="H85" s="135"/>
      <c r="I85" s="135"/>
      <c r="J85" s="135">
        <v>125</v>
      </c>
      <c r="K85" s="135"/>
      <c r="L85" s="134"/>
      <c r="M85" s="135"/>
      <c r="N85" s="501" t="s">
        <v>175</v>
      </c>
      <c r="O85" s="472"/>
      <c r="P85" s="472"/>
      <c r="Q85" s="507" t="s">
        <v>232</v>
      </c>
      <c r="R85" s="501" t="s">
        <v>175</v>
      </c>
      <c r="S85" s="472">
        <v>62</v>
      </c>
      <c r="T85" s="472">
        <v>63</v>
      </c>
      <c r="U85" s="472">
        <v>0</v>
      </c>
      <c r="V85" s="126" t="s">
        <v>195</v>
      </c>
      <c r="W85" s="217">
        <v>0</v>
      </c>
      <c r="X85" s="129" t="s">
        <v>202</v>
      </c>
      <c r="Y85" s="217">
        <v>0</v>
      </c>
      <c r="Z85" s="129" t="s">
        <v>209</v>
      </c>
      <c r="AA85" s="217">
        <v>0</v>
      </c>
      <c r="AB85" s="475">
        <f t="shared" ref="AB85" si="10">S85+T85+U85</f>
        <v>125</v>
      </c>
    </row>
    <row r="86" spans="1:28" ht="24" customHeight="1" x14ac:dyDescent="0.25">
      <c r="A86" s="479"/>
      <c r="B86" s="533"/>
      <c r="C86" s="502"/>
      <c r="D86" s="70" t="s">
        <v>36</v>
      </c>
      <c r="E86" s="164">
        <v>80514900</v>
      </c>
      <c r="F86" s="218">
        <v>80514900</v>
      </c>
      <c r="G86" s="42"/>
      <c r="H86" s="47"/>
      <c r="I86" s="47"/>
      <c r="J86" s="164">
        <v>50707850</v>
      </c>
      <c r="K86" s="47"/>
      <c r="L86" s="42"/>
      <c r="M86" s="47"/>
      <c r="N86" s="502"/>
      <c r="O86" s="473"/>
      <c r="P86" s="473"/>
      <c r="Q86" s="508"/>
      <c r="R86" s="502"/>
      <c r="S86" s="473"/>
      <c r="T86" s="473"/>
      <c r="U86" s="473"/>
      <c r="V86" s="127" t="s">
        <v>196</v>
      </c>
      <c r="W86" s="217">
        <v>72</v>
      </c>
      <c r="X86" s="130" t="s">
        <v>203</v>
      </c>
      <c r="Y86" s="217">
        <v>72</v>
      </c>
      <c r="Z86" s="130" t="s">
        <v>210</v>
      </c>
      <c r="AA86" s="217">
        <v>0</v>
      </c>
      <c r="AB86" s="476"/>
    </row>
    <row r="87" spans="1:28" ht="24" customHeight="1" x14ac:dyDescent="0.25">
      <c r="A87" s="479"/>
      <c r="B87" s="533"/>
      <c r="C87" s="502"/>
      <c r="D87" s="132" t="s">
        <v>37</v>
      </c>
      <c r="E87" s="111"/>
      <c r="F87" s="47"/>
      <c r="G87" s="42"/>
      <c r="H87" s="47"/>
      <c r="I87" s="47"/>
      <c r="J87" s="47"/>
      <c r="K87" s="47"/>
      <c r="L87" s="42"/>
      <c r="M87" s="47"/>
      <c r="N87" s="502"/>
      <c r="O87" s="473"/>
      <c r="P87" s="473"/>
      <c r="Q87" s="508"/>
      <c r="R87" s="502"/>
      <c r="S87" s="473"/>
      <c r="T87" s="473"/>
      <c r="U87" s="473"/>
      <c r="V87" s="127" t="s">
        <v>197</v>
      </c>
      <c r="W87" s="217">
        <v>0</v>
      </c>
      <c r="X87" s="130" t="s">
        <v>204</v>
      </c>
      <c r="Y87" s="217">
        <v>0</v>
      </c>
      <c r="Z87" s="130" t="s">
        <v>211</v>
      </c>
      <c r="AA87" s="217">
        <v>0</v>
      </c>
      <c r="AB87" s="476"/>
    </row>
    <row r="88" spans="1:28" ht="24" customHeight="1" x14ac:dyDescent="0.25">
      <c r="A88" s="479"/>
      <c r="B88" s="533"/>
      <c r="C88" s="502"/>
      <c r="D88" s="70" t="s">
        <v>38</v>
      </c>
      <c r="E88" s="164">
        <v>6235990</v>
      </c>
      <c r="F88" s="218">
        <v>6235990</v>
      </c>
      <c r="G88" s="42"/>
      <c r="H88" s="47"/>
      <c r="I88" s="47"/>
      <c r="J88" s="164">
        <v>4606876.7</v>
      </c>
      <c r="K88" s="47"/>
      <c r="L88" s="42"/>
      <c r="M88" s="47"/>
      <c r="N88" s="502"/>
      <c r="O88" s="473"/>
      <c r="P88" s="473"/>
      <c r="Q88" s="508"/>
      <c r="R88" s="502"/>
      <c r="S88" s="473"/>
      <c r="T88" s="473"/>
      <c r="U88" s="473"/>
      <c r="V88" s="127" t="s">
        <v>198</v>
      </c>
      <c r="W88" s="217">
        <v>24</v>
      </c>
      <c r="X88" s="130" t="s">
        <v>205</v>
      </c>
      <c r="Y88" s="217">
        <v>13</v>
      </c>
      <c r="Z88" s="130" t="s">
        <v>212</v>
      </c>
      <c r="AA88" s="217">
        <v>125</v>
      </c>
      <c r="AB88" s="476"/>
    </row>
    <row r="89" spans="1:28" ht="24" customHeight="1" x14ac:dyDescent="0.25">
      <c r="A89" s="479"/>
      <c r="B89" s="533"/>
      <c r="C89" s="502"/>
      <c r="D89" s="497"/>
      <c r="E89" s="499"/>
      <c r="F89" s="512"/>
      <c r="G89" s="499"/>
      <c r="H89" s="499"/>
      <c r="I89" s="499"/>
      <c r="J89" s="499"/>
      <c r="K89" s="499"/>
      <c r="L89" s="499"/>
      <c r="M89" s="499"/>
      <c r="N89" s="502"/>
      <c r="O89" s="473"/>
      <c r="P89" s="473"/>
      <c r="Q89" s="508"/>
      <c r="R89" s="502"/>
      <c r="S89" s="473"/>
      <c r="T89" s="473"/>
      <c r="U89" s="473"/>
      <c r="V89" s="127" t="s">
        <v>199</v>
      </c>
      <c r="W89" s="217">
        <v>25</v>
      </c>
      <c r="X89" s="130" t="s">
        <v>206</v>
      </c>
      <c r="Y89" s="217">
        <v>40</v>
      </c>
      <c r="Z89" s="130" t="s">
        <v>207</v>
      </c>
      <c r="AA89" s="217">
        <v>0</v>
      </c>
      <c r="AB89" s="476"/>
    </row>
    <row r="90" spans="1:28" ht="24" customHeight="1" x14ac:dyDescent="0.25">
      <c r="A90" s="479"/>
      <c r="B90" s="533"/>
      <c r="C90" s="502"/>
      <c r="D90" s="497"/>
      <c r="E90" s="499"/>
      <c r="F90" s="512"/>
      <c r="G90" s="499"/>
      <c r="H90" s="499"/>
      <c r="I90" s="499"/>
      <c r="J90" s="499"/>
      <c r="K90" s="499"/>
      <c r="L90" s="499"/>
      <c r="M90" s="499"/>
      <c r="N90" s="502"/>
      <c r="O90" s="473"/>
      <c r="P90" s="473"/>
      <c r="Q90" s="508"/>
      <c r="R90" s="502"/>
      <c r="S90" s="473"/>
      <c r="T90" s="473"/>
      <c r="U90" s="473"/>
      <c r="V90" s="127" t="s">
        <v>200</v>
      </c>
      <c r="W90" s="217">
        <v>4</v>
      </c>
      <c r="X90" s="127" t="s">
        <v>207</v>
      </c>
      <c r="Y90" s="217">
        <v>0</v>
      </c>
      <c r="Z90" s="130" t="s">
        <v>213</v>
      </c>
      <c r="AA90" s="217">
        <v>0</v>
      </c>
      <c r="AB90" s="476"/>
    </row>
    <row r="91" spans="1:28" ht="24" customHeight="1" thickBot="1" x14ac:dyDescent="0.3">
      <c r="A91" s="479"/>
      <c r="B91" s="533"/>
      <c r="C91" s="503"/>
      <c r="D91" s="498"/>
      <c r="E91" s="500"/>
      <c r="F91" s="513"/>
      <c r="G91" s="500"/>
      <c r="H91" s="500"/>
      <c r="I91" s="500"/>
      <c r="J91" s="500"/>
      <c r="K91" s="500"/>
      <c r="L91" s="500"/>
      <c r="M91" s="500"/>
      <c r="N91" s="503"/>
      <c r="O91" s="474"/>
      <c r="P91" s="474"/>
      <c r="Q91" s="509"/>
      <c r="R91" s="503"/>
      <c r="S91" s="474"/>
      <c r="T91" s="474"/>
      <c r="U91" s="474"/>
      <c r="V91" s="128" t="s">
        <v>201</v>
      </c>
      <c r="W91" s="217">
        <v>0</v>
      </c>
      <c r="X91" s="128" t="s">
        <v>208</v>
      </c>
      <c r="Y91" s="217">
        <v>0</v>
      </c>
      <c r="Z91" s="128"/>
      <c r="AA91" s="169"/>
      <c r="AB91" s="477"/>
    </row>
    <row r="92" spans="1:28" ht="24" customHeight="1" x14ac:dyDescent="0.25">
      <c r="A92" s="479"/>
      <c r="B92" s="533"/>
      <c r="C92" s="501" t="s">
        <v>176</v>
      </c>
      <c r="D92" s="69" t="s">
        <v>35</v>
      </c>
      <c r="E92" s="110">
        <v>1500</v>
      </c>
      <c r="F92" s="135">
        <v>1500</v>
      </c>
      <c r="G92" s="134"/>
      <c r="H92" s="135"/>
      <c r="I92" s="135"/>
      <c r="J92" s="135">
        <v>93</v>
      </c>
      <c r="K92" s="135"/>
      <c r="L92" s="134"/>
      <c r="M92" s="135"/>
      <c r="N92" s="501" t="s">
        <v>176</v>
      </c>
      <c r="O92" s="472"/>
      <c r="P92" s="472"/>
      <c r="Q92" s="507" t="s">
        <v>232</v>
      </c>
      <c r="R92" s="501" t="s">
        <v>176</v>
      </c>
      <c r="S92" s="472">
        <v>47</v>
      </c>
      <c r="T92" s="472">
        <v>46</v>
      </c>
      <c r="U92" s="472">
        <v>0</v>
      </c>
      <c r="V92" s="126" t="s">
        <v>195</v>
      </c>
      <c r="W92" s="217">
        <v>0</v>
      </c>
      <c r="X92" s="129" t="s">
        <v>202</v>
      </c>
      <c r="Y92" s="217">
        <v>0</v>
      </c>
      <c r="Z92" s="129" t="s">
        <v>209</v>
      </c>
      <c r="AA92" s="217">
        <v>0</v>
      </c>
      <c r="AB92" s="475">
        <f t="shared" ref="AB92" si="11">S92+T92+U92</f>
        <v>93</v>
      </c>
    </row>
    <row r="93" spans="1:28" ht="24" customHeight="1" x14ac:dyDescent="0.25">
      <c r="A93" s="479"/>
      <c r="B93" s="533"/>
      <c r="C93" s="502"/>
      <c r="D93" s="70" t="s">
        <v>36</v>
      </c>
      <c r="E93" s="164">
        <v>80514900</v>
      </c>
      <c r="F93" s="164">
        <v>80514900</v>
      </c>
      <c r="G93" s="42"/>
      <c r="H93" s="47"/>
      <c r="I93" s="47"/>
      <c r="J93" s="164">
        <v>50707850</v>
      </c>
      <c r="K93" s="47"/>
      <c r="L93" s="42"/>
      <c r="M93" s="47"/>
      <c r="N93" s="502"/>
      <c r="O93" s="473"/>
      <c r="P93" s="473"/>
      <c r="Q93" s="508"/>
      <c r="R93" s="502"/>
      <c r="S93" s="473"/>
      <c r="T93" s="473"/>
      <c r="U93" s="473"/>
      <c r="V93" s="127" t="s">
        <v>196</v>
      </c>
      <c r="W93" s="217">
        <v>0</v>
      </c>
      <c r="X93" s="130" t="s">
        <v>203</v>
      </c>
      <c r="Y93" s="217">
        <v>0</v>
      </c>
      <c r="Z93" s="130" t="s">
        <v>210</v>
      </c>
      <c r="AA93" s="217">
        <v>0</v>
      </c>
      <c r="AB93" s="476"/>
    </row>
    <row r="94" spans="1:28" ht="24" customHeight="1" x14ac:dyDescent="0.25">
      <c r="A94" s="479"/>
      <c r="B94" s="533"/>
      <c r="C94" s="502"/>
      <c r="D94" s="132" t="s">
        <v>37</v>
      </c>
      <c r="E94" s="111"/>
      <c r="F94" s="47"/>
      <c r="G94" s="42"/>
      <c r="H94" s="47"/>
      <c r="I94" s="47"/>
      <c r="J94" s="47"/>
      <c r="K94" s="47"/>
      <c r="L94" s="42"/>
      <c r="M94" s="47"/>
      <c r="N94" s="502"/>
      <c r="O94" s="473"/>
      <c r="P94" s="473"/>
      <c r="Q94" s="508"/>
      <c r="R94" s="502"/>
      <c r="S94" s="473"/>
      <c r="T94" s="473"/>
      <c r="U94" s="473"/>
      <c r="V94" s="127" t="s">
        <v>197</v>
      </c>
      <c r="W94" s="217">
        <v>0</v>
      </c>
      <c r="X94" s="130" t="s">
        <v>204</v>
      </c>
      <c r="Y94" s="217">
        <v>0</v>
      </c>
      <c r="Z94" s="130" t="s">
        <v>211</v>
      </c>
      <c r="AA94" s="217">
        <v>0</v>
      </c>
      <c r="AB94" s="476"/>
    </row>
    <row r="95" spans="1:28" ht="24" customHeight="1" x14ac:dyDescent="0.25">
      <c r="A95" s="479"/>
      <c r="B95" s="533"/>
      <c r="C95" s="502"/>
      <c r="D95" s="70" t="s">
        <v>38</v>
      </c>
      <c r="E95" s="164">
        <v>6235990</v>
      </c>
      <c r="F95" s="164">
        <v>6235990</v>
      </c>
      <c r="G95" s="42"/>
      <c r="H95" s="47"/>
      <c r="I95" s="47"/>
      <c r="J95" s="164">
        <v>4606876.7</v>
      </c>
      <c r="K95" s="47"/>
      <c r="L95" s="42"/>
      <c r="M95" s="47"/>
      <c r="N95" s="502"/>
      <c r="O95" s="473"/>
      <c r="P95" s="473"/>
      <c r="Q95" s="508"/>
      <c r="R95" s="502"/>
      <c r="S95" s="473"/>
      <c r="T95" s="473"/>
      <c r="U95" s="473"/>
      <c r="V95" s="127" t="s">
        <v>198</v>
      </c>
      <c r="W95" s="217">
        <v>14</v>
      </c>
      <c r="X95" s="130" t="s">
        <v>205</v>
      </c>
      <c r="Y95" s="217">
        <v>0</v>
      </c>
      <c r="Z95" s="130" t="s">
        <v>212</v>
      </c>
      <c r="AA95" s="217">
        <v>82</v>
      </c>
      <c r="AB95" s="476"/>
    </row>
    <row r="96" spans="1:28" ht="24" customHeight="1" x14ac:dyDescent="0.25">
      <c r="A96" s="479"/>
      <c r="B96" s="533"/>
      <c r="C96" s="502"/>
      <c r="D96" s="497"/>
      <c r="E96" s="499"/>
      <c r="F96" s="512"/>
      <c r="G96" s="499"/>
      <c r="H96" s="499"/>
      <c r="I96" s="499"/>
      <c r="J96" s="499"/>
      <c r="K96" s="499"/>
      <c r="L96" s="499"/>
      <c r="M96" s="499"/>
      <c r="N96" s="502"/>
      <c r="O96" s="473"/>
      <c r="P96" s="473"/>
      <c r="Q96" s="508"/>
      <c r="R96" s="502"/>
      <c r="S96" s="473"/>
      <c r="T96" s="473"/>
      <c r="U96" s="473"/>
      <c r="V96" s="127" t="s">
        <v>199</v>
      </c>
      <c r="W96" s="217">
        <v>62</v>
      </c>
      <c r="X96" s="130" t="s">
        <v>206</v>
      </c>
      <c r="Y96" s="217">
        <v>82</v>
      </c>
      <c r="Z96" s="130" t="s">
        <v>207</v>
      </c>
      <c r="AA96" s="217">
        <v>11</v>
      </c>
      <c r="AB96" s="476"/>
    </row>
    <row r="97" spans="1:28" ht="24" customHeight="1" x14ac:dyDescent="0.25">
      <c r="A97" s="479"/>
      <c r="B97" s="533"/>
      <c r="C97" s="502"/>
      <c r="D97" s="497"/>
      <c r="E97" s="499"/>
      <c r="F97" s="512"/>
      <c r="G97" s="499"/>
      <c r="H97" s="499"/>
      <c r="I97" s="499"/>
      <c r="J97" s="499"/>
      <c r="K97" s="499"/>
      <c r="L97" s="499"/>
      <c r="M97" s="499"/>
      <c r="N97" s="502"/>
      <c r="O97" s="473"/>
      <c r="P97" s="473"/>
      <c r="Q97" s="508"/>
      <c r="R97" s="502"/>
      <c r="S97" s="473"/>
      <c r="T97" s="473"/>
      <c r="U97" s="473"/>
      <c r="V97" s="127" t="s">
        <v>200</v>
      </c>
      <c r="W97" s="217">
        <v>6</v>
      </c>
      <c r="X97" s="127" t="s">
        <v>207</v>
      </c>
      <c r="Y97" s="217">
        <v>11</v>
      </c>
      <c r="Z97" s="130" t="s">
        <v>213</v>
      </c>
      <c r="AA97" s="217">
        <v>0</v>
      </c>
      <c r="AB97" s="476"/>
    </row>
    <row r="98" spans="1:28" ht="24" customHeight="1" thickBot="1" x14ac:dyDescent="0.3">
      <c r="A98" s="479"/>
      <c r="B98" s="533"/>
      <c r="C98" s="503"/>
      <c r="D98" s="498"/>
      <c r="E98" s="500"/>
      <c r="F98" s="513"/>
      <c r="G98" s="500"/>
      <c r="H98" s="500"/>
      <c r="I98" s="500"/>
      <c r="J98" s="500"/>
      <c r="K98" s="500"/>
      <c r="L98" s="500"/>
      <c r="M98" s="500"/>
      <c r="N98" s="503"/>
      <c r="O98" s="474"/>
      <c r="P98" s="474"/>
      <c r="Q98" s="509"/>
      <c r="R98" s="503"/>
      <c r="S98" s="474"/>
      <c r="T98" s="474"/>
      <c r="U98" s="474"/>
      <c r="V98" s="128" t="s">
        <v>201</v>
      </c>
      <c r="W98" s="217">
        <v>11</v>
      </c>
      <c r="X98" s="128" t="s">
        <v>208</v>
      </c>
      <c r="Y98" s="217">
        <v>0</v>
      </c>
      <c r="Z98" s="128"/>
      <c r="AA98" s="169"/>
      <c r="AB98" s="477"/>
    </row>
    <row r="99" spans="1:28" ht="24" customHeight="1" x14ac:dyDescent="0.25">
      <c r="A99" s="479"/>
      <c r="B99" s="533"/>
      <c r="C99" s="501" t="s">
        <v>177</v>
      </c>
      <c r="D99" s="69" t="s">
        <v>35</v>
      </c>
      <c r="E99" s="110">
        <v>1500</v>
      </c>
      <c r="F99" s="135">
        <v>1500</v>
      </c>
      <c r="G99" s="134"/>
      <c r="H99" s="135"/>
      <c r="I99" s="135"/>
      <c r="J99" s="135">
        <v>15</v>
      </c>
      <c r="K99" s="135"/>
      <c r="L99" s="134"/>
      <c r="M99" s="135"/>
      <c r="N99" s="501" t="s">
        <v>177</v>
      </c>
      <c r="O99" s="472"/>
      <c r="P99" s="472"/>
      <c r="Q99" s="507" t="s">
        <v>232</v>
      </c>
      <c r="R99" s="501" t="s">
        <v>177</v>
      </c>
      <c r="S99" s="472">
        <v>7</v>
      </c>
      <c r="T99" s="472">
        <v>8</v>
      </c>
      <c r="U99" s="472">
        <v>0</v>
      </c>
      <c r="V99" s="126" t="s">
        <v>195</v>
      </c>
      <c r="W99" s="217">
        <v>0</v>
      </c>
      <c r="X99" s="129" t="s">
        <v>202</v>
      </c>
      <c r="Y99" s="217">
        <v>0</v>
      </c>
      <c r="Z99" s="129" t="s">
        <v>209</v>
      </c>
      <c r="AA99" s="217">
        <v>0</v>
      </c>
      <c r="AB99" s="475">
        <f t="shared" ref="AB99" si="12">S99+T99+U99</f>
        <v>15</v>
      </c>
    </row>
    <row r="100" spans="1:28" ht="24" customHeight="1" x14ac:dyDescent="0.25">
      <c r="A100" s="479"/>
      <c r="B100" s="533"/>
      <c r="C100" s="502"/>
      <c r="D100" s="70" t="s">
        <v>36</v>
      </c>
      <c r="E100" s="164">
        <v>80514900</v>
      </c>
      <c r="F100" s="218">
        <v>80514900</v>
      </c>
      <c r="G100" s="42"/>
      <c r="H100" s="47"/>
      <c r="I100" s="47"/>
      <c r="J100" s="164">
        <v>50707850</v>
      </c>
      <c r="K100" s="47"/>
      <c r="L100" s="42"/>
      <c r="M100" s="47"/>
      <c r="N100" s="502"/>
      <c r="O100" s="473"/>
      <c r="P100" s="473"/>
      <c r="Q100" s="508"/>
      <c r="R100" s="502"/>
      <c r="S100" s="473"/>
      <c r="T100" s="473"/>
      <c r="U100" s="473"/>
      <c r="V100" s="127" t="s">
        <v>196</v>
      </c>
      <c r="W100" s="217">
        <v>0</v>
      </c>
      <c r="X100" s="130" t="s">
        <v>203</v>
      </c>
      <c r="Y100" s="217">
        <v>0</v>
      </c>
      <c r="Z100" s="130" t="s">
        <v>210</v>
      </c>
      <c r="AA100" s="217">
        <v>0</v>
      </c>
      <c r="AB100" s="476"/>
    </row>
    <row r="101" spans="1:28" ht="24" customHeight="1" x14ac:dyDescent="0.25">
      <c r="A101" s="479"/>
      <c r="B101" s="533"/>
      <c r="C101" s="502"/>
      <c r="D101" s="132" t="s">
        <v>37</v>
      </c>
      <c r="E101" s="111"/>
      <c r="F101" s="47"/>
      <c r="G101" s="42"/>
      <c r="H101" s="47"/>
      <c r="I101" s="47"/>
      <c r="J101" s="47"/>
      <c r="K101" s="47"/>
      <c r="L101" s="42"/>
      <c r="M101" s="47"/>
      <c r="N101" s="502"/>
      <c r="O101" s="473"/>
      <c r="P101" s="473"/>
      <c r="Q101" s="508"/>
      <c r="R101" s="502"/>
      <c r="S101" s="473"/>
      <c r="T101" s="473"/>
      <c r="U101" s="473"/>
      <c r="V101" s="127" t="s">
        <v>197</v>
      </c>
      <c r="W101" s="217">
        <v>0</v>
      </c>
      <c r="X101" s="130" t="s">
        <v>204</v>
      </c>
      <c r="Y101" s="217">
        <v>0</v>
      </c>
      <c r="Z101" s="130" t="s">
        <v>211</v>
      </c>
      <c r="AA101" s="217">
        <v>0</v>
      </c>
      <c r="AB101" s="476"/>
    </row>
    <row r="102" spans="1:28" ht="24" customHeight="1" x14ac:dyDescent="0.25">
      <c r="A102" s="479"/>
      <c r="B102" s="533"/>
      <c r="C102" s="502"/>
      <c r="D102" s="70" t="s">
        <v>38</v>
      </c>
      <c r="E102" s="164">
        <v>6235990</v>
      </c>
      <c r="F102" s="218">
        <v>6235990</v>
      </c>
      <c r="G102" s="42"/>
      <c r="H102" s="47"/>
      <c r="I102" s="47"/>
      <c r="J102" s="164">
        <v>4606876.7</v>
      </c>
      <c r="K102" s="47"/>
      <c r="L102" s="42"/>
      <c r="M102" s="47"/>
      <c r="N102" s="502"/>
      <c r="O102" s="473"/>
      <c r="P102" s="473"/>
      <c r="Q102" s="508"/>
      <c r="R102" s="502"/>
      <c r="S102" s="473"/>
      <c r="T102" s="473"/>
      <c r="U102" s="473"/>
      <c r="V102" s="127" t="s">
        <v>198</v>
      </c>
      <c r="W102" s="217">
        <v>0</v>
      </c>
      <c r="X102" s="130" t="s">
        <v>205</v>
      </c>
      <c r="Y102" s="217">
        <v>0</v>
      </c>
      <c r="Z102" s="130" t="s">
        <v>212</v>
      </c>
      <c r="AA102" s="217">
        <v>15</v>
      </c>
      <c r="AB102" s="476"/>
    </row>
    <row r="103" spans="1:28" ht="24" customHeight="1" x14ac:dyDescent="0.25">
      <c r="A103" s="479"/>
      <c r="B103" s="533"/>
      <c r="C103" s="502"/>
      <c r="D103" s="497"/>
      <c r="E103" s="499"/>
      <c r="F103" s="512"/>
      <c r="G103" s="499"/>
      <c r="H103" s="499"/>
      <c r="I103" s="499"/>
      <c r="J103" s="499"/>
      <c r="K103" s="499"/>
      <c r="L103" s="499"/>
      <c r="M103" s="499"/>
      <c r="N103" s="502"/>
      <c r="O103" s="473"/>
      <c r="P103" s="473"/>
      <c r="Q103" s="508"/>
      <c r="R103" s="502"/>
      <c r="S103" s="473"/>
      <c r="T103" s="473"/>
      <c r="U103" s="473"/>
      <c r="V103" s="127" t="s">
        <v>199</v>
      </c>
      <c r="W103" s="217">
        <v>9</v>
      </c>
      <c r="X103" s="130" t="s">
        <v>206</v>
      </c>
      <c r="Y103" s="217">
        <v>15</v>
      </c>
      <c r="Z103" s="130" t="s">
        <v>207</v>
      </c>
      <c r="AA103" s="217">
        <v>0</v>
      </c>
      <c r="AB103" s="476"/>
    </row>
    <row r="104" spans="1:28" ht="24" customHeight="1" x14ac:dyDescent="0.25">
      <c r="A104" s="479"/>
      <c r="B104" s="533"/>
      <c r="C104" s="502"/>
      <c r="D104" s="497"/>
      <c r="E104" s="499"/>
      <c r="F104" s="512"/>
      <c r="G104" s="499"/>
      <c r="H104" s="499"/>
      <c r="I104" s="499"/>
      <c r="J104" s="499"/>
      <c r="K104" s="499"/>
      <c r="L104" s="499"/>
      <c r="M104" s="499"/>
      <c r="N104" s="502"/>
      <c r="O104" s="473"/>
      <c r="P104" s="473"/>
      <c r="Q104" s="508"/>
      <c r="R104" s="502"/>
      <c r="S104" s="473"/>
      <c r="T104" s="473"/>
      <c r="U104" s="473"/>
      <c r="V104" s="127" t="s">
        <v>200</v>
      </c>
      <c r="W104" s="217">
        <v>6</v>
      </c>
      <c r="X104" s="127" t="s">
        <v>207</v>
      </c>
      <c r="Y104" s="217">
        <v>0</v>
      </c>
      <c r="Z104" s="130" t="s">
        <v>213</v>
      </c>
      <c r="AA104" s="217">
        <v>0</v>
      </c>
      <c r="AB104" s="476"/>
    </row>
    <row r="105" spans="1:28" ht="24" customHeight="1" thickBot="1" x14ac:dyDescent="0.3">
      <c r="A105" s="479"/>
      <c r="B105" s="533"/>
      <c r="C105" s="503"/>
      <c r="D105" s="498"/>
      <c r="E105" s="500"/>
      <c r="F105" s="513"/>
      <c r="G105" s="500"/>
      <c r="H105" s="500"/>
      <c r="I105" s="500"/>
      <c r="J105" s="500"/>
      <c r="K105" s="500"/>
      <c r="L105" s="500"/>
      <c r="M105" s="500"/>
      <c r="N105" s="503"/>
      <c r="O105" s="474"/>
      <c r="P105" s="474"/>
      <c r="Q105" s="509"/>
      <c r="R105" s="503"/>
      <c r="S105" s="474"/>
      <c r="T105" s="474"/>
      <c r="U105" s="474"/>
      <c r="V105" s="128" t="s">
        <v>201</v>
      </c>
      <c r="W105" s="217">
        <v>0</v>
      </c>
      <c r="X105" s="128" t="s">
        <v>208</v>
      </c>
      <c r="Y105" s="217">
        <v>0</v>
      </c>
      <c r="Z105" s="128"/>
      <c r="AA105" s="169"/>
      <c r="AB105" s="477"/>
    </row>
    <row r="106" spans="1:28" ht="24" customHeight="1" x14ac:dyDescent="0.25">
      <c r="A106" s="479"/>
      <c r="B106" s="533"/>
      <c r="C106" s="501" t="s">
        <v>178</v>
      </c>
      <c r="D106" s="69" t="s">
        <v>35</v>
      </c>
      <c r="E106" s="110">
        <v>1500</v>
      </c>
      <c r="F106" s="135">
        <v>1500</v>
      </c>
      <c r="G106" s="134"/>
      <c r="H106" s="135"/>
      <c r="I106" s="135"/>
      <c r="J106" s="135">
        <v>8</v>
      </c>
      <c r="K106" s="135"/>
      <c r="L106" s="134"/>
      <c r="M106" s="135"/>
      <c r="N106" s="501" t="s">
        <v>178</v>
      </c>
      <c r="O106" s="472"/>
      <c r="P106" s="472"/>
      <c r="Q106" s="507" t="s">
        <v>232</v>
      </c>
      <c r="R106" s="501" t="s">
        <v>178</v>
      </c>
      <c r="S106" s="472">
        <v>3</v>
      </c>
      <c r="T106" s="472">
        <v>5</v>
      </c>
      <c r="U106" s="472">
        <v>0</v>
      </c>
      <c r="V106" s="126" t="s">
        <v>195</v>
      </c>
      <c r="W106" s="217">
        <v>0</v>
      </c>
      <c r="X106" s="129" t="s">
        <v>202</v>
      </c>
      <c r="Y106" s="217">
        <v>0</v>
      </c>
      <c r="Z106" s="129" t="s">
        <v>209</v>
      </c>
      <c r="AA106" s="217">
        <v>0</v>
      </c>
      <c r="AB106" s="475">
        <f t="shared" ref="AB106" si="13">S106+T106+U106</f>
        <v>8</v>
      </c>
    </row>
    <row r="107" spans="1:28" ht="24" customHeight="1" x14ac:dyDescent="0.25">
      <c r="A107" s="479"/>
      <c r="B107" s="533"/>
      <c r="C107" s="502"/>
      <c r="D107" s="70" t="s">
        <v>36</v>
      </c>
      <c r="E107" s="164">
        <v>80514900</v>
      </c>
      <c r="F107" s="164">
        <v>80514900</v>
      </c>
      <c r="G107" s="42"/>
      <c r="H107" s="47"/>
      <c r="I107" s="47"/>
      <c r="J107" s="164">
        <v>50707850</v>
      </c>
      <c r="K107" s="47"/>
      <c r="L107" s="42"/>
      <c r="M107" s="47"/>
      <c r="N107" s="502"/>
      <c r="O107" s="473"/>
      <c r="P107" s="473"/>
      <c r="Q107" s="508"/>
      <c r="R107" s="502"/>
      <c r="S107" s="473"/>
      <c r="T107" s="473"/>
      <c r="U107" s="473"/>
      <c r="V107" s="127" t="s">
        <v>196</v>
      </c>
      <c r="W107" s="217">
        <v>0</v>
      </c>
      <c r="X107" s="130" t="s">
        <v>203</v>
      </c>
      <c r="Y107" s="217">
        <v>0</v>
      </c>
      <c r="Z107" s="130" t="s">
        <v>210</v>
      </c>
      <c r="AA107" s="217">
        <v>0</v>
      </c>
      <c r="AB107" s="476"/>
    </row>
    <row r="108" spans="1:28" ht="24" customHeight="1" x14ac:dyDescent="0.25">
      <c r="A108" s="479"/>
      <c r="B108" s="533"/>
      <c r="C108" s="502"/>
      <c r="D108" s="132" t="s">
        <v>37</v>
      </c>
      <c r="E108" s="111"/>
      <c r="F108" s="47"/>
      <c r="G108" s="42"/>
      <c r="H108" s="47"/>
      <c r="I108" s="47"/>
      <c r="J108" s="47"/>
      <c r="K108" s="47"/>
      <c r="L108" s="42"/>
      <c r="M108" s="47"/>
      <c r="N108" s="502"/>
      <c r="O108" s="473"/>
      <c r="P108" s="473"/>
      <c r="Q108" s="508"/>
      <c r="R108" s="502"/>
      <c r="S108" s="473"/>
      <c r="T108" s="473"/>
      <c r="U108" s="473"/>
      <c r="V108" s="127" t="s">
        <v>197</v>
      </c>
      <c r="W108" s="217">
        <v>0</v>
      </c>
      <c r="X108" s="130" t="s">
        <v>204</v>
      </c>
      <c r="Y108" s="217">
        <v>0</v>
      </c>
      <c r="Z108" s="130" t="s">
        <v>211</v>
      </c>
      <c r="AA108" s="217">
        <v>0</v>
      </c>
      <c r="AB108" s="476"/>
    </row>
    <row r="109" spans="1:28" ht="24" customHeight="1" x14ac:dyDescent="0.25">
      <c r="A109" s="479"/>
      <c r="B109" s="533"/>
      <c r="C109" s="502"/>
      <c r="D109" s="70" t="s">
        <v>38</v>
      </c>
      <c r="E109" s="164">
        <v>6235990</v>
      </c>
      <c r="F109" s="164">
        <v>6235990</v>
      </c>
      <c r="G109" s="42"/>
      <c r="H109" s="47"/>
      <c r="I109" s="47"/>
      <c r="J109" s="164">
        <v>4606876.7</v>
      </c>
      <c r="K109" s="47"/>
      <c r="L109" s="42"/>
      <c r="M109" s="47"/>
      <c r="N109" s="502"/>
      <c r="O109" s="473"/>
      <c r="P109" s="473"/>
      <c r="Q109" s="508"/>
      <c r="R109" s="502"/>
      <c r="S109" s="473"/>
      <c r="T109" s="473"/>
      <c r="U109" s="473"/>
      <c r="V109" s="127" t="s">
        <v>198</v>
      </c>
      <c r="W109" s="217">
        <v>0</v>
      </c>
      <c r="X109" s="130" t="s">
        <v>205</v>
      </c>
      <c r="Y109" s="217">
        <v>0</v>
      </c>
      <c r="Z109" s="130" t="s">
        <v>212</v>
      </c>
      <c r="AA109" s="217">
        <v>8</v>
      </c>
      <c r="AB109" s="476"/>
    </row>
    <row r="110" spans="1:28" ht="24" customHeight="1" x14ac:dyDescent="0.25">
      <c r="A110" s="479"/>
      <c r="B110" s="533"/>
      <c r="C110" s="502"/>
      <c r="D110" s="497"/>
      <c r="E110" s="512"/>
      <c r="F110" s="512"/>
      <c r="G110" s="512"/>
      <c r="H110" s="512"/>
      <c r="I110" s="512"/>
      <c r="J110" s="512"/>
      <c r="K110" s="499"/>
      <c r="L110" s="499"/>
      <c r="M110" s="499"/>
      <c r="N110" s="502"/>
      <c r="O110" s="473"/>
      <c r="P110" s="473"/>
      <c r="Q110" s="508"/>
      <c r="R110" s="502"/>
      <c r="S110" s="473"/>
      <c r="T110" s="473"/>
      <c r="U110" s="473"/>
      <c r="V110" s="127" t="s">
        <v>199</v>
      </c>
      <c r="W110" s="217">
        <v>6</v>
      </c>
      <c r="X110" s="130" t="s">
        <v>206</v>
      </c>
      <c r="Y110" s="217">
        <v>8</v>
      </c>
      <c r="Z110" s="130" t="s">
        <v>207</v>
      </c>
      <c r="AA110" s="217">
        <v>0</v>
      </c>
      <c r="AB110" s="476"/>
    </row>
    <row r="111" spans="1:28" ht="24" customHeight="1" x14ac:dyDescent="0.25">
      <c r="A111" s="479"/>
      <c r="B111" s="533"/>
      <c r="C111" s="502"/>
      <c r="D111" s="497"/>
      <c r="E111" s="512"/>
      <c r="F111" s="512"/>
      <c r="G111" s="512"/>
      <c r="H111" s="512"/>
      <c r="I111" s="512"/>
      <c r="J111" s="512"/>
      <c r="K111" s="499"/>
      <c r="L111" s="499"/>
      <c r="M111" s="499"/>
      <c r="N111" s="502"/>
      <c r="O111" s="473"/>
      <c r="P111" s="473"/>
      <c r="Q111" s="508"/>
      <c r="R111" s="502"/>
      <c r="S111" s="473"/>
      <c r="T111" s="473"/>
      <c r="U111" s="473"/>
      <c r="V111" s="127" t="s">
        <v>200</v>
      </c>
      <c r="W111" s="217">
        <v>2</v>
      </c>
      <c r="X111" s="127" t="s">
        <v>207</v>
      </c>
      <c r="Y111" s="217">
        <v>0</v>
      </c>
      <c r="Z111" s="130" t="s">
        <v>213</v>
      </c>
      <c r="AA111" s="217">
        <v>0</v>
      </c>
      <c r="AB111" s="476"/>
    </row>
    <row r="112" spans="1:28" ht="24" customHeight="1" thickBot="1" x14ac:dyDescent="0.3">
      <c r="A112" s="479"/>
      <c r="B112" s="533"/>
      <c r="C112" s="503"/>
      <c r="D112" s="498"/>
      <c r="E112" s="513"/>
      <c r="F112" s="513"/>
      <c r="G112" s="513"/>
      <c r="H112" s="513"/>
      <c r="I112" s="513"/>
      <c r="J112" s="513"/>
      <c r="K112" s="500"/>
      <c r="L112" s="500"/>
      <c r="M112" s="500"/>
      <c r="N112" s="503"/>
      <c r="O112" s="474"/>
      <c r="P112" s="474"/>
      <c r="Q112" s="509"/>
      <c r="R112" s="503"/>
      <c r="S112" s="474"/>
      <c r="T112" s="474"/>
      <c r="U112" s="474"/>
      <c r="V112" s="128" t="s">
        <v>201</v>
      </c>
      <c r="W112" s="217">
        <v>0</v>
      </c>
      <c r="X112" s="128" t="s">
        <v>208</v>
      </c>
      <c r="Y112" s="217">
        <v>0</v>
      </c>
      <c r="Z112" s="128"/>
      <c r="AA112" s="169"/>
      <c r="AB112" s="477"/>
    </row>
    <row r="113" spans="1:28" ht="24" customHeight="1" x14ac:dyDescent="0.25">
      <c r="A113" s="479"/>
      <c r="B113" s="533"/>
      <c r="C113" s="501" t="s">
        <v>179</v>
      </c>
      <c r="D113" s="69" t="s">
        <v>35</v>
      </c>
      <c r="E113" s="219">
        <v>1500</v>
      </c>
      <c r="F113" s="135">
        <v>1500</v>
      </c>
      <c r="G113" s="134"/>
      <c r="H113" s="135"/>
      <c r="I113" s="135"/>
      <c r="J113" s="135">
        <v>9</v>
      </c>
      <c r="K113" s="135"/>
      <c r="L113" s="134"/>
      <c r="M113" s="135"/>
      <c r="N113" s="501" t="s">
        <v>179</v>
      </c>
      <c r="O113" s="472"/>
      <c r="P113" s="472"/>
      <c r="Q113" s="507" t="s">
        <v>232</v>
      </c>
      <c r="R113" s="501" t="s">
        <v>179</v>
      </c>
      <c r="S113" s="472">
        <v>2</v>
      </c>
      <c r="T113" s="472">
        <v>7</v>
      </c>
      <c r="U113" s="472">
        <v>0</v>
      </c>
      <c r="V113" s="126" t="s">
        <v>195</v>
      </c>
      <c r="W113" s="217">
        <v>0</v>
      </c>
      <c r="X113" s="129" t="s">
        <v>202</v>
      </c>
      <c r="Y113" s="217">
        <v>0</v>
      </c>
      <c r="Z113" s="129" t="s">
        <v>209</v>
      </c>
      <c r="AA113" s="217">
        <v>0</v>
      </c>
      <c r="AB113" s="475">
        <f t="shared" ref="AB113" si="14">S113+T113+U113</f>
        <v>9</v>
      </c>
    </row>
    <row r="114" spans="1:28" ht="24" customHeight="1" x14ac:dyDescent="0.25">
      <c r="A114" s="479"/>
      <c r="B114" s="533"/>
      <c r="C114" s="502"/>
      <c r="D114" s="70" t="s">
        <v>36</v>
      </c>
      <c r="E114" s="218">
        <v>80514900</v>
      </c>
      <c r="F114" s="218">
        <v>80514900</v>
      </c>
      <c r="G114" s="42"/>
      <c r="H114" s="47"/>
      <c r="I114" s="47"/>
      <c r="J114" s="218">
        <v>50707850</v>
      </c>
      <c r="K114" s="47"/>
      <c r="L114" s="42"/>
      <c r="M114" s="47"/>
      <c r="N114" s="502"/>
      <c r="O114" s="473"/>
      <c r="P114" s="473"/>
      <c r="Q114" s="508"/>
      <c r="R114" s="502"/>
      <c r="S114" s="473"/>
      <c r="T114" s="473"/>
      <c r="U114" s="473"/>
      <c r="V114" s="127" t="s">
        <v>196</v>
      </c>
      <c r="W114" s="217">
        <v>0</v>
      </c>
      <c r="X114" s="130" t="s">
        <v>203</v>
      </c>
      <c r="Y114" s="217">
        <v>0</v>
      </c>
      <c r="Z114" s="130" t="s">
        <v>210</v>
      </c>
      <c r="AA114" s="217">
        <v>0</v>
      </c>
      <c r="AB114" s="476"/>
    </row>
    <row r="115" spans="1:28" ht="24" customHeight="1" x14ac:dyDescent="0.25">
      <c r="A115" s="479"/>
      <c r="B115" s="533"/>
      <c r="C115" s="502"/>
      <c r="D115" s="132" t="s">
        <v>37</v>
      </c>
      <c r="E115" s="111"/>
      <c r="F115" s="47"/>
      <c r="G115" s="42"/>
      <c r="H115" s="47"/>
      <c r="I115" s="47"/>
      <c r="J115" s="47"/>
      <c r="K115" s="47"/>
      <c r="L115" s="42"/>
      <c r="M115" s="47"/>
      <c r="N115" s="502"/>
      <c r="O115" s="473"/>
      <c r="P115" s="473"/>
      <c r="Q115" s="508"/>
      <c r="R115" s="502"/>
      <c r="S115" s="473"/>
      <c r="T115" s="473"/>
      <c r="U115" s="473"/>
      <c r="V115" s="127" t="s">
        <v>197</v>
      </c>
      <c r="W115" s="217">
        <v>0</v>
      </c>
      <c r="X115" s="130" t="s">
        <v>204</v>
      </c>
      <c r="Y115" s="217">
        <v>0</v>
      </c>
      <c r="Z115" s="130" t="s">
        <v>211</v>
      </c>
      <c r="AA115" s="217">
        <v>0</v>
      </c>
      <c r="AB115" s="476"/>
    </row>
    <row r="116" spans="1:28" ht="24" customHeight="1" x14ac:dyDescent="0.25">
      <c r="A116" s="479"/>
      <c r="B116" s="533"/>
      <c r="C116" s="502"/>
      <c r="D116" s="70" t="s">
        <v>38</v>
      </c>
      <c r="E116" s="218">
        <v>6235990</v>
      </c>
      <c r="F116" s="218">
        <v>6235990</v>
      </c>
      <c r="G116" s="42"/>
      <c r="H116" s="47"/>
      <c r="I116" s="47"/>
      <c r="J116" s="218">
        <v>4606876.7</v>
      </c>
      <c r="K116" s="47"/>
      <c r="L116" s="42"/>
      <c r="M116" s="47"/>
      <c r="N116" s="502"/>
      <c r="O116" s="473"/>
      <c r="P116" s="473"/>
      <c r="Q116" s="508"/>
      <c r="R116" s="502"/>
      <c r="S116" s="473"/>
      <c r="T116" s="473"/>
      <c r="U116" s="473"/>
      <c r="V116" s="127" t="s">
        <v>198</v>
      </c>
      <c r="W116" s="217">
        <v>0</v>
      </c>
      <c r="X116" s="130" t="s">
        <v>205</v>
      </c>
      <c r="Y116" s="217">
        <v>0</v>
      </c>
      <c r="Z116" s="130" t="s">
        <v>212</v>
      </c>
      <c r="AA116" s="217">
        <v>9</v>
      </c>
      <c r="AB116" s="476"/>
    </row>
    <row r="117" spans="1:28" ht="24" customHeight="1" x14ac:dyDescent="0.25">
      <c r="A117" s="479"/>
      <c r="B117" s="533"/>
      <c r="C117" s="502"/>
      <c r="D117" s="497"/>
      <c r="E117" s="512"/>
      <c r="F117" s="512"/>
      <c r="G117" s="512"/>
      <c r="H117" s="512"/>
      <c r="I117" s="512"/>
      <c r="J117" s="512"/>
      <c r="K117" s="499"/>
      <c r="L117" s="499"/>
      <c r="M117" s="499"/>
      <c r="N117" s="502"/>
      <c r="O117" s="473"/>
      <c r="P117" s="473"/>
      <c r="Q117" s="508"/>
      <c r="R117" s="502"/>
      <c r="S117" s="473"/>
      <c r="T117" s="473"/>
      <c r="U117" s="473"/>
      <c r="V117" s="127" t="s">
        <v>199</v>
      </c>
      <c r="W117" s="217">
        <v>9</v>
      </c>
      <c r="X117" s="130" t="s">
        <v>206</v>
      </c>
      <c r="Y117" s="217">
        <v>9</v>
      </c>
      <c r="Z117" s="130" t="s">
        <v>207</v>
      </c>
      <c r="AA117" s="217">
        <v>0</v>
      </c>
      <c r="AB117" s="476"/>
    </row>
    <row r="118" spans="1:28" ht="24" customHeight="1" x14ac:dyDescent="0.25">
      <c r="A118" s="479"/>
      <c r="B118" s="533"/>
      <c r="C118" s="502"/>
      <c r="D118" s="497"/>
      <c r="E118" s="512"/>
      <c r="F118" s="512"/>
      <c r="G118" s="512"/>
      <c r="H118" s="512"/>
      <c r="I118" s="512"/>
      <c r="J118" s="512"/>
      <c r="K118" s="499"/>
      <c r="L118" s="499"/>
      <c r="M118" s="499"/>
      <c r="N118" s="502"/>
      <c r="O118" s="473"/>
      <c r="P118" s="473"/>
      <c r="Q118" s="508"/>
      <c r="R118" s="502"/>
      <c r="S118" s="473"/>
      <c r="T118" s="473"/>
      <c r="U118" s="473"/>
      <c r="V118" s="127" t="s">
        <v>200</v>
      </c>
      <c r="W118" s="217">
        <v>0</v>
      </c>
      <c r="X118" s="127" t="s">
        <v>207</v>
      </c>
      <c r="Y118" s="217">
        <v>0</v>
      </c>
      <c r="Z118" s="130" t="s">
        <v>213</v>
      </c>
      <c r="AA118" s="217">
        <v>0</v>
      </c>
      <c r="AB118" s="476"/>
    </row>
    <row r="119" spans="1:28" ht="24" customHeight="1" thickBot="1" x14ac:dyDescent="0.3">
      <c r="A119" s="479"/>
      <c r="B119" s="533"/>
      <c r="C119" s="503"/>
      <c r="D119" s="498"/>
      <c r="E119" s="513"/>
      <c r="F119" s="513"/>
      <c r="G119" s="513"/>
      <c r="H119" s="513"/>
      <c r="I119" s="513"/>
      <c r="J119" s="513"/>
      <c r="K119" s="500"/>
      <c r="L119" s="500"/>
      <c r="M119" s="500"/>
      <c r="N119" s="503"/>
      <c r="O119" s="474"/>
      <c r="P119" s="474"/>
      <c r="Q119" s="509"/>
      <c r="R119" s="503"/>
      <c r="S119" s="474"/>
      <c r="T119" s="474"/>
      <c r="U119" s="474"/>
      <c r="V119" s="128" t="s">
        <v>201</v>
      </c>
      <c r="W119" s="217">
        <v>0</v>
      </c>
      <c r="X119" s="128" t="s">
        <v>208</v>
      </c>
      <c r="Y119" s="217">
        <v>0</v>
      </c>
      <c r="Z119" s="128"/>
      <c r="AA119" s="169"/>
      <c r="AB119" s="477"/>
    </row>
    <row r="120" spans="1:28" ht="24" customHeight="1" x14ac:dyDescent="0.25">
      <c r="A120" s="479"/>
      <c r="B120" s="533"/>
      <c r="C120" s="501" t="s">
        <v>180</v>
      </c>
      <c r="D120" s="69" t="s">
        <v>35</v>
      </c>
      <c r="E120" s="110">
        <v>1000</v>
      </c>
      <c r="F120" s="135">
        <v>1000</v>
      </c>
      <c r="G120" s="134"/>
      <c r="H120" s="135"/>
      <c r="I120" s="135"/>
      <c r="J120" s="135">
        <v>111</v>
      </c>
      <c r="K120" s="135"/>
      <c r="L120" s="134"/>
      <c r="M120" s="135"/>
      <c r="N120" s="501" t="s">
        <v>180</v>
      </c>
      <c r="O120" s="472"/>
      <c r="P120" s="472"/>
      <c r="Q120" s="507" t="s">
        <v>232</v>
      </c>
      <c r="R120" s="501" t="s">
        <v>180</v>
      </c>
      <c r="S120" s="472">
        <v>59</v>
      </c>
      <c r="T120" s="472">
        <v>52</v>
      </c>
      <c r="U120" s="472">
        <v>0</v>
      </c>
      <c r="V120" s="126" t="s">
        <v>195</v>
      </c>
      <c r="W120" s="217">
        <v>0</v>
      </c>
      <c r="X120" s="129" t="s">
        <v>202</v>
      </c>
      <c r="Y120" s="217">
        <v>0</v>
      </c>
      <c r="Z120" s="129" t="s">
        <v>209</v>
      </c>
      <c r="AA120" s="217">
        <v>0</v>
      </c>
      <c r="AB120" s="475">
        <f t="shared" ref="AB120" si="15">S120+T120+U120</f>
        <v>111</v>
      </c>
    </row>
    <row r="121" spans="1:28" ht="24" customHeight="1" x14ac:dyDescent="0.25">
      <c r="A121" s="479"/>
      <c r="B121" s="533"/>
      <c r="C121" s="502"/>
      <c r="D121" s="70" t="s">
        <v>36</v>
      </c>
      <c r="E121" s="164">
        <v>80514900</v>
      </c>
      <c r="F121" s="218">
        <v>80514900</v>
      </c>
      <c r="G121" s="42"/>
      <c r="H121" s="47"/>
      <c r="I121" s="47"/>
      <c r="J121" s="218">
        <v>50707850</v>
      </c>
      <c r="K121" s="47"/>
      <c r="L121" s="42"/>
      <c r="M121" s="47"/>
      <c r="N121" s="502"/>
      <c r="O121" s="473"/>
      <c r="P121" s="473"/>
      <c r="Q121" s="508"/>
      <c r="R121" s="502"/>
      <c r="S121" s="473"/>
      <c r="T121" s="473"/>
      <c r="U121" s="473"/>
      <c r="V121" s="127" t="s">
        <v>196</v>
      </c>
      <c r="W121" s="217">
        <v>0</v>
      </c>
      <c r="X121" s="130" t="s">
        <v>203</v>
      </c>
      <c r="Y121" s="217">
        <v>0</v>
      </c>
      <c r="Z121" s="130" t="s">
        <v>210</v>
      </c>
      <c r="AA121" s="217">
        <v>0</v>
      </c>
      <c r="AB121" s="476"/>
    </row>
    <row r="122" spans="1:28" ht="24" customHeight="1" x14ac:dyDescent="0.25">
      <c r="A122" s="479"/>
      <c r="B122" s="533"/>
      <c r="C122" s="502"/>
      <c r="D122" s="132" t="s">
        <v>37</v>
      </c>
      <c r="E122" s="111"/>
      <c r="F122" s="47"/>
      <c r="G122" s="42"/>
      <c r="H122" s="47"/>
      <c r="I122" s="47"/>
      <c r="J122" s="47"/>
      <c r="K122" s="47"/>
      <c r="L122" s="42"/>
      <c r="M122" s="47"/>
      <c r="N122" s="502"/>
      <c r="O122" s="473"/>
      <c r="P122" s="473"/>
      <c r="Q122" s="508"/>
      <c r="R122" s="502"/>
      <c r="S122" s="473"/>
      <c r="T122" s="473"/>
      <c r="U122" s="473"/>
      <c r="V122" s="127" t="s">
        <v>197</v>
      </c>
      <c r="W122" s="217">
        <v>0</v>
      </c>
      <c r="X122" s="130" t="s">
        <v>204</v>
      </c>
      <c r="Y122" s="217">
        <v>0</v>
      </c>
      <c r="Z122" s="130" t="s">
        <v>211</v>
      </c>
      <c r="AA122" s="217">
        <v>0</v>
      </c>
      <c r="AB122" s="476"/>
    </row>
    <row r="123" spans="1:28" ht="24" customHeight="1" x14ac:dyDescent="0.25">
      <c r="A123" s="479"/>
      <c r="B123" s="533"/>
      <c r="C123" s="502"/>
      <c r="D123" s="70" t="s">
        <v>38</v>
      </c>
      <c r="E123" s="164">
        <v>6235990</v>
      </c>
      <c r="F123" s="218">
        <v>6235990</v>
      </c>
      <c r="G123" s="42"/>
      <c r="H123" s="47"/>
      <c r="I123" s="47"/>
      <c r="J123" s="218">
        <v>4606876.7</v>
      </c>
      <c r="K123" s="47"/>
      <c r="L123" s="42"/>
      <c r="M123" s="47"/>
      <c r="N123" s="502"/>
      <c r="O123" s="473"/>
      <c r="P123" s="473"/>
      <c r="Q123" s="508"/>
      <c r="R123" s="502"/>
      <c r="S123" s="473"/>
      <c r="T123" s="473"/>
      <c r="U123" s="473"/>
      <c r="V123" s="127" t="s">
        <v>198</v>
      </c>
      <c r="W123" s="217">
        <v>65</v>
      </c>
      <c r="X123" s="130" t="s">
        <v>205</v>
      </c>
      <c r="Y123" s="217">
        <v>26</v>
      </c>
      <c r="Z123" s="130" t="s">
        <v>212</v>
      </c>
      <c r="AA123" s="217">
        <v>111</v>
      </c>
      <c r="AB123" s="476"/>
    </row>
    <row r="124" spans="1:28" ht="24" customHeight="1" x14ac:dyDescent="0.25">
      <c r="A124" s="479"/>
      <c r="B124" s="533"/>
      <c r="C124" s="502"/>
      <c r="D124" s="497"/>
      <c r="E124" s="499"/>
      <c r="F124" s="512"/>
      <c r="G124" s="512"/>
      <c r="H124" s="512"/>
      <c r="I124" s="512"/>
      <c r="J124" s="512"/>
      <c r="K124" s="512"/>
      <c r="L124" s="512"/>
      <c r="M124" s="512"/>
      <c r="N124" s="502"/>
      <c r="O124" s="473"/>
      <c r="P124" s="473"/>
      <c r="Q124" s="508"/>
      <c r="R124" s="502"/>
      <c r="S124" s="473"/>
      <c r="T124" s="473"/>
      <c r="U124" s="473"/>
      <c r="V124" s="127" t="s">
        <v>199</v>
      </c>
      <c r="W124" s="217">
        <v>43</v>
      </c>
      <c r="X124" s="130" t="s">
        <v>206</v>
      </c>
      <c r="Y124" s="217">
        <v>85</v>
      </c>
      <c r="Z124" s="130" t="s">
        <v>207</v>
      </c>
      <c r="AA124" s="217">
        <v>0</v>
      </c>
      <c r="AB124" s="476"/>
    </row>
    <row r="125" spans="1:28" ht="24" customHeight="1" x14ac:dyDescent="0.25">
      <c r="A125" s="479"/>
      <c r="B125" s="533"/>
      <c r="C125" s="502"/>
      <c r="D125" s="497"/>
      <c r="E125" s="499"/>
      <c r="F125" s="512"/>
      <c r="G125" s="512"/>
      <c r="H125" s="512"/>
      <c r="I125" s="512"/>
      <c r="J125" s="512"/>
      <c r="K125" s="512"/>
      <c r="L125" s="512"/>
      <c r="M125" s="512"/>
      <c r="N125" s="502"/>
      <c r="O125" s="473"/>
      <c r="P125" s="473"/>
      <c r="Q125" s="508"/>
      <c r="R125" s="502"/>
      <c r="S125" s="473"/>
      <c r="T125" s="473"/>
      <c r="U125" s="473"/>
      <c r="V125" s="127" t="s">
        <v>200</v>
      </c>
      <c r="W125" s="217">
        <v>3</v>
      </c>
      <c r="X125" s="127" t="s">
        <v>207</v>
      </c>
      <c r="Y125" s="217">
        <v>0</v>
      </c>
      <c r="Z125" s="130" t="s">
        <v>213</v>
      </c>
      <c r="AA125" s="217">
        <v>0</v>
      </c>
      <c r="AB125" s="476"/>
    </row>
    <row r="126" spans="1:28" ht="24" customHeight="1" thickBot="1" x14ac:dyDescent="0.3">
      <c r="A126" s="479"/>
      <c r="B126" s="533"/>
      <c r="C126" s="503"/>
      <c r="D126" s="498"/>
      <c r="E126" s="500"/>
      <c r="F126" s="513"/>
      <c r="G126" s="513"/>
      <c r="H126" s="513"/>
      <c r="I126" s="513"/>
      <c r="J126" s="513"/>
      <c r="K126" s="513"/>
      <c r="L126" s="513"/>
      <c r="M126" s="513"/>
      <c r="N126" s="503"/>
      <c r="O126" s="474"/>
      <c r="P126" s="474"/>
      <c r="Q126" s="509"/>
      <c r="R126" s="503"/>
      <c r="S126" s="474"/>
      <c r="T126" s="474"/>
      <c r="U126" s="474"/>
      <c r="V126" s="128" t="s">
        <v>201</v>
      </c>
      <c r="W126" s="217">
        <v>0</v>
      </c>
      <c r="X126" s="128" t="s">
        <v>208</v>
      </c>
      <c r="Y126" s="217">
        <v>0</v>
      </c>
      <c r="Z126" s="128"/>
      <c r="AA126" s="169"/>
      <c r="AB126" s="477"/>
    </row>
    <row r="127" spans="1:28" ht="24" customHeight="1" x14ac:dyDescent="0.25">
      <c r="A127" s="479"/>
      <c r="B127" s="533"/>
      <c r="C127" s="501" t="s">
        <v>181</v>
      </c>
      <c r="D127" s="69" t="s">
        <v>35</v>
      </c>
      <c r="E127" s="110">
        <v>1000</v>
      </c>
      <c r="F127" s="135">
        <v>1000</v>
      </c>
      <c r="G127" s="134"/>
      <c r="H127" s="135"/>
      <c r="I127" s="135"/>
      <c r="J127" s="135">
        <v>220</v>
      </c>
      <c r="K127" s="135"/>
      <c r="L127" s="134"/>
      <c r="M127" s="135"/>
      <c r="N127" s="501" t="s">
        <v>181</v>
      </c>
      <c r="O127" s="472"/>
      <c r="P127" s="472"/>
      <c r="Q127" s="507" t="s">
        <v>232</v>
      </c>
      <c r="R127" s="501" t="s">
        <v>181</v>
      </c>
      <c r="S127" s="472">
        <v>109</v>
      </c>
      <c r="T127" s="472">
        <v>111</v>
      </c>
      <c r="U127" s="472">
        <v>0</v>
      </c>
      <c r="V127" s="126" t="s">
        <v>195</v>
      </c>
      <c r="W127" s="217">
        <v>105</v>
      </c>
      <c r="X127" s="129" t="s">
        <v>202</v>
      </c>
      <c r="Y127" s="217">
        <v>195</v>
      </c>
      <c r="Z127" s="129" t="s">
        <v>209</v>
      </c>
      <c r="AA127" s="217">
        <v>0</v>
      </c>
      <c r="AB127" s="475">
        <f t="shared" ref="AB127" si="16">S127+T127+U127</f>
        <v>220</v>
      </c>
    </row>
    <row r="128" spans="1:28" ht="24" customHeight="1" x14ac:dyDescent="0.25">
      <c r="A128" s="479"/>
      <c r="B128" s="533"/>
      <c r="C128" s="502"/>
      <c r="D128" s="70" t="s">
        <v>36</v>
      </c>
      <c r="E128" s="164">
        <v>80514900</v>
      </c>
      <c r="F128" s="164">
        <v>80514900</v>
      </c>
      <c r="G128" s="42"/>
      <c r="H128" s="47"/>
      <c r="I128" s="47"/>
      <c r="J128" s="164">
        <v>50707850</v>
      </c>
      <c r="K128" s="47"/>
      <c r="L128" s="42"/>
      <c r="M128" s="47"/>
      <c r="N128" s="502"/>
      <c r="O128" s="473"/>
      <c r="P128" s="473"/>
      <c r="Q128" s="508"/>
      <c r="R128" s="502"/>
      <c r="S128" s="473"/>
      <c r="T128" s="473"/>
      <c r="U128" s="473"/>
      <c r="V128" s="127" t="s">
        <v>196</v>
      </c>
      <c r="W128" s="217">
        <v>90</v>
      </c>
      <c r="X128" s="130" t="s">
        <v>203</v>
      </c>
      <c r="Y128" s="217">
        <v>0</v>
      </c>
      <c r="Z128" s="130" t="s">
        <v>210</v>
      </c>
      <c r="AA128" s="217">
        <v>0</v>
      </c>
      <c r="AB128" s="476"/>
    </row>
    <row r="129" spans="1:28" ht="24" customHeight="1" x14ac:dyDescent="0.25">
      <c r="A129" s="479"/>
      <c r="B129" s="533"/>
      <c r="C129" s="502"/>
      <c r="D129" s="132" t="s">
        <v>37</v>
      </c>
      <c r="E129" s="111"/>
      <c r="F129" s="47"/>
      <c r="G129" s="42"/>
      <c r="H129" s="47"/>
      <c r="I129" s="47"/>
      <c r="J129" s="47"/>
      <c r="K129" s="47"/>
      <c r="L129" s="42"/>
      <c r="M129" s="47"/>
      <c r="N129" s="502"/>
      <c r="O129" s="473"/>
      <c r="P129" s="473"/>
      <c r="Q129" s="508"/>
      <c r="R129" s="502"/>
      <c r="S129" s="473"/>
      <c r="T129" s="473"/>
      <c r="U129" s="473"/>
      <c r="V129" s="127" t="s">
        <v>197</v>
      </c>
      <c r="W129" s="217">
        <v>0</v>
      </c>
      <c r="X129" s="130" t="s">
        <v>204</v>
      </c>
      <c r="Y129" s="217">
        <v>0</v>
      </c>
      <c r="Z129" s="130" t="s">
        <v>211</v>
      </c>
      <c r="AA129" s="217">
        <v>0</v>
      </c>
      <c r="AB129" s="476"/>
    </row>
    <row r="130" spans="1:28" ht="24" customHeight="1" x14ac:dyDescent="0.25">
      <c r="A130" s="479"/>
      <c r="B130" s="533"/>
      <c r="C130" s="502"/>
      <c r="D130" s="70" t="s">
        <v>38</v>
      </c>
      <c r="E130" s="164">
        <v>6235990</v>
      </c>
      <c r="F130" s="164">
        <v>6235990</v>
      </c>
      <c r="G130" s="42"/>
      <c r="H130" s="47"/>
      <c r="I130" s="47"/>
      <c r="J130" s="164">
        <v>4606876.7</v>
      </c>
      <c r="K130" s="47"/>
      <c r="L130" s="42"/>
      <c r="M130" s="47"/>
      <c r="N130" s="502"/>
      <c r="O130" s="473"/>
      <c r="P130" s="473"/>
      <c r="Q130" s="508"/>
      <c r="R130" s="502"/>
      <c r="S130" s="473"/>
      <c r="T130" s="473"/>
      <c r="U130" s="473"/>
      <c r="V130" s="127" t="s">
        <v>198</v>
      </c>
      <c r="W130" s="217">
        <v>13</v>
      </c>
      <c r="X130" s="130" t="s">
        <v>205</v>
      </c>
      <c r="Y130" s="217">
        <v>0</v>
      </c>
      <c r="Z130" s="130" t="s">
        <v>212</v>
      </c>
      <c r="AA130" s="217">
        <v>220</v>
      </c>
      <c r="AB130" s="476"/>
    </row>
    <row r="131" spans="1:28" ht="24" customHeight="1" x14ac:dyDescent="0.25">
      <c r="A131" s="479"/>
      <c r="B131" s="533"/>
      <c r="C131" s="502"/>
      <c r="D131" s="497"/>
      <c r="E131" s="499"/>
      <c r="F131" s="512"/>
      <c r="G131" s="512"/>
      <c r="H131" s="512"/>
      <c r="I131" s="512"/>
      <c r="J131" s="512"/>
      <c r="K131" s="499"/>
      <c r="L131" s="499"/>
      <c r="M131" s="499"/>
      <c r="N131" s="502"/>
      <c r="O131" s="473"/>
      <c r="P131" s="473"/>
      <c r="Q131" s="508"/>
      <c r="R131" s="502"/>
      <c r="S131" s="473"/>
      <c r="T131" s="473"/>
      <c r="U131" s="473"/>
      <c r="V131" s="127" t="s">
        <v>199</v>
      </c>
      <c r="W131" s="217">
        <v>9</v>
      </c>
      <c r="X131" s="130" t="s">
        <v>206</v>
      </c>
      <c r="Y131" s="217">
        <v>25</v>
      </c>
      <c r="Z131" s="130" t="s">
        <v>207</v>
      </c>
      <c r="AA131" s="217">
        <v>0</v>
      </c>
      <c r="AB131" s="476"/>
    </row>
    <row r="132" spans="1:28" ht="24" customHeight="1" x14ac:dyDescent="0.25">
      <c r="A132" s="479"/>
      <c r="B132" s="533"/>
      <c r="C132" s="502"/>
      <c r="D132" s="497"/>
      <c r="E132" s="499"/>
      <c r="F132" s="512"/>
      <c r="G132" s="512"/>
      <c r="H132" s="512"/>
      <c r="I132" s="512"/>
      <c r="J132" s="512"/>
      <c r="K132" s="499"/>
      <c r="L132" s="499"/>
      <c r="M132" s="499"/>
      <c r="N132" s="502"/>
      <c r="O132" s="473"/>
      <c r="P132" s="473"/>
      <c r="Q132" s="508"/>
      <c r="R132" s="502"/>
      <c r="S132" s="473"/>
      <c r="T132" s="473"/>
      <c r="U132" s="473"/>
      <c r="V132" s="127" t="s">
        <v>200</v>
      </c>
      <c r="W132" s="217">
        <v>3</v>
      </c>
      <c r="X132" s="127" t="s">
        <v>207</v>
      </c>
      <c r="Y132" s="217">
        <v>0</v>
      </c>
      <c r="Z132" s="130" t="s">
        <v>213</v>
      </c>
      <c r="AA132" s="217">
        <v>0</v>
      </c>
      <c r="AB132" s="476"/>
    </row>
    <row r="133" spans="1:28" ht="24" customHeight="1" thickBot="1" x14ac:dyDescent="0.3">
      <c r="A133" s="479"/>
      <c r="B133" s="533"/>
      <c r="C133" s="503"/>
      <c r="D133" s="498"/>
      <c r="E133" s="500"/>
      <c r="F133" s="513"/>
      <c r="G133" s="513"/>
      <c r="H133" s="513"/>
      <c r="I133" s="513"/>
      <c r="J133" s="513"/>
      <c r="K133" s="500"/>
      <c r="L133" s="500"/>
      <c r="M133" s="500"/>
      <c r="N133" s="503"/>
      <c r="O133" s="474"/>
      <c r="P133" s="474"/>
      <c r="Q133" s="509"/>
      <c r="R133" s="503"/>
      <c r="S133" s="474"/>
      <c r="T133" s="474"/>
      <c r="U133" s="474"/>
      <c r="V133" s="128" t="s">
        <v>201</v>
      </c>
      <c r="W133" s="217">
        <v>0</v>
      </c>
      <c r="X133" s="128" t="s">
        <v>208</v>
      </c>
      <c r="Y133" s="217">
        <v>0</v>
      </c>
      <c r="Z133" s="128"/>
      <c r="AA133" s="169"/>
      <c r="AB133" s="477"/>
    </row>
    <row r="134" spans="1:28" ht="24" customHeight="1" x14ac:dyDescent="0.25">
      <c r="A134" s="479"/>
      <c r="B134" s="533"/>
      <c r="C134" s="501" t="s">
        <v>182</v>
      </c>
      <c r="D134" s="69" t="s">
        <v>35</v>
      </c>
      <c r="E134" s="110">
        <v>1800</v>
      </c>
      <c r="F134" s="135">
        <v>1800</v>
      </c>
      <c r="G134" s="134"/>
      <c r="H134" s="135"/>
      <c r="I134" s="135"/>
      <c r="J134" s="135">
        <v>75</v>
      </c>
      <c r="K134" s="135"/>
      <c r="L134" s="136"/>
      <c r="M134" s="135"/>
      <c r="N134" s="501" t="s">
        <v>182</v>
      </c>
      <c r="O134" s="472"/>
      <c r="P134" s="478"/>
      <c r="Q134" s="507" t="s">
        <v>232</v>
      </c>
      <c r="R134" s="501" t="s">
        <v>182</v>
      </c>
      <c r="S134" s="478">
        <v>38</v>
      </c>
      <c r="T134" s="478">
        <v>37</v>
      </c>
      <c r="U134" s="478">
        <v>0</v>
      </c>
      <c r="V134" s="126" t="s">
        <v>195</v>
      </c>
      <c r="W134" s="217">
        <v>0</v>
      </c>
      <c r="X134" s="129" t="s">
        <v>202</v>
      </c>
      <c r="Y134" s="217">
        <v>0</v>
      </c>
      <c r="Z134" s="129" t="s">
        <v>209</v>
      </c>
      <c r="AA134" s="217">
        <v>0</v>
      </c>
      <c r="AB134" s="475">
        <f t="shared" ref="AB134" si="17">S134+T134+U134</f>
        <v>75</v>
      </c>
    </row>
    <row r="135" spans="1:28" ht="24" customHeight="1" x14ac:dyDescent="0.25">
      <c r="A135" s="479"/>
      <c r="B135" s="533"/>
      <c r="C135" s="502"/>
      <c r="D135" s="70" t="s">
        <v>36</v>
      </c>
      <c r="E135" s="164">
        <v>80514900</v>
      </c>
      <c r="F135" s="164">
        <v>80514900</v>
      </c>
      <c r="G135" s="42"/>
      <c r="H135" s="43"/>
      <c r="I135" s="43"/>
      <c r="J135" s="164">
        <v>50707850</v>
      </c>
      <c r="K135" s="43"/>
      <c r="L135" s="42"/>
      <c r="M135" s="43"/>
      <c r="N135" s="502"/>
      <c r="O135" s="473"/>
      <c r="P135" s="479"/>
      <c r="Q135" s="508"/>
      <c r="R135" s="502"/>
      <c r="S135" s="479"/>
      <c r="T135" s="479"/>
      <c r="U135" s="479"/>
      <c r="V135" s="127" t="s">
        <v>196</v>
      </c>
      <c r="W135" s="217">
        <v>0</v>
      </c>
      <c r="X135" s="130" t="s">
        <v>203</v>
      </c>
      <c r="Y135" s="217">
        <v>0</v>
      </c>
      <c r="Z135" s="130" t="s">
        <v>210</v>
      </c>
      <c r="AA135" s="217">
        <v>0</v>
      </c>
      <c r="AB135" s="476"/>
    </row>
    <row r="136" spans="1:28" ht="24" customHeight="1" x14ac:dyDescent="0.25">
      <c r="A136" s="479"/>
      <c r="B136" s="533"/>
      <c r="C136" s="502"/>
      <c r="D136" s="132" t="s">
        <v>37</v>
      </c>
      <c r="E136" s="111"/>
      <c r="F136" s="47"/>
      <c r="G136" s="42"/>
      <c r="H136" s="43"/>
      <c r="I136" s="43"/>
      <c r="J136" s="47"/>
      <c r="K136" s="43"/>
      <c r="L136" s="42"/>
      <c r="M136" s="43"/>
      <c r="N136" s="502"/>
      <c r="O136" s="473"/>
      <c r="P136" s="479"/>
      <c r="Q136" s="508"/>
      <c r="R136" s="502"/>
      <c r="S136" s="479"/>
      <c r="T136" s="479"/>
      <c r="U136" s="479"/>
      <c r="V136" s="127" t="s">
        <v>197</v>
      </c>
      <c r="W136" s="217">
        <v>0</v>
      </c>
      <c r="X136" s="130" t="s">
        <v>204</v>
      </c>
      <c r="Y136" s="217">
        <v>0</v>
      </c>
      <c r="Z136" s="130" t="s">
        <v>211</v>
      </c>
      <c r="AA136" s="217">
        <v>0</v>
      </c>
      <c r="AB136" s="476"/>
    </row>
    <row r="137" spans="1:28" ht="24" customHeight="1" x14ac:dyDescent="0.25">
      <c r="A137" s="479"/>
      <c r="B137" s="533"/>
      <c r="C137" s="502"/>
      <c r="D137" s="70" t="s">
        <v>38</v>
      </c>
      <c r="E137" s="164">
        <v>6235990</v>
      </c>
      <c r="F137" s="164">
        <v>6235990</v>
      </c>
      <c r="G137" s="42"/>
      <c r="H137" s="43"/>
      <c r="I137" s="43"/>
      <c r="J137" s="164">
        <v>4606876.7</v>
      </c>
      <c r="K137" s="43"/>
      <c r="L137" s="42"/>
      <c r="M137" s="43"/>
      <c r="N137" s="502"/>
      <c r="O137" s="473"/>
      <c r="P137" s="479"/>
      <c r="Q137" s="508"/>
      <c r="R137" s="502"/>
      <c r="S137" s="479"/>
      <c r="T137" s="479"/>
      <c r="U137" s="479"/>
      <c r="V137" s="127" t="s">
        <v>198</v>
      </c>
      <c r="W137" s="217">
        <v>0</v>
      </c>
      <c r="X137" s="130" t="s">
        <v>205</v>
      </c>
      <c r="Y137" s="217">
        <v>0</v>
      </c>
      <c r="Z137" s="130" t="s">
        <v>212</v>
      </c>
      <c r="AA137" s="217">
        <v>75</v>
      </c>
      <c r="AB137" s="476"/>
    </row>
    <row r="138" spans="1:28" ht="24" customHeight="1" x14ac:dyDescent="0.25">
      <c r="A138" s="479"/>
      <c r="B138" s="533"/>
      <c r="C138" s="502"/>
      <c r="D138" s="497"/>
      <c r="E138" s="499"/>
      <c r="F138" s="512"/>
      <c r="G138" s="512"/>
      <c r="H138" s="512"/>
      <c r="I138" s="512"/>
      <c r="J138" s="512"/>
      <c r="K138" s="499"/>
      <c r="L138" s="499"/>
      <c r="M138" s="499"/>
      <c r="N138" s="502"/>
      <c r="O138" s="473"/>
      <c r="P138" s="479"/>
      <c r="Q138" s="508"/>
      <c r="R138" s="502"/>
      <c r="S138" s="479"/>
      <c r="T138" s="479"/>
      <c r="U138" s="479"/>
      <c r="V138" s="127" t="s">
        <v>199</v>
      </c>
      <c r="W138" s="217">
        <v>72</v>
      </c>
      <c r="X138" s="130" t="s">
        <v>206</v>
      </c>
      <c r="Y138" s="217">
        <v>75</v>
      </c>
      <c r="Z138" s="130" t="s">
        <v>207</v>
      </c>
      <c r="AA138" s="217">
        <v>0</v>
      </c>
      <c r="AB138" s="476"/>
    </row>
    <row r="139" spans="1:28" ht="24" customHeight="1" x14ac:dyDescent="0.25">
      <c r="A139" s="479"/>
      <c r="B139" s="533"/>
      <c r="C139" s="502"/>
      <c r="D139" s="497"/>
      <c r="E139" s="499"/>
      <c r="F139" s="512"/>
      <c r="G139" s="512"/>
      <c r="H139" s="512"/>
      <c r="I139" s="512"/>
      <c r="J139" s="512"/>
      <c r="K139" s="499"/>
      <c r="L139" s="499"/>
      <c r="M139" s="499"/>
      <c r="N139" s="502"/>
      <c r="O139" s="473"/>
      <c r="P139" s="479"/>
      <c r="Q139" s="508"/>
      <c r="R139" s="502"/>
      <c r="S139" s="479"/>
      <c r="T139" s="479"/>
      <c r="U139" s="479"/>
      <c r="V139" s="127" t="s">
        <v>200</v>
      </c>
      <c r="W139" s="217">
        <v>3</v>
      </c>
      <c r="X139" s="127" t="s">
        <v>207</v>
      </c>
      <c r="Y139" s="217">
        <v>0</v>
      </c>
      <c r="Z139" s="130" t="s">
        <v>213</v>
      </c>
      <c r="AA139" s="217">
        <v>0</v>
      </c>
      <c r="AB139" s="476"/>
    </row>
    <row r="140" spans="1:28" ht="24" customHeight="1" thickBot="1" x14ac:dyDescent="0.3">
      <c r="A140" s="479"/>
      <c r="B140" s="533"/>
      <c r="C140" s="503"/>
      <c r="D140" s="498"/>
      <c r="E140" s="500"/>
      <c r="F140" s="513"/>
      <c r="G140" s="513"/>
      <c r="H140" s="513"/>
      <c r="I140" s="513"/>
      <c r="J140" s="513"/>
      <c r="K140" s="500"/>
      <c r="L140" s="500"/>
      <c r="M140" s="500"/>
      <c r="N140" s="503"/>
      <c r="O140" s="474"/>
      <c r="P140" s="480"/>
      <c r="Q140" s="509"/>
      <c r="R140" s="503"/>
      <c r="S140" s="480"/>
      <c r="T140" s="480"/>
      <c r="U140" s="480"/>
      <c r="V140" s="128" t="s">
        <v>201</v>
      </c>
      <c r="W140" s="217">
        <v>0</v>
      </c>
      <c r="X140" s="128" t="s">
        <v>208</v>
      </c>
      <c r="Y140" s="217">
        <v>0</v>
      </c>
      <c r="Z140" s="128"/>
      <c r="AA140" s="169"/>
      <c r="AB140" s="477"/>
    </row>
    <row r="141" spans="1:28" ht="24" customHeight="1" x14ac:dyDescent="0.25">
      <c r="A141" s="479"/>
      <c r="B141" s="533"/>
      <c r="C141" s="501" t="s">
        <v>183</v>
      </c>
      <c r="D141" s="69" t="s">
        <v>35</v>
      </c>
      <c r="E141" s="110">
        <v>350</v>
      </c>
      <c r="F141" s="135">
        <v>350</v>
      </c>
      <c r="G141" s="134"/>
      <c r="H141" s="137"/>
      <c r="I141" s="137"/>
      <c r="J141" s="135">
        <v>89</v>
      </c>
      <c r="K141" s="137"/>
      <c r="L141" s="134"/>
      <c r="M141" s="137"/>
      <c r="N141" s="501" t="s">
        <v>183</v>
      </c>
      <c r="O141" s="472"/>
      <c r="P141" s="472"/>
      <c r="Q141" s="507" t="s">
        <v>232</v>
      </c>
      <c r="R141" s="501" t="s">
        <v>183</v>
      </c>
      <c r="S141" s="472">
        <v>36</v>
      </c>
      <c r="T141" s="472">
        <v>53</v>
      </c>
      <c r="U141" s="472">
        <v>0</v>
      </c>
      <c r="V141" s="126" t="s">
        <v>195</v>
      </c>
      <c r="W141" s="217">
        <v>1</v>
      </c>
      <c r="X141" s="129" t="s">
        <v>202</v>
      </c>
      <c r="Y141" s="217">
        <v>0</v>
      </c>
      <c r="Z141" s="129" t="s">
        <v>209</v>
      </c>
      <c r="AA141" s="217">
        <v>0</v>
      </c>
      <c r="AB141" s="475">
        <f t="shared" ref="AB141" si="18">S141+T141+U141</f>
        <v>89</v>
      </c>
    </row>
    <row r="142" spans="1:28" ht="24" customHeight="1" x14ac:dyDescent="0.25">
      <c r="A142" s="479"/>
      <c r="B142" s="533"/>
      <c r="C142" s="502"/>
      <c r="D142" s="70" t="s">
        <v>36</v>
      </c>
      <c r="E142" s="164">
        <v>80514900</v>
      </c>
      <c r="F142" s="164">
        <v>80514900</v>
      </c>
      <c r="G142" s="42"/>
      <c r="H142" s="43"/>
      <c r="I142" s="43"/>
      <c r="J142" s="164">
        <v>50707850</v>
      </c>
      <c r="K142" s="43"/>
      <c r="L142" s="42"/>
      <c r="M142" s="43"/>
      <c r="N142" s="502"/>
      <c r="O142" s="473"/>
      <c r="P142" s="473"/>
      <c r="Q142" s="508"/>
      <c r="R142" s="502"/>
      <c r="S142" s="473"/>
      <c r="T142" s="473"/>
      <c r="U142" s="473"/>
      <c r="V142" s="127" t="s">
        <v>196</v>
      </c>
      <c r="W142" s="217">
        <v>4</v>
      </c>
      <c r="X142" s="130" t="s">
        <v>203</v>
      </c>
      <c r="Y142" s="217">
        <v>42</v>
      </c>
      <c r="Z142" s="130" t="s">
        <v>210</v>
      </c>
      <c r="AA142" s="217">
        <v>0</v>
      </c>
      <c r="AB142" s="476"/>
    </row>
    <row r="143" spans="1:28" ht="24" customHeight="1" x14ac:dyDescent="0.25">
      <c r="A143" s="479"/>
      <c r="B143" s="533"/>
      <c r="C143" s="502"/>
      <c r="D143" s="132" t="s">
        <v>37</v>
      </c>
      <c r="E143" s="111"/>
      <c r="F143" s="47"/>
      <c r="G143" s="42"/>
      <c r="H143" s="43"/>
      <c r="I143" s="43"/>
      <c r="J143" s="47"/>
      <c r="K143" s="43"/>
      <c r="L143" s="42"/>
      <c r="M143" s="43"/>
      <c r="N143" s="502"/>
      <c r="O143" s="473"/>
      <c r="P143" s="473"/>
      <c r="Q143" s="508"/>
      <c r="R143" s="502"/>
      <c r="S143" s="473"/>
      <c r="T143" s="473"/>
      <c r="U143" s="473"/>
      <c r="V143" s="127" t="s">
        <v>197</v>
      </c>
      <c r="W143" s="217">
        <v>30</v>
      </c>
      <c r="X143" s="130" t="s">
        <v>204</v>
      </c>
      <c r="Y143" s="217">
        <v>0</v>
      </c>
      <c r="Z143" s="130" t="s">
        <v>211</v>
      </c>
      <c r="AA143" s="217">
        <v>0</v>
      </c>
      <c r="AB143" s="476"/>
    </row>
    <row r="144" spans="1:28" ht="24" customHeight="1" x14ac:dyDescent="0.25">
      <c r="A144" s="479"/>
      <c r="B144" s="533"/>
      <c r="C144" s="502"/>
      <c r="D144" s="70" t="s">
        <v>38</v>
      </c>
      <c r="E144" s="164">
        <v>6235990</v>
      </c>
      <c r="F144" s="164">
        <v>6235990</v>
      </c>
      <c r="G144" s="42"/>
      <c r="H144" s="43"/>
      <c r="I144" s="43"/>
      <c r="J144" s="164">
        <v>4606876.7</v>
      </c>
      <c r="K144" s="43"/>
      <c r="L144" s="42"/>
      <c r="M144" s="43"/>
      <c r="N144" s="502"/>
      <c r="O144" s="473"/>
      <c r="P144" s="473"/>
      <c r="Q144" s="508"/>
      <c r="R144" s="502"/>
      <c r="S144" s="473"/>
      <c r="T144" s="473"/>
      <c r="U144" s="473"/>
      <c r="V144" s="127" t="s">
        <v>198</v>
      </c>
      <c r="W144" s="217">
        <v>10</v>
      </c>
      <c r="X144" s="130" t="s">
        <v>205</v>
      </c>
      <c r="Y144" s="217">
        <v>0</v>
      </c>
      <c r="Z144" s="130" t="s">
        <v>212</v>
      </c>
      <c r="AA144" s="217">
        <v>89</v>
      </c>
      <c r="AB144" s="476"/>
    </row>
    <row r="145" spans="1:28" ht="24" customHeight="1" x14ac:dyDescent="0.25">
      <c r="A145" s="479"/>
      <c r="B145" s="533"/>
      <c r="C145" s="502"/>
      <c r="D145" s="497"/>
      <c r="E145" s="499"/>
      <c r="F145" s="499"/>
      <c r="G145" s="499"/>
      <c r="H145" s="499"/>
      <c r="I145" s="499"/>
      <c r="J145" s="499"/>
      <c r="K145" s="499"/>
      <c r="L145" s="499"/>
      <c r="M145" s="499"/>
      <c r="N145" s="502"/>
      <c r="O145" s="473"/>
      <c r="P145" s="473"/>
      <c r="Q145" s="508"/>
      <c r="R145" s="502"/>
      <c r="S145" s="473"/>
      <c r="T145" s="473"/>
      <c r="U145" s="473"/>
      <c r="V145" s="127" t="s">
        <v>199</v>
      </c>
      <c r="W145" s="217">
        <v>11</v>
      </c>
      <c r="X145" s="130" t="s">
        <v>206</v>
      </c>
      <c r="Y145" s="217">
        <v>47</v>
      </c>
      <c r="Z145" s="130" t="s">
        <v>207</v>
      </c>
      <c r="AA145" s="217">
        <v>0</v>
      </c>
      <c r="AB145" s="476"/>
    </row>
    <row r="146" spans="1:28" ht="24" customHeight="1" x14ac:dyDescent="0.25">
      <c r="A146" s="479"/>
      <c r="B146" s="533"/>
      <c r="C146" s="502"/>
      <c r="D146" s="497"/>
      <c r="E146" s="499"/>
      <c r="F146" s="499"/>
      <c r="G146" s="499"/>
      <c r="H146" s="499"/>
      <c r="I146" s="499"/>
      <c r="J146" s="499"/>
      <c r="K146" s="499"/>
      <c r="L146" s="499"/>
      <c r="M146" s="499"/>
      <c r="N146" s="502"/>
      <c r="O146" s="473"/>
      <c r="P146" s="473"/>
      <c r="Q146" s="508"/>
      <c r="R146" s="502"/>
      <c r="S146" s="473"/>
      <c r="T146" s="473"/>
      <c r="U146" s="473"/>
      <c r="V146" s="127" t="s">
        <v>200</v>
      </c>
      <c r="W146" s="217">
        <v>33</v>
      </c>
      <c r="X146" s="127" t="s">
        <v>207</v>
      </c>
      <c r="Y146" s="217">
        <v>0</v>
      </c>
      <c r="Z146" s="130" t="s">
        <v>213</v>
      </c>
      <c r="AA146" s="217">
        <v>0</v>
      </c>
      <c r="AB146" s="476"/>
    </row>
    <row r="147" spans="1:28" ht="24" customHeight="1" thickBot="1" x14ac:dyDescent="0.3">
      <c r="A147" s="479"/>
      <c r="B147" s="533"/>
      <c r="C147" s="503"/>
      <c r="D147" s="498"/>
      <c r="E147" s="500"/>
      <c r="F147" s="500"/>
      <c r="G147" s="500"/>
      <c r="H147" s="500"/>
      <c r="I147" s="500"/>
      <c r="J147" s="500"/>
      <c r="K147" s="500"/>
      <c r="L147" s="500"/>
      <c r="M147" s="500"/>
      <c r="N147" s="503"/>
      <c r="O147" s="474"/>
      <c r="P147" s="474"/>
      <c r="Q147" s="509"/>
      <c r="R147" s="503"/>
      <c r="S147" s="474"/>
      <c r="T147" s="474"/>
      <c r="U147" s="474"/>
      <c r="V147" s="128" t="s">
        <v>201</v>
      </c>
      <c r="W147" s="217">
        <v>0</v>
      </c>
      <c r="X147" s="128" t="s">
        <v>208</v>
      </c>
      <c r="Y147" s="217">
        <v>0</v>
      </c>
      <c r="Z147" s="128"/>
      <c r="AA147" s="169"/>
      <c r="AB147" s="477"/>
    </row>
    <row r="148" spans="1:28" ht="24" customHeight="1" x14ac:dyDescent="0.25">
      <c r="A148" s="479"/>
      <c r="B148" s="533"/>
      <c r="C148" s="494" t="s">
        <v>39</v>
      </c>
      <c r="D148" s="73" t="s">
        <v>106</v>
      </c>
      <c r="E148" s="134">
        <f>E141+E134+E127+E120+E113+E106+E99+E92+E85+E78+E71+E64+E57+E50+E43+E36+E29+E22+E15+E8</f>
        <v>30000</v>
      </c>
      <c r="F148" s="134">
        <f>F141+F134+F127+F120+F113+F106+F99+F92+F85+F78+F71+F64+F57+F50+F43+F36+F29+F22+F15+F8</f>
        <v>30000</v>
      </c>
      <c r="G148" s="134"/>
      <c r="H148" s="134"/>
      <c r="I148" s="134"/>
      <c r="J148" s="134">
        <f>J141+J134+J127+J120+J113+J106+J99+J92+J85+J78+J71+J64+J57+J50+J43+J36+J29+J22+J15+J8</f>
        <v>2427</v>
      </c>
      <c r="K148" s="137"/>
      <c r="L148" s="134"/>
      <c r="M148" s="137"/>
      <c r="N148" s="472"/>
      <c r="O148" s="472"/>
      <c r="P148" s="472"/>
      <c r="Q148" s="472"/>
      <c r="R148" s="472"/>
      <c r="S148" s="472">
        <f>SUM(S8:S147)</f>
        <v>1104</v>
      </c>
      <c r="T148" s="472">
        <f t="shared" ref="T148:U148" si="19">SUM(T8:T147)</f>
        <v>1323</v>
      </c>
      <c r="U148" s="472">
        <f t="shared" si="19"/>
        <v>0</v>
      </c>
      <c r="V148" s="529"/>
      <c r="W148" s="522"/>
      <c r="X148" s="522"/>
      <c r="Y148" s="522"/>
      <c r="Z148" s="522"/>
      <c r="AA148" s="525"/>
      <c r="AB148" s="528">
        <f>SUM(AB8:AB147)</f>
        <v>2427</v>
      </c>
    </row>
    <row r="149" spans="1:28" ht="24" customHeight="1" x14ac:dyDescent="0.25">
      <c r="A149" s="479"/>
      <c r="B149" s="533"/>
      <c r="C149" s="495"/>
      <c r="D149" s="133" t="s">
        <v>105</v>
      </c>
      <c r="E149" s="120">
        <f>E142+E135+E128+E121+E114+E107+E100+E93+E86+E79+E72+E65+E58+E51+E44+E37+E30+E23+E16+E9</f>
        <v>1610298000</v>
      </c>
      <c r="F149" s="120">
        <f>F142+F135+F128+F121+F114+F107+F100+F93+F86+F79+F72+F65+F58+F51+F44+F37+F30+F23+F16+F9</f>
        <v>1610298000</v>
      </c>
      <c r="G149" s="42"/>
      <c r="H149" s="43"/>
      <c r="I149" s="43"/>
      <c r="J149" s="120">
        <f>J142+J135+J128+J121+J114+J107+J100+J93+J86+J79+J72+J65+J58+J51+J44+J37+J30+J23+J16+J9</f>
        <v>1014157000</v>
      </c>
      <c r="K149" s="43"/>
      <c r="L149" s="42"/>
      <c r="M149" s="43"/>
      <c r="N149" s="473"/>
      <c r="O149" s="473"/>
      <c r="P149" s="473"/>
      <c r="Q149" s="473"/>
      <c r="R149" s="473"/>
      <c r="S149" s="473"/>
      <c r="T149" s="473"/>
      <c r="U149" s="473"/>
      <c r="V149" s="530"/>
      <c r="W149" s="523"/>
      <c r="X149" s="523"/>
      <c r="Y149" s="523"/>
      <c r="Z149" s="523"/>
      <c r="AA149" s="526"/>
      <c r="AB149" s="482"/>
    </row>
    <row r="150" spans="1:28" ht="24" customHeight="1" thickBot="1" x14ac:dyDescent="0.3">
      <c r="A150" s="479"/>
      <c r="B150" s="533"/>
      <c r="C150" s="496"/>
      <c r="D150" s="139" t="s">
        <v>194</v>
      </c>
      <c r="E150" s="140">
        <f>E144+E137+E130+E123+E116+E109+E102+E95+E88+E81+E74+E67+E60+E53+E46+E39+E32+E25+E18+E11</f>
        <v>124719800</v>
      </c>
      <c r="F150" s="140">
        <f>F144+F137+F130+F123+F116+F109+F102+F95+F88+F81+F74+F67+F60+F53+F46+F39+F32+F25+F18+F11</f>
        <v>124719800</v>
      </c>
      <c r="G150" s="41"/>
      <c r="H150" s="46"/>
      <c r="I150" s="46"/>
      <c r="J150" s="120">
        <f>J144+J137+J130+J123+J116+J109+J102+J95+J88+J81+J74+J67+J60+J53+J46+J39+J32+J25+J18+J11</f>
        <v>92137534.00000003</v>
      </c>
      <c r="K150" s="46"/>
      <c r="L150" s="40"/>
      <c r="M150" s="46"/>
      <c r="N150" s="474"/>
      <c r="O150" s="474"/>
      <c r="P150" s="474"/>
      <c r="Q150" s="474"/>
      <c r="R150" s="474"/>
      <c r="S150" s="474"/>
      <c r="T150" s="474"/>
      <c r="U150" s="474"/>
      <c r="V150" s="531"/>
      <c r="W150" s="524"/>
      <c r="X150" s="524"/>
      <c r="Y150" s="524"/>
      <c r="Z150" s="524"/>
      <c r="AA150" s="527"/>
      <c r="AB150" s="483"/>
    </row>
    <row r="151" spans="1:28" ht="24" customHeight="1" x14ac:dyDescent="0.25">
      <c r="A151" s="375">
        <v>2</v>
      </c>
      <c r="B151" s="484" t="s">
        <v>160</v>
      </c>
      <c r="C151" s="501" t="s">
        <v>107</v>
      </c>
      <c r="D151" s="69" t="s">
        <v>35</v>
      </c>
      <c r="E151" s="112">
        <v>8910</v>
      </c>
      <c r="F151" s="135">
        <v>8910</v>
      </c>
      <c r="G151" s="134"/>
      <c r="H151" s="135"/>
      <c r="I151" s="135"/>
      <c r="J151" s="135">
        <v>1525</v>
      </c>
      <c r="K151" s="135"/>
      <c r="L151" s="136"/>
      <c r="M151" s="135"/>
      <c r="N151" s="501" t="s">
        <v>107</v>
      </c>
      <c r="O151" s="472"/>
      <c r="P151" s="472"/>
      <c r="Q151" s="507" t="s">
        <v>232</v>
      </c>
      <c r="R151" s="501" t="s">
        <v>107</v>
      </c>
      <c r="S151" s="472">
        <v>744</v>
      </c>
      <c r="T151" s="472">
        <v>778</v>
      </c>
      <c r="U151" s="472">
        <v>3</v>
      </c>
      <c r="V151" s="126" t="s">
        <v>195</v>
      </c>
      <c r="W151" s="153">
        <v>0</v>
      </c>
      <c r="X151" s="129" t="s">
        <v>202</v>
      </c>
      <c r="Y151" s="153">
        <v>0</v>
      </c>
      <c r="Z151" s="129" t="s">
        <v>209</v>
      </c>
      <c r="AA151" s="153">
        <v>0</v>
      </c>
      <c r="AB151" s="475">
        <f t="shared" ref="AB151:AB214" si="20">S151+T151+U151</f>
        <v>1525</v>
      </c>
    </row>
    <row r="152" spans="1:28" ht="24" customHeight="1" x14ac:dyDescent="0.25">
      <c r="A152" s="375"/>
      <c r="B152" s="484"/>
      <c r="C152" s="502"/>
      <c r="D152" s="70" t="s">
        <v>36</v>
      </c>
      <c r="E152" s="164">
        <v>89245110</v>
      </c>
      <c r="F152" s="164">
        <v>93060400</v>
      </c>
      <c r="G152" s="164"/>
      <c r="H152" s="164"/>
      <c r="I152" s="164"/>
      <c r="J152" s="164">
        <v>62493750</v>
      </c>
      <c r="K152" s="47"/>
      <c r="L152" s="42"/>
      <c r="M152" s="47"/>
      <c r="N152" s="502"/>
      <c r="O152" s="473"/>
      <c r="P152" s="473"/>
      <c r="Q152" s="508"/>
      <c r="R152" s="502"/>
      <c r="S152" s="473"/>
      <c r="T152" s="473"/>
      <c r="U152" s="473"/>
      <c r="V152" s="127" t="s">
        <v>196</v>
      </c>
      <c r="W152" s="153">
        <v>109</v>
      </c>
      <c r="X152" s="130" t="s">
        <v>203</v>
      </c>
      <c r="Y152" s="153">
        <v>472</v>
      </c>
      <c r="Z152" s="130" t="s">
        <v>210</v>
      </c>
      <c r="AA152" s="153">
        <v>8</v>
      </c>
      <c r="AB152" s="476"/>
    </row>
    <row r="153" spans="1:28" ht="24" customHeight="1" x14ac:dyDescent="0.25">
      <c r="A153" s="375"/>
      <c r="B153" s="484"/>
      <c r="C153" s="502"/>
      <c r="D153" s="132" t="s">
        <v>37</v>
      </c>
      <c r="E153" s="113"/>
      <c r="F153" s="47"/>
      <c r="G153" s="164"/>
      <c r="H153" s="164"/>
      <c r="I153" s="164"/>
      <c r="J153" s="47"/>
      <c r="K153" s="47"/>
      <c r="L153" s="48"/>
      <c r="M153" s="47"/>
      <c r="N153" s="502"/>
      <c r="O153" s="473"/>
      <c r="P153" s="473"/>
      <c r="Q153" s="508"/>
      <c r="R153" s="502"/>
      <c r="S153" s="473"/>
      <c r="T153" s="473"/>
      <c r="U153" s="473"/>
      <c r="V153" s="127" t="s">
        <v>197</v>
      </c>
      <c r="W153" s="153">
        <v>652</v>
      </c>
      <c r="X153" s="130" t="s">
        <v>204</v>
      </c>
      <c r="Y153" s="153">
        <v>260</v>
      </c>
      <c r="Z153" s="130" t="s">
        <v>211</v>
      </c>
      <c r="AA153" s="153">
        <v>0</v>
      </c>
      <c r="AB153" s="476"/>
    </row>
    <row r="154" spans="1:28" ht="24" customHeight="1" x14ac:dyDescent="0.25">
      <c r="A154" s="375"/>
      <c r="B154" s="484"/>
      <c r="C154" s="502"/>
      <c r="D154" s="70" t="s">
        <v>38</v>
      </c>
      <c r="E154" s="164">
        <v>6563700.0999999996</v>
      </c>
      <c r="F154" s="164">
        <v>6780753.4500000002</v>
      </c>
      <c r="G154" s="164"/>
      <c r="H154" s="164"/>
      <c r="I154" s="164"/>
      <c r="J154" s="164">
        <v>2956913.3</v>
      </c>
      <c r="K154" s="47"/>
      <c r="L154" s="42"/>
      <c r="M154" s="47"/>
      <c r="N154" s="502"/>
      <c r="O154" s="473"/>
      <c r="P154" s="473"/>
      <c r="Q154" s="508"/>
      <c r="R154" s="502"/>
      <c r="S154" s="473"/>
      <c r="T154" s="473"/>
      <c r="U154" s="473"/>
      <c r="V154" s="127" t="s">
        <v>198</v>
      </c>
      <c r="W154" s="153">
        <v>424</v>
      </c>
      <c r="X154" s="130" t="s">
        <v>205</v>
      </c>
      <c r="Y154" s="153">
        <v>269</v>
      </c>
      <c r="Z154" s="130" t="s">
        <v>212</v>
      </c>
      <c r="AA154" s="153">
        <v>1517</v>
      </c>
      <c r="AB154" s="476"/>
    </row>
    <row r="155" spans="1:28" ht="24" customHeight="1" x14ac:dyDescent="0.25">
      <c r="A155" s="375"/>
      <c r="B155" s="484"/>
      <c r="C155" s="502"/>
      <c r="D155" s="497"/>
      <c r="E155" s="499"/>
      <c r="F155" s="499"/>
      <c r="G155" s="499"/>
      <c r="H155" s="499"/>
      <c r="I155" s="499"/>
      <c r="J155" s="499"/>
      <c r="K155" s="499"/>
      <c r="L155" s="499"/>
      <c r="M155" s="499"/>
      <c r="N155" s="502"/>
      <c r="O155" s="473"/>
      <c r="P155" s="473"/>
      <c r="Q155" s="508"/>
      <c r="R155" s="502"/>
      <c r="S155" s="473"/>
      <c r="T155" s="473"/>
      <c r="U155" s="473"/>
      <c r="V155" s="127" t="s">
        <v>199</v>
      </c>
      <c r="W155" s="153">
        <v>310</v>
      </c>
      <c r="X155" s="130" t="s">
        <v>206</v>
      </c>
      <c r="Y155" s="153">
        <v>524</v>
      </c>
      <c r="Z155" s="130" t="s">
        <v>207</v>
      </c>
      <c r="AA155" s="153">
        <v>0</v>
      </c>
      <c r="AB155" s="476"/>
    </row>
    <row r="156" spans="1:28" ht="24" customHeight="1" x14ac:dyDescent="0.25">
      <c r="A156" s="375"/>
      <c r="B156" s="484"/>
      <c r="C156" s="502"/>
      <c r="D156" s="497"/>
      <c r="E156" s="499"/>
      <c r="F156" s="499"/>
      <c r="G156" s="499"/>
      <c r="H156" s="499"/>
      <c r="I156" s="499"/>
      <c r="J156" s="499"/>
      <c r="K156" s="499"/>
      <c r="L156" s="499"/>
      <c r="M156" s="499"/>
      <c r="N156" s="502"/>
      <c r="O156" s="473"/>
      <c r="P156" s="473"/>
      <c r="Q156" s="508"/>
      <c r="R156" s="502"/>
      <c r="S156" s="473"/>
      <c r="T156" s="473"/>
      <c r="U156" s="473"/>
      <c r="V156" s="127" t="s">
        <v>200</v>
      </c>
      <c r="W156" s="153">
        <v>30</v>
      </c>
      <c r="X156" s="127" t="s">
        <v>207</v>
      </c>
      <c r="Y156" s="153">
        <v>0</v>
      </c>
      <c r="Z156" s="130" t="s">
        <v>213</v>
      </c>
      <c r="AA156" s="153">
        <v>0</v>
      </c>
      <c r="AB156" s="476"/>
    </row>
    <row r="157" spans="1:28" ht="24" customHeight="1" thickBot="1" x14ac:dyDescent="0.3">
      <c r="A157" s="375"/>
      <c r="B157" s="484"/>
      <c r="C157" s="503"/>
      <c r="D157" s="498"/>
      <c r="E157" s="500"/>
      <c r="F157" s="500"/>
      <c r="G157" s="500"/>
      <c r="H157" s="500"/>
      <c r="I157" s="500"/>
      <c r="J157" s="500"/>
      <c r="K157" s="500"/>
      <c r="L157" s="500"/>
      <c r="M157" s="500"/>
      <c r="N157" s="503"/>
      <c r="O157" s="474"/>
      <c r="P157" s="474"/>
      <c r="Q157" s="509"/>
      <c r="R157" s="503"/>
      <c r="S157" s="474"/>
      <c r="T157" s="474"/>
      <c r="U157" s="474"/>
      <c r="V157" s="128" t="s">
        <v>201</v>
      </c>
      <c r="W157" s="153">
        <v>0</v>
      </c>
      <c r="X157" s="128" t="s">
        <v>208</v>
      </c>
      <c r="Y157" s="153">
        <v>0</v>
      </c>
      <c r="Z157" s="128"/>
      <c r="AA157" s="169"/>
      <c r="AB157" s="477"/>
    </row>
    <row r="158" spans="1:28" ht="24" customHeight="1" x14ac:dyDescent="0.25">
      <c r="A158" s="375"/>
      <c r="B158" s="484"/>
      <c r="C158" s="501" t="s">
        <v>165</v>
      </c>
      <c r="D158" s="69" t="s">
        <v>35</v>
      </c>
      <c r="E158" s="112">
        <v>4307</v>
      </c>
      <c r="F158" s="135">
        <v>4307</v>
      </c>
      <c r="G158" s="164"/>
      <c r="H158" s="164"/>
      <c r="I158" s="164"/>
      <c r="J158" s="135">
        <v>985</v>
      </c>
      <c r="K158" s="135"/>
      <c r="L158" s="134"/>
      <c r="M158" s="135"/>
      <c r="N158" s="501" t="s">
        <v>165</v>
      </c>
      <c r="O158" s="472"/>
      <c r="P158" s="472"/>
      <c r="Q158" s="507" t="s">
        <v>232</v>
      </c>
      <c r="R158" s="501" t="s">
        <v>165</v>
      </c>
      <c r="S158" s="472">
        <v>401</v>
      </c>
      <c r="T158" s="472">
        <v>584</v>
      </c>
      <c r="U158" s="472">
        <v>0</v>
      </c>
      <c r="V158" s="126" t="s">
        <v>195</v>
      </c>
      <c r="W158" s="154">
        <v>0</v>
      </c>
      <c r="X158" s="129" t="s">
        <v>202</v>
      </c>
      <c r="Y158" s="154">
        <v>0</v>
      </c>
      <c r="Z158" s="129" t="s">
        <v>209</v>
      </c>
      <c r="AA158" s="154">
        <v>1</v>
      </c>
      <c r="AB158" s="475">
        <f t="shared" si="20"/>
        <v>985</v>
      </c>
    </row>
    <row r="159" spans="1:28" ht="24" customHeight="1" x14ac:dyDescent="0.25">
      <c r="A159" s="375"/>
      <c r="B159" s="484"/>
      <c r="C159" s="502"/>
      <c r="D159" s="70" t="s">
        <v>36</v>
      </c>
      <c r="E159" s="164">
        <v>89245110</v>
      </c>
      <c r="F159" s="164">
        <v>93060400</v>
      </c>
      <c r="G159" s="164"/>
      <c r="H159" s="164"/>
      <c r="I159" s="164"/>
      <c r="J159" s="164">
        <v>62493750</v>
      </c>
      <c r="K159" s="47"/>
      <c r="L159" s="42"/>
      <c r="M159" s="47"/>
      <c r="N159" s="502"/>
      <c r="O159" s="473"/>
      <c r="P159" s="473"/>
      <c r="Q159" s="508"/>
      <c r="R159" s="502"/>
      <c r="S159" s="473"/>
      <c r="T159" s="473"/>
      <c r="U159" s="473"/>
      <c r="V159" s="127" t="s">
        <v>196</v>
      </c>
      <c r="W159" s="154">
        <v>0</v>
      </c>
      <c r="X159" s="130" t="s">
        <v>203</v>
      </c>
      <c r="Y159" s="154">
        <v>1</v>
      </c>
      <c r="Z159" s="130" t="s">
        <v>210</v>
      </c>
      <c r="AA159" s="154">
        <v>0</v>
      </c>
      <c r="AB159" s="476"/>
    </row>
    <row r="160" spans="1:28" ht="24" customHeight="1" x14ac:dyDescent="0.25">
      <c r="A160" s="375"/>
      <c r="B160" s="484"/>
      <c r="C160" s="502"/>
      <c r="D160" s="132" t="s">
        <v>37</v>
      </c>
      <c r="E160" s="113"/>
      <c r="F160" s="47"/>
      <c r="G160" s="164"/>
      <c r="H160" s="164"/>
      <c r="I160" s="164"/>
      <c r="J160" s="47"/>
      <c r="K160" s="47"/>
      <c r="L160" s="42"/>
      <c r="M160" s="47"/>
      <c r="N160" s="502"/>
      <c r="O160" s="473"/>
      <c r="P160" s="473"/>
      <c r="Q160" s="508"/>
      <c r="R160" s="502"/>
      <c r="S160" s="473"/>
      <c r="T160" s="473"/>
      <c r="U160" s="473"/>
      <c r="V160" s="127" t="s">
        <v>197</v>
      </c>
      <c r="W160" s="154">
        <v>11</v>
      </c>
      <c r="X160" s="130" t="s">
        <v>204</v>
      </c>
      <c r="Y160" s="154">
        <v>88</v>
      </c>
      <c r="Z160" s="130" t="s">
        <v>211</v>
      </c>
      <c r="AA160" s="154">
        <v>0</v>
      </c>
      <c r="AB160" s="476"/>
    </row>
    <row r="161" spans="1:28" ht="24" customHeight="1" x14ac:dyDescent="0.25">
      <c r="A161" s="375"/>
      <c r="B161" s="484"/>
      <c r="C161" s="502"/>
      <c r="D161" s="70" t="s">
        <v>38</v>
      </c>
      <c r="E161" s="164">
        <v>6563700.0999999996</v>
      </c>
      <c r="F161" s="164">
        <v>6780753.4499999974</v>
      </c>
      <c r="G161" s="164"/>
      <c r="H161" s="164"/>
      <c r="I161" s="164"/>
      <c r="J161" s="164">
        <v>2956913.3</v>
      </c>
      <c r="K161" s="47"/>
      <c r="L161" s="42"/>
      <c r="M161" s="47"/>
      <c r="N161" s="502"/>
      <c r="O161" s="473"/>
      <c r="P161" s="473"/>
      <c r="Q161" s="508"/>
      <c r="R161" s="502"/>
      <c r="S161" s="473"/>
      <c r="T161" s="473"/>
      <c r="U161" s="473"/>
      <c r="V161" s="127" t="s">
        <v>198</v>
      </c>
      <c r="W161" s="154">
        <v>288</v>
      </c>
      <c r="X161" s="130" t="s">
        <v>205</v>
      </c>
      <c r="Y161" s="154">
        <v>9</v>
      </c>
      <c r="Z161" s="130" t="s">
        <v>212</v>
      </c>
      <c r="AA161" s="154">
        <v>984</v>
      </c>
      <c r="AB161" s="476"/>
    </row>
    <row r="162" spans="1:28" ht="24" customHeight="1" x14ac:dyDescent="0.25">
      <c r="A162" s="375"/>
      <c r="B162" s="484"/>
      <c r="C162" s="502"/>
      <c r="D162" s="497"/>
      <c r="E162" s="499"/>
      <c r="F162" s="499"/>
      <c r="G162" s="499"/>
      <c r="H162" s="499"/>
      <c r="I162" s="499"/>
      <c r="J162" s="499"/>
      <c r="K162" s="499"/>
      <c r="L162" s="499"/>
      <c r="M162" s="499"/>
      <c r="N162" s="502"/>
      <c r="O162" s="473"/>
      <c r="P162" s="473"/>
      <c r="Q162" s="508"/>
      <c r="R162" s="502"/>
      <c r="S162" s="473"/>
      <c r="T162" s="473"/>
      <c r="U162" s="473"/>
      <c r="V162" s="127" t="s">
        <v>199</v>
      </c>
      <c r="W162" s="154">
        <v>616</v>
      </c>
      <c r="X162" s="130" t="s">
        <v>206</v>
      </c>
      <c r="Y162" s="154">
        <v>887</v>
      </c>
      <c r="Z162" s="130" t="s">
        <v>207</v>
      </c>
      <c r="AA162" s="154">
        <v>0</v>
      </c>
      <c r="AB162" s="476"/>
    </row>
    <row r="163" spans="1:28" ht="24" customHeight="1" x14ac:dyDescent="0.25">
      <c r="A163" s="375"/>
      <c r="B163" s="484"/>
      <c r="C163" s="502"/>
      <c r="D163" s="497"/>
      <c r="E163" s="499"/>
      <c r="F163" s="499"/>
      <c r="G163" s="499"/>
      <c r="H163" s="499"/>
      <c r="I163" s="499"/>
      <c r="J163" s="499"/>
      <c r="K163" s="499"/>
      <c r="L163" s="499"/>
      <c r="M163" s="499"/>
      <c r="N163" s="502"/>
      <c r="O163" s="473"/>
      <c r="P163" s="473"/>
      <c r="Q163" s="508"/>
      <c r="R163" s="502"/>
      <c r="S163" s="473"/>
      <c r="T163" s="473"/>
      <c r="U163" s="473"/>
      <c r="V163" s="127" t="s">
        <v>200</v>
      </c>
      <c r="W163" s="154">
        <v>70</v>
      </c>
      <c r="X163" s="127" t="s">
        <v>207</v>
      </c>
      <c r="Y163" s="154">
        <v>0</v>
      </c>
      <c r="Z163" s="130" t="s">
        <v>213</v>
      </c>
      <c r="AA163" s="154">
        <v>0</v>
      </c>
      <c r="AB163" s="476"/>
    </row>
    <row r="164" spans="1:28" ht="24" customHeight="1" thickBot="1" x14ac:dyDescent="0.3">
      <c r="A164" s="375"/>
      <c r="B164" s="484"/>
      <c r="C164" s="503"/>
      <c r="D164" s="498"/>
      <c r="E164" s="500"/>
      <c r="F164" s="500"/>
      <c r="G164" s="500"/>
      <c r="H164" s="500"/>
      <c r="I164" s="500"/>
      <c r="J164" s="500"/>
      <c r="K164" s="500"/>
      <c r="L164" s="500"/>
      <c r="M164" s="500"/>
      <c r="N164" s="503"/>
      <c r="O164" s="474"/>
      <c r="P164" s="474"/>
      <c r="Q164" s="509"/>
      <c r="R164" s="503"/>
      <c r="S164" s="474"/>
      <c r="T164" s="474"/>
      <c r="U164" s="474"/>
      <c r="V164" s="128" t="s">
        <v>201</v>
      </c>
      <c r="W164" s="154">
        <v>0</v>
      </c>
      <c r="X164" s="128" t="s">
        <v>208</v>
      </c>
      <c r="Y164" s="154">
        <v>0</v>
      </c>
      <c r="Z164" s="128"/>
      <c r="AA164" s="169"/>
      <c r="AB164" s="477"/>
    </row>
    <row r="165" spans="1:28" ht="24" customHeight="1" x14ac:dyDescent="0.25">
      <c r="A165" s="375"/>
      <c r="B165" s="484"/>
      <c r="C165" s="501" t="s">
        <v>166</v>
      </c>
      <c r="D165" s="69" t="s">
        <v>35</v>
      </c>
      <c r="E165" s="112">
        <v>3640</v>
      </c>
      <c r="F165" s="135">
        <v>3640</v>
      </c>
      <c r="G165" s="164"/>
      <c r="H165" s="164"/>
      <c r="I165" s="164"/>
      <c r="J165" s="135">
        <v>2214</v>
      </c>
      <c r="K165" s="135"/>
      <c r="L165" s="134"/>
      <c r="M165" s="135"/>
      <c r="N165" s="501" t="s">
        <v>166</v>
      </c>
      <c r="O165" s="472"/>
      <c r="P165" s="472"/>
      <c r="Q165" s="507" t="s">
        <v>232</v>
      </c>
      <c r="R165" s="501" t="s">
        <v>166</v>
      </c>
      <c r="S165" s="472">
        <v>972</v>
      </c>
      <c r="T165" s="472">
        <v>1237</v>
      </c>
      <c r="U165" s="472">
        <v>5</v>
      </c>
      <c r="V165" s="126" t="s">
        <v>195</v>
      </c>
      <c r="W165" s="153">
        <v>92</v>
      </c>
      <c r="X165" s="129" t="s">
        <v>202</v>
      </c>
      <c r="Y165" s="153">
        <v>92</v>
      </c>
      <c r="Z165" s="129" t="s">
        <v>209</v>
      </c>
      <c r="AA165" s="153">
        <v>0</v>
      </c>
      <c r="AB165" s="475">
        <f t="shared" si="20"/>
        <v>2214</v>
      </c>
    </row>
    <row r="166" spans="1:28" ht="24" customHeight="1" x14ac:dyDescent="0.25">
      <c r="A166" s="375"/>
      <c r="B166" s="484"/>
      <c r="C166" s="502"/>
      <c r="D166" s="70" t="s">
        <v>36</v>
      </c>
      <c r="E166" s="164">
        <v>89245110</v>
      </c>
      <c r="F166" s="164">
        <v>93060400</v>
      </c>
      <c r="G166" s="164"/>
      <c r="H166" s="164"/>
      <c r="I166" s="164"/>
      <c r="J166" s="164">
        <v>62493750</v>
      </c>
      <c r="K166" s="47"/>
      <c r="L166" s="42"/>
      <c r="M166" s="47"/>
      <c r="N166" s="502"/>
      <c r="O166" s="473"/>
      <c r="P166" s="473"/>
      <c r="Q166" s="508"/>
      <c r="R166" s="502"/>
      <c r="S166" s="473"/>
      <c r="T166" s="473"/>
      <c r="U166" s="473"/>
      <c r="V166" s="127" t="s">
        <v>196</v>
      </c>
      <c r="W166" s="153">
        <v>568</v>
      </c>
      <c r="X166" s="130" t="s">
        <v>203</v>
      </c>
      <c r="Y166" s="153">
        <v>493</v>
      </c>
      <c r="Z166" s="130" t="s">
        <v>210</v>
      </c>
      <c r="AA166" s="153">
        <v>15</v>
      </c>
      <c r="AB166" s="476"/>
    </row>
    <row r="167" spans="1:28" ht="24" customHeight="1" x14ac:dyDescent="0.25">
      <c r="A167" s="375"/>
      <c r="B167" s="484"/>
      <c r="C167" s="502"/>
      <c r="D167" s="132" t="s">
        <v>37</v>
      </c>
      <c r="E167" s="113"/>
      <c r="F167" s="47"/>
      <c r="G167" s="164"/>
      <c r="H167" s="164"/>
      <c r="I167" s="164"/>
      <c r="J167" s="47"/>
      <c r="K167" s="47"/>
      <c r="L167" s="42"/>
      <c r="M167" s="47"/>
      <c r="N167" s="502"/>
      <c r="O167" s="473"/>
      <c r="P167" s="473"/>
      <c r="Q167" s="508"/>
      <c r="R167" s="502"/>
      <c r="S167" s="473"/>
      <c r="T167" s="473"/>
      <c r="U167" s="473"/>
      <c r="V167" s="127" t="s">
        <v>197</v>
      </c>
      <c r="W167" s="153">
        <v>124</v>
      </c>
      <c r="X167" s="130" t="s">
        <v>204</v>
      </c>
      <c r="Y167" s="153">
        <v>1</v>
      </c>
      <c r="Z167" s="130" t="s">
        <v>211</v>
      </c>
      <c r="AA167" s="153">
        <v>0</v>
      </c>
      <c r="AB167" s="476"/>
    </row>
    <row r="168" spans="1:28" ht="24" customHeight="1" x14ac:dyDescent="0.25">
      <c r="A168" s="375"/>
      <c r="B168" s="484"/>
      <c r="C168" s="502"/>
      <c r="D168" s="70" t="s">
        <v>38</v>
      </c>
      <c r="E168" s="164">
        <v>6563700.0999999996</v>
      </c>
      <c r="F168" s="164">
        <v>6780753.4499999974</v>
      </c>
      <c r="G168" s="164"/>
      <c r="H168" s="164"/>
      <c r="I168" s="164"/>
      <c r="J168" s="164">
        <v>2956913.3</v>
      </c>
      <c r="K168" s="47"/>
      <c r="L168" s="42"/>
      <c r="M168" s="47"/>
      <c r="N168" s="502"/>
      <c r="O168" s="473"/>
      <c r="P168" s="473"/>
      <c r="Q168" s="508"/>
      <c r="R168" s="502"/>
      <c r="S168" s="473"/>
      <c r="T168" s="473"/>
      <c r="U168" s="473"/>
      <c r="V168" s="127" t="s">
        <v>198</v>
      </c>
      <c r="W168" s="153">
        <v>428</v>
      </c>
      <c r="X168" s="130" t="s">
        <v>205</v>
      </c>
      <c r="Y168" s="153">
        <v>403</v>
      </c>
      <c r="Z168" s="130" t="s">
        <v>212</v>
      </c>
      <c r="AA168" s="153">
        <v>2198</v>
      </c>
      <c r="AB168" s="476"/>
    </row>
    <row r="169" spans="1:28" ht="24" customHeight="1" x14ac:dyDescent="0.25">
      <c r="A169" s="375"/>
      <c r="B169" s="484"/>
      <c r="C169" s="502"/>
      <c r="D169" s="497"/>
      <c r="E169" s="499"/>
      <c r="F169" s="499"/>
      <c r="G169" s="499"/>
      <c r="H169" s="499"/>
      <c r="I169" s="499"/>
      <c r="J169" s="519"/>
      <c r="K169" s="499"/>
      <c r="L169" s="499"/>
      <c r="M169" s="499"/>
      <c r="N169" s="502"/>
      <c r="O169" s="473"/>
      <c r="P169" s="473"/>
      <c r="Q169" s="508"/>
      <c r="R169" s="502"/>
      <c r="S169" s="473"/>
      <c r="T169" s="473"/>
      <c r="U169" s="473"/>
      <c r="V169" s="127" t="s">
        <v>199</v>
      </c>
      <c r="W169" s="153">
        <v>962</v>
      </c>
      <c r="X169" s="130" t="s">
        <v>206</v>
      </c>
      <c r="Y169" s="153">
        <v>833</v>
      </c>
      <c r="Z169" s="130" t="s">
        <v>207</v>
      </c>
      <c r="AA169" s="153">
        <v>1</v>
      </c>
      <c r="AB169" s="476"/>
    </row>
    <row r="170" spans="1:28" ht="24" customHeight="1" x14ac:dyDescent="0.25">
      <c r="A170" s="375"/>
      <c r="B170" s="484"/>
      <c r="C170" s="502"/>
      <c r="D170" s="497"/>
      <c r="E170" s="499"/>
      <c r="F170" s="499"/>
      <c r="G170" s="499"/>
      <c r="H170" s="499"/>
      <c r="I170" s="499"/>
      <c r="J170" s="520"/>
      <c r="K170" s="499"/>
      <c r="L170" s="499"/>
      <c r="M170" s="499"/>
      <c r="N170" s="502"/>
      <c r="O170" s="473"/>
      <c r="P170" s="473"/>
      <c r="Q170" s="508"/>
      <c r="R170" s="502"/>
      <c r="S170" s="473"/>
      <c r="T170" s="473"/>
      <c r="U170" s="473"/>
      <c r="V170" s="127" t="s">
        <v>200</v>
      </c>
      <c r="W170" s="153">
        <v>40</v>
      </c>
      <c r="X170" s="127" t="s">
        <v>207</v>
      </c>
      <c r="Y170" s="153">
        <v>392</v>
      </c>
      <c r="Z170" s="130" t="s">
        <v>213</v>
      </c>
      <c r="AA170" s="153">
        <v>0</v>
      </c>
      <c r="AB170" s="476"/>
    </row>
    <row r="171" spans="1:28" ht="24" customHeight="1" thickBot="1" x14ac:dyDescent="0.3">
      <c r="A171" s="375"/>
      <c r="B171" s="484"/>
      <c r="C171" s="503"/>
      <c r="D171" s="498"/>
      <c r="E171" s="500"/>
      <c r="F171" s="500"/>
      <c r="G171" s="500"/>
      <c r="H171" s="500"/>
      <c r="I171" s="500"/>
      <c r="J171" s="521"/>
      <c r="K171" s="500"/>
      <c r="L171" s="500"/>
      <c r="M171" s="500"/>
      <c r="N171" s="503"/>
      <c r="O171" s="474"/>
      <c r="P171" s="474"/>
      <c r="Q171" s="509"/>
      <c r="R171" s="503"/>
      <c r="S171" s="474"/>
      <c r="T171" s="474"/>
      <c r="U171" s="474"/>
      <c r="V171" s="128" t="s">
        <v>201</v>
      </c>
      <c r="W171" s="153">
        <v>0</v>
      </c>
      <c r="X171" s="128" t="s">
        <v>208</v>
      </c>
      <c r="Y171" s="153">
        <v>0</v>
      </c>
      <c r="Z171" s="128"/>
      <c r="AA171" s="169"/>
      <c r="AB171" s="477"/>
    </row>
    <row r="172" spans="1:28" ht="24" customHeight="1" x14ac:dyDescent="0.25">
      <c r="A172" s="375"/>
      <c r="B172" s="484"/>
      <c r="C172" s="501" t="s">
        <v>167</v>
      </c>
      <c r="D172" s="69" t="s">
        <v>35</v>
      </c>
      <c r="E172" s="112">
        <v>9740</v>
      </c>
      <c r="F172" s="135">
        <v>9740</v>
      </c>
      <c r="G172" s="164"/>
      <c r="H172" s="164"/>
      <c r="I172" s="164"/>
      <c r="J172" s="135">
        <v>471</v>
      </c>
      <c r="K172" s="135"/>
      <c r="L172" s="134"/>
      <c r="M172" s="135"/>
      <c r="N172" s="501" t="s">
        <v>167</v>
      </c>
      <c r="O172" s="472"/>
      <c r="P172" s="472"/>
      <c r="Q172" s="507" t="s">
        <v>232</v>
      </c>
      <c r="R172" s="501" t="s">
        <v>167</v>
      </c>
      <c r="S172" s="472">
        <v>228</v>
      </c>
      <c r="T172" s="472">
        <v>242</v>
      </c>
      <c r="U172" s="472">
        <v>1</v>
      </c>
      <c r="V172" s="126" t="s">
        <v>195</v>
      </c>
      <c r="W172" s="153">
        <v>0</v>
      </c>
      <c r="X172" s="129" t="s">
        <v>202</v>
      </c>
      <c r="Y172" s="153">
        <v>0</v>
      </c>
      <c r="Z172" s="129" t="s">
        <v>209</v>
      </c>
      <c r="AA172" s="153">
        <v>0</v>
      </c>
      <c r="AB172" s="475">
        <f t="shared" si="20"/>
        <v>471</v>
      </c>
    </row>
    <row r="173" spans="1:28" ht="24" customHeight="1" x14ac:dyDescent="0.25">
      <c r="A173" s="375"/>
      <c r="B173" s="484"/>
      <c r="C173" s="502"/>
      <c r="D173" s="70" t="s">
        <v>36</v>
      </c>
      <c r="E173" s="164">
        <v>89245110</v>
      </c>
      <c r="F173" s="164">
        <v>93060400</v>
      </c>
      <c r="G173" s="164"/>
      <c r="H173" s="164"/>
      <c r="I173" s="164"/>
      <c r="J173" s="164">
        <v>62493750</v>
      </c>
      <c r="K173" s="47"/>
      <c r="L173" s="42"/>
      <c r="M173" s="47"/>
      <c r="N173" s="502"/>
      <c r="O173" s="473"/>
      <c r="P173" s="473"/>
      <c r="Q173" s="508"/>
      <c r="R173" s="502"/>
      <c r="S173" s="473"/>
      <c r="T173" s="473"/>
      <c r="U173" s="473"/>
      <c r="V173" s="127" t="s">
        <v>196</v>
      </c>
      <c r="W173" s="153">
        <v>82</v>
      </c>
      <c r="X173" s="130" t="s">
        <v>203</v>
      </c>
      <c r="Y173" s="153">
        <v>82</v>
      </c>
      <c r="Z173" s="130" t="s">
        <v>210</v>
      </c>
      <c r="AA173" s="153">
        <v>0</v>
      </c>
      <c r="AB173" s="476"/>
    </row>
    <row r="174" spans="1:28" ht="24" customHeight="1" x14ac:dyDescent="0.25">
      <c r="A174" s="375"/>
      <c r="B174" s="484"/>
      <c r="C174" s="502"/>
      <c r="D174" s="132" t="s">
        <v>37</v>
      </c>
      <c r="E174" s="113"/>
      <c r="F174" s="47"/>
      <c r="G174" s="164"/>
      <c r="H174" s="164"/>
      <c r="I174" s="164"/>
      <c r="J174" s="47"/>
      <c r="K174" s="47"/>
      <c r="L174" s="42"/>
      <c r="M174" s="47"/>
      <c r="N174" s="502"/>
      <c r="O174" s="473"/>
      <c r="P174" s="473"/>
      <c r="Q174" s="508"/>
      <c r="R174" s="502"/>
      <c r="S174" s="473"/>
      <c r="T174" s="473"/>
      <c r="U174" s="473"/>
      <c r="V174" s="127" t="s">
        <v>197</v>
      </c>
      <c r="W174" s="153">
        <v>10</v>
      </c>
      <c r="X174" s="130" t="s">
        <v>204</v>
      </c>
      <c r="Y174" s="153">
        <v>0</v>
      </c>
      <c r="Z174" s="130" t="s">
        <v>211</v>
      </c>
      <c r="AA174" s="153">
        <v>0</v>
      </c>
      <c r="AB174" s="476"/>
    </row>
    <row r="175" spans="1:28" ht="24" customHeight="1" x14ac:dyDescent="0.25">
      <c r="A175" s="375"/>
      <c r="B175" s="484"/>
      <c r="C175" s="502"/>
      <c r="D175" s="70" t="s">
        <v>38</v>
      </c>
      <c r="E175" s="164">
        <v>6563700.0999999996</v>
      </c>
      <c r="F175" s="164">
        <v>6780753.4499999974</v>
      </c>
      <c r="G175" s="164"/>
      <c r="H175" s="164"/>
      <c r="I175" s="164"/>
      <c r="J175" s="164">
        <v>2956913.3</v>
      </c>
      <c r="K175" s="47"/>
      <c r="L175" s="42"/>
      <c r="M175" s="47"/>
      <c r="N175" s="502"/>
      <c r="O175" s="473"/>
      <c r="P175" s="473"/>
      <c r="Q175" s="508"/>
      <c r="R175" s="502"/>
      <c r="S175" s="473"/>
      <c r="T175" s="473"/>
      <c r="U175" s="473"/>
      <c r="V175" s="127" t="s">
        <v>198</v>
      </c>
      <c r="W175" s="153">
        <v>73</v>
      </c>
      <c r="X175" s="130" t="s">
        <v>205</v>
      </c>
      <c r="Y175" s="153">
        <v>35</v>
      </c>
      <c r="Z175" s="130" t="s">
        <v>212</v>
      </c>
      <c r="AA175" s="153">
        <v>471</v>
      </c>
      <c r="AB175" s="476"/>
    </row>
    <row r="176" spans="1:28" ht="24" customHeight="1" x14ac:dyDescent="0.25">
      <c r="A176" s="375"/>
      <c r="B176" s="484"/>
      <c r="C176" s="502"/>
      <c r="D176" s="497"/>
      <c r="E176" s="499"/>
      <c r="F176" s="499"/>
      <c r="G176" s="499"/>
      <c r="H176" s="499"/>
      <c r="I176" s="499"/>
      <c r="J176" s="499"/>
      <c r="K176" s="499"/>
      <c r="L176" s="499"/>
      <c r="M176" s="499"/>
      <c r="N176" s="502"/>
      <c r="O176" s="473"/>
      <c r="P176" s="473"/>
      <c r="Q176" s="508"/>
      <c r="R176" s="502"/>
      <c r="S176" s="473"/>
      <c r="T176" s="473"/>
      <c r="U176" s="473"/>
      <c r="V176" s="127" t="s">
        <v>199</v>
      </c>
      <c r="W176" s="153">
        <v>279</v>
      </c>
      <c r="X176" s="130" t="s">
        <v>206</v>
      </c>
      <c r="Y176" s="153">
        <v>354</v>
      </c>
      <c r="Z176" s="130" t="s">
        <v>207</v>
      </c>
      <c r="AA176" s="153">
        <v>0</v>
      </c>
      <c r="AB176" s="476"/>
    </row>
    <row r="177" spans="1:28" ht="24" customHeight="1" x14ac:dyDescent="0.25">
      <c r="A177" s="375"/>
      <c r="B177" s="484"/>
      <c r="C177" s="502"/>
      <c r="D177" s="497"/>
      <c r="E177" s="499"/>
      <c r="F177" s="499"/>
      <c r="G177" s="499"/>
      <c r="H177" s="499"/>
      <c r="I177" s="499"/>
      <c r="J177" s="499"/>
      <c r="K177" s="499"/>
      <c r="L177" s="499"/>
      <c r="M177" s="499"/>
      <c r="N177" s="502"/>
      <c r="O177" s="473"/>
      <c r="P177" s="473"/>
      <c r="Q177" s="508"/>
      <c r="R177" s="502"/>
      <c r="S177" s="473"/>
      <c r="T177" s="473"/>
      <c r="U177" s="473"/>
      <c r="V177" s="127" t="s">
        <v>200</v>
      </c>
      <c r="W177" s="153">
        <v>27</v>
      </c>
      <c r="X177" s="127" t="s">
        <v>207</v>
      </c>
      <c r="Y177" s="153">
        <v>0</v>
      </c>
      <c r="Z177" s="130" t="s">
        <v>213</v>
      </c>
      <c r="AA177" s="153">
        <v>0</v>
      </c>
      <c r="AB177" s="476"/>
    </row>
    <row r="178" spans="1:28" ht="24" customHeight="1" thickBot="1" x14ac:dyDescent="0.3">
      <c r="A178" s="375"/>
      <c r="B178" s="484"/>
      <c r="C178" s="503"/>
      <c r="D178" s="498"/>
      <c r="E178" s="500"/>
      <c r="F178" s="500"/>
      <c r="G178" s="500"/>
      <c r="H178" s="500"/>
      <c r="I178" s="500"/>
      <c r="J178" s="500"/>
      <c r="K178" s="500"/>
      <c r="L178" s="500"/>
      <c r="M178" s="500"/>
      <c r="N178" s="503"/>
      <c r="O178" s="474"/>
      <c r="P178" s="474"/>
      <c r="Q178" s="509"/>
      <c r="R178" s="503"/>
      <c r="S178" s="474"/>
      <c r="T178" s="474"/>
      <c r="U178" s="474"/>
      <c r="V178" s="128" t="s">
        <v>201</v>
      </c>
      <c r="W178" s="153">
        <v>0</v>
      </c>
      <c r="X178" s="128" t="s">
        <v>208</v>
      </c>
      <c r="Y178" s="153">
        <v>0</v>
      </c>
      <c r="Z178" s="128"/>
      <c r="AA178" s="169"/>
      <c r="AB178" s="477"/>
    </row>
    <row r="179" spans="1:28" ht="24" customHeight="1" x14ac:dyDescent="0.25">
      <c r="A179" s="375"/>
      <c r="B179" s="484"/>
      <c r="C179" s="501" t="s">
        <v>168</v>
      </c>
      <c r="D179" s="69" t="s">
        <v>35</v>
      </c>
      <c r="E179" s="112">
        <v>10380</v>
      </c>
      <c r="F179" s="135">
        <v>10380</v>
      </c>
      <c r="G179" s="164"/>
      <c r="H179" s="164"/>
      <c r="I179" s="164"/>
      <c r="J179" s="135">
        <v>234</v>
      </c>
      <c r="K179" s="135"/>
      <c r="L179" s="134"/>
      <c r="M179" s="135"/>
      <c r="N179" s="501" t="s">
        <v>168</v>
      </c>
      <c r="O179" s="472"/>
      <c r="P179" s="472"/>
      <c r="Q179" s="507" t="s">
        <v>232</v>
      </c>
      <c r="R179" s="501" t="s">
        <v>168</v>
      </c>
      <c r="S179" s="472">
        <v>102</v>
      </c>
      <c r="T179" s="472">
        <v>132</v>
      </c>
      <c r="U179" s="472">
        <v>0</v>
      </c>
      <c r="V179" s="126" t="s">
        <v>195</v>
      </c>
      <c r="W179" s="153">
        <v>0</v>
      </c>
      <c r="X179" s="129" t="s">
        <v>202</v>
      </c>
      <c r="Y179" s="153">
        <v>0</v>
      </c>
      <c r="Z179" s="129" t="s">
        <v>209</v>
      </c>
      <c r="AA179" s="153">
        <v>0</v>
      </c>
      <c r="AB179" s="475">
        <f t="shared" si="20"/>
        <v>234</v>
      </c>
    </row>
    <row r="180" spans="1:28" ht="24" customHeight="1" x14ac:dyDescent="0.25">
      <c r="A180" s="375"/>
      <c r="B180" s="484"/>
      <c r="C180" s="502"/>
      <c r="D180" s="70" t="s">
        <v>36</v>
      </c>
      <c r="E180" s="164">
        <v>89245110</v>
      </c>
      <c r="F180" s="164">
        <v>93060400</v>
      </c>
      <c r="G180" s="164"/>
      <c r="H180" s="164"/>
      <c r="I180" s="164"/>
      <c r="J180" s="164">
        <v>62493750</v>
      </c>
      <c r="K180" s="47"/>
      <c r="L180" s="42"/>
      <c r="M180" s="47"/>
      <c r="N180" s="502"/>
      <c r="O180" s="473"/>
      <c r="P180" s="473"/>
      <c r="Q180" s="508"/>
      <c r="R180" s="502"/>
      <c r="S180" s="473"/>
      <c r="T180" s="473"/>
      <c r="U180" s="473"/>
      <c r="V180" s="127" t="s">
        <v>196</v>
      </c>
      <c r="W180" s="153">
        <v>0</v>
      </c>
      <c r="X180" s="130" t="s">
        <v>203</v>
      </c>
      <c r="Y180" s="153">
        <v>0</v>
      </c>
      <c r="Z180" s="130" t="s">
        <v>210</v>
      </c>
      <c r="AA180" s="153">
        <v>0</v>
      </c>
      <c r="AB180" s="476"/>
    </row>
    <row r="181" spans="1:28" ht="24" customHeight="1" x14ac:dyDescent="0.25">
      <c r="A181" s="375"/>
      <c r="B181" s="484"/>
      <c r="C181" s="502"/>
      <c r="D181" s="132" t="s">
        <v>37</v>
      </c>
      <c r="E181" s="113"/>
      <c r="F181" s="47"/>
      <c r="G181" s="164"/>
      <c r="H181" s="164"/>
      <c r="I181" s="164"/>
      <c r="J181" s="47"/>
      <c r="K181" s="47"/>
      <c r="L181" s="42"/>
      <c r="M181" s="47"/>
      <c r="N181" s="502"/>
      <c r="O181" s="473"/>
      <c r="P181" s="473"/>
      <c r="Q181" s="508"/>
      <c r="R181" s="502"/>
      <c r="S181" s="473"/>
      <c r="T181" s="473"/>
      <c r="U181" s="473"/>
      <c r="V181" s="127" t="s">
        <v>197</v>
      </c>
      <c r="W181" s="153">
        <v>3</v>
      </c>
      <c r="X181" s="130" t="s">
        <v>204</v>
      </c>
      <c r="Y181" s="153">
        <v>0</v>
      </c>
      <c r="Z181" s="130" t="s">
        <v>211</v>
      </c>
      <c r="AA181" s="153">
        <v>0</v>
      </c>
      <c r="AB181" s="476"/>
    </row>
    <row r="182" spans="1:28" ht="24" customHeight="1" x14ac:dyDescent="0.25">
      <c r="A182" s="375"/>
      <c r="B182" s="484"/>
      <c r="C182" s="502"/>
      <c r="D182" s="70" t="s">
        <v>38</v>
      </c>
      <c r="E182" s="164">
        <v>6563700.0999999996</v>
      </c>
      <c r="F182" s="164">
        <v>6780753.4499999974</v>
      </c>
      <c r="G182" s="164"/>
      <c r="H182" s="164"/>
      <c r="I182" s="164"/>
      <c r="J182" s="164">
        <v>2956913.3</v>
      </c>
      <c r="K182" s="47"/>
      <c r="L182" s="42"/>
      <c r="M182" s="47"/>
      <c r="N182" s="502"/>
      <c r="O182" s="473"/>
      <c r="P182" s="473"/>
      <c r="Q182" s="508"/>
      <c r="R182" s="502"/>
      <c r="S182" s="473"/>
      <c r="T182" s="473"/>
      <c r="U182" s="473"/>
      <c r="V182" s="127" t="s">
        <v>198</v>
      </c>
      <c r="W182" s="153">
        <v>88</v>
      </c>
      <c r="X182" s="130" t="s">
        <v>205</v>
      </c>
      <c r="Y182" s="153">
        <v>39</v>
      </c>
      <c r="Z182" s="130" t="s">
        <v>212</v>
      </c>
      <c r="AA182" s="153">
        <v>234</v>
      </c>
      <c r="AB182" s="476"/>
    </row>
    <row r="183" spans="1:28" ht="24" customHeight="1" x14ac:dyDescent="0.25">
      <c r="A183" s="375"/>
      <c r="B183" s="484"/>
      <c r="C183" s="502"/>
      <c r="D183" s="497"/>
      <c r="E183" s="499"/>
      <c r="F183" s="499"/>
      <c r="G183" s="499"/>
      <c r="H183" s="499"/>
      <c r="I183" s="499"/>
      <c r="J183" s="499"/>
      <c r="K183" s="499"/>
      <c r="L183" s="499"/>
      <c r="M183" s="499"/>
      <c r="N183" s="502"/>
      <c r="O183" s="473"/>
      <c r="P183" s="473"/>
      <c r="Q183" s="508"/>
      <c r="R183" s="502"/>
      <c r="S183" s="473"/>
      <c r="T183" s="473"/>
      <c r="U183" s="473"/>
      <c r="V183" s="127" t="s">
        <v>199</v>
      </c>
      <c r="W183" s="153">
        <v>139</v>
      </c>
      <c r="X183" s="130" t="s">
        <v>206</v>
      </c>
      <c r="Y183" s="153">
        <v>195</v>
      </c>
      <c r="Z183" s="130" t="s">
        <v>207</v>
      </c>
      <c r="AA183" s="153">
        <v>0</v>
      </c>
      <c r="AB183" s="476"/>
    </row>
    <row r="184" spans="1:28" ht="24" customHeight="1" x14ac:dyDescent="0.25">
      <c r="A184" s="375"/>
      <c r="B184" s="484"/>
      <c r="C184" s="502"/>
      <c r="D184" s="497"/>
      <c r="E184" s="499"/>
      <c r="F184" s="499"/>
      <c r="G184" s="499"/>
      <c r="H184" s="499"/>
      <c r="I184" s="499"/>
      <c r="J184" s="499"/>
      <c r="K184" s="499"/>
      <c r="L184" s="499"/>
      <c r="M184" s="499"/>
      <c r="N184" s="502"/>
      <c r="O184" s="473"/>
      <c r="P184" s="473"/>
      <c r="Q184" s="508"/>
      <c r="R184" s="502"/>
      <c r="S184" s="473"/>
      <c r="T184" s="473"/>
      <c r="U184" s="473"/>
      <c r="V184" s="127" t="s">
        <v>200</v>
      </c>
      <c r="W184" s="153">
        <v>4</v>
      </c>
      <c r="X184" s="127" t="s">
        <v>207</v>
      </c>
      <c r="Y184" s="153">
        <v>0</v>
      </c>
      <c r="Z184" s="130" t="s">
        <v>213</v>
      </c>
      <c r="AA184" s="153">
        <v>0</v>
      </c>
      <c r="AB184" s="476"/>
    </row>
    <row r="185" spans="1:28" ht="24" customHeight="1" thickBot="1" x14ac:dyDescent="0.3">
      <c r="A185" s="375"/>
      <c r="B185" s="484"/>
      <c r="C185" s="503"/>
      <c r="D185" s="498"/>
      <c r="E185" s="500"/>
      <c r="F185" s="500"/>
      <c r="G185" s="500"/>
      <c r="H185" s="500"/>
      <c r="I185" s="500"/>
      <c r="J185" s="500"/>
      <c r="K185" s="500"/>
      <c r="L185" s="500"/>
      <c r="M185" s="500"/>
      <c r="N185" s="503"/>
      <c r="O185" s="474"/>
      <c r="P185" s="474"/>
      <c r="Q185" s="509"/>
      <c r="R185" s="503"/>
      <c r="S185" s="474"/>
      <c r="T185" s="474"/>
      <c r="U185" s="474"/>
      <c r="V185" s="128" t="s">
        <v>201</v>
      </c>
      <c r="W185" s="153">
        <v>0</v>
      </c>
      <c r="X185" s="128" t="s">
        <v>208</v>
      </c>
      <c r="Y185" s="153">
        <v>0</v>
      </c>
      <c r="Z185" s="128"/>
      <c r="AA185" s="169"/>
      <c r="AB185" s="477"/>
    </row>
    <row r="186" spans="1:28" ht="24" customHeight="1" x14ac:dyDescent="0.25">
      <c r="A186" s="375"/>
      <c r="B186" s="484"/>
      <c r="C186" s="501" t="s">
        <v>169</v>
      </c>
      <c r="D186" s="69" t="s">
        <v>35</v>
      </c>
      <c r="E186" s="112">
        <v>5799</v>
      </c>
      <c r="F186" s="135">
        <v>5799</v>
      </c>
      <c r="G186" s="164"/>
      <c r="H186" s="164"/>
      <c r="I186" s="164"/>
      <c r="J186" s="135">
        <v>1405</v>
      </c>
      <c r="K186" s="135"/>
      <c r="L186" s="134"/>
      <c r="M186" s="135"/>
      <c r="N186" s="501" t="s">
        <v>169</v>
      </c>
      <c r="O186" s="472"/>
      <c r="P186" s="472"/>
      <c r="Q186" s="507" t="s">
        <v>232</v>
      </c>
      <c r="R186" s="501" t="s">
        <v>169</v>
      </c>
      <c r="S186" s="472">
        <v>708</v>
      </c>
      <c r="T186" s="472">
        <v>696</v>
      </c>
      <c r="U186" s="472">
        <v>1</v>
      </c>
      <c r="V186" s="126" t="s">
        <v>195</v>
      </c>
      <c r="W186" s="153">
        <v>0</v>
      </c>
      <c r="X186" s="129" t="s">
        <v>202</v>
      </c>
      <c r="Y186" s="153">
        <v>426</v>
      </c>
      <c r="Z186" s="129" t="s">
        <v>209</v>
      </c>
      <c r="AA186" s="153">
        <v>0</v>
      </c>
      <c r="AB186" s="475">
        <f t="shared" si="20"/>
        <v>1405</v>
      </c>
    </row>
    <row r="187" spans="1:28" ht="24" customHeight="1" x14ac:dyDescent="0.25">
      <c r="A187" s="375"/>
      <c r="B187" s="484"/>
      <c r="C187" s="502"/>
      <c r="D187" s="70" t="s">
        <v>36</v>
      </c>
      <c r="E187" s="164">
        <v>89245110</v>
      </c>
      <c r="F187" s="164">
        <v>93060400</v>
      </c>
      <c r="G187" s="164"/>
      <c r="H187" s="164"/>
      <c r="I187" s="164"/>
      <c r="J187" s="164">
        <v>62493750</v>
      </c>
      <c r="K187" s="47"/>
      <c r="L187" s="42"/>
      <c r="M187" s="47"/>
      <c r="N187" s="502"/>
      <c r="O187" s="473"/>
      <c r="P187" s="473"/>
      <c r="Q187" s="508"/>
      <c r="R187" s="502"/>
      <c r="S187" s="473"/>
      <c r="T187" s="473"/>
      <c r="U187" s="473"/>
      <c r="V187" s="127" t="s">
        <v>196</v>
      </c>
      <c r="W187" s="153">
        <v>997</v>
      </c>
      <c r="X187" s="130" t="s">
        <v>203</v>
      </c>
      <c r="Y187" s="153">
        <v>575</v>
      </c>
      <c r="Z187" s="130" t="s">
        <v>210</v>
      </c>
      <c r="AA187" s="153">
        <v>3</v>
      </c>
      <c r="AB187" s="476"/>
    </row>
    <row r="188" spans="1:28" ht="24" customHeight="1" x14ac:dyDescent="0.25">
      <c r="A188" s="375"/>
      <c r="B188" s="484"/>
      <c r="C188" s="502"/>
      <c r="D188" s="132" t="s">
        <v>37</v>
      </c>
      <c r="E188" s="113"/>
      <c r="F188" s="47"/>
      <c r="G188" s="164"/>
      <c r="H188" s="164"/>
      <c r="I188" s="164"/>
      <c r="J188" s="47"/>
      <c r="K188" s="47"/>
      <c r="L188" s="42"/>
      <c r="M188" s="47"/>
      <c r="N188" s="502"/>
      <c r="O188" s="473"/>
      <c r="P188" s="473"/>
      <c r="Q188" s="508"/>
      <c r="R188" s="502"/>
      <c r="S188" s="473"/>
      <c r="T188" s="473"/>
      <c r="U188" s="473"/>
      <c r="V188" s="127" t="s">
        <v>197</v>
      </c>
      <c r="W188" s="153">
        <v>36</v>
      </c>
      <c r="X188" s="130" t="s">
        <v>204</v>
      </c>
      <c r="Y188" s="153">
        <v>16</v>
      </c>
      <c r="Z188" s="130" t="s">
        <v>211</v>
      </c>
      <c r="AA188" s="153">
        <v>0</v>
      </c>
      <c r="AB188" s="476"/>
    </row>
    <row r="189" spans="1:28" ht="24" customHeight="1" x14ac:dyDescent="0.25">
      <c r="A189" s="375"/>
      <c r="B189" s="484"/>
      <c r="C189" s="502"/>
      <c r="D189" s="70" t="s">
        <v>38</v>
      </c>
      <c r="E189" s="164">
        <v>6563700.0999999996</v>
      </c>
      <c r="F189" s="164">
        <v>6780753.4499999974</v>
      </c>
      <c r="G189" s="164"/>
      <c r="H189" s="164"/>
      <c r="I189" s="164"/>
      <c r="J189" s="164">
        <v>2956913.3</v>
      </c>
      <c r="K189" s="47"/>
      <c r="L189" s="42"/>
      <c r="M189" s="47"/>
      <c r="N189" s="502"/>
      <c r="O189" s="473"/>
      <c r="P189" s="473"/>
      <c r="Q189" s="508"/>
      <c r="R189" s="502"/>
      <c r="S189" s="473"/>
      <c r="T189" s="473"/>
      <c r="U189" s="473"/>
      <c r="V189" s="127" t="s">
        <v>198</v>
      </c>
      <c r="W189" s="153">
        <v>157</v>
      </c>
      <c r="X189" s="130" t="s">
        <v>205</v>
      </c>
      <c r="Y189" s="153">
        <v>224</v>
      </c>
      <c r="Z189" s="130" t="s">
        <v>212</v>
      </c>
      <c r="AA189" s="153">
        <v>1402</v>
      </c>
      <c r="AB189" s="476"/>
    </row>
    <row r="190" spans="1:28" ht="24" customHeight="1" x14ac:dyDescent="0.25">
      <c r="A190" s="375"/>
      <c r="B190" s="484"/>
      <c r="C190" s="502"/>
      <c r="D190" s="497"/>
      <c r="E190" s="499"/>
      <c r="F190" s="499"/>
      <c r="G190" s="499"/>
      <c r="H190" s="499"/>
      <c r="I190" s="499"/>
      <c r="J190" s="499"/>
      <c r="K190" s="499"/>
      <c r="L190" s="499"/>
      <c r="M190" s="499"/>
      <c r="N190" s="502"/>
      <c r="O190" s="473"/>
      <c r="P190" s="473"/>
      <c r="Q190" s="508"/>
      <c r="R190" s="502"/>
      <c r="S190" s="473"/>
      <c r="T190" s="473"/>
      <c r="U190" s="473"/>
      <c r="V190" s="127" t="s">
        <v>199</v>
      </c>
      <c r="W190" s="153">
        <v>198</v>
      </c>
      <c r="X190" s="130" t="s">
        <v>206</v>
      </c>
      <c r="Y190" s="153">
        <v>131</v>
      </c>
      <c r="Z190" s="130" t="s">
        <v>207</v>
      </c>
      <c r="AA190" s="153">
        <v>0</v>
      </c>
      <c r="AB190" s="476"/>
    </row>
    <row r="191" spans="1:28" ht="24" customHeight="1" x14ac:dyDescent="0.25">
      <c r="A191" s="375"/>
      <c r="B191" s="484"/>
      <c r="C191" s="502"/>
      <c r="D191" s="497"/>
      <c r="E191" s="499"/>
      <c r="F191" s="499"/>
      <c r="G191" s="499"/>
      <c r="H191" s="499"/>
      <c r="I191" s="499"/>
      <c r="J191" s="499"/>
      <c r="K191" s="499"/>
      <c r="L191" s="499"/>
      <c r="M191" s="499"/>
      <c r="N191" s="502"/>
      <c r="O191" s="473"/>
      <c r="P191" s="473"/>
      <c r="Q191" s="508"/>
      <c r="R191" s="502"/>
      <c r="S191" s="473"/>
      <c r="T191" s="473"/>
      <c r="U191" s="473"/>
      <c r="V191" s="127" t="s">
        <v>200</v>
      </c>
      <c r="W191" s="153">
        <v>17</v>
      </c>
      <c r="X191" s="127" t="s">
        <v>207</v>
      </c>
      <c r="Y191" s="153">
        <v>33</v>
      </c>
      <c r="Z191" s="130" t="s">
        <v>213</v>
      </c>
      <c r="AA191" s="153">
        <v>0</v>
      </c>
      <c r="AB191" s="476"/>
    </row>
    <row r="192" spans="1:28" ht="24" customHeight="1" thickBot="1" x14ac:dyDescent="0.3">
      <c r="A192" s="375"/>
      <c r="B192" s="484"/>
      <c r="C192" s="503"/>
      <c r="D192" s="498"/>
      <c r="E192" s="500"/>
      <c r="F192" s="500"/>
      <c r="G192" s="500"/>
      <c r="H192" s="500"/>
      <c r="I192" s="500"/>
      <c r="J192" s="500"/>
      <c r="K192" s="500"/>
      <c r="L192" s="500"/>
      <c r="M192" s="500"/>
      <c r="N192" s="503"/>
      <c r="O192" s="474"/>
      <c r="P192" s="474"/>
      <c r="Q192" s="509"/>
      <c r="R192" s="503"/>
      <c r="S192" s="474"/>
      <c r="T192" s="474"/>
      <c r="U192" s="474"/>
      <c r="V192" s="128" t="s">
        <v>201</v>
      </c>
      <c r="W192" s="153">
        <v>0</v>
      </c>
      <c r="X192" s="128" t="s">
        <v>208</v>
      </c>
      <c r="Y192" s="153">
        <v>0</v>
      </c>
      <c r="Z192" s="128"/>
      <c r="AA192" s="166"/>
      <c r="AB192" s="477"/>
    </row>
    <row r="193" spans="1:28" ht="24" customHeight="1" x14ac:dyDescent="0.25">
      <c r="A193" s="375"/>
      <c r="B193" s="484"/>
      <c r="C193" s="517" t="s">
        <v>170</v>
      </c>
      <c r="D193" s="68" t="s">
        <v>35</v>
      </c>
      <c r="E193" s="138">
        <v>15516</v>
      </c>
      <c r="F193" s="135">
        <v>15516</v>
      </c>
      <c r="G193" s="164"/>
      <c r="H193" s="164"/>
      <c r="I193" s="164"/>
      <c r="J193" s="135">
        <v>566</v>
      </c>
      <c r="K193" s="49"/>
      <c r="L193" s="50"/>
      <c r="M193" s="49"/>
      <c r="N193" s="517" t="s">
        <v>170</v>
      </c>
      <c r="O193" s="518"/>
      <c r="P193" s="518"/>
      <c r="Q193" s="507" t="s">
        <v>232</v>
      </c>
      <c r="R193" s="517" t="s">
        <v>170</v>
      </c>
      <c r="S193" s="518">
        <v>217</v>
      </c>
      <c r="T193" s="518">
        <v>349</v>
      </c>
      <c r="U193" s="518">
        <v>0</v>
      </c>
      <c r="V193" s="126" t="s">
        <v>195</v>
      </c>
      <c r="W193" s="153">
        <v>0</v>
      </c>
      <c r="X193" s="129" t="s">
        <v>202</v>
      </c>
      <c r="Y193" s="153">
        <v>0</v>
      </c>
      <c r="Z193" s="129" t="s">
        <v>209</v>
      </c>
      <c r="AA193" s="153">
        <v>0</v>
      </c>
      <c r="AB193" s="475">
        <f t="shared" si="20"/>
        <v>566</v>
      </c>
    </row>
    <row r="194" spans="1:28" ht="24" customHeight="1" x14ac:dyDescent="0.25">
      <c r="A194" s="375"/>
      <c r="B194" s="484"/>
      <c r="C194" s="502"/>
      <c r="D194" s="70" t="s">
        <v>36</v>
      </c>
      <c r="E194" s="164">
        <v>89245110</v>
      </c>
      <c r="F194" s="164">
        <v>93060400</v>
      </c>
      <c r="G194" s="164"/>
      <c r="H194" s="164"/>
      <c r="I194" s="164"/>
      <c r="J194" s="164">
        <v>62493750</v>
      </c>
      <c r="K194" s="47"/>
      <c r="L194" s="42"/>
      <c r="M194" s="47"/>
      <c r="N194" s="502"/>
      <c r="O194" s="473"/>
      <c r="P194" s="473"/>
      <c r="Q194" s="508"/>
      <c r="R194" s="502"/>
      <c r="S194" s="473"/>
      <c r="T194" s="473"/>
      <c r="U194" s="473"/>
      <c r="V194" s="127" t="s">
        <v>196</v>
      </c>
      <c r="W194" s="153">
        <v>307</v>
      </c>
      <c r="X194" s="130" t="s">
        <v>203</v>
      </c>
      <c r="Y194" s="153">
        <v>317</v>
      </c>
      <c r="Z194" s="130" t="s">
        <v>210</v>
      </c>
      <c r="AA194" s="153">
        <v>0</v>
      </c>
      <c r="AB194" s="476"/>
    </row>
    <row r="195" spans="1:28" ht="24" customHeight="1" x14ac:dyDescent="0.25">
      <c r="A195" s="375"/>
      <c r="B195" s="484"/>
      <c r="C195" s="502"/>
      <c r="D195" s="132" t="s">
        <v>37</v>
      </c>
      <c r="E195" s="113"/>
      <c r="F195" s="47"/>
      <c r="G195" s="164"/>
      <c r="H195" s="164"/>
      <c r="I195" s="164"/>
      <c r="J195" s="47"/>
      <c r="K195" s="47"/>
      <c r="L195" s="42"/>
      <c r="M195" s="47"/>
      <c r="N195" s="502"/>
      <c r="O195" s="473"/>
      <c r="P195" s="473"/>
      <c r="Q195" s="508"/>
      <c r="R195" s="502"/>
      <c r="S195" s="473"/>
      <c r="T195" s="473"/>
      <c r="U195" s="473"/>
      <c r="V195" s="127" t="s">
        <v>197</v>
      </c>
      <c r="W195" s="153">
        <v>7</v>
      </c>
      <c r="X195" s="130" t="s">
        <v>204</v>
      </c>
      <c r="Y195" s="153">
        <v>0</v>
      </c>
      <c r="Z195" s="130" t="s">
        <v>211</v>
      </c>
      <c r="AA195" s="153">
        <v>0</v>
      </c>
      <c r="AB195" s="476"/>
    </row>
    <row r="196" spans="1:28" ht="24" customHeight="1" x14ac:dyDescent="0.25">
      <c r="A196" s="375"/>
      <c r="B196" s="484"/>
      <c r="C196" s="502"/>
      <c r="D196" s="70" t="s">
        <v>38</v>
      </c>
      <c r="E196" s="164">
        <v>6563700.0999999996</v>
      </c>
      <c r="F196" s="164">
        <v>6780753.4499999974</v>
      </c>
      <c r="G196" s="164"/>
      <c r="H196" s="164"/>
      <c r="I196" s="164"/>
      <c r="J196" s="164">
        <v>2956913.3</v>
      </c>
      <c r="K196" s="47"/>
      <c r="L196" s="42"/>
      <c r="M196" s="47"/>
      <c r="N196" s="502"/>
      <c r="O196" s="473"/>
      <c r="P196" s="473"/>
      <c r="Q196" s="508"/>
      <c r="R196" s="502"/>
      <c r="S196" s="473"/>
      <c r="T196" s="473"/>
      <c r="U196" s="473"/>
      <c r="V196" s="127" t="s">
        <v>198</v>
      </c>
      <c r="W196" s="153">
        <v>64</v>
      </c>
      <c r="X196" s="130" t="s">
        <v>205</v>
      </c>
      <c r="Y196" s="153">
        <v>132</v>
      </c>
      <c r="Z196" s="130" t="s">
        <v>212</v>
      </c>
      <c r="AA196" s="153">
        <v>566</v>
      </c>
      <c r="AB196" s="476"/>
    </row>
    <row r="197" spans="1:28" ht="24" customHeight="1" x14ac:dyDescent="0.25">
      <c r="A197" s="375"/>
      <c r="B197" s="484"/>
      <c r="C197" s="502"/>
      <c r="D197" s="497"/>
      <c r="E197" s="499"/>
      <c r="F197" s="499"/>
      <c r="G197" s="499"/>
      <c r="H197" s="499"/>
      <c r="I197" s="499"/>
      <c r="J197" s="499"/>
      <c r="K197" s="499"/>
      <c r="L197" s="499"/>
      <c r="M197" s="499"/>
      <c r="N197" s="502"/>
      <c r="O197" s="473"/>
      <c r="P197" s="473"/>
      <c r="Q197" s="508"/>
      <c r="R197" s="502"/>
      <c r="S197" s="473"/>
      <c r="T197" s="473"/>
      <c r="U197" s="473"/>
      <c r="V197" s="127" t="s">
        <v>199</v>
      </c>
      <c r="W197" s="153">
        <v>179</v>
      </c>
      <c r="X197" s="130" t="s">
        <v>206</v>
      </c>
      <c r="Y197" s="153">
        <v>90</v>
      </c>
      <c r="Z197" s="130" t="s">
        <v>207</v>
      </c>
      <c r="AA197" s="153">
        <v>0</v>
      </c>
      <c r="AB197" s="476"/>
    </row>
    <row r="198" spans="1:28" ht="24" customHeight="1" x14ac:dyDescent="0.25">
      <c r="A198" s="375"/>
      <c r="B198" s="484"/>
      <c r="C198" s="502"/>
      <c r="D198" s="497"/>
      <c r="E198" s="499"/>
      <c r="F198" s="499"/>
      <c r="G198" s="499"/>
      <c r="H198" s="499"/>
      <c r="I198" s="499"/>
      <c r="J198" s="499"/>
      <c r="K198" s="499"/>
      <c r="L198" s="499"/>
      <c r="M198" s="499"/>
      <c r="N198" s="502"/>
      <c r="O198" s="473"/>
      <c r="P198" s="473"/>
      <c r="Q198" s="508"/>
      <c r="R198" s="502"/>
      <c r="S198" s="473"/>
      <c r="T198" s="473"/>
      <c r="U198" s="473"/>
      <c r="V198" s="127" t="s">
        <v>200</v>
      </c>
      <c r="W198" s="153">
        <v>8</v>
      </c>
      <c r="X198" s="127" t="s">
        <v>207</v>
      </c>
      <c r="Y198" s="153">
        <v>27</v>
      </c>
      <c r="Z198" s="130" t="s">
        <v>213</v>
      </c>
      <c r="AA198" s="153">
        <v>0</v>
      </c>
      <c r="AB198" s="476"/>
    </row>
    <row r="199" spans="1:28" ht="24" customHeight="1" thickBot="1" x14ac:dyDescent="0.3">
      <c r="A199" s="375"/>
      <c r="B199" s="484"/>
      <c r="C199" s="503"/>
      <c r="D199" s="498"/>
      <c r="E199" s="500"/>
      <c r="F199" s="500"/>
      <c r="G199" s="500"/>
      <c r="H199" s="500"/>
      <c r="I199" s="500"/>
      <c r="J199" s="500"/>
      <c r="K199" s="500"/>
      <c r="L199" s="500"/>
      <c r="M199" s="500"/>
      <c r="N199" s="503"/>
      <c r="O199" s="474"/>
      <c r="P199" s="474"/>
      <c r="Q199" s="509"/>
      <c r="R199" s="503"/>
      <c r="S199" s="474"/>
      <c r="T199" s="474"/>
      <c r="U199" s="474"/>
      <c r="V199" s="128" t="s">
        <v>201</v>
      </c>
      <c r="W199" s="153">
        <v>1</v>
      </c>
      <c r="X199" s="128" t="s">
        <v>208</v>
      </c>
      <c r="Y199" s="153">
        <v>0</v>
      </c>
      <c r="Z199" s="128"/>
      <c r="AA199" s="166"/>
      <c r="AB199" s="477"/>
    </row>
    <row r="200" spans="1:28" ht="24" customHeight="1" x14ac:dyDescent="0.25">
      <c r="A200" s="375"/>
      <c r="B200" s="484"/>
      <c r="C200" s="501" t="s">
        <v>171</v>
      </c>
      <c r="D200" s="69" t="s">
        <v>35</v>
      </c>
      <c r="E200" s="112">
        <v>25205</v>
      </c>
      <c r="F200" s="135">
        <v>25205</v>
      </c>
      <c r="G200" s="164"/>
      <c r="H200" s="164"/>
      <c r="I200" s="164"/>
      <c r="J200" s="135">
        <v>3675</v>
      </c>
      <c r="K200" s="135"/>
      <c r="L200" s="134"/>
      <c r="M200" s="135"/>
      <c r="N200" s="501" t="s">
        <v>171</v>
      </c>
      <c r="O200" s="472"/>
      <c r="P200" s="472"/>
      <c r="Q200" s="507" t="s">
        <v>232</v>
      </c>
      <c r="R200" s="501" t="s">
        <v>171</v>
      </c>
      <c r="S200" s="472">
        <v>1790</v>
      </c>
      <c r="T200" s="472">
        <v>1885</v>
      </c>
      <c r="U200" s="472">
        <v>0</v>
      </c>
      <c r="V200" s="126" t="s">
        <v>195</v>
      </c>
      <c r="W200" s="153">
        <v>325</v>
      </c>
      <c r="X200" s="129" t="s">
        <v>202</v>
      </c>
      <c r="Y200" s="153">
        <v>475</v>
      </c>
      <c r="Z200" s="129" t="s">
        <v>209</v>
      </c>
      <c r="AA200" s="153">
        <v>0</v>
      </c>
      <c r="AB200" s="475">
        <f t="shared" si="20"/>
        <v>3675</v>
      </c>
    </row>
    <row r="201" spans="1:28" ht="24" customHeight="1" x14ac:dyDescent="0.25">
      <c r="A201" s="375"/>
      <c r="B201" s="484"/>
      <c r="C201" s="502"/>
      <c r="D201" s="70" t="s">
        <v>36</v>
      </c>
      <c r="E201" s="164">
        <v>89245110</v>
      </c>
      <c r="F201" s="164">
        <v>93060400</v>
      </c>
      <c r="G201" s="164"/>
      <c r="H201" s="164"/>
      <c r="I201" s="164"/>
      <c r="J201" s="164">
        <v>62493750</v>
      </c>
      <c r="K201" s="47"/>
      <c r="L201" s="42"/>
      <c r="M201" s="47"/>
      <c r="N201" s="502"/>
      <c r="O201" s="473"/>
      <c r="P201" s="473"/>
      <c r="Q201" s="508"/>
      <c r="R201" s="502"/>
      <c r="S201" s="473"/>
      <c r="T201" s="473"/>
      <c r="U201" s="473"/>
      <c r="V201" s="127" t="s">
        <v>196</v>
      </c>
      <c r="W201" s="153">
        <v>2470</v>
      </c>
      <c r="X201" s="130" t="s">
        <v>203</v>
      </c>
      <c r="Y201" s="153">
        <v>2156</v>
      </c>
      <c r="Z201" s="130" t="s">
        <v>210</v>
      </c>
      <c r="AA201" s="153">
        <v>2</v>
      </c>
      <c r="AB201" s="476"/>
    </row>
    <row r="202" spans="1:28" ht="24" customHeight="1" x14ac:dyDescent="0.25">
      <c r="A202" s="375"/>
      <c r="B202" s="484"/>
      <c r="C202" s="502"/>
      <c r="D202" s="132" t="s">
        <v>37</v>
      </c>
      <c r="E202" s="113"/>
      <c r="F202" s="47"/>
      <c r="G202" s="164"/>
      <c r="H202" s="164"/>
      <c r="I202" s="164"/>
      <c r="J202" s="47"/>
      <c r="K202" s="47"/>
      <c r="L202" s="42"/>
      <c r="M202" s="47"/>
      <c r="N202" s="502"/>
      <c r="O202" s="473"/>
      <c r="P202" s="473"/>
      <c r="Q202" s="508"/>
      <c r="R202" s="502"/>
      <c r="S202" s="473"/>
      <c r="T202" s="473"/>
      <c r="U202" s="473"/>
      <c r="V202" s="127" t="s">
        <v>197</v>
      </c>
      <c r="W202" s="153">
        <v>410</v>
      </c>
      <c r="X202" s="130" t="s">
        <v>204</v>
      </c>
      <c r="Y202" s="153">
        <v>132</v>
      </c>
      <c r="Z202" s="130" t="s">
        <v>211</v>
      </c>
      <c r="AA202" s="153">
        <v>0</v>
      </c>
      <c r="AB202" s="476"/>
    </row>
    <row r="203" spans="1:28" ht="24" customHeight="1" x14ac:dyDescent="0.25">
      <c r="A203" s="375"/>
      <c r="B203" s="484"/>
      <c r="C203" s="502"/>
      <c r="D203" s="70" t="s">
        <v>38</v>
      </c>
      <c r="E203" s="164">
        <v>6563700.0999999996</v>
      </c>
      <c r="F203" s="164">
        <v>6780753.4499999974</v>
      </c>
      <c r="G203" s="164"/>
      <c r="H203" s="164"/>
      <c r="I203" s="164"/>
      <c r="J203" s="164">
        <v>2956913.3</v>
      </c>
      <c r="K203" s="47"/>
      <c r="L203" s="42"/>
      <c r="M203" s="47"/>
      <c r="N203" s="502"/>
      <c r="O203" s="473"/>
      <c r="P203" s="473"/>
      <c r="Q203" s="508"/>
      <c r="R203" s="502"/>
      <c r="S203" s="473"/>
      <c r="T203" s="473"/>
      <c r="U203" s="473"/>
      <c r="V203" s="127" t="s">
        <v>198</v>
      </c>
      <c r="W203" s="153">
        <v>70</v>
      </c>
      <c r="X203" s="130" t="s">
        <v>205</v>
      </c>
      <c r="Y203" s="153">
        <v>140</v>
      </c>
      <c r="Z203" s="130" t="s">
        <v>212</v>
      </c>
      <c r="AA203" s="153">
        <v>3673</v>
      </c>
      <c r="AB203" s="476"/>
    </row>
    <row r="204" spans="1:28" ht="24" customHeight="1" x14ac:dyDescent="0.25">
      <c r="A204" s="375"/>
      <c r="B204" s="484"/>
      <c r="C204" s="502"/>
      <c r="D204" s="497"/>
      <c r="E204" s="499"/>
      <c r="F204" s="499"/>
      <c r="G204" s="499"/>
      <c r="H204" s="499"/>
      <c r="I204" s="499"/>
      <c r="J204" s="499"/>
      <c r="K204" s="499"/>
      <c r="L204" s="499"/>
      <c r="M204" s="499"/>
      <c r="N204" s="502"/>
      <c r="O204" s="473"/>
      <c r="P204" s="473"/>
      <c r="Q204" s="508"/>
      <c r="R204" s="502"/>
      <c r="S204" s="473"/>
      <c r="T204" s="473"/>
      <c r="U204" s="473"/>
      <c r="V204" s="127" t="s">
        <v>199</v>
      </c>
      <c r="W204" s="153">
        <v>377</v>
      </c>
      <c r="X204" s="130" t="s">
        <v>206</v>
      </c>
      <c r="Y204" s="153">
        <v>301</v>
      </c>
      <c r="Z204" s="130" t="s">
        <v>207</v>
      </c>
      <c r="AA204" s="153">
        <v>0</v>
      </c>
      <c r="AB204" s="476"/>
    </row>
    <row r="205" spans="1:28" ht="24" customHeight="1" x14ac:dyDescent="0.25">
      <c r="A205" s="375"/>
      <c r="B205" s="484"/>
      <c r="C205" s="502"/>
      <c r="D205" s="497"/>
      <c r="E205" s="499"/>
      <c r="F205" s="499"/>
      <c r="G205" s="499"/>
      <c r="H205" s="499"/>
      <c r="I205" s="499"/>
      <c r="J205" s="499"/>
      <c r="K205" s="499"/>
      <c r="L205" s="499"/>
      <c r="M205" s="499"/>
      <c r="N205" s="502"/>
      <c r="O205" s="473"/>
      <c r="P205" s="473"/>
      <c r="Q205" s="508"/>
      <c r="R205" s="502"/>
      <c r="S205" s="473"/>
      <c r="T205" s="473"/>
      <c r="U205" s="473"/>
      <c r="V205" s="127" t="s">
        <v>200</v>
      </c>
      <c r="W205" s="153">
        <v>23</v>
      </c>
      <c r="X205" s="127" t="s">
        <v>207</v>
      </c>
      <c r="Y205" s="153">
        <v>471</v>
      </c>
      <c r="Z205" s="130" t="s">
        <v>213</v>
      </c>
      <c r="AA205" s="153">
        <v>0</v>
      </c>
      <c r="AB205" s="476"/>
    </row>
    <row r="206" spans="1:28" ht="24" customHeight="1" thickBot="1" x14ac:dyDescent="0.3">
      <c r="A206" s="375"/>
      <c r="B206" s="484"/>
      <c r="C206" s="503"/>
      <c r="D206" s="498"/>
      <c r="E206" s="500"/>
      <c r="F206" s="500"/>
      <c r="G206" s="500"/>
      <c r="H206" s="500"/>
      <c r="I206" s="500"/>
      <c r="J206" s="500"/>
      <c r="K206" s="500"/>
      <c r="L206" s="500"/>
      <c r="M206" s="500"/>
      <c r="N206" s="503"/>
      <c r="O206" s="474"/>
      <c r="P206" s="474"/>
      <c r="Q206" s="509"/>
      <c r="R206" s="503"/>
      <c r="S206" s="474"/>
      <c r="T206" s="474"/>
      <c r="U206" s="474"/>
      <c r="V206" s="128" t="s">
        <v>201</v>
      </c>
      <c r="W206" s="153">
        <v>0</v>
      </c>
      <c r="X206" s="128" t="s">
        <v>208</v>
      </c>
      <c r="Y206" s="153">
        <v>0</v>
      </c>
      <c r="Z206" s="128"/>
      <c r="AA206" s="166"/>
      <c r="AB206" s="477"/>
    </row>
    <row r="207" spans="1:28" ht="24" customHeight="1" x14ac:dyDescent="0.25">
      <c r="A207" s="375"/>
      <c r="B207" s="484"/>
      <c r="C207" s="501" t="s">
        <v>172</v>
      </c>
      <c r="D207" s="69" t="s">
        <v>35</v>
      </c>
      <c r="E207" s="112">
        <v>9127</v>
      </c>
      <c r="F207" s="135">
        <v>9127</v>
      </c>
      <c r="G207" s="164"/>
      <c r="H207" s="164"/>
      <c r="I207" s="164"/>
      <c r="J207" s="135">
        <v>1365</v>
      </c>
      <c r="K207" s="135"/>
      <c r="L207" s="134"/>
      <c r="M207" s="135"/>
      <c r="N207" s="501" t="s">
        <v>172</v>
      </c>
      <c r="O207" s="472"/>
      <c r="P207" s="472"/>
      <c r="Q207" s="507" t="s">
        <v>232</v>
      </c>
      <c r="R207" s="501" t="s">
        <v>172</v>
      </c>
      <c r="S207" s="472">
        <v>657</v>
      </c>
      <c r="T207" s="472">
        <v>706</v>
      </c>
      <c r="U207" s="472">
        <v>2</v>
      </c>
      <c r="V207" s="126" t="s">
        <v>195</v>
      </c>
      <c r="W207" s="153">
        <v>51</v>
      </c>
      <c r="X207" s="129" t="s">
        <v>202</v>
      </c>
      <c r="Y207" s="153">
        <v>50</v>
      </c>
      <c r="Z207" s="129" t="s">
        <v>209</v>
      </c>
      <c r="AA207" s="153">
        <v>0</v>
      </c>
      <c r="AB207" s="475">
        <f t="shared" si="20"/>
        <v>1365</v>
      </c>
    </row>
    <row r="208" spans="1:28" ht="24" customHeight="1" x14ac:dyDescent="0.25">
      <c r="A208" s="375"/>
      <c r="B208" s="484"/>
      <c r="C208" s="502"/>
      <c r="D208" s="70" t="s">
        <v>36</v>
      </c>
      <c r="E208" s="164">
        <v>89245110</v>
      </c>
      <c r="F208" s="164">
        <v>93060400</v>
      </c>
      <c r="G208" s="164"/>
      <c r="H208" s="164"/>
      <c r="I208" s="164"/>
      <c r="J208" s="164">
        <v>62493750</v>
      </c>
      <c r="K208" s="47"/>
      <c r="L208" s="42"/>
      <c r="M208" s="47"/>
      <c r="N208" s="502"/>
      <c r="O208" s="473"/>
      <c r="P208" s="473"/>
      <c r="Q208" s="508"/>
      <c r="R208" s="502"/>
      <c r="S208" s="473"/>
      <c r="T208" s="473"/>
      <c r="U208" s="473"/>
      <c r="V208" s="127" t="s">
        <v>196</v>
      </c>
      <c r="W208" s="153">
        <v>723</v>
      </c>
      <c r="X208" s="130" t="s">
        <v>203</v>
      </c>
      <c r="Y208" s="153">
        <v>782</v>
      </c>
      <c r="Z208" s="130" t="s">
        <v>210</v>
      </c>
      <c r="AA208" s="153">
        <v>8</v>
      </c>
      <c r="AB208" s="476"/>
    </row>
    <row r="209" spans="1:28" ht="24" customHeight="1" x14ac:dyDescent="0.25">
      <c r="A209" s="375"/>
      <c r="B209" s="484"/>
      <c r="C209" s="502"/>
      <c r="D209" s="132" t="s">
        <v>37</v>
      </c>
      <c r="E209" s="113"/>
      <c r="F209" s="47"/>
      <c r="G209" s="164"/>
      <c r="H209" s="164"/>
      <c r="I209" s="164"/>
      <c r="J209" s="47"/>
      <c r="K209" s="47"/>
      <c r="L209" s="42"/>
      <c r="M209" s="47"/>
      <c r="N209" s="502"/>
      <c r="O209" s="473"/>
      <c r="P209" s="473"/>
      <c r="Q209" s="508"/>
      <c r="R209" s="502"/>
      <c r="S209" s="473"/>
      <c r="T209" s="473"/>
      <c r="U209" s="473"/>
      <c r="V209" s="127" t="s">
        <v>197</v>
      </c>
      <c r="W209" s="153">
        <v>54</v>
      </c>
      <c r="X209" s="130" t="s">
        <v>204</v>
      </c>
      <c r="Y209" s="153">
        <v>0</v>
      </c>
      <c r="Z209" s="130" t="s">
        <v>211</v>
      </c>
      <c r="AA209" s="153">
        <v>0</v>
      </c>
      <c r="AB209" s="476"/>
    </row>
    <row r="210" spans="1:28" ht="24" customHeight="1" x14ac:dyDescent="0.25">
      <c r="A210" s="375"/>
      <c r="B210" s="484"/>
      <c r="C210" s="502"/>
      <c r="D210" s="70" t="s">
        <v>38</v>
      </c>
      <c r="E210" s="164">
        <v>6563700.0999999996</v>
      </c>
      <c r="F210" s="164">
        <v>6780753.4499999974</v>
      </c>
      <c r="G210" s="164"/>
      <c r="H210" s="164"/>
      <c r="I210" s="164"/>
      <c r="J210" s="164">
        <v>2956913.3</v>
      </c>
      <c r="K210" s="47"/>
      <c r="L210" s="42"/>
      <c r="M210" s="47"/>
      <c r="N210" s="502"/>
      <c r="O210" s="473"/>
      <c r="P210" s="473"/>
      <c r="Q210" s="508"/>
      <c r="R210" s="502"/>
      <c r="S210" s="473"/>
      <c r="T210" s="473"/>
      <c r="U210" s="473"/>
      <c r="V210" s="127" t="s">
        <v>198</v>
      </c>
      <c r="W210" s="153">
        <v>186</v>
      </c>
      <c r="X210" s="130" t="s">
        <v>205</v>
      </c>
      <c r="Y210" s="153">
        <v>62</v>
      </c>
      <c r="Z210" s="130" t="s">
        <v>212</v>
      </c>
      <c r="AA210" s="153">
        <v>1357</v>
      </c>
      <c r="AB210" s="476"/>
    </row>
    <row r="211" spans="1:28" ht="24" customHeight="1" x14ac:dyDescent="0.25">
      <c r="A211" s="375"/>
      <c r="B211" s="484"/>
      <c r="C211" s="502"/>
      <c r="D211" s="497"/>
      <c r="E211" s="499"/>
      <c r="F211" s="499"/>
      <c r="G211" s="499"/>
      <c r="H211" s="499"/>
      <c r="I211" s="499"/>
      <c r="J211" s="499"/>
      <c r="K211" s="499"/>
      <c r="L211" s="499"/>
      <c r="M211" s="499"/>
      <c r="N211" s="502"/>
      <c r="O211" s="473"/>
      <c r="P211" s="473"/>
      <c r="Q211" s="508"/>
      <c r="R211" s="502"/>
      <c r="S211" s="473"/>
      <c r="T211" s="473"/>
      <c r="U211" s="473"/>
      <c r="V211" s="127" t="s">
        <v>199</v>
      </c>
      <c r="W211" s="153">
        <v>345</v>
      </c>
      <c r="X211" s="130" t="s">
        <v>206</v>
      </c>
      <c r="Y211" s="153">
        <v>191</v>
      </c>
      <c r="Z211" s="130" t="s">
        <v>207</v>
      </c>
      <c r="AA211" s="153">
        <v>0</v>
      </c>
      <c r="AB211" s="476"/>
    </row>
    <row r="212" spans="1:28" ht="24" customHeight="1" x14ac:dyDescent="0.25">
      <c r="A212" s="375"/>
      <c r="B212" s="484"/>
      <c r="C212" s="502"/>
      <c r="D212" s="497"/>
      <c r="E212" s="499"/>
      <c r="F212" s="499"/>
      <c r="G212" s="499"/>
      <c r="H212" s="499"/>
      <c r="I212" s="499"/>
      <c r="J212" s="499"/>
      <c r="K212" s="499"/>
      <c r="L212" s="499"/>
      <c r="M212" s="499"/>
      <c r="N212" s="502"/>
      <c r="O212" s="473"/>
      <c r="P212" s="473"/>
      <c r="Q212" s="508"/>
      <c r="R212" s="502"/>
      <c r="S212" s="473"/>
      <c r="T212" s="473"/>
      <c r="U212" s="473"/>
      <c r="V212" s="127" t="s">
        <v>200</v>
      </c>
      <c r="W212" s="153">
        <v>6</v>
      </c>
      <c r="X212" s="127" t="s">
        <v>207</v>
      </c>
      <c r="Y212" s="153">
        <v>280</v>
      </c>
      <c r="Z212" s="130" t="s">
        <v>213</v>
      </c>
      <c r="AA212" s="153">
        <v>0</v>
      </c>
      <c r="AB212" s="476"/>
    </row>
    <row r="213" spans="1:28" ht="24" customHeight="1" thickBot="1" x14ac:dyDescent="0.3">
      <c r="A213" s="375"/>
      <c r="B213" s="484"/>
      <c r="C213" s="503"/>
      <c r="D213" s="498"/>
      <c r="E213" s="500"/>
      <c r="F213" s="500"/>
      <c r="G213" s="500"/>
      <c r="H213" s="500"/>
      <c r="I213" s="500"/>
      <c r="J213" s="500"/>
      <c r="K213" s="500"/>
      <c r="L213" s="500"/>
      <c r="M213" s="500"/>
      <c r="N213" s="503"/>
      <c r="O213" s="474"/>
      <c r="P213" s="474"/>
      <c r="Q213" s="509"/>
      <c r="R213" s="503"/>
      <c r="S213" s="474"/>
      <c r="T213" s="474"/>
      <c r="U213" s="474"/>
      <c r="V213" s="128" t="s">
        <v>201</v>
      </c>
      <c r="W213" s="153">
        <v>0</v>
      </c>
      <c r="X213" s="128" t="s">
        <v>208</v>
      </c>
      <c r="Y213" s="153">
        <v>0</v>
      </c>
      <c r="Z213" s="128"/>
      <c r="AA213" s="166"/>
      <c r="AB213" s="477"/>
    </row>
    <row r="214" spans="1:28" ht="24" customHeight="1" x14ac:dyDescent="0.25">
      <c r="A214" s="375"/>
      <c r="B214" s="484"/>
      <c r="C214" s="501" t="s">
        <v>173</v>
      </c>
      <c r="D214" s="69" t="s">
        <v>35</v>
      </c>
      <c r="E214" s="112">
        <v>20984</v>
      </c>
      <c r="F214" s="135">
        <v>20984</v>
      </c>
      <c r="G214" s="164"/>
      <c r="H214" s="164"/>
      <c r="I214" s="164"/>
      <c r="J214" s="135">
        <v>1373</v>
      </c>
      <c r="K214" s="135"/>
      <c r="L214" s="134"/>
      <c r="M214" s="135"/>
      <c r="N214" s="501" t="s">
        <v>173</v>
      </c>
      <c r="O214" s="472"/>
      <c r="P214" s="472"/>
      <c r="Q214" s="507" t="s">
        <v>232</v>
      </c>
      <c r="R214" s="501" t="s">
        <v>173</v>
      </c>
      <c r="S214" s="472">
        <v>660</v>
      </c>
      <c r="T214" s="472">
        <v>713</v>
      </c>
      <c r="U214" s="472">
        <v>0</v>
      </c>
      <c r="V214" s="126" t="s">
        <v>195</v>
      </c>
      <c r="W214" s="153">
        <v>0</v>
      </c>
      <c r="X214" s="129" t="s">
        <v>202</v>
      </c>
      <c r="Y214" s="153">
        <v>33</v>
      </c>
      <c r="Z214" s="129" t="s">
        <v>209</v>
      </c>
      <c r="AA214" s="153">
        <v>0</v>
      </c>
      <c r="AB214" s="475">
        <f t="shared" si="20"/>
        <v>1373</v>
      </c>
    </row>
    <row r="215" spans="1:28" ht="24" customHeight="1" x14ac:dyDescent="0.25">
      <c r="A215" s="375"/>
      <c r="B215" s="484"/>
      <c r="C215" s="502"/>
      <c r="D215" s="70" t="s">
        <v>36</v>
      </c>
      <c r="E215" s="164">
        <v>89245110</v>
      </c>
      <c r="F215" s="164">
        <v>93060400</v>
      </c>
      <c r="G215" s="164"/>
      <c r="H215" s="164"/>
      <c r="I215" s="164"/>
      <c r="J215" s="164">
        <v>62493750</v>
      </c>
      <c r="K215" s="47"/>
      <c r="L215" s="42"/>
      <c r="M215" s="47"/>
      <c r="N215" s="502"/>
      <c r="O215" s="473"/>
      <c r="P215" s="473"/>
      <c r="Q215" s="508"/>
      <c r="R215" s="502"/>
      <c r="S215" s="473"/>
      <c r="T215" s="473"/>
      <c r="U215" s="473"/>
      <c r="V215" s="127" t="s">
        <v>196</v>
      </c>
      <c r="W215" s="153">
        <v>663</v>
      </c>
      <c r="X215" s="130" t="s">
        <v>203</v>
      </c>
      <c r="Y215" s="153">
        <v>768</v>
      </c>
      <c r="Z215" s="130" t="s">
        <v>210</v>
      </c>
      <c r="AA215" s="153">
        <v>6</v>
      </c>
      <c r="AB215" s="476"/>
    </row>
    <row r="216" spans="1:28" ht="24" customHeight="1" x14ac:dyDescent="0.25">
      <c r="A216" s="375"/>
      <c r="B216" s="484"/>
      <c r="C216" s="502"/>
      <c r="D216" s="132" t="s">
        <v>37</v>
      </c>
      <c r="E216" s="113"/>
      <c r="F216" s="47"/>
      <c r="G216" s="164"/>
      <c r="H216" s="164"/>
      <c r="I216" s="164"/>
      <c r="J216" s="47"/>
      <c r="K216" s="47"/>
      <c r="L216" s="42"/>
      <c r="M216" s="47"/>
      <c r="N216" s="502"/>
      <c r="O216" s="473"/>
      <c r="P216" s="473"/>
      <c r="Q216" s="508"/>
      <c r="R216" s="502"/>
      <c r="S216" s="473"/>
      <c r="T216" s="473"/>
      <c r="U216" s="473"/>
      <c r="V216" s="127" t="s">
        <v>197</v>
      </c>
      <c r="W216" s="153">
        <v>132</v>
      </c>
      <c r="X216" s="130" t="s">
        <v>204</v>
      </c>
      <c r="Y216" s="153">
        <v>11</v>
      </c>
      <c r="Z216" s="130" t="s">
        <v>211</v>
      </c>
      <c r="AA216" s="153">
        <v>1</v>
      </c>
      <c r="AB216" s="476"/>
    </row>
    <row r="217" spans="1:28" ht="24" customHeight="1" x14ac:dyDescent="0.25">
      <c r="A217" s="375"/>
      <c r="B217" s="484"/>
      <c r="C217" s="502"/>
      <c r="D217" s="70" t="s">
        <v>38</v>
      </c>
      <c r="E217" s="164">
        <v>6563700.0999999996</v>
      </c>
      <c r="F217" s="164">
        <v>6780753.4499999974</v>
      </c>
      <c r="G217" s="164"/>
      <c r="H217" s="164"/>
      <c r="I217" s="164"/>
      <c r="J217" s="164">
        <v>2956913.3</v>
      </c>
      <c r="K217" s="47"/>
      <c r="L217" s="42"/>
      <c r="M217" s="47"/>
      <c r="N217" s="502"/>
      <c r="O217" s="473"/>
      <c r="P217" s="473"/>
      <c r="Q217" s="508"/>
      <c r="R217" s="502"/>
      <c r="S217" s="473"/>
      <c r="T217" s="473"/>
      <c r="U217" s="473"/>
      <c r="V217" s="127" t="s">
        <v>198</v>
      </c>
      <c r="W217" s="153">
        <v>102</v>
      </c>
      <c r="X217" s="130" t="s">
        <v>205</v>
      </c>
      <c r="Y217" s="153">
        <v>0</v>
      </c>
      <c r="Z217" s="130" t="s">
        <v>212</v>
      </c>
      <c r="AA217" s="153">
        <v>1280</v>
      </c>
      <c r="AB217" s="476"/>
    </row>
    <row r="218" spans="1:28" ht="24" customHeight="1" x14ac:dyDescent="0.25">
      <c r="A218" s="375"/>
      <c r="B218" s="484"/>
      <c r="C218" s="502"/>
      <c r="D218" s="497"/>
      <c r="E218" s="499"/>
      <c r="F218" s="499"/>
      <c r="G218" s="499"/>
      <c r="H218" s="499"/>
      <c r="I218" s="499"/>
      <c r="J218" s="499"/>
      <c r="K218" s="499"/>
      <c r="L218" s="499"/>
      <c r="M218" s="499"/>
      <c r="N218" s="502"/>
      <c r="O218" s="473"/>
      <c r="P218" s="473"/>
      <c r="Q218" s="508"/>
      <c r="R218" s="502"/>
      <c r="S218" s="473"/>
      <c r="T218" s="473"/>
      <c r="U218" s="473"/>
      <c r="V218" s="127" t="s">
        <v>199</v>
      </c>
      <c r="W218" s="153">
        <v>459</v>
      </c>
      <c r="X218" s="130" t="s">
        <v>206</v>
      </c>
      <c r="Y218" s="153">
        <v>460</v>
      </c>
      <c r="Z218" s="130" t="s">
        <v>207</v>
      </c>
      <c r="AA218" s="153">
        <v>86</v>
      </c>
      <c r="AB218" s="476"/>
    </row>
    <row r="219" spans="1:28" ht="24" customHeight="1" x14ac:dyDescent="0.25">
      <c r="A219" s="375"/>
      <c r="B219" s="484"/>
      <c r="C219" s="502"/>
      <c r="D219" s="497"/>
      <c r="E219" s="499"/>
      <c r="F219" s="499"/>
      <c r="G219" s="499"/>
      <c r="H219" s="499"/>
      <c r="I219" s="499"/>
      <c r="J219" s="499"/>
      <c r="K219" s="499"/>
      <c r="L219" s="499"/>
      <c r="M219" s="499"/>
      <c r="N219" s="502"/>
      <c r="O219" s="473"/>
      <c r="P219" s="473"/>
      <c r="Q219" s="508"/>
      <c r="R219" s="502"/>
      <c r="S219" s="473"/>
      <c r="T219" s="473"/>
      <c r="U219" s="473"/>
      <c r="V219" s="127" t="s">
        <v>200</v>
      </c>
      <c r="W219" s="153">
        <v>17</v>
      </c>
      <c r="X219" s="127" t="s">
        <v>207</v>
      </c>
      <c r="Y219" s="153">
        <v>101</v>
      </c>
      <c r="Z219" s="130" t="s">
        <v>213</v>
      </c>
      <c r="AA219" s="153">
        <v>0</v>
      </c>
      <c r="AB219" s="476"/>
    </row>
    <row r="220" spans="1:28" ht="24" customHeight="1" thickBot="1" x14ac:dyDescent="0.3">
      <c r="A220" s="375"/>
      <c r="B220" s="484"/>
      <c r="C220" s="503"/>
      <c r="D220" s="498"/>
      <c r="E220" s="500"/>
      <c r="F220" s="500"/>
      <c r="G220" s="500"/>
      <c r="H220" s="500"/>
      <c r="I220" s="500"/>
      <c r="J220" s="500"/>
      <c r="K220" s="500"/>
      <c r="L220" s="500"/>
      <c r="M220" s="500"/>
      <c r="N220" s="503"/>
      <c r="O220" s="474"/>
      <c r="P220" s="474"/>
      <c r="Q220" s="509"/>
      <c r="R220" s="503"/>
      <c r="S220" s="474"/>
      <c r="T220" s="474"/>
      <c r="U220" s="474"/>
      <c r="V220" s="128" t="s">
        <v>201</v>
      </c>
      <c r="W220" s="153">
        <v>0</v>
      </c>
      <c r="X220" s="128" t="s">
        <v>208</v>
      </c>
      <c r="Y220" s="153">
        <v>0</v>
      </c>
      <c r="Z220" s="128"/>
      <c r="AA220" s="166"/>
      <c r="AB220" s="477"/>
    </row>
    <row r="221" spans="1:28" ht="24" customHeight="1" x14ac:dyDescent="0.25">
      <c r="A221" s="375"/>
      <c r="B221" s="484"/>
      <c r="C221" s="501" t="s">
        <v>174</v>
      </c>
      <c r="D221" s="69" t="s">
        <v>35</v>
      </c>
      <c r="E221" s="112">
        <v>25180</v>
      </c>
      <c r="F221" s="135">
        <v>25180</v>
      </c>
      <c r="G221" s="164"/>
      <c r="H221" s="164"/>
      <c r="I221" s="164"/>
      <c r="J221" s="135">
        <v>3843</v>
      </c>
      <c r="K221" s="135"/>
      <c r="L221" s="134"/>
      <c r="M221" s="135"/>
      <c r="N221" s="501" t="s">
        <v>174</v>
      </c>
      <c r="O221" s="472"/>
      <c r="P221" s="472"/>
      <c r="Q221" s="507" t="s">
        <v>232</v>
      </c>
      <c r="R221" s="501" t="s">
        <v>174</v>
      </c>
      <c r="S221" s="472">
        <v>1922</v>
      </c>
      <c r="T221" s="472">
        <v>1918</v>
      </c>
      <c r="U221" s="472">
        <v>3</v>
      </c>
      <c r="V221" s="126" t="s">
        <v>195</v>
      </c>
      <c r="W221" s="153">
        <v>250</v>
      </c>
      <c r="X221" s="129" t="s">
        <v>202</v>
      </c>
      <c r="Y221" s="153">
        <v>250</v>
      </c>
      <c r="Z221" s="129" t="s">
        <v>209</v>
      </c>
      <c r="AA221" s="153">
        <v>22</v>
      </c>
      <c r="AB221" s="475">
        <f t="shared" ref="AB221:AB284" si="21">S221+T221+U221</f>
        <v>3843</v>
      </c>
    </row>
    <row r="222" spans="1:28" ht="24" customHeight="1" x14ac:dyDescent="0.25">
      <c r="A222" s="375"/>
      <c r="B222" s="484"/>
      <c r="C222" s="502"/>
      <c r="D222" s="70" t="s">
        <v>36</v>
      </c>
      <c r="E222" s="164">
        <v>89245110</v>
      </c>
      <c r="F222" s="164">
        <v>93060400</v>
      </c>
      <c r="G222" s="164"/>
      <c r="H222" s="164"/>
      <c r="I222" s="164"/>
      <c r="J222" s="164">
        <v>62493750</v>
      </c>
      <c r="K222" s="47"/>
      <c r="L222" s="42"/>
      <c r="M222" s="47"/>
      <c r="N222" s="502"/>
      <c r="O222" s="473"/>
      <c r="P222" s="473"/>
      <c r="Q222" s="508"/>
      <c r="R222" s="502"/>
      <c r="S222" s="473"/>
      <c r="T222" s="473"/>
      <c r="U222" s="473"/>
      <c r="V222" s="127" t="s">
        <v>196</v>
      </c>
      <c r="W222" s="153">
        <v>2151</v>
      </c>
      <c r="X222" s="130" t="s">
        <v>203</v>
      </c>
      <c r="Y222" s="153">
        <v>2608</v>
      </c>
      <c r="Z222" s="130" t="s">
        <v>210</v>
      </c>
      <c r="AA222" s="153">
        <v>0</v>
      </c>
      <c r="AB222" s="476"/>
    </row>
    <row r="223" spans="1:28" ht="24" customHeight="1" x14ac:dyDescent="0.25">
      <c r="A223" s="375"/>
      <c r="B223" s="484"/>
      <c r="C223" s="502"/>
      <c r="D223" s="132" t="s">
        <v>37</v>
      </c>
      <c r="E223" s="114"/>
      <c r="F223" s="47"/>
      <c r="G223" s="164"/>
      <c r="H223" s="164"/>
      <c r="I223" s="164"/>
      <c r="J223" s="47"/>
      <c r="K223" s="47"/>
      <c r="L223" s="42"/>
      <c r="M223" s="47"/>
      <c r="N223" s="502"/>
      <c r="O223" s="473"/>
      <c r="P223" s="473"/>
      <c r="Q223" s="508"/>
      <c r="R223" s="502"/>
      <c r="S223" s="473"/>
      <c r="T223" s="473"/>
      <c r="U223" s="473"/>
      <c r="V223" s="127" t="s">
        <v>197</v>
      </c>
      <c r="W223" s="153">
        <v>1117</v>
      </c>
      <c r="X223" s="130" t="s">
        <v>204</v>
      </c>
      <c r="Y223" s="153">
        <v>60</v>
      </c>
      <c r="Z223" s="130" t="s">
        <v>211</v>
      </c>
      <c r="AA223" s="153">
        <v>0</v>
      </c>
      <c r="AB223" s="476"/>
    </row>
    <row r="224" spans="1:28" ht="24" customHeight="1" x14ac:dyDescent="0.25">
      <c r="A224" s="375"/>
      <c r="B224" s="484"/>
      <c r="C224" s="502"/>
      <c r="D224" s="70" t="s">
        <v>38</v>
      </c>
      <c r="E224" s="164">
        <v>6563700.0999999996</v>
      </c>
      <c r="F224" s="164">
        <v>6780753.4499999974</v>
      </c>
      <c r="G224" s="164"/>
      <c r="H224" s="164"/>
      <c r="I224" s="164"/>
      <c r="J224" s="164">
        <v>2956913.3</v>
      </c>
      <c r="K224" s="47"/>
      <c r="L224" s="42"/>
      <c r="M224" s="47"/>
      <c r="N224" s="502"/>
      <c r="O224" s="473"/>
      <c r="P224" s="473"/>
      <c r="Q224" s="508"/>
      <c r="R224" s="502"/>
      <c r="S224" s="473"/>
      <c r="T224" s="473"/>
      <c r="U224" s="473"/>
      <c r="V224" s="127" t="s">
        <v>198</v>
      </c>
      <c r="W224" s="153">
        <v>123</v>
      </c>
      <c r="X224" s="130" t="s">
        <v>205</v>
      </c>
      <c r="Y224" s="153">
        <v>49</v>
      </c>
      <c r="Z224" s="130" t="s">
        <v>212</v>
      </c>
      <c r="AA224" s="153">
        <v>3686</v>
      </c>
      <c r="AB224" s="476"/>
    </row>
    <row r="225" spans="1:28" ht="24" customHeight="1" x14ac:dyDescent="0.25">
      <c r="A225" s="375"/>
      <c r="B225" s="484"/>
      <c r="C225" s="502"/>
      <c r="D225" s="497"/>
      <c r="E225" s="499"/>
      <c r="F225" s="499"/>
      <c r="G225" s="499"/>
      <c r="H225" s="499"/>
      <c r="I225" s="499"/>
      <c r="J225" s="499"/>
      <c r="K225" s="499"/>
      <c r="L225" s="499"/>
      <c r="M225" s="499"/>
      <c r="N225" s="502"/>
      <c r="O225" s="473"/>
      <c r="P225" s="473"/>
      <c r="Q225" s="508"/>
      <c r="R225" s="502"/>
      <c r="S225" s="473"/>
      <c r="T225" s="473"/>
      <c r="U225" s="473"/>
      <c r="V225" s="127" t="s">
        <v>199</v>
      </c>
      <c r="W225" s="153">
        <v>153</v>
      </c>
      <c r="X225" s="130" t="s">
        <v>206</v>
      </c>
      <c r="Y225" s="153">
        <v>686</v>
      </c>
      <c r="Z225" s="130" t="s">
        <v>207</v>
      </c>
      <c r="AA225" s="153">
        <v>135</v>
      </c>
      <c r="AB225" s="476"/>
    </row>
    <row r="226" spans="1:28" ht="24" customHeight="1" x14ac:dyDescent="0.25">
      <c r="A226" s="375"/>
      <c r="B226" s="484"/>
      <c r="C226" s="502"/>
      <c r="D226" s="497"/>
      <c r="E226" s="499"/>
      <c r="F226" s="499"/>
      <c r="G226" s="499"/>
      <c r="H226" s="499"/>
      <c r="I226" s="499"/>
      <c r="J226" s="499"/>
      <c r="K226" s="499"/>
      <c r="L226" s="499"/>
      <c r="M226" s="499"/>
      <c r="N226" s="502"/>
      <c r="O226" s="473"/>
      <c r="P226" s="473"/>
      <c r="Q226" s="508"/>
      <c r="R226" s="502"/>
      <c r="S226" s="473"/>
      <c r="T226" s="473"/>
      <c r="U226" s="473"/>
      <c r="V226" s="127" t="s">
        <v>200</v>
      </c>
      <c r="W226" s="153">
        <v>49</v>
      </c>
      <c r="X226" s="127" t="s">
        <v>207</v>
      </c>
      <c r="Y226" s="153">
        <v>190</v>
      </c>
      <c r="Z226" s="130" t="s">
        <v>213</v>
      </c>
      <c r="AA226" s="153">
        <v>0</v>
      </c>
      <c r="AB226" s="476"/>
    </row>
    <row r="227" spans="1:28" ht="24" customHeight="1" thickBot="1" x14ac:dyDescent="0.3">
      <c r="A227" s="375"/>
      <c r="B227" s="484"/>
      <c r="C227" s="503"/>
      <c r="D227" s="498"/>
      <c r="E227" s="500"/>
      <c r="F227" s="500"/>
      <c r="G227" s="500"/>
      <c r="H227" s="500"/>
      <c r="I227" s="500"/>
      <c r="J227" s="500"/>
      <c r="K227" s="500"/>
      <c r="L227" s="500"/>
      <c r="M227" s="500"/>
      <c r="N227" s="503"/>
      <c r="O227" s="474"/>
      <c r="P227" s="474"/>
      <c r="Q227" s="509"/>
      <c r="R227" s="503"/>
      <c r="S227" s="474"/>
      <c r="T227" s="474"/>
      <c r="U227" s="474"/>
      <c r="V227" s="128" t="s">
        <v>201</v>
      </c>
      <c r="W227" s="153">
        <v>0</v>
      </c>
      <c r="X227" s="128" t="s">
        <v>208</v>
      </c>
      <c r="Y227" s="153">
        <v>0</v>
      </c>
      <c r="Z227" s="128"/>
      <c r="AA227" s="166"/>
      <c r="AB227" s="477"/>
    </row>
    <row r="228" spans="1:28" ht="24" customHeight="1" x14ac:dyDescent="0.25">
      <c r="A228" s="375"/>
      <c r="B228" s="484"/>
      <c r="C228" s="501" t="s">
        <v>175</v>
      </c>
      <c r="D228" s="69" t="s">
        <v>35</v>
      </c>
      <c r="E228" s="112">
        <v>5780</v>
      </c>
      <c r="F228" s="135">
        <v>5780</v>
      </c>
      <c r="G228" s="164"/>
      <c r="H228" s="164"/>
      <c r="I228" s="164"/>
      <c r="J228" s="135">
        <v>784</v>
      </c>
      <c r="K228" s="135"/>
      <c r="L228" s="134"/>
      <c r="M228" s="135"/>
      <c r="N228" s="501" t="s">
        <v>175</v>
      </c>
      <c r="O228" s="472"/>
      <c r="P228" s="472"/>
      <c r="Q228" s="507" t="s">
        <v>232</v>
      </c>
      <c r="R228" s="501" t="s">
        <v>175</v>
      </c>
      <c r="S228" s="472">
        <v>302</v>
      </c>
      <c r="T228" s="472">
        <v>481</v>
      </c>
      <c r="U228" s="472">
        <v>1</v>
      </c>
      <c r="V228" s="126" t="s">
        <v>195</v>
      </c>
      <c r="W228" s="153">
        <v>1</v>
      </c>
      <c r="X228" s="129" t="s">
        <v>202</v>
      </c>
      <c r="Y228" s="153">
        <v>1</v>
      </c>
      <c r="Z228" s="129" t="s">
        <v>209</v>
      </c>
      <c r="AA228" s="153">
        <v>0</v>
      </c>
      <c r="AB228" s="475">
        <f t="shared" si="21"/>
        <v>784</v>
      </c>
    </row>
    <row r="229" spans="1:28" ht="24" customHeight="1" x14ac:dyDescent="0.25">
      <c r="A229" s="375"/>
      <c r="B229" s="484"/>
      <c r="C229" s="502"/>
      <c r="D229" s="70" t="s">
        <v>36</v>
      </c>
      <c r="E229" s="164">
        <v>89245110</v>
      </c>
      <c r="F229" s="164">
        <v>93060400</v>
      </c>
      <c r="G229" s="164"/>
      <c r="H229" s="164"/>
      <c r="I229" s="164"/>
      <c r="J229" s="164">
        <v>62493750</v>
      </c>
      <c r="K229" s="47"/>
      <c r="L229" s="42"/>
      <c r="M229" s="47"/>
      <c r="N229" s="502"/>
      <c r="O229" s="473"/>
      <c r="P229" s="473"/>
      <c r="Q229" s="508"/>
      <c r="R229" s="502"/>
      <c r="S229" s="473"/>
      <c r="T229" s="473"/>
      <c r="U229" s="473"/>
      <c r="V229" s="127" t="s">
        <v>196</v>
      </c>
      <c r="W229" s="153">
        <v>81</v>
      </c>
      <c r="X229" s="130" t="s">
        <v>203</v>
      </c>
      <c r="Y229" s="153">
        <v>35</v>
      </c>
      <c r="Z229" s="130" t="s">
        <v>210</v>
      </c>
      <c r="AA229" s="153">
        <v>0</v>
      </c>
      <c r="AB229" s="476"/>
    </row>
    <row r="230" spans="1:28" ht="24" customHeight="1" x14ac:dyDescent="0.25">
      <c r="A230" s="375"/>
      <c r="B230" s="484"/>
      <c r="C230" s="502"/>
      <c r="D230" s="132" t="s">
        <v>37</v>
      </c>
      <c r="E230" s="114"/>
      <c r="F230" s="47"/>
      <c r="G230" s="164"/>
      <c r="H230" s="164"/>
      <c r="I230" s="164"/>
      <c r="J230" s="47"/>
      <c r="K230" s="47"/>
      <c r="L230" s="42"/>
      <c r="M230" s="47"/>
      <c r="N230" s="502"/>
      <c r="O230" s="473"/>
      <c r="P230" s="473"/>
      <c r="Q230" s="508"/>
      <c r="R230" s="502"/>
      <c r="S230" s="473"/>
      <c r="T230" s="473"/>
      <c r="U230" s="473"/>
      <c r="V230" s="127" t="s">
        <v>197</v>
      </c>
      <c r="W230" s="153">
        <v>261</v>
      </c>
      <c r="X230" s="130" t="s">
        <v>204</v>
      </c>
      <c r="Y230" s="153">
        <v>304</v>
      </c>
      <c r="Z230" s="130" t="s">
        <v>211</v>
      </c>
      <c r="AA230" s="153">
        <v>0</v>
      </c>
      <c r="AB230" s="476"/>
    </row>
    <row r="231" spans="1:28" ht="24" customHeight="1" x14ac:dyDescent="0.25">
      <c r="A231" s="375"/>
      <c r="B231" s="484"/>
      <c r="C231" s="502"/>
      <c r="D231" s="70" t="s">
        <v>38</v>
      </c>
      <c r="E231" s="164">
        <v>6563700.0999999996</v>
      </c>
      <c r="F231" s="164">
        <v>6780753.4499999974</v>
      </c>
      <c r="G231" s="164"/>
      <c r="H231" s="164"/>
      <c r="I231" s="164"/>
      <c r="J231" s="164">
        <v>2956913.3</v>
      </c>
      <c r="K231" s="47"/>
      <c r="L231" s="42"/>
      <c r="M231" s="47"/>
      <c r="N231" s="502"/>
      <c r="O231" s="473"/>
      <c r="P231" s="473"/>
      <c r="Q231" s="508"/>
      <c r="R231" s="502"/>
      <c r="S231" s="473"/>
      <c r="T231" s="473"/>
      <c r="U231" s="473"/>
      <c r="V231" s="127" t="s">
        <v>198</v>
      </c>
      <c r="W231" s="153">
        <v>122</v>
      </c>
      <c r="X231" s="130" t="s">
        <v>205</v>
      </c>
      <c r="Y231" s="153">
        <v>191</v>
      </c>
      <c r="Z231" s="130" t="s">
        <v>212</v>
      </c>
      <c r="AA231" s="153">
        <v>783</v>
      </c>
      <c r="AB231" s="476"/>
    </row>
    <row r="232" spans="1:28" ht="24" customHeight="1" x14ac:dyDescent="0.25">
      <c r="A232" s="375"/>
      <c r="B232" s="484"/>
      <c r="C232" s="502"/>
      <c r="D232" s="497"/>
      <c r="E232" s="499"/>
      <c r="F232" s="499"/>
      <c r="G232" s="499"/>
      <c r="H232" s="499"/>
      <c r="I232" s="499"/>
      <c r="J232" s="499"/>
      <c r="K232" s="499"/>
      <c r="L232" s="499"/>
      <c r="M232" s="499"/>
      <c r="N232" s="502"/>
      <c r="O232" s="473"/>
      <c r="P232" s="473"/>
      <c r="Q232" s="508"/>
      <c r="R232" s="502"/>
      <c r="S232" s="473"/>
      <c r="T232" s="473"/>
      <c r="U232" s="473"/>
      <c r="V232" s="127" t="s">
        <v>199</v>
      </c>
      <c r="W232" s="153">
        <v>305</v>
      </c>
      <c r="X232" s="130" t="s">
        <v>206</v>
      </c>
      <c r="Y232" s="153">
        <v>213</v>
      </c>
      <c r="Z232" s="130" t="s">
        <v>207</v>
      </c>
      <c r="AA232" s="153">
        <v>1</v>
      </c>
      <c r="AB232" s="476"/>
    </row>
    <row r="233" spans="1:28" ht="24" customHeight="1" x14ac:dyDescent="0.25">
      <c r="A233" s="375"/>
      <c r="B233" s="484"/>
      <c r="C233" s="502"/>
      <c r="D233" s="497"/>
      <c r="E233" s="499"/>
      <c r="F233" s="499"/>
      <c r="G233" s="499"/>
      <c r="H233" s="499"/>
      <c r="I233" s="499"/>
      <c r="J233" s="499"/>
      <c r="K233" s="499"/>
      <c r="L233" s="499"/>
      <c r="M233" s="499"/>
      <c r="N233" s="502"/>
      <c r="O233" s="473"/>
      <c r="P233" s="473"/>
      <c r="Q233" s="508"/>
      <c r="R233" s="502"/>
      <c r="S233" s="473"/>
      <c r="T233" s="473"/>
      <c r="U233" s="473"/>
      <c r="V233" s="127" t="s">
        <v>200</v>
      </c>
      <c r="W233" s="153">
        <v>14</v>
      </c>
      <c r="X233" s="127" t="s">
        <v>207</v>
      </c>
      <c r="Y233" s="153">
        <v>40</v>
      </c>
      <c r="Z233" s="130" t="s">
        <v>213</v>
      </c>
      <c r="AA233" s="153">
        <v>0</v>
      </c>
      <c r="AB233" s="476"/>
    </row>
    <row r="234" spans="1:28" ht="24" customHeight="1" thickBot="1" x14ac:dyDescent="0.3">
      <c r="A234" s="375"/>
      <c r="B234" s="484"/>
      <c r="C234" s="503"/>
      <c r="D234" s="498"/>
      <c r="E234" s="500"/>
      <c r="F234" s="500"/>
      <c r="G234" s="500"/>
      <c r="H234" s="500"/>
      <c r="I234" s="500"/>
      <c r="J234" s="500"/>
      <c r="K234" s="500"/>
      <c r="L234" s="500"/>
      <c r="M234" s="500"/>
      <c r="N234" s="503"/>
      <c r="O234" s="474"/>
      <c r="P234" s="474"/>
      <c r="Q234" s="509"/>
      <c r="R234" s="503"/>
      <c r="S234" s="474"/>
      <c r="T234" s="474"/>
      <c r="U234" s="474"/>
      <c r="V234" s="128" t="s">
        <v>201</v>
      </c>
      <c r="W234" s="153">
        <v>0</v>
      </c>
      <c r="X234" s="128" t="s">
        <v>208</v>
      </c>
      <c r="Y234" s="153">
        <v>0</v>
      </c>
      <c r="Z234" s="128"/>
      <c r="AA234" s="166"/>
      <c r="AB234" s="477"/>
    </row>
    <row r="235" spans="1:28" ht="24" customHeight="1" x14ac:dyDescent="0.25">
      <c r="A235" s="375"/>
      <c r="B235" s="484"/>
      <c r="C235" s="501" t="s">
        <v>176</v>
      </c>
      <c r="D235" s="69" t="s">
        <v>35</v>
      </c>
      <c r="E235" s="112">
        <v>5624</v>
      </c>
      <c r="F235" s="135">
        <v>5624</v>
      </c>
      <c r="G235" s="164"/>
      <c r="H235" s="164"/>
      <c r="I235" s="164"/>
      <c r="J235" s="135">
        <v>1116</v>
      </c>
      <c r="K235" s="135"/>
      <c r="L235" s="134"/>
      <c r="M235" s="135"/>
      <c r="N235" s="501" t="s">
        <v>176</v>
      </c>
      <c r="O235" s="472"/>
      <c r="P235" s="472"/>
      <c r="Q235" s="507" t="s">
        <v>232</v>
      </c>
      <c r="R235" s="501" t="s">
        <v>176</v>
      </c>
      <c r="S235" s="472">
        <v>568</v>
      </c>
      <c r="T235" s="472">
        <v>548</v>
      </c>
      <c r="U235" s="472">
        <v>0</v>
      </c>
      <c r="V235" s="126" t="s">
        <v>195</v>
      </c>
      <c r="W235" s="153">
        <v>88</v>
      </c>
      <c r="X235" s="129" t="s">
        <v>202</v>
      </c>
      <c r="Y235" s="153">
        <v>88</v>
      </c>
      <c r="Z235" s="129" t="s">
        <v>209</v>
      </c>
      <c r="AA235" s="153">
        <v>0</v>
      </c>
      <c r="AB235" s="475">
        <f t="shared" si="21"/>
        <v>1116</v>
      </c>
    </row>
    <row r="236" spans="1:28" ht="24" customHeight="1" x14ac:dyDescent="0.25">
      <c r="A236" s="375"/>
      <c r="B236" s="484"/>
      <c r="C236" s="502"/>
      <c r="D236" s="70" t="s">
        <v>36</v>
      </c>
      <c r="E236" s="164">
        <v>89245110</v>
      </c>
      <c r="F236" s="164">
        <v>93060400</v>
      </c>
      <c r="G236" s="164"/>
      <c r="H236" s="164"/>
      <c r="I236" s="164"/>
      <c r="J236" s="164">
        <v>62493750</v>
      </c>
      <c r="K236" s="47"/>
      <c r="L236" s="42"/>
      <c r="M236" s="47"/>
      <c r="N236" s="502"/>
      <c r="O236" s="473"/>
      <c r="P236" s="473"/>
      <c r="Q236" s="508"/>
      <c r="R236" s="502"/>
      <c r="S236" s="473"/>
      <c r="T236" s="473"/>
      <c r="U236" s="473"/>
      <c r="V236" s="127" t="s">
        <v>196</v>
      </c>
      <c r="W236" s="153">
        <v>570</v>
      </c>
      <c r="X236" s="130" t="s">
        <v>203</v>
      </c>
      <c r="Y236" s="153">
        <v>493</v>
      </c>
      <c r="Z236" s="130" t="s">
        <v>210</v>
      </c>
      <c r="AA236" s="153">
        <v>1</v>
      </c>
      <c r="AB236" s="476"/>
    </row>
    <row r="237" spans="1:28" ht="24" customHeight="1" x14ac:dyDescent="0.25">
      <c r="A237" s="375"/>
      <c r="B237" s="484"/>
      <c r="C237" s="502"/>
      <c r="D237" s="132" t="s">
        <v>37</v>
      </c>
      <c r="E237" s="114"/>
      <c r="F237" s="47"/>
      <c r="G237" s="164"/>
      <c r="H237" s="164"/>
      <c r="I237" s="164"/>
      <c r="J237" s="47"/>
      <c r="K237" s="47"/>
      <c r="L237" s="42"/>
      <c r="M237" s="47"/>
      <c r="N237" s="502"/>
      <c r="O237" s="473"/>
      <c r="P237" s="473"/>
      <c r="Q237" s="508"/>
      <c r="R237" s="502"/>
      <c r="S237" s="473"/>
      <c r="T237" s="473"/>
      <c r="U237" s="473"/>
      <c r="V237" s="127" t="s">
        <v>197</v>
      </c>
      <c r="W237" s="153">
        <v>75</v>
      </c>
      <c r="X237" s="130" t="s">
        <v>204</v>
      </c>
      <c r="Y237" s="153">
        <v>1</v>
      </c>
      <c r="Z237" s="130" t="s">
        <v>211</v>
      </c>
      <c r="AA237" s="153">
        <v>0</v>
      </c>
      <c r="AB237" s="476"/>
    </row>
    <row r="238" spans="1:28" ht="24" customHeight="1" x14ac:dyDescent="0.25">
      <c r="A238" s="375"/>
      <c r="B238" s="484"/>
      <c r="C238" s="502"/>
      <c r="D238" s="70" t="s">
        <v>38</v>
      </c>
      <c r="E238" s="164">
        <v>6563700.0999999996</v>
      </c>
      <c r="F238" s="164">
        <v>6780753.4499999974</v>
      </c>
      <c r="G238" s="164"/>
      <c r="H238" s="164"/>
      <c r="I238" s="164"/>
      <c r="J238" s="164">
        <v>2956913.3</v>
      </c>
      <c r="K238" s="47"/>
      <c r="L238" s="42"/>
      <c r="M238" s="47"/>
      <c r="N238" s="502"/>
      <c r="O238" s="473"/>
      <c r="P238" s="473"/>
      <c r="Q238" s="508"/>
      <c r="R238" s="502"/>
      <c r="S238" s="473"/>
      <c r="T238" s="473"/>
      <c r="U238" s="473"/>
      <c r="V238" s="127" t="s">
        <v>198</v>
      </c>
      <c r="W238" s="153">
        <v>165</v>
      </c>
      <c r="X238" s="130" t="s">
        <v>205</v>
      </c>
      <c r="Y238" s="153">
        <v>27</v>
      </c>
      <c r="Z238" s="130" t="s">
        <v>212</v>
      </c>
      <c r="AA238" s="153">
        <v>1115</v>
      </c>
      <c r="AB238" s="476"/>
    </row>
    <row r="239" spans="1:28" ht="24" customHeight="1" x14ac:dyDescent="0.25">
      <c r="A239" s="375"/>
      <c r="B239" s="484"/>
      <c r="C239" s="502"/>
      <c r="D239" s="497"/>
      <c r="E239" s="499"/>
      <c r="F239" s="499"/>
      <c r="G239" s="499"/>
      <c r="H239" s="499"/>
      <c r="I239" s="499"/>
      <c r="J239" s="499"/>
      <c r="K239" s="499"/>
      <c r="L239" s="499"/>
      <c r="M239" s="499"/>
      <c r="N239" s="502"/>
      <c r="O239" s="473"/>
      <c r="P239" s="473"/>
      <c r="Q239" s="508"/>
      <c r="R239" s="502"/>
      <c r="S239" s="473"/>
      <c r="T239" s="473"/>
      <c r="U239" s="473"/>
      <c r="V239" s="127" t="s">
        <v>199</v>
      </c>
      <c r="W239" s="153">
        <v>213</v>
      </c>
      <c r="X239" s="130" t="s">
        <v>206</v>
      </c>
      <c r="Y239" s="153">
        <v>379</v>
      </c>
      <c r="Z239" s="130" t="s">
        <v>207</v>
      </c>
      <c r="AA239" s="153">
        <v>0</v>
      </c>
      <c r="AB239" s="476"/>
    </row>
    <row r="240" spans="1:28" ht="24" customHeight="1" x14ac:dyDescent="0.25">
      <c r="A240" s="375"/>
      <c r="B240" s="484"/>
      <c r="C240" s="502"/>
      <c r="D240" s="497"/>
      <c r="E240" s="499"/>
      <c r="F240" s="499"/>
      <c r="G240" s="499"/>
      <c r="H240" s="499"/>
      <c r="I240" s="499"/>
      <c r="J240" s="499"/>
      <c r="K240" s="499"/>
      <c r="L240" s="499"/>
      <c r="M240" s="499"/>
      <c r="N240" s="502"/>
      <c r="O240" s="473"/>
      <c r="P240" s="473"/>
      <c r="Q240" s="508"/>
      <c r="R240" s="502"/>
      <c r="S240" s="473"/>
      <c r="T240" s="473"/>
      <c r="U240" s="473"/>
      <c r="V240" s="127" t="s">
        <v>200</v>
      </c>
      <c r="W240" s="153">
        <v>5</v>
      </c>
      <c r="X240" s="127" t="s">
        <v>207</v>
      </c>
      <c r="Y240" s="153">
        <v>128</v>
      </c>
      <c r="Z240" s="130" t="s">
        <v>213</v>
      </c>
      <c r="AA240" s="153">
        <v>0</v>
      </c>
      <c r="AB240" s="476"/>
    </row>
    <row r="241" spans="1:28" ht="24" customHeight="1" thickBot="1" x14ac:dyDescent="0.3">
      <c r="A241" s="375"/>
      <c r="B241" s="484"/>
      <c r="C241" s="503"/>
      <c r="D241" s="498"/>
      <c r="E241" s="500"/>
      <c r="F241" s="500"/>
      <c r="G241" s="500"/>
      <c r="H241" s="500"/>
      <c r="I241" s="500"/>
      <c r="J241" s="500"/>
      <c r="K241" s="500"/>
      <c r="L241" s="500"/>
      <c r="M241" s="500"/>
      <c r="N241" s="503"/>
      <c r="O241" s="474"/>
      <c r="P241" s="474"/>
      <c r="Q241" s="509"/>
      <c r="R241" s="503"/>
      <c r="S241" s="474"/>
      <c r="T241" s="474"/>
      <c r="U241" s="474"/>
      <c r="V241" s="128" t="s">
        <v>201</v>
      </c>
      <c r="W241" s="153">
        <v>0</v>
      </c>
      <c r="X241" s="128" t="s">
        <v>208</v>
      </c>
      <c r="Y241" s="153">
        <v>0</v>
      </c>
      <c r="Z241" s="128"/>
      <c r="AA241" s="166"/>
      <c r="AB241" s="477"/>
    </row>
    <row r="242" spans="1:28" ht="24" customHeight="1" x14ac:dyDescent="0.25">
      <c r="A242" s="375"/>
      <c r="B242" s="484"/>
      <c r="C242" s="501" t="s">
        <v>177</v>
      </c>
      <c r="D242" s="69" t="s">
        <v>35</v>
      </c>
      <c r="E242" s="112">
        <v>2369</v>
      </c>
      <c r="F242" s="135">
        <v>2369</v>
      </c>
      <c r="G242" s="135"/>
      <c r="H242" s="135"/>
      <c r="I242" s="135"/>
      <c r="J242" s="135">
        <v>496</v>
      </c>
      <c r="K242" s="135"/>
      <c r="L242" s="134"/>
      <c r="M242" s="135"/>
      <c r="N242" s="501" t="s">
        <v>177</v>
      </c>
      <c r="O242" s="472"/>
      <c r="P242" s="472"/>
      <c r="Q242" s="507" t="s">
        <v>232</v>
      </c>
      <c r="R242" s="501" t="s">
        <v>177</v>
      </c>
      <c r="S242" s="472">
        <v>235</v>
      </c>
      <c r="T242" s="472">
        <v>261</v>
      </c>
      <c r="U242" s="472">
        <v>0</v>
      </c>
      <c r="V242" s="126" t="s">
        <v>195</v>
      </c>
      <c r="W242" s="153">
        <v>0</v>
      </c>
      <c r="X242" s="129" t="s">
        <v>202</v>
      </c>
      <c r="Y242" s="153">
        <v>0</v>
      </c>
      <c r="Z242" s="129" t="s">
        <v>209</v>
      </c>
      <c r="AA242" s="153">
        <v>0</v>
      </c>
      <c r="AB242" s="475">
        <f t="shared" si="21"/>
        <v>496</v>
      </c>
    </row>
    <row r="243" spans="1:28" ht="24" customHeight="1" x14ac:dyDescent="0.25">
      <c r="A243" s="375"/>
      <c r="B243" s="484"/>
      <c r="C243" s="502"/>
      <c r="D243" s="70" t="s">
        <v>36</v>
      </c>
      <c r="E243" s="164">
        <v>89245110</v>
      </c>
      <c r="F243" s="164">
        <v>93060400</v>
      </c>
      <c r="G243" s="164"/>
      <c r="H243" s="164"/>
      <c r="I243" s="164"/>
      <c r="J243" s="164">
        <v>62493750</v>
      </c>
      <c r="K243" s="47"/>
      <c r="L243" s="42"/>
      <c r="M243" s="47"/>
      <c r="N243" s="502"/>
      <c r="O243" s="473"/>
      <c r="P243" s="473"/>
      <c r="Q243" s="508"/>
      <c r="R243" s="502"/>
      <c r="S243" s="473"/>
      <c r="T243" s="473"/>
      <c r="U243" s="473"/>
      <c r="V243" s="127" t="s">
        <v>196</v>
      </c>
      <c r="W243" s="153">
        <v>1</v>
      </c>
      <c r="X243" s="130" t="s">
        <v>203</v>
      </c>
      <c r="Y243" s="153">
        <v>0</v>
      </c>
      <c r="Z243" s="130" t="s">
        <v>210</v>
      </c>
      <c r="AA243" s="153">
        <v>63</v>
      </c>
      <c r="AB243" s="476"/>
    </row>
    <row r="244" spans="1:28" ht="24" customHeight="1" x14ac:dyDescent="0.25">
      <c r="A244" s="375"/>
      <c r="B244" s="484"/>
      <c r="C244" s="502"/>
      <c r="D244" s="132" t="s">
        <v>37</v>
      </c>
      <c r="E244" s="114"/>
      <c r="F244" s="47"/>
      <c r="G244" s="164"/>
      <c r="H244" s="164"/>
      <c r="I244" s="164"/>
      <c r="J244" s="47"/>
      <c r="K244" s="47"/>
      <c r="L244" s="42"/>
      <c r="M244" s="47"/>
      <c r="N244" s="502"/>
      <c r="O244" s="473"/>
      <c r="P244" s="473"/>
      <c r="Q244" s="508"/>
      <c r="R244" s="502"/>
      <c r="S244" s="473"/>
      <c r="T244" s="473"/>
      <c r="U244" s="473"/>
      <c r="V244" s="127" t="s">
        <v>197</v>
      </c>
      <c r="W244" s="153">
        <v>8</v>
      </c>
      <c r="X244" s="130" t="s">
        <v>204</v>
      </c>
      <c r="Y244" s="153">
        <v>63</v>
      </c>
      <c r="Z244" s="130" t="s">
        <v>211</v>
      </c>
      <c r="AA244" s="153">
        <v>0</v>
      </c>
      <c r="AB244" s="476"/>
    </row>
    <row r="245" spans="1:28" ht="24" customHeight="1" x14ac:dyDescent="0.25">
      <c r="A245" s="375"/>
      <c r="B245" s="484"/>
      <c r="C245" s="502"/>
      <c r="D245" s="70" t="s">
        <v>38</v>
      </c>
      <c r="E245" s="164">
        <v>6563700.0999999996</v>
      </c>
      <c r="F245" s="164">
        <v>6780753.4499999974</v>
      </c>
      <c r="G245" s="164"/>
      <c r="H245" s="164"/>
      <c r="I245" s="164"/>
      <c r="J245" s="164">
        <v>2956913.3</v>
      </c>
      <c r="K245" s="47"/>
      <c r="L245" s="42"/>
      <c r="M245" s="47"/>
      <c r="N245" s="502"/>
      <c r="O245" s="473"/>
      <c r="P245" s="473"/>
      <c r="Q245" s="508"/>
      <c r="R245" s="502"/>
      <c r="S245" s="473"/>
      <c r="T245" s="473"/>
      <c r="U245" s="473"/>
      <c r="V245" s="127" t="s">
        <v>198</v>
      </c>
      <c r="W245" s="153">
        <v>129</v>
      </c>
      <c r="X245" s="130" t="s">
        <v>205</v>
      </c>
      <c r="Y245" s="153">
        <v>0</v>
      </c>
      <c r="Z245" s="130" t="s">
        <v>212</v>
      </c>
      <c r="AA245" s="153">
        <v>433</v>
      </c>
      <c r="AB245" s="476"/>
    </row>
    <row r="246" spans="1:28" ht="24" customHeight="1" x14ac:dyDescent="0.25">
      <c r="A246" s="375"/>
      <c r="B246" s="484"/>
      <c r="C246" s="502"/>
      <c r="D246" s="497"/>
      <c r="E246" s="499"/>
      <c r="F246" s="499"/>
      <c r="G246" s="499"/>
      <c r="H246" s="499"/>
      <c r="I246" s="499"/>
      <c r="J246" s="499"/>
      <c r="K246" s="499"/>
      <c r="L246" s="499"/>
      <c r="M246" s="499"/>
      <c r="N246" s="502"/>
      <c r="O246" s="473"/>
      <c r="P246" s="473"/>
      <c r="Q246" s="508"/>
      <c r="R246" s="502"/>
      <c r="S246" s="473"/>
      <c r="T246" s="473"/>
      <c r="U246" s="473"/>
      <c r="V246" s="127" t="s">
        <v>199</v>
      </c>
      <c r="W246" s="153">
        <v>347</v>
      </c>
      <c r="X246" s="130" t="s">
        <v>206</v>
      </c>
      <c r="Y246" s="153">
        <v>433</v>
      </c>
      <c r="Z246" s="130" t="s">
        <v>207</v>
      </c>
      <c r="AA246" s="153">
        <v>0</v>
      </c>
      <c r="AB246" s="476"/>
    </row>
    <row r="247" spans="1:28" ht="24" customHeight="1" x14ac:dyDescent="0.25">
      <c r="A247" s="375"/>
      <c r="B247" s="484"/>
      <c r="C247" s="502"/>
      <c r="D247" s="497"/>
      <c r="E247" s="499"/>
      <c r="F247" s="499"/>
      <c r="G247" s="499"/>
      <c r="H247" s="499"/>
      <c r="I247" s="499"/>
      <c r="J247" s="499"/>
      <c r="K247" s="499"/>
      <c r="L247" s="499"/>
      <c r="M247" s="499"/>
      <c r="N247" s="502"/>
      <c r="O247" s="473"/>
      <c r="P247" s="473"/>
      <c r="Q247" s="508"/>
      <c r="R247" s="502"/>
      <c r="S247" s="473"/>
      <c r="T247" s="473"/>
      <c r="U247" s="473"/>
      <c r="V247" s="127" t="s">
        <v>200</v>
      </c>
      <c r="W247" s="153">
        <v>11</v>
      </c>
      <c r="X247" s="127" t="s">
        <v>207</v>
      </c>
      <c r="Y247" s="153">
        <v>0</v>
      </c>
      <c r="Z247" s="130" t="s">
        <v>213</v>
      </c>
      <c r="AA247" s="153">
        <v>0</v>
      </c>
      <c r="AB247" s="476"/>
    </row>
    <row r="248" spans="1:28" ht="24" customHeight="1" thickBot="1" x14ac:dyDescent="0.3">
      <c r="A248" s="375"/>
      <c r="B248" s="484"/>
      <c r="C248" s="503"/>
      <c r="D248" s="498"/>
      <c r="E248" s="500"/>
      <c r="F248" s="500"/>
      <c r="G248" s="500"/>
      <c r="H248" s="500"/>
      <c r="I248" s="500"/>
      <c r="J248" s="500"/>
      <c r="K248" s="500"/>
      <c r="L248" s="500"/>
      <c r="M248" s="500"/>
      <c r="N248" s="503"/>
      <c r="O248" s="474"/>
      <c r="P248" s="474"/>
      <c r="Q248" s="509"/>
      <c r="R248" s="503"/>
      <c r="S248" s="474"/>
      <c r="T248" s="474"/>
      <c r="U248" s="474"/>
      <c r="V248" s="128" t="s">
        <v>201</v>
      </c>
      <c r="W248" s="153">
        <v>0</v>
      </c>
      <c r="X248" s="128" t="s">
        <v>208</v>
      </c>
      <c r="Y248" s="153">
        <v>0</v>
      </c>
      <c r="Z248" s="128"/>
      <c r="AA248" s="166"/>
      <c r="AB248" s="477"/>
    </row>
    <row r="249" spans="1:28" ht="24" customHeight="1" x14ac:dyDescent="0.25">
      <c r="A249" s="375"/>
      <c r="B249" s="484"/>
      <c r="C249" s="501" t="s">
        <v>178</v>
      </c>
      <c r="D249" s="69" t="s">
        <v>35</v>
      </c>
      <c r="E249" s="112">
        <v>2613</v>
      </c>
      <c r="F249" s="135">
        <v>2613</v>
      </c>
      <c r="G249" s="164"/>
      <c r="H249" s="164"/>
      <c r="I249" s="164"/>
      <c r="J249" s="135">
        <v>360</v>
      </c>
      <c r="K249" s="135"/>
      <c r="L249" s="134"/>
      <c r="M249" s="135"/>
      <c r="N249" s="501" t="s">
        <v>178</v>
      </c>
      <c r="O249" s="472"/>
      <c r="P249" s="472"/>
      <c r="Q249" s="507" t="s">
        <v>232</v>
      </c>
      <c r="R249" s="501" t="s">
        <v>178</v>
      </c>
      <c r="S249" s="472">
        <v>195</v>
      </c>
      <c r="T249" s="472">
        <v>165</v>
      </c>
      <c r="U249" s="472">
        <v>0</v>
      </c>
      <c r="V249" s="126" t="s">
        <v>195</v>
      </c>
      <c r="W249" s="153">
        <v>0</v>
      </c>
      <c r="X249" s="129" t="s">
        <v>202</v>
      </c>
      <c r="Y249" s="153">
        <v>0</v>
      </c>
      <c r="Z249" s="129" t="s">
        <v>209</v>
      </c>
      <c r="AA249" s="153">
        <v>0</v>
      </c>
      <c r="AB249" s="475">
        <f t="shared" si="21"/>
        <v>360</v>
      </c>
    </row>
    <row r="250" spans="1:28" ht="24" customHeight="1" x14ac:dyDescent="0.25">
      <c r="A250" s="375"/>
      <c r="B250" s="484"/>
      <c r="C250" s="502"/>
      <c r="D250" s="70" t="s">
        <v>36</v>
      </c>
      <c r="E250" s="164">
        <v>89245110</v>
      </c>
      <c r="F250" s="164">
        <v>93060400</v>
      </c>
      <c r="G250" s="164"/>
      <c r="H250" s="164"/>
      <c r="I250" s="164"/>
      <c r="J250" s="164">
        <v>62493750</v>
      </c>
      <c r="K250" s="47"/>
      <c r="L250" s="42"/>
      <c r="M250" s="47"/>
      <c r="N250" s="502"/>
      <c r="O250" s="473"/>
      <c r="P250" s="473"/>
      <c r="Q250" s="508"/>
      <c r="R250" s="502"/>
      <c r="S250" s="473"/>
      <c r="T250" s="473"/>
      <c r="U250" s="473"/>
      <c r="V250" s="127" t="s">
        <v>196</v>
      </c>
      <c r="W250" s="153">
        <v>75</v>
      </c>
      <c r="X250" s="130" t="s">
        <v>203</v>
      </c>
      <c r="Y250" s="153">
        <v>75</v>
      </c>
      <c r="Z250" s="130" t="s">
        <v>210</v>
      </c>
      <c r="AA250" s="153">
        <v>5</v>
      </c>
      <c r="AB250" s="476"/>
    </row>
    <row r="251" spans="1:28" ht="24" customHeight="1" x14ac:dyDescent="0.25">
      <c r="A251" s="375"/>
      <c r="B251" s="484"/>
      <c r="C251" s="502"/>
      <c r="D251" s="132" t="s">
        <v>37</v>
      </c>
      <c r="E251" s="115"/>
      <c r="F251" s="47"/>
      <c r="G251" s="164"/>
      <c r="H251" s="164"/>
      <c r="I251" s="164"/>
      <c r="J251" s="47"/>
      <c r="K251" s="47"/>
      <c r="L251" s="42"/>
      <c r="M251" s="47"/>
      <c r="N251" s="502"/>
      <c r="O251" s="473"/>
      <c r="P251" s="473"/>
      <c r="Q251" s="508"/>
      <c r="R251" s="502"/>
      <c r="S251" s="473"/>
      <c r="T251" s="473"/>
      <c r="U251" s="473"/>
      <c r="V251" s="127" t="s">
        <v>197</v>
      </c>
      <c r="W251" s="153">
        <v>0</v>
      </c>
      <c r="X251" s="130" t="s">
        <v>204</v>
      </c>
      <c r="Y251" s="153">
        <v>0</v>
      </c>
      <c r="Z251" s="130" t="s">
        <v>211</v>
      </c>
      <c r="AA251" s="153">
        <v>0</v>
      </c>
      <c r="AB251" s="476"/>
    </row>
    <row r="252" spans="1:28" ht="24" customHeight="1" x14ac:dyDescent="0.25">
      <c r="A252" s="375"/>
      <c r="B252" s="484"/>
      <c r="C252" s="502"/>
      <c r="D252" s="70" t="s">
        <v>38</v>
      </c>
      <c r="E252" s="164">
        <v>6563700.0999999996</v>
      </c>
      <c r="F252" s="164">
        <v>6780753.4499999974</v>
      </c>
      <c r="G252" s="164"/>
      <c r="H252" s="164"/>
      <c r="I252" s="164"/>
      <c r="J252" s="164">
        <v>2956913.3</v>
      </c>
      <c r="K252" s="47"/>
      <c r="L252" s="42"/>
      <c r="M252" s="47"/>
      <c r="N252" s="502"/>
      <c r="O252" s="473"/>
      <c r="P252" s="473"/>
      <c r="Q252" s="508"/>
      <c r="R252" s="502"/>
      <c r="S252" s="473"/>
      <c r="T252" s="473"/>
      <c r="U252" s="473"/>
      <c r="V252" s="127" t="s">
        <v>198</v>
      </c>
      <c r="W252" s="153">
        <v>41</v>
      </c>
      <c r="X252" s="130" t="s">
        <v>205</v>
      </c>
      <c r="Y252" s="153">
        <v>1</v>
      </c>
      <c r="Z252" s="130" t="s">
        <v>212</v>
      </c>
      <c r="AA252" s="153">
        <v>355</v>
      </c>
      <c r="AB252" s="476"/>
    </row>
    <row r="253" spans="1:28" ht="24" customHeight="1" x14ac:dyDescent="0.25">
      <c r="A253" s="375"/>
      <c r="B253" s="484"/>
      <c r="C253" s="502"/>
      <c r="D253" s="497"/>
      <c r="E253" s="499"/>
      <c r="F253" s="499"/>
      <c r="G253" s="499"/>
      <c r="H253" s="499"/>
      <c r="I253" s="499"/>
      <c r="J253" s="499"/>
      <c r="K253" s="499"/>
      <c r="L253" s="499"/>
      <c r="M253" s="499"/>
      <c r="N253" s="502"/>
      <c r="O253" s="473"/>
      <c r="P253" s="473"/>
      <c r="Q253" s="508"/>
      <c r="R253" s="502"/>
      <c r="S253" s="473"/>
      <c r="T253" s="473"/>
      <c r="U253" s="473"/>
      <c r="V253" s="127" t="s">
        <v>199</v>
      </c>
      <c r="W253" s="153">
        <v>244</v>
      </c>
      <c r="X253" s="130" t="s">
        <v>206</v>
      </c>
      <c r="Y253" s="153">
        <v>195</v>
      </c>
      <c r="Z253" s="130" t="s">
        <v>207</v>
      </c>
      <c r="AA253" s="153">
        <v>0</v>
      </c>
      <c r="AB253" s="476"/>
    </row>
    <row r="254" spans="1:28" ht="24" customHeight="1" x14ac:dyDescent="0.25">
      <c r="A254" s="375"/>
      <c r="B254" s="484"/>
      <c r="C254" s="502"/>
      <c r="D254" s="497"/>
      <c r="E254" s="499"/>
      <c r="F254" s="499"/>
      <c r="G254" s="499"/>
      <c r="H254" s="499"/>
      <c r="I254" s="499"/>
      <c r="J254" s="499"/>
      <c r="K254" s="499"/>
      <c r="L254" s="499"/>
      <c r="M254" s="499"/>
      <c r="N254" s="502"/>
      <c r="O254" s="473"/>
      <c r="P254" s="473"/>
      <c r="Q254" s="508"/>
      <c r="R254" s="502"/>
      <c r="S254" s="473"/>
      <c r="T254" s="473"/>
      <c r="U254" s="473"/>
      <c r="V254" s="127" t="s">
        <v>200</v>
      </c>
      <c r="W254" s="153">
        <v>0</v>
      </c>
      <c r="X254" s="127" t="s">
        <v>207</v>
      </c>
      <c r="Y254" s="153">
        <v>89</v>
      </c>
      <c r="Z254" s="130" t="s">
        <v>213</v>
      </c>
      <c r="AA254" s="153">
        <v>0</v>
      </c>
      <c r="AB254" s="476"/>
    </row>
    <row r="255" spans="1:28" ht="24" customHeight="1" thickBot="1" x14ac:dyDescent="0.3">
      <c r="A255" s="375"/>
      <c r="B255" s="484"/>
      <c r="C255" s="503"/>
      <c r="D255" s="498"/>
      <c r="E255" s="500"/>
      <c r="F255" s="500"/>
      <c r="G255" s="500"/>
      <c r="H255" s="500"/>
      <c r="I255" s="500"/>
      <c r="J255" s="500"/>
      <c r="K255" s="500"/>
      <c r="L255" s="500"/>
      <c r="M255" s="500"/>
      <c r="N255" s="503"/>
      <c r="O255" s="474"/>
      <c r="P255" s="474"/>
      <c r="Q255" s="509"/>
      <c r="R255" s="503"/>
      <c r="S255" s="474"/>
      <c r="T255" s="474"/>
      <c r="U255" s="474"/>
      <c r="V255" s="128" t="s">
        <v>201</v>
      </c>
      <c r="W255" s="153">
        <v>0</v>
      </c>
      <c r="X255" s="128" t="s">
        <v>208</v>
      </c>
      <c r="Y255" s="153">
        <v>0</v>
      </c>
      <c r="Z255" s="128"/>
      <c r="AA255" s="166"/>
      <c r="AB255" s="477"/>
    </row>
    <row r="256" spans="1:28" ht="24" customHeight="1" x14ac:dyDescent="0.25">
      <c r="A256" s="375"/>
      <c r="B256" s="484"/>
      <c r="C256" s="501" t="s">
        <v>179</v>
      </c>
      <c r="D256" s="69" t="s">
        <v>35</v>
      </c>
      <c r="E256" s="112">
        <v>6200</v>
      </c>
      <c r="F256" s="135">
        <v>6200</v>
      </c>
      <c r="G256" s="164"/>
      <c r="H256" s="164"/>
      <c r="I256" s="164"/>
      <c r="J256" s="135">
        <v>1790</v>
      </c>
      <c r="K256" s="135"/>
      <c r="L256" s="134"/>
      <c r="M256" s="135"/>
      <c r="N256" s="501" t="s">
        <v>179</v>
      </c>
      <c r="O256" s="472"/>
      <c r="P256" s="472"/>
      <c r="Q256" s="507" t="s">
        <v>232</v>
      </c>
      <c r="R256" s="501" t="s">
        <v>179</v>
      </c>
      <c r="S256" s="472">
        <v>831</v>
      </c>
      <c r="T256" s="472">
        <v>958</v>
      </c>
      <c r="U256" s="472">
        <v>1</v>
      </c>
      <c r="V256" s="126" t="s">
        <v>195</v>
      </c>
      <c r="W256" s="153">
        <v>0</v>
      </c>
      <c r="X256" s="129" t="s">
        <v>202</v>
      </c>
      <c r="Y256" s="153">
        <v>0</v>
      </c>
      <c r="Z256" s="129" t="s">
        <v>209</v>
      </c>
      <c r="AA256" s="153">
        <v>0</v>
      </c>
      <c r="AB256" s="475">
        <f t="shared" si="21"/>
        <v>1790</v>
      </c>
    </row>
    <row r="257" spans="1:28" ht="24" customHeight="1" x14ac:dyDescent="0.25">
      <c r="A257" s="375"/>
      <c r="B257" s="484"/>
      <c r="C257" s="502"/>
      <c r="D257" s="70" t="s">
        <v>36</v>
      </c>
      <c r="E257" s="164">
        <v>89245110</v>
      </c>
      <c r="F257" s="164">
        <v>93060400</v>
      </c>
      <c r="G257" s="164"/>
      <c r="H257" s="164"/>
      <c r="I257" s="164"/>
      <c r="J257" s="164">
        <v>62493750</v>
      </c>
      <c r="K257" s="47"/>
      <c r="L257" s="42"/>
      <c r="M257" s="47"/>
      <c r="N257" s="502"/>
      <c r="O257" s="473"/>
      <c r="P257" s="473"/>
      <c r="Q257" s="508"/>
      <c r="R257" s="502"/>
      <c r="S257" s="473"/>
      <c r="T257" s="473"/>
      <c r="U257" s="473"/>
      <c r="V257" s="127" t="s">
        <v>196</v>
      </c>
      <c r="W257" s="153">
        <v>471</v>
      </c>
      <c r="X257" s="130" t="s">
        <v>203</v>
      </c>
      <c r="Y257" s="153">
        <v>542</v>
      </c>
      <c r="Z257" s="130" t="s">
        <v>210</v>
      </c>
      <c r="AA257" s="153">
        <v>0</v>
      </c>
      <c r="AB257" s="476"/>
    </row>
    <row r="258" spans="1:28" ht="24" customHeight="1" x14ac:dyDescent="0.25">
      <c r="A258" s="375"/>
      <c r="B258" s="484"/>
      <c r="C258" s="502"/>
      <c r="D258" s="132" t="s">
        <v>37</v>
      </c>
      <c r="E258" s="114"/>
      <c r="F258" s="47"/>
      <c r="G258" s="164"/>
      <c r="H258" s="164"/>
      <c r="I258" s="164"/>
      <c r="J258" s="47"/>
      <c r="K258" s="47"/>
      <c r="L258" s="42"/>
      <c r="M258" s="47"/>
      <c r="N258" s="502"/>
      <c r="O258" s="473"/>
      <c r="P258" s="473"/>
      <c r="Q258" s="508"/>
      <c r="R258" s="502"/>
      <c r="S258" s="473"/>
      <c r="T258" s="473"/>
      <c r="U258" s="473"/>
      <c r="V258" s="127" t="s">
        <v>197</v>
      </c>
      <c r="W258" s="153">
        <v>90</v>
      </c>
      <c r="X258" s="130" t="s">
        <v>204</v>
      </c>
      <c r="Y258" s="153">
        <v>12</v>
      </c>
      <c r="Z258" s="130" t="s">
        <v>211</v>
      </c>
      <c r="AA258" s="153">
        <v>0</v>
      </c>
      <c r="AB258" s="476"/>
    </row>
    <row r="259" spans="1:28" ht="24" customHeight="1" x14ac:dyDescent="0.25">
      <c r="A259" s="375"/>
      <c r="B259" s="484"/>
      <c r="C259" s="502"/>
      <c r="D259" s="70" t="s">
        <v>38</v>
      </c>
      <c r="E259" s="164">
        <v>6563700.0999999996</v>
      </c>
      <c r="F259" s="164">
        <v>6780753.4499999974</v>
      </c>
      <c r="G259" s="164"/>
      <c r="H259" s="164"/>
      <c r="I259" s="164"/>
      <c r="J259" s="164">
        <v>2956913.3</v>
      </c>
      <c r="K259" s="47"/>
      <c r="L259" s="42"/>
      <c r="M259" s="47"/>
      <c r="N259" s="502"/>
      <c r="O259" s="473"/>
      <c r="P259" s="473"/>
      <c r="Q259" s="508"/>
      <c r="R259" s="502"/>
      <c r="S259" s="473"/>
      <c r="T259" s="473"/>
      <c r="U259" s="473"/>
      <c r="V259" s="127" t="s">
        <v>198</v>
      </c>
      <c r="W259" s="153">
        <v>283</v>
      </c>
      <c r="X259" s="130" t="s">
        <v>205</v>
      </c>
      <c r="Y259" s="153">
        <v>806</v>
      </c>
      <c r="Z259" s="130" t="s">
        <v>212</v>
      </c>
      <c r="AA259" s="153">
        <v>1789</v>
      </c>
      <c r="AB259" s="476"/>
    </row>
    <row r="260" spans="1:28" ht="24" customHeight="1" x14ac:dyDescent="0.25">
      <c r="A260" s="375"/>
      <c r="B260" s="484"/>
      <c r="C260" s="502"/>
      <c r="D260" s="497"/>
      <c r="E260" s="499"/>
      <c r="F260" s="499"/>
      <c r="G260" s="499"/>
      <c r="H260" s="499"/>
      <c r="I260" s="499"/>
      <c r="J260" s="499"/>
      <c r="K260" s="499"/>
      <c r="L260" s="499"/>
      <c r="M260" s="499"/>
      <c r="N260" s="502"/>
      <c r="O260" s="473"/>
      <c r="P260" s="473"/>
      <c r="Q260" s="508"/>
      <c r="R260" s="502"/>
      <c r="S260" s="473"/>
      <c r="T260" s="473"/>
      <c r="U260" s="473"/>
      <c r="V260" s="127" t="s">
        <v>199</v>
      </c>
      <c r="W260" s="153">
        <v>907</v>
      </c>
      <c r="X260" s="130" t="s">
        <v>206</v>
      </c>
      <c r="Y260" s="153">
        <v>339</v>
      </c>
      <c r="Z260" s="130" t="s">
        <v>207</v>
      </c>
      <c r="AA260" s="153">
        <v>1</v>
      </c>
      <c r="AB260" s="476"/>
    </row>
    <row r="261" spans="1:28" ht="24" customHeight="1" x14ac:dyDescent="0.25">
      <c r="A261" s="375"/>
      <c r="B261" s="484"/>
      <c r="C261" s="502"/>
      <c r="D261" s="497"/>
      <c r="E261" s="499"/>
      <c r="F261" s="499"/>
      <c r="G261" s="499"/>
      <c r="H261" s="499"/>
      <c r="I261" s="499"/>
      <c r="J261" s="499"/>
      <c r="K261" s="499"/>
      <c r="L261" s="499"/>
      <c r="M261" s="499"/>
      <c r="N261" s="502"/>
      <c r="O261" s="473"/>
      <c r="P261" s="473"/>
      <c r="Q261" s="508"/>
      <c r="R261" s="502"/>
      <c r="S261" s="473"/>
      <c r="T261" s="473"/>
      <c r="U261" s="473"/>
      <c r="V261" s="127" t="s">
        <v>200</v>
      </c>
      <c r="W261" s="153">
        <v>39</v>
      </c>
      <c r="X261" s="127" t="s">
        <v>207</v>
      </c>
      <c r="Y261" s="153">
        <v>91</v>
      </c>
      <c r="Z261" s="130" t="s">
        <v>213</v>
      </c>
      <c r="AA261" s="153">
        <v>0</v>
      </c>
      <c r="AB261" s="476"/>
    </row>
    <row r="262" spans="1:28" ht="24" customHeight="1" thickBot="1" x14ac:dyDescent="0.3">
      <c r="A262" s="375"/>
      <c r="B262" s="484"/>
      <c r="C262" s="503"/>
      <c r="D262" s="498"/>
      <c r="E262" s="500"/>
      <c r="F262" s="500"/>
      <c r="G262" s="500"/>
      <c r="H262" s="500"/>
      <c r="I262" s="500"/>
      <c r="J262" s="500"/>
      <c r="K262" s="500"/>
      <c r="L262" s="500"/>
      <c r="M262" s="500"/>
      <c r="N262" s="503"/>
      <c r="O262" s="474"/>
      <c r="P262" s="474"/>
      <c r="Q262" s="509"/>
      <c r="R262" s="503"/>
      <c r="S262" s="474"/>
      <c r="T262" s="474"/>
      <c r="U262" s="474"/>
      <c r="V262" s="128" t="s">
        <v>201</v>
      </c>
      <c r="W262" s="153">
        <v>0</v>
      </c>
      <c r="X262" s="128" t="s">
        <v>208</v>
      </c>
      <c r="Y262" s="153">
        <v>0</v>
      </c>
      <c r="Z262" s="128"/>
      <c r="AA262" s="166"/>
      <c r="AB262" s="477"/>
    </row>
    <row r="263" spans="1:28" ht="24" customHeight="1" x14ac:dyDescent="0.25">
      <c r="A263" s="375"/>
      <c r="B263" s="484"/>
      <c r="C263" s="501" t="s">
        <v>180</v>
      </c>
      <c r="D263" s="69" t="s">
        <v>35</v>
      </c>
      <c r="E263" s="112">
        <v>2520</v>
      </c>
      <c r="F263" s="135">
        <v>2520</v>
      </c>
      <c r="G263" s="164"/>
      <c r="H263" s="164"/>
      <c r="I263" s="164"/>
      <c r="J263" s="135">
        <v>171</v>
      </c>
      <c r="K263" s="135"/>
      <c r="L263" s="134"/>
      <c r="M263" s="135"/>
      <c r="N263" s="501" t="s">
        <v>180</v>
      </c>
      <c r="O263" s="472"/>
      <c r="P263" s="472"/>
      <c r="Q263" s="507" t="s">
        <v>232</v>
      </c>
      <c r="R263" s="501" t="s">
        <v>180</v>
      </c>
      <c r="S263" s="472">
        <v>85</v>
      </c>
      <c r="T263" s="472">
        <v>86</v>
      </c>
      <c r="U263" s="472">
        <v>0</v>
      </c>
      <c r="V263" s="126" t="s">
        <v>195</v>
      </c>
      <c r="W263" s="153">
        <v>0</v>
      </c>
      <c r="X263" s="129" t="s">
        <v>202</v>
      </c>
      <c r="Y263" s="153">
        <v>0</v>
      </c>
      <c r="Z263" s="129" t="s">
        <v>209</v>
      </c>
      <c r="AA263" s="153">
        <v>0</v>
      </c>
      <c r="AB263" s="475">
        <f t="shared" si="21"/>
        <v>171</v>
      </c>
    </row>
    <row r="264" spans="1:28" ht="24" customHeight="1" x14ac:dyDescent="0.25">
      <c r="A264" s="375"/>
      <c r="B264" s="484"/>
      <c r="C264" s="502"/>
      <c r="D264" s="70" t="s">
        <v>36</v>
      </c>
      <c r="E264" s="164">
        <v>89245110</v>
      </c>
      <c r="F264" s="164">
        <v>93060400</v>
      </c>
      <c r="G264" s="164"/>
      <c r="H264" s="164"/>
      <c r="I264" s="164"/>
      <c r="J264" s="164">
        <v>62493750</v>
      </c>
      <c r="K264" s="47"/>
      <c r="L264" s="42"/>
      <c r="M264" s="47"/>
      <c r="N264" s="502"/>
      <c r="O264" s="473"/>
      <c r="P264" s="473"/>
      <c r="Q264" s="508"/>
      <c r="R264" s="502"/>
      <c r="S264" s="473"/>
      <c r="T264" s="473"/>
      <c r="U264" s="473"/>
      <c r="V264" s="127" t="s">
        <v>196</v>
      </c>
      <c r="W264" s="153">
        <v>0</v>
      </c>
      <c r="X264" s="130" t="s">
        <v>203</v>
      </c>
      <c r="Y264" s="153">
        <v>0</v>
      </c>
      <c r="Z264" s="130" t="s">
        <v>210</v>
      </c>
      <c r="AA264" s="153">
        <v>0</v>
      </c>
      <c r="AB264" s="476"/>
    </row>
    <row r="265" spans="1:28" ht="24" customHeight="1" x14ac:dyDescent="0.25">
      <c r="A265" s="375"/>
      <c r="B265" s="484"/>
      <c r="C265" s="502"/>
      <c r="D265" s="132" t="s">
        <v>37</v>
      </c>
      <c r="E265" s="114"/>
      <c r="F265" s="47"/>
      <c r="G265" s="164"/>
      <c r="H265" s="164"/>
      <c r="I265" s="164"/>
      <c r="J265" s="47"/>
      <c r="K265" s="47"/>
      <c r="L265" s="42"/>
      <c r="M265" s="47"/>
      <c r="N265" s="502"/>
      <c r="O265" s="473"/>
      <c r="P265" s="473"/>
      <c r="Q265" s="508"/>
      <c r="R265" s="502"/>
      <c r="S265" s="473"/>
      <c r="T265" s="473"/>
      <c r="U265" s="473"/>
      <c r="V265" s="127" t="s">
        <v>197</v>
      </c>
      <c r="W265" s="153">
        <v>0</v>
      </c>
      <c r="X265" s="130" t="s">
        <v>204</v>
      </c>
      <c r="Y265" s="153">
        <v>0</v>
      </c>
      <c r="Z265" s="130" t="s">
        <v>211</v>
      </c>
      <c r="AA265" s="153">
        <v>0</v>
      </c>
      <c r="AB265" s="476"/>
    </row>
    <row r="266" spans="1:28" ht="24" customHeight="1" x14ac:dyDescent="0.25">
      <c r="A266" s="375"/>
      <c r="B266" s="484"/>
      <c r="C266" s="502"/>
      <c r="D266" s="70" t="s">
        <v>38</v>
      </c>
      <c r="E266" s="164">
        <v>6563700.0999999996</v>
      </c>
      <c r="F266" s="164">
        <v>6780753.4499999974</v>
      </c>
      <c r="G266" s="164"/>
      <c r="H266" s="164"/>
      <c r="I266" s="164"/>
      <c r="J266" s="164">
        <v>2956913.3</v>
      </c>
      <c r="K266" s="47"/>
      <c r="L266" s="42"/>
      <c r="M266" s="47"/>
      <c r="N266" s="502"/>
      <c r="O266" s="473"/>
      <c r="P266" s="473"/>
      <c r="Q266" s="508"/>
      <c r="R266" s="502"/>
      <c r="S266" s="473"/>
      <c r="T266" s="473"/>
      <c r="U266" s="473"/>
      <c r="V266" s="127" t="s">
        <v>198</v>
      </c>
      <c r="W266" s="153">
        <v>56</v>
      </c>
      <c r="X266" s="130" t="s">
        <v>205</v>
      </c>
      <c r="Y266" s="153">
        <v>0</v>
      </c>
      <c r="Z266" s="130" t="s">
        <v>212</v>
      </c>
      <c r="AA266" s="153">
        <v>171</v>
      </c>
      <c r="AB266" s="476"/>
    </row>
    <row r="267" spans="1:28" ht="24" customHeight="1" x14ac:dyDescent="0.25">
      <c r="A267" s="375"/>
      <c r="B267" s="484"/>
      <c r="C267" s="502"/>
      <c r="D267" s="497"/>
      <c r="E267" s="499"/>
      <c r="F267" s="499"/>
      <c r="G267" s="499"/>
      <c r="H267" s="499"/>
      <c r="I267" s="499"/>
      <c r="J267" s="499"/>
      <c r="K267" s="499"/>
      <c r="L267" s="499"/>
      <c r="M267" s="499"/>
      <c r="N267" s="502"/>
      <c r="O267" s="473"/>
      <c r="P267" s="473"/>
      <c r="Q267" s="508"/>
      <c r="R267" s="502"/>
      <c r="S267" s="473"/>
      <c r="T267" s="473"/>
      <c r="U267" s="473"/>
      <c r="V267" s="127" t="s">
        <v>199</v>
      </c>
      <c r="W267" s="153">
        <v>103</v>
      </c>
      <c r="X267" s="130" t="s">
        <v>206</v>
      </c>
      <c r="Y267" s="153">
        <v>171</v>
      </c>
      <c r="Z267" s="130" t="s">
        <v>207</v>
      </c>
      <c r="AA267" s="153">
        <v>0</v>
      </c>
      <c r="AB267" s="476"/>
    </row>
    <row r="268" spans="1:28" ht="24" customHeight="1" x14ac:dyDescent="0.25">
      <c r="A268" s="375"/>
      <c r="B268" s="484"/>
      <c r="C268" s="502"/>
      <c r="D268" s="497"/>
      <c r="E268" s="499"/>
      <c r="F268" s="499"/>
      <c r="G268" s="499"/>
      <c r="H268" s="499"/>
      <c r="I268" s="499"/>
      <c r="J268" s="499"/>
      <c r="K268" s="499"/>
      <c r="L268" s="499"/>
      <c r="M268" s="499"/>
      <c r="N268" s="502"/>
      <c r="O268" s="473"/>
      <c r="P268" s="473"/>
      <c r="Q268" s="508"/>
      <c r="R268" s="502"/>
      <c r="S268" s="473"/>
      <c r="T268" s="473"/>
      <c r="U268" s="473"/>
      <c r="V268" s="127" t="s">
        <v>200</v>
      </c>
      <c r="W268" s="153">
        <v>12</v>
      </c>
      <c r="X268" s="127" t="s">
        <v>207</v>
      </c>
      <c r="Y268" s="153">
        <v>0</v>
      </c>
      <c r="Z268" s="130" t="s">
        <v>213</v>
      </c>
      <c r="AA268" s="153">
        <v>0</v>
      </c>
      <c r="AB268" s="476"/>
    </row>
    <row r="269" spans="1:28" ht="24" customHeight="1" thickBot="1" x14ac:dyDescent="0.3">
      <c r="A269" s="375"/>
      <c r="B269" s="484"/>
      <c r="C269" s="503"/>
      <c r="D269" s="498"/>
      <c r="E269" s="500"/>
      <c r="F269" s="500"/>
      <c r="G269" s="500"/>
      <c r="H269" s="500"/>
      <c r="I269" s="500"/>
      <c r="J269" s="500"/>
      <c r="K269" s="500"/>
      <c r="L269" s="500"/>
      <c r="M269" s="500"/>
      <c r="N269" s="503"/>
      <c r="O269" s="474"/>
      <c r="P269" s="474"/>
      <c r="Q269" s="509"/>
      <c r="R269" s="503"/>
      <c r="S269" s="474"/>
      <c r="T269" s="474"/>
      <c r="U269" s="474"/>
      <c r="V269" s="128" t="s">
        <v>201</v>
      </c>
      <c r="W269" s="153">
        <v>0</v>
      </c>
      <c r="X269" s="128" t="s">
        <v>208</v>
      </c>
      <c r="Y269" s="153">
        <v>0</v>
      </c>
      <c r="Z269" s="128"/>
      <c r="AA269" s="166"/>
      <c r="AB269" s="477"/>
    </row>
    <row r="270" spans="1:28" ht="24" customHeight="1" x14ac:dyDescent="0.25">
      <c r="A270" s="375"/>
      <c r="B270" s="484"/>
      <c r="C270" s="501" t="s">
        <v>181</v>
      </c>
      <c r="D270" s="69" t="s">
        <v>35</v>
      </c>
      <c r="E270" s="112">
        <v>8998</v>
      </c>
      <c r="F270" s="135">
        <v>8998</v>
      </c>
      <c r="G270" s="164"/>
      <c r="H270" s="164"/>
      <c r="I270" s="164"/>
      <c r="J270" s="135">
        <v>1148</v>
      </c>
      <c r="K270" s="135"/>
      <c r="L270" s="134"/>
      <c r="M270" s="135"/>
      <c r="N270" s="501" t="s">
        <v>181</v>
      </c>
      <c r="O270" s="472"/>
      <c r="P270" s="472"/>
      <c r="Q270" s="507" t="s">
        <v>232</v>
      </c>
      <c r="R270" s="501" t="s">
        <v>181</v>
      </c>
      <c r="S270" s="472">
        <v>597</v>
      </c>
      <c r="T270" s="472">
        <v>551</v>
      </c>
      <c r="U270" s="472">
        <v>0</v>
      </c>
      <c r="V270" s="126" t="s">
        <v>195</v>
      </c>
      <c r="W270" s="153">
        <v>55</v>
      </c>
      <c r="X270" s="129" t="s">
        <v>202</v>
      </c>
      <c r="Y270" s="153">
        <v>55</v>
      </c>
      <c r="Z270" s="129" t="s">
        <v>209</v>
      </c>
      <c r="AA270" s="153">
        <v>0</v>
      </c>
      <c r="AB270" s="475">
        <f t="shared" si="21"/>
        <v>1148</v>
      </c>
    </row>
    <row r="271" spans="1:28" ht="24" customHeight="1" x14ac:dyDescent="0.25">
      <c r="A271" s="375"/>
      <c r="B271" s="484"/>
      <c r="C271" s="502"/>
      <c r="D271" s="70" t="s">
        <v>36</v>
      </c>
      <c r="E271" s="164">
        <v>89245110</v>
      </c>
      <c r="F271" s="164">
        <v>93060400</v>
      </c>
      <c r="G271" s="164"/>
      <c r="H271" s="164"/>
      <c r="I271" s="164"/>
      <c r="J271" s="164">
        <v>62493750</v>
      </c>
      <c r="K271" s="47"/>
      <c r="L271" s="42"/>
      <c r="M271" s="47"/>
      <c r="N271" s="502"/>
      <c r="O271" s="473"/>
      <c r="P271" s="473"/>
      <c r="Q271" s="508"/>
      <c r="R271" s="502"/>
      <c r="S271" s="473"/>
      <c r="T271" s="473"/>
      <c r="U271" s="473"/>
      <c r="V271" s="127" t="s">
        <v>196</v>
      </c>
      <c r="W271" s="153">
        <v>837</v>
      </c>
      <c r="X271" s="130" t="s">
        <v>203</v>
      </c>
      <c r="Y271" s="153">
        <v>676</v>
      </c>
      <c r="Z271" s="130" t="s">
        <v>210</v>
      </c>
      <c r="AA271" s="153">
        <v>0</v>
      </c>
      <c r="AB271" s="476"/>
    </row>
    <row r="272" spans="1:28" ht="24" customHeight="1" x14ac:dyDescent="0.25">
      <c r="A272" s="375"/>
      <c r="B272" s="484"/>
      <c r="C272" s="502"/>
      <c r="D272" s="132" t="s">
        <v>37</v>
      </c>
      <c r="E272" s="113"/>
      <c r="F272" s="47"/>
      <c r="G272" s="164"/>
      <c r="H272" s="164"/>
      <c r="I272" s="164"/>
      <c r="J272" s="47"/>
      <c r="K272" s="47"/>
      <c r="L272" s="42"/>
      <c r="M272" s="47"/>
      <c r="N272" s="502"/>
      <c r="O272" s="473"/>
      <c r="P272" s="473"/>
      <c r="Q272" s="508"/>
      <c r="R272" s="502"/>
      <c r="S272" s="473"/>
      <c r="T272" s="473"/>
      <c r="U272" s="473"/>
      <c r="V272" s="127" t="s">
        <v>197</v>
      </c>
      <c r="W272" s="153">
        <v>105</v>
      </c>
      <c r="X272" s="130" t="s">
        <v>204</v>
      </c>
      <c r="Y272" s="153">
        <v>0</v>
      </c>
      <c r="Z272" s="130" t="s">
        <v>211</v>
      </c>
      <c r="AA272" s="153">
        <v>0</v>
      </c>
      <c r="AB272" s="476"/>
    </row>
    <row r="273" spans="1:28" ht="24" customHeight="1" x14ac:dyDescent="0.25">
      <c r="A273" s="375"/>
      <c r="B273" s="484"/>
      <c r="C273" s="502"/>
      <c r="D273" s="70" t="s">
        <v>38</v>
      </c>
      <c r="E273" s="164">
        <v>6563700.0999999996</v>
      </c>
      <c r="F273" s="164">
        <v>6780753.4499999974</v>
      </c>
      <c r="G273" s="164"/>
      <c r="H273" s="164"/>
      <c r="I273" s="164"/>
      <c r="J273" s="164">
        <v>2956913.3</v>
      </c>
      <c r="K273" s="47"/>
      <c r="L273" s="42"/>
      <c r="M273" s="47"/>
      <c r="N273" s="502"/>
      <c r="O273" s="473"/>
      <c r="P273" s="473"/>
      <c r="Q273" s="508"/>
      <c r="R273" s="502"/>
      <c r="S273" s="473"/>
      <c r="T273" s="473"/>
      <c r="U273" s="473"/>
      <c r="V273" s="127" t="s">
        <v>198</v>
      </c>
      <c r="W273" s="153">
        <v>1</v>
      </c>
      <c r="X273" s="130" t="s">
        <v>205</v>
      </c>
      <c r="Y273" s="153">
        <v>0</v>
      </c>
      <c r="Z273" s="130" t="s">
        <v>212</v>
      </c>
      <c r="AA273" s="153">
        <v>1148</v>
      </c>
      <c r="AB273" s="476"/>
    </row>
    <row r="274" spans="1:28" ht="24" customHeight="1" x14ac:dyDescent="0.25">
      <c r="A274" s="375"/>
      <c r="B274" s="484"/>
      <c r="C274" s="502"/>
      <c r="D274" s="497"/>
      <c r="E274" s="499"/>
      <c r="F274" s="499"/>
      <c r="G274" s="499"/>
      <c r="H274" s="499"/>
      <c r="I274" s="499"/>
      <c r="J274" s="499"/>
      <c r="K274" s="499"/>
      <c r="L274" s="499"/>
      <c r="M274" s="499"/>
      <c r="N274" s="502"/>
      <c r="O274" s="473"/>
      <c r="P274" s="473"/>
      <c r="Q274" s="508"/>
      <c r="R274" s="502"/>
      <c r="S274" s="473"/>
      <c r="T274" s="473"/>
      <c r="U274" s="473"/>
      <c r="V274" s="127" t="s">
        <v>199</v>
      </c>
      <c r="W274" s="153">
        <v>150</v>
      </c>
      <c r="X274" s="130" t="s">
        <v>206</v>
      </c>
      <c r="Y274" s="153">
        <v>150</v>
      </c>
      <c r="Z274" s="130" t="s">
        <v>207</v>
      </c>
      <c r="AA274" s="153">
        <v>0</v>
      </c>
      <c r="AB274" s="476"/>
    </row>
    <row r="275" spans="1:28" ht="24" customHeight="1" x14ac:dyDescent="0.25">
      <c r="A275" s="375"/>
      <c r="B275" s="484"/>
      <c r="C275" s="502"/>
      <c r="D275" s="497"/>
      <c r="E275" s="499"/>
      <c r="F275" s="499"/>
      <c r="G275" s="499"/>
      <c r="H275" s="499"/>
      <c r="I275" s="499"/>
      <c r="J275" s="499"/>
      <c r="K275" s="499"/>
      <c r="L275" s="499"/>
      <c r="M275" s="499"/>
      <c r="N275" s="502"/>
      <c r="O275" s="473"/>
      <c r="P275" s="473"/>
      <c r="Q275" s="508"/>
      <c r="R275" s="502"/>
      <c r="S275" s="473"/>
      <c r="T275" s="473"/>
      <c r="U275" s="473"/>
      <c r="V275" s="127" t="s">
        <v>200</v>
      </c>
      <c r="W275" s="153">
        <v>0</v>
      </c>
      <c r="X275" s="127" t="s">
        <v>207</v>
      </c>
      <c r="Y275" s="153">
        <v>267</v>
      </c>
      <c r="Z275" s="130" t="s">
        <v>213</v>
      </c>
      <c r="AA275" s="153">
        <v>0</v>
      </c>
      <c r="AB275" s="476"/>
    </row>
    <row r="276" spans="1:28" ht="24" customHeight="1" thickBot="1" x14ac:dyDescent="0.3">
      <c r="A276" s="375"/>
      <c r="B276" s="484"/>
      <c r="C276" s="503"/>
      <c r="D276" s="498"/>
      <c r="E276" s="500"/>
      <c r="F276" s="500"/>
      <c r="G276" s="500"/>
      <c r="H276" s="500"/>
      <c r="I276" s="500"/>
      <c r="J276" s="500"/>
      <c r="K276" s="500"/>
      <c r="L276" s="500"/>
      <c r="M276" s="500"/>
      <c r="N276" s="503"/>
      <c r="O276" s="474"/>
      <c r="P276" s="474"/>
      <c r="Q276" s="509"/>
      <c r="R276" s="503"/>
      <c r="S276" s="474"/>
      <c r="T276" s="474"/>
      <c r="U276" s="474"/>
      <c r="V276" s="128" t="s">
        <v>201</v>
      </c>
      <c r="W276" s="153">
        <v>0</v>
      </c>
      <c r="X276" s="128" t="s">
        <v>208</v>
      </c>
      <c r="Y276" s="153">
        <v>0</v>
      </c>
      <c r="Z276" s="128"/>
      <c r="AA276" s="166"/>
      <c r="AB276" s="477"/>
    </row>
    <row r="277" spans="1:28" ht="24" customHeight="1" x14ac:dyDescent="0.25">
      <c r="A277" s="375"/>
      <c r="B277" s="484"/>
      <c r="C277" s="501" t="s">
        <v>182</v>
      </c>
      <c r="D277" s="69" t="s">
        <v>35</v>
      </c>
      <c r="E277" s="112">
        <v>15503</v>
      </c>
      <c r="F277" s="135">
        <v>15503</v>
      </c>
      <c r="G277" s="164"/>
      <c r="H277" s="164"/>
      <c r="I277" s="164"/>
      <c r="J277" s="135">
        <v>607</v>
      </c>
      <c r="K277" s="135"/>
      <c r="L277" s="136"/>
      <c r="M277" s="135"/>
      <c r="N277" s="501" t="s">
        <v>182</v>
      </c>
      <c r="O277" s="472"/>
      <c r="P277" s="472"/>
      <c r="Q277" s="507" t="s">
        <v>232</v>
      </c>
      <c r="R277" s="501" t="s">
        <v>182</v>
      </c>
      <c r="S277" s="472">
        <v>277</v>
      </c>
      <c r="T277" s="472">
        <v>325</v>
      </c>
      <c r="U277" s="472">
        <v>5</v>
      </c>
      <c r="V277" s="126" t="s">
        <v>195</v>
      </c>
      <c r="W277" s="153">
        <v>4</v>
      </c>
      <c r="X277" s="129" t="s">
        <v>202</v>
      </c>
      <c r="Y277" s="153">
        <v>0</v>
      </c>
      <c r="Z277" s="129" t="s">
        <v>209</v>
      </c>
      <c r="AA277" s="153">
        <v>0</v>
      </c>
      <c r="AB277" s="475">
        <f t="shared" si="21"/>
        <v>607</v>
      </c>
    </row>
    <row r="278" spans="1:28" ht="24" customHeight="1" x14ac:dyDescent="0.25">
      <c r="A278" s="375"/>
      <c r="B278" s="484"/>
      <c r="C278" s="502"/>
      <c r="D278" s="70" t="s">
        <v>36</v>
      </c>
      <c r="E278" s="164">
        <v>89245110</v>
      </c>
      <c r="F278" s="164">
        <v>93060400</v>
      </c>
      <c r="G278" s="164"/>
      <c r="H278" s="164"/>
      <c r="I278" s="164"/>
      <c r="J278" s="164">
        <v>62493750</v>
      </c>
      <c r="K278" s="43"/>
      <c r="L278" s="42"/>
      <c r="M278" s="43"/>
      <c r="N278" s="502"/>
      <c r="O278" s="473"/>
      <c r="P278" s="473"/>
      <c r="Q278" s="508"/>
      <c r="R278" s="502"/>
      <c r="S278" s="473"/>
      <c r="T278" s="473"/>
      <c r="U278" s="473"/>
      <c r="V278" s="127" t="s">
        <v>196</v>
      </c>
      <c r="W278" s="153">
        <v>23</v>
      </c>
      <c r="X278" s="130" t="s">
        <v>203</v>
      </c>
      <c r="Y278" s="153">
        <v>41</v>
      </c>
      <c r="Z278" s="130" t="s">
        <v>210</v>
      </c>
      <c r="AA278" s="153">
        <v>0</v>
      </c>
      <c r="AB278" s="476"/>
    </row>
    <row r="279" spans="1:28" ht="24" customHeight="1" x14ac:dyDescent="0.25">
      <c r="A279" s="375"/>
      <c r="B279" s="484"/>
      <c r="C279" s="502"/>
      <c r="D279" s="132" t="s">
        <v>37</v>
      </c>
      <c r="E279" s="114"/>
      <c r="F279" s="47"/>
      <c r="G279" s="164"/>
      <c r="H279" s="164"/>
      <c r="I279" s="164"/>
      <c r="J279" s="47"/>
      <c r="K279" s="43"/>
      <c r="L279" s="42"/>
      <c r="M279" s="43"/>
      <c r="N279" s="502"/>
      <c r="O279" s="473"/>
      <c r="P279" s="473"/>
      <c r="Q279" s="508"/>
      <c r="R279" s="502"/>
      <c r="S279" s="473"/>
      <c r="T279" s="473"/>
      <c r="U279" s="473"/>
      <c r="V279" s="127" t="s">
        <v>197</v>
      </c>
      <c r="W279" s="153">
        <v>102</v>
      </c>
      <c r="X279" s="130" t="s">
        <v>204</v>
      </c>
      <c r="Y279" s="153">
        <v>27</v>
      </c>
      <c r="Z279" s="130" t="s">
        <v>211</v>
      </c>
      <c r="AA279" s="153">
        <v>0</v>
      </c>
      <c r="AB279" s="476"/>
    </row>
    <row r="280" spans="1:28" ht="24" customHeight="1" x14ac:dyDescent="0.25">
      <c r="A280" s="375"/>
      <c r="B280" s="484"/>
      <c r="C280" s="502"/>
      <c r="D280" s="70" t="s">
        <v>38</v>
      </c>
      <c r="E280" s="164">
        <v>6563700.0999999996</v>
      </c>
      <c r="F280" s="164">
        <v>6780753.4499999974</v>
      </c>
      <c r="G280" s="164"/>
      <c r="H280" s="164"/>
      <c r="I280" s="164"/>
      <c r="J280" s="164">
        <v>2956913.3</v>
      </c>
      <c r="K280" s="43"/>
      <c r="L280" s="42"/>
      <c r="M280" s="43"/>
      <c r="N280" s="502"/>
      <c r="O280" s="473"/>
      <c r="P280" s="473"/>
      <c r="Q280" s="508"/>
      <c r="R280" s="502"/>
      <c r="S280" s="473"/>
      <c r="T280" s="473"/>
      <c r="U280" s="473"/>
      <c r="V280" s="127" t="s">
        <v>198</v>
      </c>
      <c r="W280" s="153">
        <v>128</v>
      </c>
      <c r="X280" s="130" t="s">
        <v>205</v>
      </c>
      <c r="Y280" s="153">
        <v>122</v>
      </c>
      <c r="Z280" s="130" t="s">
        <v>212</v>
      </c>
      <c r="AA280" s="153">
        <v>607</v>
      </c>
      <c r="AB280" s="476"/>
    </row>
    <row r="281" spans="1:28" ht="24" customHeight="1" x14ac:dyDescent="0.25">
      <c r="A281" s="375"/>
      <c r="B281" s="484"/>
      <c r="C281" s="502"/>
      <c r="D281" s="497"/>
      <c r="E281" s="499"/>
      <c r="F281" s="499"/>
      <c r="G281" s="499"/>
      <c r="H281" s="499"/>
      <c r="I281" s="499"/>
      <c r="J281" s="499"/>
      <c r="K281" s="499"/>
      <c r="L281" s="499"/>
      <c r="M281" s="499"/>
      <c r="N281" s="502"/>
      <c r="O281" s="473"/>
      <c r="P281" s="473"/>
      <c r="Q281" s="508"/>
      <c r="R281" s="502"/>
      <c r="S281" s="473"/>
      <c r="T281" s="473"/>
      <c r="U281" s="473"/>
      <c r="V281" s="127" t="s">
        <v>199</v>
      </c>
      <c r="W281" s="153">
        <v>323</v>
      </c>
      <c r="X281" s="130" t="s">
        <v>206</v>
      </c>
      <c r="Y281" s="153">
        <v>306</v>
      </c>
      <c r="Z281" s="130" t="s">
        <v>207</v>
      </c>
      <c r="AA281" s="153">
        <v>0</v>
      </c>
      <c r="AB281" s="476"/>
    </row>
    <row r="282" spans="1:28" ht="24" customHeight="1" x14ac:dyDescent="0.25">
      <c r="A282" s="375"/>
      <c r="B282" s="484"/>
      <c r="C282" s="502"/>
      <c r="D282" s="497"/>
      <c r="E282" s="499"/>
      <c r="F282" s="499"/>
      <c r="G282" s="499"/>
      <c r="H282" s="499"/>
      <c r="I282" s="499"/>
      <c r="J282" s="499"/>
      <c r="K282" s="499"/>
      <c r="L282" s="499"/>
      <c r="M282" s="499"/>
      <c r="N282" s="502"/>
      <c r="O282" s="473"/>
      <c r="P282" s="473"/>
      <c r="Q282" s="508"/>
      <c r="R282" s="502"/>
      <c r="S282" s="473"/>
      <c r="T282" s="473"/>
      <c r="U282" s="473"/>
      <c r="V282" s="127" t="s">
        <v>200</v>
      </c>
      <c r="W282" s="153">
        <v>26</v>
      </c>
      <c r="X282" s="127" t="s">
        <v>207</v>
      </c>
      <c r="Y282" s="153">
        <v>111</v>
      </c>
      <c r="Z282" s="130" t="s">
        <v>213</v>
      </c>
      <c r="AA282" s="153">
        <v>0</v>
      </c>
      <c r="AB282" s="476"/>
    </row>
    <row r="283" spans="1:28" ht="24" customHeight="1" thickBot="1" x14ac:dyDescent="0.3">
      <c r="A283" s="375"/>
      <c r="B283" s="484"/>
      <c r="C283" s="503"/>
      <c r="D283" s="498"/>
      <c r="E283" s="500"/>
      <c r="F283" s="500"/>
      <c r="G283" s="500"/>
      <c r="H283" s="500"/>
      <c r="I283" s="500"/>
      <c r="J283" s="500"/>
      <c r="K283" s="500"/>
      <c r="L283" s="500"/>
      <c r="M283" s="500"/>
      <c r="N283" s="503"/>
      <c r="O283" s="474"/>
      <c r="P283" s="474"/>
      <c r="Q283" s="509"/>
      <c r="R283" s="503"/>
      <c r="S283" s="474"/>
      <c r="T283" s="474"/>
      <c r="U283" s="474"/>
      <c r="V283" s="128" t="s">
        <v>201</v>
      </c>
      <c r="W283" s="153">
        <v>1</v>
      </c>
      <c r="X283" s="128" t="s">
        <v>208</v>
      </c>
      <c r="Y283" s="153">
        <v>0</v>
      </c>
      <c r="Z283" s="128"/>
      <c r="AA283" s="166"/>
      <c r="AB283" s="477"/>
    </row>
    <row r="284" spans="1:28" ht="24" customHeight="1" x14ac:dyDescent="0.25">
      <c r="A284" s="375"/>
      <c r="B284" s="484"/>
      <c r="C284" s="501" t="s">
        <v>183</v>
      </c>
      <c r="D284" s="69" t="s">
        <v>35</v>
      </c>
      <c r="E284" s="112">
        <v>355</v>
      </c>
      <c r="F284" s="135">
        <v>355</v>
      </c>
      <c r="G284" s="152"/>
      <c r="H284" s="152"/>
      <c r="I284" s="152"/>
      <c r="J284" s="135">
        <v>0</v>
      </c>
      <c r="K284" s="137"/>
      <c r="L284" s="134"/>
      <c r="M284" s="137"/>
      <c r="N284" s="501" t="s">
        <v>183</v>
      </c>
      <c r="O284" s="472"/>
      <c r="P284" s="472"/>
      <c r="Q284" s="507" t="s">
        <v>232</v>
      </c>
      <c r="R284" s="501" t="s">
        <v>183</v>
      </c>
      <c r="S284" s="472">
        <v>0</v>
      </c>
      <c r="T284" s="472">
        <v>0</v>
      </c>
      <c r="U284" s="472">
        <v>0</v>
      </c>
      <c r="V284" s="126" t="s">
        <v>195</v>
      </c>
      <c r="W284" s="153">
        <v>0</v>
      </c>
      <c r="X284" s="129" t="s">
        <v>202</v>
      </c>
      <c r="Y284" s="153">
        <v>0</v>
      </c>
      <c r="Z284" s="129" t="s">
        <v>209</v>
      </c>
      <c r="AA284" s="153">
        <v>0</v>
      </c>
      <c r="AB284" s="475">
        <f t="shared" si="21"/>
        <v>0</v>
      </c>
    </row>
    <row r="285" spans="1:28" ht="24" customHeight="1" x14ac:dyDescent="0.25">
      <c r="A285" s="375"/>
      <c r="B285" s="484"/>
      <c r="C285" s="502"/>
      <c r="D285" s="70" t="s">
        <v>36</v>
      </c>
      <c r="E285" s="164">
        <v>89245110</v>
      </c>
      <c r="F285" s="164">
        <v>93060400</v>
      </c>
      <c r="G285" s="164"/>
      <c r="H285" s="164"/>
      <c r="I285" s="164"/>
      <c r="J285" s="164">
        <v>62493750</v>
      </c>
      <c r="K285" s="43"/>
      <c r="L285" s="42"/>
      <c r="M285" s="43"/>
      <c r="N285" s="502"/>
      <c r="O285" s="473"/>
      <c r="P285" s="473"/>
      <c r="Q285" s="508"/>
      <c r="R285" s="502"/>
      <c r="S285" s="473"/>
      <c r="T285" s="473"/>
      <c r="U285" s="473"/>
      <c r="V285" s="127" t="s">
        <v>196</v>
      </c>
      <c r="W285" s="153">
        <v>0</v>
      </c>
      <c r="X285" s="130" t="s">
        <v>203</v>
      </c>
      <c r="Y285" s="153">
        <v>0</v>
      </c>
      <c r="Z285" s="130" t="s">
        <v>210</v>
      </c>
      <c r="AA285" s="153">
        <v>0</v>
      </c>
      <c r="AB285" s="476"/>
    </row>
    <row r="286" spans="1:28" ht="24" customHeight="1" x14ac:dyDescent="0.25">
      <c r="A286" s="375"/>
      <c r="B286" s="484"/>
      <c r="C286" s="502"/>
      <c r="D286" s="132" t="s">
        <v>37</v>
      </c>
      <c r="E286" s="114"/>
      <c r="F286" s="47"/>
      <c r="G286" s="164"/>
      <c r="H286" s="164"/>
      <c r="I286" s="164"/>
      <c r="J286" s="47"/>
      <c r="K286" s="43"/>
      <c r="L286" s="42"/>
      <c r="M286" s="43"/>
      <c r="N286" s="502"/>
      <c r="O286" s="473"/>
      <c r="P286" s="473"/>
      <c r="Q286" s="508"/>
      <c r="R286" s="502"/>
      <c r="S286" s="473"/>
      <c r="T286" s="473"/>
      <c r="U286" s="473"/>
      <c r="V286" s="127" t="s">
        <v>197</v>
      </c>
      <c r="W286" s="153">
        <v>0</v>
      </c>
      <c r="X286" s="130" t="s">
        <v>204</v>
      </c>
      <c r="Y286" s="153">
        <v>0</v>
      </c>
      <c r="Z286" s="130" t="s">
        <v>211</v>
      </c>
      <c r="AA286" s="153">
        <v>0</v>
      </c>
      <c r="AB286" s="476"/>
    </row>
    <row r="287" spans="1:28" ht="24" customHeight="1" x14ac:dyDescent="0.25">
      <c r="A287" s="375"/>
      <c r="B287" s="484"/>
      <c r="C287" s="502"/>
      <c r="D287" s="70" t="s">
        <v>38</v>
      </c>
      <c r="E287" s="164">
        <v>6563700.0999999996</v>
      </c>
      <c r="F287" s="164">
        <v>6780753.4499999974</v>
      </c>
      <c r="G287" s="164"/>
      <c r="H287" s="164"/>
      <c r="I287" s="164"/>
      <c r="J287" s="164">
        <v>2956913.3</v>
      </c>
      <c r="K287" s="43"/>
      <c r="L287" s="42"/>
      <c r="M287" s="43"/>
      <c r="N287" s="502"/>
      <c r="O287" s="473"/>
      <c r="P287" s="473"/>
      <c r="Q287" s="508"/>
      <c r="R287" s="502"/>
      <c r="S287" s="473"/>
      <c r="T287" s="473"/>
      <c r="U287" s="473"/>
      <c r="V287" s="127" t="s">
        <v>198</v>
      </c>
      <c r="W287" s="153">
        <v>0</v>
      </c>
      <c r="X287" s="130" t="s">
        <v>205</v>
      </c>
      <c r="Y287" s="153">
        <v>0</v>
      </c>
      <c r="Z287" s="130" t="s">
        <v>212</v>
      </c>
      <c r="AA287" s="153">
        <v>0</v>
      </c>
      <c r="AB287" s="476"/>
    </row>
    <row r="288" spans="1:28" ht="24" customHeight="1" x14ac:dyDescent="0.25">
      <c r="A288" s="375"/>
      <c r="B288" s="484"/>
      <c r="C288" s="502"/>
      <c r="D288" s="497"/>
      <c r="E288" s="499"/>
      <c r="F288" s="499"/>
      <c r="G288" s="499"/>
      <c r="H288" s="499"/>
      <c r="I288" s="499"/>
      <c r="J288" s="499"/>
      <c r="K288" s="499"/>
      <c r="L288" s="499"/>
      <c r="M288" s="499"/>
      <c r="N288" s="502"/>
      <c r="O288" s="473"/>
      <c r="P288" s="473"/>
      <c r="Q288" s="508"/>
      <c r="R288" s="502"/>
      <c r="S288" s="473"/>
      <c r="T288" s="473"/>
      <c r="U288" s="473"/>
      <c r="V288" s="127" t="s">
        <v>199</v>
      </c>
      <c r="W288" s="153">
        <v>0</v>
      </c>
      <c r="X288" s="130" t="s">
        <v>206</v>
      </c>
      <c r="Y288" s="153">
        <v>0</v>
      </c>
      <c r="Z288" s="130" t="s">
        <v>207</v>
      </c>
      <c r="AA288" s="153">
        <v>0</v>
      </c>
      <c r="AB288" s="476"/>
    </row>
    <row r="289" spans="1:28" ht="24" customHeight="1" x14ac:dyDescent="0.25">
      <c r="A289" s="375"/>
      <c r="B289" s="484"/>
      <c r="C289" s="502"/>
      <c r="D289" s="497"/>
      <c r="E289" s="499"/>
      <c r="F289" s="499"/>
      <c r="G289" s="499"/>
      <c r="H289" s="499"/>
      <c r="I289" s="499"/>
      <c r="J289" s="499"/>
      <c r="K289" s="499"/>
      <c r="L289" s="499"/>
      <c r="M289" s="499"/>
      <c r="N289" s="502"/>
      <c r="O289" s="473"/>
      <c r="P289" s="473"/>
      <c r="Q289" s="508"/>
      <c r="R289" s="502"/>
      <c r="S289" s="473"/>
      <c r="T289" s="473"/>
      <c r="U289" s="473"/>
      <c r="V289" s="127" t="s">
        <v>200</v>
      </c>
      <c r="W289" s="153">
        <v>0</v>
      </c>
      <c r="X289" s="127" t="s">
        <v>207</v>
      </c>
      <c r="Y289" s="153">
        <v>0</v>
      </c>
      <c r="Z289" s="130" t="s">
        <v>213</v>
      </c>
      <c r="AA289" s="153">
        <v>0</v>
      </c>
      <c r="AB289" s="476"/>
    </row>
    <row r="290" spans="1:28" ht="24" customHeight="1" thickBot="1" x14ac:dyDescent="0.3">
      <c r="A290" s="375"/>
      <c r="B290" s="484"/>
      <c r="C290" s="503"/>
      <c r="D290" s="498"/>
      <c r="E290" s="500"/>
      <c r="F290" s="500"/>
      <c r="G290" s="500"/>
      <c r="H290" s="500"/>
      <c r="I290" s="500"/>
      <c r="J290" s="500"/>
      <c r="K290" s="500"/>
      <c r="L290" s="500"/>
      <c r="M290" s="500"/>
      <c r="N290" s="503"/>
      <c r="O290" s="474"/>
      <c r="P290" s="474"/>
      <c r="Q290" s="509"/>
      <c r="R290" s="503"/>
      <c r="S290" s="474"/>
      <c r="T290" s="474"/>
      <c r="U290" s="474"/>
      <c r="V290" s="128" t="s">
        <v>201</v>
      </c>
      <c r="W290" s="153">
        <v>0</v>
      </c>
      <c r="X290" s="128" t="s">
        <v>208</v>
      </c>
      <c r="Y290" s="153">
        <v>0</v>
      </c>
      <c r="Z290" s="128"/>
      <c r="AA290" s="153">
        <v>0</v>
      </c>
      <c r="AB290" s="477"/>
    </row>
    <row r="291" spans="1:28" ht="24" customHeight="1" x14ac:dyDescent="0.25">
      <c r="A291" s="375"/>
      <c r="B291" s="484"/>
      <c r="C291" s="494" t="s">
        <v>186</v>
      </c>
      <c r="D291" s="73" t="s">
        <v>106</v>
      </c>
      <c r="E291" s="141">
        <f>E284+E277+E270+E263+E256+E249+E242+E235+E228+E221+E214+E207+E200+E193+E186+E179+E172+E165+E158+E151</f>
        <v>188750</v>
      </c>
      <c r="F291" s="141">
        <f>F284+F277+F270+F263+F256+F249+F242+F235+F228+F221+F214+F207+F200+F193+F186+F179+F172+F165+F158+F151</f>
        <v>188750</v>
      </c>
      <c r="G291" s="141"/>
      <c r="H291" s="141"/>
      <c r="I291" s="141"/>
      <c r="J291" s="141">
        <f t="shared" ref="J291" si="22">J284+J277+J270+J263+J256+J249+J242+J235+J228+J221+J214+J207+J200+J193+J186+J179+J172+J165+J158+J151</f>
        <v>24128</v>
      </c>
      <c r="K291" s="137"/>
      <c r="L291" s="134"/>
      <c r="M291" s="137"/>
      <c r="N291" s="472"/>
      <c r="O291" s="472"/>
      <c r="P291" s="472"/>
      <c r="Q291" s="472"/>
      <c r="R291" s="472"/>
      <c r="S291" s="472">
        <f>SUM(S151:S290)</f>
        <v>11491</v>
      </c>
      <c r="T291" s="472">
        <f t="shared" ref="T291:AB291" si="23">SUM(T151:T290)</f>
        <v>12615</v>
      </c>
      <c r="U291" s="472">
        <f t="shared" si="23"/>
        <v>22</v>
      </c>
      <c r="V291" s="472"/>
      <c r="W291" s="472"/>
      <c r="X291" s="472"/>
      <c r="Y291" s="472"/>
      <c r="Z291" s="472"/>
      <c r="AA291" s="472"/>
      <c r="AB291" s="472">
        <f t="shared" si="23"/>
        <v>24128</v>
      </c>
    </row>
    <row r="292" spans="1:28" ht="24" customHeight="1" x14ac:dyDescent="0.25">
      <c r="A292" s="375"/>
      <c r="B292" s="484"/>
      <c r="C292" s="495"/>
      <c r="D292" s="133" t="s">
        <v>105</v>
      </c>
      <c r="E292" s="120">
        <f>E285+E278+E271+E264+E257+E250+E243+E236+E229+E222+E215+E208+E201+E194+E187+E180+E173+E166+E159+E152</f>
        <v>1784902200</v>
      </c>
      <c r="F292" s="164">
        <f>F285+F278+F271+F264+F257+F250+F243+F236+F229+F222+F215+F208+F201+F194+F187+F180+F173+F166+F159+F152</f>
        <v>1861208000</v>
      </c>
      <c r="G292" s="164"/>
      <c r="H292" s="164"/>
      <c r="I292" s="164"/>
      <c r="J292" s="164">
        <f>J285+J278+J271+J264+J257+J250+J243+J236+J229+J222+J215+J208+J201+J194+J187+J180+J173+J166+J159+J152</f>
        <v>1249875000</v>
      </c>
      <c r="K292" s="43"/>
      <c r="L292" s="42"/>
      <c r="M292" s="43"/>
      <c r="N292" s="473"/>
      <c r="O292" s="473"/>
      <c r="P292" s="473"/>
      <c r="Q292" s="473"/>
      <c r="R292" s="473"/>
      <c r="S292" s="473"/>
      <c r="T292" s="473"/>
      <c r="U292" s="473"/>
      <c r="V292" s="473"/>
      <c r="W292" s="473"/>
      <c r="X292" s="473"/>
      <c r="Y292" s="473"/>
      <c r="Z292" s="473"/>
      <c r="AA292" s="473"/>
      <c r="AB292" s="473"/>
    </row>
    <row r="293" spans="1:28" ht="24" customHeight="1" thickBot="1" x14ac:dyDescent="0.3">
      <c r="A293" s="375"/>
      <c r="B293" s="484"/>
      <c r="C293" s="496"/>
      <c r="D293" s="139" t="s">
        <v>194</v>
      </c>
      <c r="E293" s="142">
        <f>E287+E280+E273+E266+E259+E252+E245+E238+E231+E224+E217+E210+E203+E196+E189+E182+E175+E168+E161+E154</f>
        <v>131274001.99999996</v>
      </c>
      <c r="F293" s="165">
        <f>F287+F280+F273+F266+F259+F252+F245+F238+F231+F224+F217+F210+F203+F196+F189+F182+F175+F168+F161+F154</f>
        <v>135615069</v>
      </c>
      <c r="G293" s="165"/>
      <c r="H293" s="165"/>
      <c r="I293" s="165"/>
      <c r="J293" s="165">
        <f>J287+J280+J273+J266+J259+J252+J245+J238+J231+J224+J217+J210+J203+J196+J189+J182+J175+J168+J161+J154</f>
        <v>59138265.999999978</v>
      </c>
      <c r="K293" s="46"/>
      <c r="L293" s="40"/>
      <c r="M293" s="46"/>
      <c r="N293" s="474"/>
      <c r="O293" s="474"/>
      <c r="P293" s="474"/>
      <c r="Q293" s="474"/>
      <c r="R293" s="474"/>
      <c r="S293" s="474"/>
      <c r="T293" s="474"/>
      <c r="U293" s="474"/>
      <c r="V293" s="474"/>
      <c r="W293" s="474"/>
      <c r="X293" s="474"/>
      <c r="Y293" s="474"/>
      <c r="Z293" s="474"/>
      <c r="AA293" s="474"/>
      <c r="AB293" s="474"/>
    </row>
    <row r="294" spans="1:28" ht="24" customHeight="1" x14ac:dyDescent="0.25">
      <c r="A294" s="375"/>
      <c r="B294" s="484"/>
      <c r="C294" s="501" t="s">
        <v>188</v>
      </c>
      <c r="D294" s="69" t="s">
        <v>35</v>
      </c>
      <c r="E294" s="116">
        <v>22238</v>
      </c>
      <c r="F294" s="135">
        <v>22238</v>
      </c>
      <c r="G294" s="152"/>
      <c r="H294" s="152"/>
      <c r="I294" s="152"/>
      <c r="J294" s="135">
        <v>756</v>
      </c>
      <c r="K294" s="135"/>
      <c r="L294" s="134"/>
      <c r="M294" s="135"/>
      <c r="N294" s="295" t="s">
        <v>234</v>
      </c>
      <c r="O294" s="295" t="s">
        <v>233</v>
      </c>
      <c r="P294" s="472"/>
      <c r="Q294" s="472"/>
      <c r="R294" s="514" t="s">
        <v>235</v>
      </c>
      <c r="S294" s="472">
        <v>367</v>
      </c>
      <c r="T294" s="472">
        <v>388</v>
      </c>
      <c r="U294" s="472">
        <v>1</v>
      </c>
      <c r="V294" s="126" t="s">
        <v>195</v>
      </c>
      <c r="W294" s="153">
        <v>0</v>
      </c>
      <c r="X294" s="129" t="s">
        <v>202</v>
      </c>
      <c r="Y294" s="153">
        <v>0</v>
      </c>
      <c r="Z294" s="129" t="s">
        <v>209</v>
      </c>
      <c r="AA294" s="153">
        <v>0</v>
      </c>
      <c r="AB294" s="475">
        <f t="shared" ref="AB294:AB322" si="24">S294+T294+U294</f>
        <v>756</v>
      </c>
    </row>
    <row r="295" spans="1:28" ht="24" customHeight="1" x14ac:dyDescent="0.25">
      <c r="A295" s="375"/>
      <c r="B295" s="484"/>
      <c r="C295" s="502"/>
      <c r="D295" s="70" t="s">
        <v>36</v>
      </c>
      <c r="E295" s="164">
        <v>207159960</v>
      </c>
      <c r="F295" s="164">
        <v>191898800</v>
      </c>
      <c r="G295" s="164"/>
      <c r="H295" s="164"/>
      <c r="I295" s="164"/>
      <c r="J295" s="164">
        <v>139335000</v>
      </c>
      <c r="K295" s="47"/>
      <c r="L295" s="42"/>
      <c r="M295" s="47"/>
      <c r="N295" s="296"/>
      <c r="O295" s="296"/>
      <c r="P295" s="473"/>
      <c r="Q295" s="473"/>
      <c r="R295" s="515"/>
      <c r="S295" s="473"/>
      <c r="T295" s="473"/>
      <c r="U295" s="473"/>
      <c r="V295" s="127" t="s">
        <v>196</v>
      </c>
      <c r="W295" s="153">
        <v>170</v>
      </c>
      <c r="X295" s="130" t="s">
        <v>203</v>
      </c>
      <c r="Y295" s="153">
        <v>294</v>
      </c>
      <c r="Z295" s="130" t="s">
        <v>210</v>
      </c>
      <c r="AA295" s="153">
        <v>4</v>
      </c>
      <c r="AB295" s="476"/>
    </row>
    <row r="296" spans="1:28" ht="24" customHeight="1" x14ac:dyDescent="0.25">
      <c r="A296" s="375"/>
      <c r="B296" s="484"/>
      <c r="C296" s="502"/>
      <c r="D296" s="132" t="s">
        <v>37</v>
      </c>
      <c r="E296" s="113"/>
      <c r="F296" s="47"/>
      <c r="G296" s="164"/>
      <c r="H296" s="164"/>
      <c r="I296" s="164"/>
      <c r="J296" s="47"/>
      <c r="K296" s="47"/>
      <c r="L296" s="42"/>
      <c r="M296" s="47"/>
      <c r="N296" s="296"/>
      <c r="O296" s="296"/>
      <c r="P296" s="473"/>
      <c r="Q296" s="473"/>
      <c r="R296" s="515"/>
      <c r="S296" s="473"/>
      <c r="T296" s="473"/>
      <c r="U296" s="473"/>
      <c r="V296" s="127" t="s">
        <v>197</v>
      </c>
      <c r="W296" s="153">
        <v>141</v>
      </c>
      <c r="X296" s="130" t="s">
        <v>204</v>
      </c>
      <c r="Y296" s="153">
        <v>16</v>
      </c>
      <c r="Z296" s="130" t="s">
        <v>211</v>
      </c>
      <c r="AA296" s="153">
        <v>2</v>
      </c>
      <c r="AB296" s="476"/>
    </row>
    <row r="297" spans="1:28" ht="24" customHeight="1" x14ac:dyDescent="0.25">
      <c r="A297" s="375"/>
      <c r="B297" s="484"/>
      <c r="C297" s="502"/>
      <c r="D297" s="70" t="s">
        <v>38</v>
      </c>
      <c r="E297" s="164">
        <v>6610293.4000000004</v>
      </c>
      <c r="F297" s="164">
        <v>0</v>
      </c>
      <c r="G297" s="164"/>
      <c r="H297" s="164"/>
      <c r="I297" s="164"/>
      <c r="J297" s="164">
        <v>0</v>
      </c>
      <c r="K297" s="47"/>
      <c r="L297" s="42"/>
      <c r="M297" s="47"/>
      <c r="N297" s="296"/>
      <c r="O297" s="296"/>
      <c r="P297" s="473"/>
      <c r="Q297" s="473"/>
      <c r="R297" s="515"/>
      <c r="S297" s="473"/>
      <c r="T297" s="473"/>
      <c r="U297" s="473"/>
      <c r="V297" s="127" t="s">
        <v>198</v>
      </c>
      <c r="W297" s="153">
        <v>124</v>
      </c>
      <c r="X297" s="130" t="s">
        <v>205</v>
      </c>
      <c r="Y297" s="153">
        <v>113</v>
      </c>
      <c r="Z297" s="130" t="s">
        <v>212</v>
      </c>
      <c r="AA297" s="153">
        <v>749</v>
      </c>
      <c r="AB297" s="476"/>
    </row>
    <row r="298" spans="1:28" ht="24" customHeight="1" x14ac:dyDescent="0.25">
      <c r="A298" s="375"/>
      <c r="B298" s="484"/>
      <c r="C298" s="502"/>
      <c r="D298" s="497"/>
      <c r="E298" s="499"/>
      <c r="F298" s="512"/>
      <c r="G298" s="499"/>
      <c r="H298" s="499"/>
      <c r="I298" s="499"/>
      <c r="J298" s="499"/>
      <c r="K298" s="499"/>
      <c r="L298" s="499"/>
      <c r="M298" s="499"/>
      <c r="N298" s="296"/>
      <c r="O298" s="296"/>
      <c r="P298" s="473"/>
      <c r="Q298" s="473"/>
      <c r="R298" s="515"/>
      <c r="S298" s="473"/>
      <c r="T298" s="473"/>
      <c r="U298" s="473"/>
      <c r="V298" s="127" t="s">
        <v>199</v>
      </c>
      <c r="W298" s="153">
        <v>289</v>
      </c>
      <c r="X298" s="130" t="s">
        <v>206</v>
      </c>
      <c r="Y298" s="153">
        <v>112</v>
      </c>
      <c r="Z298" s="130" t="s">
        <v>207</v>
      </c>
      <c r="AA298" s="153">
        <v>1</v>
      </c>
      <c r="AB298" s="476"/>
    </row>
    <row r="299" spans="1:28" ht="24" customHeight="1" x14ac:dyDescent="0.25">
      <c r="A299" s="375"/>
      <c r="B299" s="484"/>
      <c r="C299" s="502"/>
      <c r="D299" s="497"/>
      <c r="E299" s="499"/>
      <c r="F299" s="512"/>
      <c r="G299" s="499"/>
      <c r="H299" s="499"/>
      <c r="I299" s="499"/>
      <c r="J299" s="499"/>
      <c r="K299" s="499"/>
      <c r="L299" s="499"/>
      <c r="M299" s="499"/>
      <c r="N299" s="296"/>
      <c r="O299" s="296"/>
      <c r="P299" s="473"/>
      <c r="Q299" s="473"/>
      <c r="R299" s="515"/>
      <c r="S299" s="473"/>
      <c r="T299" s="473"/>
      <c r="U299" s="473"/>
      <c r="V299" s="127" t="s">
        <v>200</v>
      </c>
      <c r="W299" s="153">
        <v>32</v>
      </c>
      <c r="X299" s="127" t="s">
        <v>207</v>
      </c>
      <c r="Y299" s="153">
        <v>221</v>
      </c>
      <c r="Z299" s="130" t="s">
        <v>213</v>
      </c>
      <c r="AA299" s="153">
        <v>0</v>
      </c>
      <c r="AB299" s="476"/>
    </row>
    <row r="300" spans="1:28" ht="24" customHeight="1" thickBot="1" x14ac:dyDescent="0.3">
      <c r="A300" s="375"/>
      <c r="B300" s="484"/>
      <c r="C300" s="503"/>
      <c r="D300" s="498"/>
      <c r="E300" s="500"/>
      <c r="F300" s="513"/>
      <c r="G300" s="500"/>
      <c r="H300" s="500"/>
      <c r="I300" s="500"/>
      <c r="J300" s="500"/>
      <c r="K300" s="500"/>
      <c r="L300" s="500"/>
      <c r="M300" s="500"/>
      <c r="N300" s="297"/>
      <c r="O300" s="297"/>
      <c r="P300" s="474"/>
      <c r="Q300" s="474"/>
      <c r="R300" s="516"/>
      <c r="S300" s="474"/>
      <c r="T300" s="474"/>
      <c r="U300" s="474"/>
      <c r="V300" s="128" t="s">
        <v>201</v>
      </c>
      <c r="W300" s="153">
        <v>0</v>
      </c>
      <c r="X300" s="128" t="s">
        <v>208</v>
      </c>
      <c r="Y300" s="153"/>
      <c r="Z300" s="128"/>
      <c r="AA300" s="166"/>
      <c r="AB300" s="477"/>
    </row>
    <row r="301" spans="1:28" ht="24" customHeight="1" x14ac:dyDescent="0.25">
      <c r="A301" s="375"/>
      <c r="B301" s="484"/>
      <c r="C301" s="501" t="s">
        <v>187</v>
      </c>
      <c r="D301" s="69" t="s">
        <v>35</v>
      </c>
      <c r="E301" s="116">
        <v>25201</v>
      </c>
      <c r="F301" s="135">
        <v>25201</v>
      </c>
      <c r="G301" s="152"/>
      <c r="H301" s="152"/>
      <c r="I301" s="152"/>
      <c r="J301" s="135">
        <v>4097</v>
      </c>
      <c r="K301" s="135"/>
      <c r="L301" s="134"/>
      <c r="M301" s="135"/>
      <c r="N301" s="295" t="s">
        <v>236</v>
      </c>
      <c r="O301" s="295" t="s">
        <v>237</v>
      </c>
      <c r="P301" s="514"/>
      <c r="Q301" s="507" t="s">
        <v>232</v>
      </c>
      <c r="R301" s="514" t="s">
        <v>238</v>
      </c>
      <c r="S301" s="472">
        <v>1802</v>
      </c>
      <c r="T301" s="472">
        <v>2284</v>
      </c>
      <c r="U301" s="472">
        <v>11</v>
      </c>
      <c r="V301" s="126" t="s">
        <v>195</v>
      </c>
      <c r="W301" s="153">
        <v>615</v>
      </c>
      <c r="X301" s="129" t="s">
        <v>202</v>
      </c>
      <c r="Y301" s="153">
        <v>824</v>
      </c>
      <c r="Z301" s="129" t="s">
        <v>209</v>
      </c>
      <c r="AA301" s="153">
        <v>0</v>
      </c>
      <c r="AB301" s="475">
        <f t="shared" si="24"/>
        <v>4097</v>
      </c>
    </row>
    <row r="302" spans="1:28" ht="24" customHeight="1" x14ac:dyDescent="0.25">
      <c r="A302" s="375"/>
      <c r="B302" s="484"/>
      <c r="C302" s="502"/>
      <c r="D302" s="70" t="s">
        <v>36</v>
      </c>
      <c r="E302" s="164">
        <v>207159960</v>
      </c>
      <c r="F302" s="164">
        <v>191898800</v>
      </c>
      <c r="G302" s="164"/>
      <c r="H302" s="164"/>
      <c r="I302" s="164"/>
      <c r="J302" s="164">
        <v>139335000</v>
      </c>
      <c r="K302" s="47"/>
      <c r="L302" s="42"/>
      <c r="M302" s="47"/>
      <c r="N302" s="296"/>
      <c r="O302" s="296"/>
      <c r="P302" s="515"/>
      <c r="Q302" s="508"/>
      <c r="R302" s="515"/>
      <c r="S302" s="473"/>
      <c r="T302" s="473"/>
      <c r="U302" s="473"/>
      <c r="V302" s="127" t="s">
        <v>196</v>
      </c>
      <c r="W302" s="153">
        <v>1710</v>
      </c>
      <c r="X302" s="130" t="s">
        <v>203</v>
      </c>
      <c r="Y302" s="153">
        <v>1906</v>
      </c>
      <c r="Z302" s="130" t="s">
        <v>210</v>
      </c>
      <c r="AA302" s="153">
        <v>23</v>
      </c>
      <c r="AB302" s="476"/>
    </row>
    <row r="303" spans="1:28" ht="24" customHeight="1" x14ac:dyDescent="0.25">
      <c r="A303" s="375"/>
      <c r="B303" s="484"/>
      <c r="C303" s="502"/>
      <c r="D303" s="132" t="s">
        <v>37</v>
      </c>
      <c r="E303" s="113"/>
      <c r="F303" s="47"/>
      <c r="G303" s="164"/>
      <c r="H303" s="164"/>
      <c r="I303" s="164"/>
      <c r="J303" s="47"/>
      <c r="K303" s="47"/>
      <c r="L303" s="42"/>
      <c r="M303" s="47"/>
      <c r="N303" s="296"/>
      <c r="O303" s="296"/>
      <c r="P303" s="515"/>
      <c r="Q303" s="508"/>
      <c r="R303" s="515"/>
      <c r="S303" s="473"/>
      <c r="T303" s="473"/>
      <c r="U303" s="473"/>
      <c r="V303" s="127" t="s">
        <v>197</v>
      </c>
      <c r="W303" s="153">
        <v>537</v>
      </c>
      <c r="X303" s="130" t="s">
        <v>204</v>
      </c>
      <c r="Y303" s="153">
        <v>82</v>
      </c>
      <c r="Z303" s="130" t="s">
        <v>211</v>
      </c>
      <c r="AA303" s="153">
        <v>1</v>
      </c>
      <c r="AB303" s="476"/>
    </row>
    <row r="304" spans="1:28" ht="24" customHeight="1" x14ac:dyDescent="0.25">
      <c r="A304" s="375"/>
      <c r="B304" s="484"/>
      <c r="C304" s="502"/>
      <c r="D304" s="70" t="s">
        <v>38</v>
      </c>
      <c r="E304" s="164">
        <v>6610293.4000000004</v>
      </c>
      <c r="F304" s="164">
        <v>4945067</v>
      </c>
      <c r="G304" s="164"/>
      <c r="H304" s="164"/>
      <c r="I304" s="164"/>
      <c r="J304" s="164">
        <v>4945067</v>
      </c>
      <c r="K304" s="47"/>
      <c r="L304" s="42"/>
      <c r="M304" s="47"/>
      <c r="N304" s="296"/>
      <c r="O304" s="296"/>
      <c r="P304" s="515"/>
      <c r="Q304" s="508"/>
      <c r="R304" s="515"/>
      <c r="S304" s="473"/>
      <c r="T304" s="473"/>
      <c r="U304" s="473"/>
      <c r="V304" s="127" t="s">
        <v>198</v>
      </c>
      <c r="W304" s="153">
        <v>423</v>
      </c>
      <c r="X304" s="130" t="s">
        <v>205</v>
      </c>
      <c r="Y304" s="153">
        <v>109</v>
      </c>
      <c r="Z304" s="130" t="s">
        <v>212</v>
      </c>
      <c r="AA304" s="153">
        <v>4033</v>
      </c>
      <c r="AB304" s="476"/>
    </row>
    <row r="305" spans="1:28" ht="24" customHeight="1" x14ac:dyDescent="0.25">
      <c r="A305" s="375"/>
      <c r="B305" s="484"/>
      <c r="C305" s="502"/>
      <c r="D305" s="497"/>
      <c r="E305" s="499"/>
      <c r="F305" s="512"/>
      <c r="G305" s="499"/>
      <c r="H305" s="499"/>
      <c r="I305" s="499"/>
      <c r="J305" s="499"/>
      <c r="K305" s="499"/>
      <c r="L305" s="499"/>
      <c r="M305" s="499"/>
      <c r="N305" s="296"/>
      <c r="O305" s="296"/>
      <c r="P305" s="515"/>
      <c r="Q305" s="508"/>
      <c r="R305" s="515"/>
      <c r="S305" s="473"/>
      <c r="T305" s="473"/>
      <c r="U305" s="473"/>
      <c r="V305" s="127" t="s">
        <v>199</v>
      </c>
      <c r="W305" s="153">
        <v>701</v>
      </c>
      <c r="X305" s="130" t="s">
        <v>206</v>
      </c>
      <c r="Y305" s="153">
        <v>1107</v>
      </c>
      <c r="Z305" s="130" t="s">
        <v>207</v>
      </c>
      <c r="AA305" s="153">
        <v>40</v>
      </c>
      <c r="AB305" s="476"/>
    </row>
    <row r="306" spans="1:28" ht="24" customHeight="1" x14ac:dyDescent="0.25">
      <c r="A306" s="375"/>
      <c r="B306" s="484"/>
      <c r="C306" s="502"/>
      <c r="D306" s="497"/>
      <c r="E306" s="499"/>
      <c r="F306" s="512"/>
      <c r="G306" s="499"/>
      <c r="H306" s="499"/>
      <c r="I306" s="499"/>
      <c r="J306" s="499"/>
      <c r="K306" s="499"/>
      <c r="L306" s="499"/>
      <c r="M306" s="499"/>
      <c r="N306" s="296"/>
      <c r="O306" s="296"/>
      <c r="P306" s="515"/>
      <c r="Q306" s="508"/>
      <c r="R306" s="515"/>
      <c r="S306" s="473"/>
      <c r="T306" s="473"/>
      <c r="U306" s="473"/>
      <c r="V306" s="127" t="s">
        <v>200</v>
      </c>
      <c r="W306" s="153">
        <v>111</v>
      </c>
      <c r="X306" s="127" t="s">
        <v>207</v>
      </c>
      <c r="Y306" s="153">
        <v>69</v>
      </c>
      <c r="Z306" s="130" t="s">
        <v>213</v>
      </c>
      <c r="AA306" s="153">
        <v>0</v>
      </c>
      <c r="AB306" s="476"/>
    </row>
    <row r="307" spans="1:28" ht="24" customHeight="1" thickBot="1" x14ac:dyDescent="0.3">
      <c r="A307" s="375"/>
      <c r="B307" s="484"/>
      <c r="C307" s="503"/>
      <c r="D307" s="498"/>
      <c r="E307" s="500"/>
      <c r="F307" s="513"/>
      <c r="G307" s="500"/>
      <c r="H307" s="500"/>
      <c r="I307" s="500"/>
      <c r="J307" s="500"/>
      <c r="K307" s="500"/>
      <c r="L307" s="500"/>
      <c r="M307" s="500"/>
      <c r="N307" s="297"/>
      <c r="O307" s="297"/>
      <c r="P307" s="516"/>
      <c r="Q307" s="509"/>
      <c r="R307" s="516"/>
      <c r="S307" s="474"/>
      <c r="T307" s="474"/>
      <c r="U307" s="474"/>
      <c r="V307" s="128" t="s">
        <v>201</v>
      </c>
      <c r="W307" s="153">
        <v>0</v>
      </c>
      <c r="X307" s="128" t="s">
        <v>208</v>
      </c>
      <c r="Y307" s="153">
        <v>0</v>
      </c>
      <c r="Z307" s="128"/>
      <c r="AA307" s="166"/>
      <c r="AB307" s="477"/>
    </row>
    <row r="308" spans="1:28" ht="24" customHeight="1" x14ac:dyDescent="0.25">
      <c r="A308" s="375"/>
      <c r="B308" s="484"/>
      <c r="C308" s="501" t="s">
        <v>189</v>
      </c>
      <c r="D308" s="69" t="s">
        <v>35</v>
      </c>
      <c r="E308" s="116">
        <v>26685</v>
      </c>
      <c r="F308" s="135">
        <v>26685</v>
      </c>
      <c r="G308" s="152"/>
      <c r="H308" s="152"/>
      <c r="I308" s="152"/>
      <c r="J308" s="135">
        <v>3416</v>
      </c>
      <c r="K308" s="135"/>
      <c r="L308" s="134"/>
      <c r="M308" s="135"/>
      <c r="N308" s="295" t="s">
        <v>239</v>
      </c>
      <c r="O308" s="295" t="s">
        <v>240</v>
      </c>
      <c r="P308" s="514"/>
      <c r="Q308" s="507" t="s">
        <v>232</v>
      </c>
      <c r="R308" s="514" t="s">
        <v>241</v>
      </c>
      <c r="S308" s="472">
        <v>1695</v>
      </c>
      <c r="T308" s="472">
        <v>1719</v>
      </c>
      <c r="U308" s="472">
        <v>2</v>
      </c>
      <c r="V308" s="126" t="s">
        <v>195</v>
      </c>
      <c r="W308" s="153">
        <v>110</v>
      </c>
      <c r="X308" s="129" t="s">
        <v>202</v>
      </c>
      <c r="Y308" s="153">
        <v>110</v>
      </c>
      <c r="Z308" s="129" t="s">
        <v>209</v>
      </c>
      <c r="AA308" s="153">
        <v>1</v>
      </c>
      <c r="AB308" s="475">
        <f t="shared" si="24"/>
        <v>3416</v>
      </c>
    </row>
    <row r="309" spans="1:28" ht="24" customHeight="1" x14ac:dyDescent="0.25">
      <c r="A309" s="375"/>
      <c r="B309" s="484"/>
      <c r="C309" s="502"/>
      <c r="D309" s="70" t="s">
        <v>36</v>
      </c>
      <c r="E309" s="164">
        <v>207159960</v>
      </c>
      <c r="F309" s="164">
        <v>191898800</v>
      </c>
      <c r="G309" s="164"/>
      <c r="H309" s="164"/>
      <c r="I309" s="164"/>
      <c r="J309" s="164">
        <v>139335000</v>
      </c>
      <c r="K309" s="47"/>
      <c r="L309" s="42"/>
      <c r="M309" s="47"/>
      <c r="N309" s="296"/>
      <c r="O309" s="296"/>
      <c r="P309" s="515"/>
      <c r="Q309" s="508"/>
      <c r="R309" s="515"/>
      <c r="S309" s="473"/>
      <c r="T309" s="473"/>
      <c r="U309" s="473"/>
      <c r="V309" s="127" t="s">
        <v>196</v>
      </c>
      <c r="W309" s="153">
        <v>2407</v>
      </c>
      <c r="X309" s="130" t="s">
        <v>203</v>
      </c>
      <c r="Y309" s="153">
        <v>3165</v>
      </c>
      <c r="Z309" s="130" t="s">
        <v>210</v>
      </c>
      <c r="AA309" s="153">
        <v>24</v>
      </c>
      <c r="AB309" s="476"/>
    </row>
    <row r="310" spans="1:28" ht="24" customHeight="1" x14ac:dyDescent="0.25">
      <c r="A310" s="375"/>
      <c r="B310" s="484"/>
      <c r="C310" s="502"/>
      <c r="D310" s="132" t="s">
        <v>37</v>
      </c>
      <c r="E310" s="115"/>
      <c r="F310" s="47"/>
      <c r="G310" s="164"/>
      <c r="H310" s="164"/>
      <c r="I310" s="164"/>
      <c r="J310" s="47"/>
      <c r="K310" s="47"/>
      <c r="L310" s="42"/>
      <c r="M310" s="47"/>
      <c r="N310" s="296"/>
      <c r="O310" s="296"/>
      <c r="P310" s="515"/>
      <c r="Q310" s="508"/>
      <c r="R310" s="515"/>
      <c r="S310" s="473"/>
      <c r="T310" s="473"/>
      <c r="U310" s="473"/>
      <c r="V310" s="127" t="s">
        <v>197</v>
      </c>
      <c r="W310" s="153">
        <v>766</v>
      </c>
      <c r="X310" s="130" t="s">
        <v>204</v>
      </c>
      <c r="Y310" s="153">
        <v>29</v>
      </c>
      <c r="Z310" s="130" t="s">
        <v>211</v>
      </c>
      <c r="AA310" s="153">
        <v>4</v>
      </c>
      <c r="AB310" s="476"/>
    </row>
    <row r="311" spans="1:28" ht="24" customHeight="1" x14ac:dyDescent="0.25">
      <c r="A311" s="375"/>
      <c r="B311" s="484"/>
      <c r="C311" s="502"/>
      <c r="D311" s="70" t="s">
        <v>38</v>
      </c>
      <c r="E311" s="164">
        <v>6610293.4000000004</v>
      </c>
      <c r="F311" s="164">
        <v>2676000</v>
      </c>
      <c r="G311" s="164"/>
      <c r="H311" s="164"/>
      <c r="I311" s="164"/>
      <c r="J311" s="164">
        <v>2676000</v>
      </c>
      <c r="K311" s="47"/>
      <c r="L311" s="42"/>
      <c r="M311" s="47"/>
      <c r="N311" s="296"/>
      <c r="O311" s="296"/>
      <c r="P311" s="515"/>
      <c r="Q311" s="508"/>
      <c r="R311" s="515"/>
      <c r="S311" s="473"/>
      <c r="T311" s="473"/>
      <c r="U311" s="473"/>
      <c r="V311" s="127" t="s">
        <v>198</v>
      </c>
      <c r="W311" s="153">
        <v>60</v>
      </c>
      <c r="X311" s="130" t="s">
        <v>205</v>
      </c>
      <c r="Y311" s="153">
        <v>16</v>
      </c>
      <c r="Z311" s="130" t="s">
        <v>212</v>
      </c>
      <c r="AA311" s="153">
        <v>3377</v>
      </c>
      <c r="AB311" s="476"/>
    </row>
    <row r="312" spans="1:28" ht="24" customHeight="1" x14ac:dyDescent="0.25">
      <c r="A312" s="375"/>
      <c r="B312" s="484"/>
      <c r="C312" s="502"/>
      <c r="D312" s="497"/>
      <c r="E312" s="499"/>
      <c r="F312" s="512"/>
      <c r="G312" s="499"/>
      <c r="H312" s="499"/>
      <c r="I312" s="499"/>
      <c r="J312" s="499"/>
      <c r="K312" s="499"/>
      <c r="L312" s="499"/>
      <c r="M312" s="499"/>
      <c r="N312" s="296"/>
      <c r="O312" s="296"/>
      <c r="P312" s="515"/>
      <c r="Q312" s="508"/>
      <c r="R312" s="515"/>
      <c r="S312" s="473"/>
      <c r="T312" s="473"/>
      <c r="U312" s="473"/>
      <c r="V312" s="127" t="s">
        <v>199</v>
      </c>
      <c r="W312" s="153">
        <v>66</v>
      </c>
      <c r="X312" s="130" t="s">
        <v>206</v>
      </c>
      <c r="Y312" s="153">
        <v>25</v>
      </c>
      <c r="Z312" s="130" t="s">
        <v>207</v>
      </c>
      <c r="AA312" s="153">
        <v>10</v>
      </c>
      <c r="AB312" s="476"/>
    </row>
    <row r="313" spans="1:28" ht="24" customHeight="1" x14ac:dyDescent="0.25">
      <c r="A313" s="375"/>
      <c r="B313" s="484"/>
      <c r="C313" s="502"/>
      <c r="D313" s="497"/>
      <c r="E313" s="499"/>
      <c r="F313" s="512"/>
      <c r="G313" s="499"/>
      <c r="H313" s="499"/>
      <c r="I313" s="499"/>
      <c r="J313" s="499"/>
      <c r="K313" s="499"/>
      <c r="L313" s="499"/>
      <c r="M313" s="499"/>
      <c r="N313" s="296"/>
      <c r="O313" s="296"/>
      <c r="P313" s="515"/>
      <c r="Q313" s="508"/>
      <c r="R313" s="515"/>
      <c r="S313" s="473"/>
      <c r="T313" s="473"/>
      <c r="U313" s="473"/>
      <c r="V313" s="127" t="s">
        <v>200</v>
      </c>
      <c r="W313" s="153">
        <v>7</v>
      </c>
      <c r="X313" s="127" t="s">
        <v>207</v>
      </c>
      <c r="Y313" s="153">
        <v>71</v>
      </c>
      <c r="Z313" s="130" t="s">
        <v>213</v>
      </c>
      <c r="AA313" s="153">
        <v>0</v>
      </c>
      <c r="AB313" s="476"/>
    </row>
    <row r="314" spans="1:28" ht="24" customHeight="1" thickBot="1" x14ac:dyDescent="0.3">
      <c r="A314" s="375"/>
      <c r="B314" s="484"/>
      <c r="C314" s="503"/>
      <c r="D314" s="498"/>
      <c r="E314" s="500"/>
      <c r="F314" s="513"/>
      <c r="G314" s="500"/>
      <c r="H314" s="500"/>
      <c r="I314" s="500"/>
      <c r="J314" s="500"/>
      <c r="K314" s="500"/>
      <c r="L314" s="500"/>
      <c r="M314" s="500"/>
      <c r="N314" s="297"/>
      <c r="O314" s="297"/>
      <c r="P314" s="516"/>
      <c r="Q314" s="509"/>
      <c r="R314" s="516"/>
      <c r="S314" s="474"/>
      <c r="T314" s="474"/>
      <c r="U314" s="474"/>
      <c r="V314" s="128" t="s">
        <v>201</v>
      </c>
      <c r="W314" s="153">
        <v>0</v>
      </c>
      <c r="X314" s="128" t="s">
        <v>208</v>
      </c>
      <c r="Y314" s="153">
        <v>0</v>
      </c>
      <c r="Z314" s="128"/>
      <c r="AA314" s="166"/>
      <c r="AB314" s="477"/>
    </row>
    <row r="315" spans="1:28" ht="24" customHeight="1" x14ac:dyDescent="0.25">
      <c r="A315" s="375"/>
      <c r="B315" s="484"/>
      <c r="C315" s="501" t="s">
        <v>190</v>
      </c>
      <c r="D315" s="69" t="s">
        <v>35</v>
      </c>
      <c r="E315" s="116">
        <v>37063</v>
      </c>
      <c r="F315" s="135">
        <v>37063</v>
      </c>
      <c r="G315" s="152"/>
      <c r="H315" s="152"/>
      <c r="I315" s="152"/>
      <c r="J315" s="135">
        <v>2941</v>
      </c>
      <c r="K315" s="135"/>
      <c r="L315" s="136"/>
      <c r="M315" s="135"/>
      <c r="N315" s="98" t="s">
        <v>167</v>
      </c>
      <c r="O315" s="295" t="s">
        <v>242</v>
      </c>
      <c r="P315" s="514"/>
      <c r="Q315" s="507" t="s">
        <v>232</v>
      </c>
      <c r="R315" s="514" t="s">
        <v>243</v>
      </c>
      <c r="S315" s="472">
        <v>1392</v>
      </c>
      <c r="T315" s="472">
        <v>1542</v>
      </c>
      <c r="U315" s="472">
        <v>7</v>
      </c>
      <c r="V315" s="126" t="s">
        <v>195</v>
      </c>
      <c r="W315" s="153">
        <v>156</v>
      </c>
      <c r="X315" s="129" t="s">
        <v>202</v>
      </c>
      <c r="Y315" s="153">
        <v>155</v>
      </c>
      <c r="Z315" s="129" t="s">
        <v>209</v>
      </c>
      <c r="AA315" s="153">
        <v>15</v>
      </c>
      <c r="AB315" s="475">
        <f t="shared" si="24"/>
        <v>2941</v>
      </c>
    </row>
    <row r="316" spans="1:28" ht="24" customHeight="1" x14ac:dyDescent="0.25">
      <c r="A316" s="375"/>
      <c r="B316" s="484"/>
      <c r="C316" s="502"/>
      <c r="D316" s="70" t="s">
        <v>36</v>
      </c>
      <c r="E316" s="164">
        <v>207159960</v>
      </c>
      <c r="F316" s="164">
        <v>191898800</v>
      </c>
      <c r="G316" s="164"/>
      <c r="H316" s="164"/>
      <c r="I316" s="164"/>
      <c r="J316" s="164">
        <v>139335000</v>
      </c>
      <c r="K316" s="43"/>
      <c r="L316" s="42"/>
      <c r="M316" s="43"/>
      <c r="N316" s="168" t="s">
        <v>168</v>
      </c>
      <c r="O316" s="296"/>
      <c r="P316" s="515"/>
      <c r="Q316" s="508"/>
      <c r="R316" s="515"/>
      <c r="S316" s="473"/>
      <c r="T316" s="473"/>
      <c r="U316" s="473"/>
      <c r="V316" s="127" t="s">
        <v>196</v>
      </c>
      <c r="W316" s="153">
        <v>1553</v>
      </c>
      <c r="X316" s="130" t="s">
        <v>203</v>
      </c>
      <c r="Y316" s="153">
        <v>2134</v>
      </c>
      <c r="Z316" s="130" t="s">
        <v>210</v>
      </c>
      <c r="AA316" s="153">
        <v>44</v>
      </c>
      <c r="AB316" s="476"/>
    </row>
    <row r="317" spans="1:28" ht="24" customHeight="1" x14ac:dyDescent="0.25">
      <c r="A317" s="375"/>
      <c r="B317" s="484"/>
      <c r="C317" s="502"/>
      <c r="D317" s="132" t="s">
        <v>37</v>
      </c>
      <c r="E317" s="115"/>
      <c r="F317" s="47"/>
      <c r="G317" s="164"/>
      <c r="H317" s="164"/>
      <c r="I317" s="164"/>
      <c r="J317" s="47"/>
      <c r="K317" s="43"/>
      <c r="L317" s="42"/>
      <c r="M317" s="43"/>
      <c r="N317" s="510" t="s">
        <v>181</v>
      </c>
      <c r="O317" s="296"/>
      <c r="P317" s="515"/>
      <c r="Q317" s="508"/>
      <c r="R317" s="515"/>
      <c r="S317" s="473"/>
      <c r="T317" s="473"/>
      <c r="U317" s="473"/>
      <c r="V317" s="127" t="s">
        <v>197</v>
      </c>
      <c r="W317" s="153">
        <v>567</v>
      </c>
      <c r="X317" s="130" t="s">
        <v>204</v>
      </c>
      <c r="Y317" s="153">
        <v>107</v>
      </c>
      <c r="Z317" s="130" t="s">
        <v>211</v>
      </c>
      <c r="AA317" s="153">
        <v>0</v>
      </c>
      <c r="AB317" s="476"/>
    </row>
    <row r="318" spans="1:28" ht="24" customHeight="1" x14ac:dyDescent="0.25">
      <c r="A318" s="375"/>
      <c r="B318" s="484"/>
      <c r="C318" s="502"/>
      <c r="D318" s="70" t="s">
        <v>38</v>
      </c>
      <c r="E318" s="164">
        <v>6610293.4000000004</v>
      </c>
      <c r="F318" s="164">
        <v>12706400</v>
      </c>
      <c r="G318" s="164"/>
      <c r="H318" s="164"/>
      <c r="I318" s="164"/>
      <c r="J318" s="164">
        <v>8220000</v>
      </c>
      <c r="K318" s="43"/>
      <c r="L318" s="42"/>
      <c r="M318" s="43"/>
      <c r="N318" s="510"/>
      <c r="O318" s="296"/>
      <c r="P318" s="515"/>
      <c r="Q318" s="508"/>
      <c r="R318" s="515"/>
      <c r="S318" s="473"/>
      <c r="T318" s="473"/>
      <c r="U318" s="473"/>
      <c r="V318" s="127" t="s">
        <v>198</v>
      </c>
      <c r="W318" s="153">
        <v>206</v>
      </c>
      <c r="X318" s="130" t="s">
        <v>205</v>
      </c>
      <c r="Y318" s="153">
        <v>101</v>
      </c>
      <c r="Z318" s="130" t="s">
        <v>212</v>
      </c>
      <c r="AA318" s="153">
        <v>2881</v>
      </c>
      <c r="AB318" s="476"/>
    </row>
    <row r="319" spans="1:28" ht="24" customHeight="1" x14ac:dyDescent="0.25">
      <c r="A319" s="375"/>
      <c r="B319" s="484"/>
      <c r="C319" s="502"/>
      <c r="D319" s="497"/>
      <c r="E319" s="499"/>
      <c r="F319" s="512"/>
      <c r="G319" s="499"/>
      <c r="H319" s="499"/>
      <c r="I319" s="499"/>
      <c r="J319" s="499"/>
      <c r="K319" s="499"/>
      <c r="L319" s="499"/>
      <c r="M319" s="499"/>
      <c r="N319" s="510"/>
      <c r="O319" s="296"/>
      <c r="P319" s="515"/>
      <c r="Q319" s="508"/>
      <c r="R319" s="515"/>
      <c r="S319" s="473"/>
      <c r="T319" s="473"/>
      <c r="U319" s="473"/>
      <c r="V319" s="127" t="s">
        <v>199</v>
      </c>
      <c r="W319" s="153">
        <v>355</v>
      </c>
      <c r="X319" s="130" t="s">
        <v>206</v>
      </c>
      <c r="Y319" s="153">
        <v>285</v>
      </c>
      <c r="Z319" s="130" t="s">
        <v>207</v>
      </c>
      <c r="AA319" s="153">
        <v>1</v>
      </c>
      <c r="AB319" s="476"/>
    </row>
    <row r="320" spans="1:28" ht="24" customHeight="1" x14ac:dyDescent="0.25">
      <c r="A320" s="375"/>
      <c r="B320" s="484"/>
      <c r="C320" s="502"/>
      <c r="D320" s="497"/>
      <c r="E320" s="499"/>
      <c r="F320" s="512"/>
      <c r="G320" s="499"/>
      <c r="H320" s="499"/>
      <c r="I320" s="499"/>
      <c r="J320" s="499"/>
      <c r="K320" s="499"/>
      <c r="L320" s="499"/>
      <c r="M320" s="499"/>
      <c r="N320" s="510"/>
      <c r="O320" s="296"/>
      <c r="P320" s="515"/>
      <c r="Q320" s="508"/>
      <c r="R320" s="515"/>
      <c r="S320" s="473"/>
      <c r="T320" s="473"/>
      <c r="U320" s="473"/>
      <c r="V320" s="127" t="s">
        <v>200</v>
      </c>
      <c r="W320" s="153">
        <v>104</v>
      </c>
      <c r="X320" s="127" t="s">
        <v>207</v>
      </c>
      <c r="Y320" s="153">
        <v>159</v>
      </c>
      <c r="Z320" s="130" t="s">
        <v>213</v>
      </c>
      <c r="AA320" s="153">
        <v>0</v>
      </c>
      <c r="AB320" s="476"/>
    </row>
    <row r="321" spans="1:28" ht="24" customHeight="1" thickBot="1" x14ac:dyDescent="0.3">
      <c r="A321" s="375"/>
      <c r="B321" s="484"/>
      <c r="C321" s="503"/>
      <c r="D321" s="498"/>
      <c r="E321" s="500"/>
      <c r="F321" s="513"/>
      <c r="G321" s="500"/>
      <c r="H321" s="500"/>
      <c r="I321" s="500"/>
      <c r="J321" s="500"/>
      <c r="K321" s="500"/>
      <c r="L321" s="500"/>
      <c r="M321" s="500"/>
      <c r="N321" s="511"/>
      <c r="O321" s="297"/>
      <c r="P321" s="516"/>
      <c r="Q321" s="509"/>
      <c r="R321" s="516"/>
      <c r="S321" s="474"/>
      <c r="T321" s="474"/>
      <c r="U321" s="474"/>
      <c r="V321" s="128" t="s">
        <v>201</v>
      </c>
      <c r="W321" s="153">
        <v>0</v>
      </c>
      <c r="X321" s="128" t="s">
        <v>208</v>
      </c>
      <c r="Y321" s="153">
        <v>0</v>
      </c>
      <c r="Z321" s="128"/>
      <c r="AA321" s="166"/>
      <c r="AB321" s="477"/>
    </row>
    <row r="322" spans="1:28" ht="24" customHeight="1" x14ac:dyDescent="0.25">
      <c r="A322" s="375"/>
      <c r="B322" s="484"/>
      <c r="C322" s="501" t="s">
        <v>191</v>
      </c>
      <c r="D322" s="69" t="s">
        <v>35</v>
      </c>
      <c r="E322" s="117">
        <v>37063</v>
      </c>
      <c r="F322" s="135">
        <v>37063</v>
      </c>
      <c r="G322" s="152"/>
      <c r="H322" s="152"/>
      <c r="I322" s="152"/>
      <c r="J322" s="135">
        <v>3256</v>
      </c>
      <c r="K322" s="137"/>
      <c r="L322" s="134"/>
      <c r="M322" s="137"/>
      <c r="N322" s="504" t="s">
        <v>244</v>
      </c>
      <c r="O322" s="504"/>
      <c r="P322" s="504"/>
      <c r="Q322" s="507" t="s">
        <v>232</v>
      </c>
      <c r="R322" s="504" t="s">
        <v>244</v>
      </c>
      <c r="S322" s="472">
        <v>1582</v>
      </c>
      <c r="T322" s="472">
        <v>1674</v>
      </c>
      <c r="U322" s="472">
        <v>0</v>
      </c>
      <c r="V322" s="126" t="s">
        <v>195</v>
      </c>
      <c r="W322" s="153">
        <v>38</v>
      </c>
      <c r="X322" s="129" t="s">
        <v>202</v>
      </c>
      <c r="Y322" s="153">
        <v>72</v>
      </c>
      <c r="Z322" s="129" t="s">
        <v>209</v>
      </c>
      <c r="AA322" s="153">
        <v>0</v>
      </c>
      <c r="AB322" s="475">
        <f t="shared" si="24"/>
        <v>3256</v>
      </c>
    </row>
    <row r="323" spans="1:28" ht="24" customHeight="1" x14ac:dyDescent="0.25">
      <c r="A323" s="375"/>
      <c r="B323" s="484"/>
      <c r="C323" s="502"/>
      <c r="D323" s="70" t="s">
        <v>36</v>
      </c>
      <c r="E323" s="164">
        <v>207159960</v>
      </c>
      <c r="F323" s="164">
        <v>191898800</v>
      </c>
      <c r="G323" s="164"/>
      <c r="H323" s="164"/>
      <c r="I323" s="164"/>
      <c r="J323" s="164">
        <v>139335000</v>
      </c>
      <c r="K323" s="43"/>
      <c r="L323" s="42"/>
      <c r="M323" s="43"/>
      <c r="N323" s="505"/>
      <c r="O323" s="505"/>
      <c r="P323" s="505"/>
      <c r="Q323" s="508"/>
      <c r="R323" s="505"/>
      <c r="S323" s="473"/>
      <c r="T323" s="473"/>
      <c r="U323" s="473"/>
      <c r="V323" s="127" t="s">
        <v>196</v>
      </c>
      <c r="W323" s="153">
        <v>2335</v>
      </c>
      <c r="X323" s="130" t="s">
        <v>203</v>
      </c>
      <c r="Y323" s="153">
        <v>2698</v>
      </c>
      <c r="Z323" s="130" t="s">
        <v>210</v>
      </c>
      <c r="AA323" s="153">
        <v>39</v>
      </c>
      <c r="AB323" s="476"/>
    </row>
    <row r="324" spans="1:28" ht="24" customHeight="1" x14ac:dyDescent="0.25">
      <c r="A324" s="375"/>
      <c r="B324" s="484"/>
      <c r="C324" s="502"/>
      <c r="D324" s="132" t="s">
        <v>37</v>
      </c>
      <c r="E324" s="118"/>
      <c r="F324" s="47"/>
      <c r="G324" s="164"/>
      <c r="H324" s="164"/>
      <c r="I324" s="164"/>
      <c r="J324" s="47"/>
      <c r="K324" s="43"/>
      <c r="L324" s="42"/>
      <c r="M324" s="43"/>
      <c r="N324" s="505"/>
      <c r="O324" s="505"/>
      <c r="P324" s="505"/>
      <c r="Q324" s="508"/>
      <c r="R324" s="505"/>
      <c r="S324" s="473"/>
      <c r="T324" s="473"/>
      <c r="U324" s="473"/>
      <c r="V324" s="127" t="s">
        <v>197</v>
      </c>
      <c r="W324" s="153">
        <v>392</v>
      </c>
      <c r="X324" s="130" t="s">
        <v>204</v>
      </c>
      <c r="Y324" s="153">
        <v>27</v>
      </c>
      <c r="Z324" s="130" t="s">
        <v>211</v>
      </c>
      <c r="AA324" s="153">
        <v>1</v>
      </c>
      <c r="AB324" s="476"/>
    </row>
    <row r="325" spans="1:28" ht="24" customHeight="1" x14ac:dyDescent="0.25">
      <c r="A325" s="375"/>
      <c r="B325" s="484"/>
      <c r="C325" s="502"/>
      <c r="D325" s="70" t="s">
        <v>38</v>
      </c>
      <c r="E325" s="164">
        <v>6610293.4000000004</v>
      </c>
      <c r="F325" s="164">
        <v>8382933</v>
      </c>
      <c r="G325" s="164"/>
      <c r="H325" s="164"/>
      <c r="I325" s="164"/>
      <c r="J325" s="164">
        <v>8382933</v>
      </c>
      <c r="K325" s="43"/>
      <c r="L325" s="42"/>
      <c r="M325" s="43"/>
      <c r="N325" s="505"/>
      <c r="O325" s="505"/>
      <c r="P325" s="505"/>
      <c r="Q325" s="508"/>
      <c r="R325" s="505"/>
      <c r="S325" s="473"/>
      <c r="T325" s="473"/>
      <c r="U325" s="473"/>
      <c r="V325" s="127" t="s">
        <v>198</v>
      </c>
      <c r="W325" s="153">
        <v>157</v>
      </c>
      <c r="X325" s="130" t="s">
        <v>205</v>
      </c>
      <c r="Y325" s="153">
        <v>327</v>
      </c>
      <c r="Z325" s="130" t="s">
        <v>212</v>
      </c>
      <c r="AA325" s="153">
        <v>3216</v>
      </c>
      <c r="AB325" s="476"/>
    </row>
    <row r="326" spans="1:28" ht="24" customHeight="1" x14ac:dyDescent="0.25">
      <c r="A326" s="375"/>
      <c r="B326" s="484"/>
      <c r="C326" s="502"/>
      <c r="D326" s="497"/>
      <c r="E326" s="499"/>
      <c r="F326" s="499"/>
      <c r="G326" s="499"/>
      <c r="H326" s="499"/>
      <c r="I326" s="499"/>
      <c r="J326" s="499"/>
      <c r="K326" s="499"/>
      <c r="L326" s="499"/>
      <c r="M326" s="499"/>
      <c r="N326" s="505"/>
      <c r="O326" s="505"/>
      <c r="P326" s="505"/>
      <c r="Q326" s="508"/>
      <c r="R326" s="505"/>
      <c r="S326" s="473"/>
      <c r="T326" s="473"/>
      <c r="U326" s="473"/>
      <c r="V326" s="127" t="s">
        <v>199</v>
      </c>
      <c r="W326" s="153">
        <v>310</v>
      </c>
      <c r="X326" s="130" t="s">
        <v>206</v>
      </c>
      <c r="Y326" s="153">
        <v>132</v>
      </c>
      <c r="Z326" s="130" t="s">
        <v>207</v>
      </c>
      <c r="AA326" s="153">
        <v>0</v>
      </c>
      <c r="AB326" s="476"/>
    </row>
    <row r="327" spans="1:28" ht="24" customHeight="1" x14ac:dyDescent="0.25">
      <c r="A327" s="375"/>
      <c r="B327" s="484"/>
      <c r="C327" s="502"/>
      <c r="D327" s="497"/>
      <c r="E327" s="499"/>
      <c r="F327" s="499"/>
      <c r="G327" s="499"/>
      <c r="H327" s="499"/>
      <c r="I327" s="499"/>
      <c r="J327" s="499"/>
      <c r="K327" s="499"/>
      <c r="L327" s="499"/>
      <c r="M327" s="499"/>
      <c r="N327" s="505"/>
      <c r="O327" s="505"/>
      <c r="P327" s="505"/>
      <c r="Q327" s="508"/>
      <c r="R327" s="505"/>
      <c r="S327" s="473"/>
      <c r="T327" s="473"/>
      <c r="U327" s="473"/>
      <c r="V327" s="127" t="s">
        <v>200</v>
      </c>
      <c r="W327" s="153">
        <v>24</v>
      </c>
      <c r="X327" s="127" t="s">
        <v>207</v>
      </c>
      <c r="Y327" s="153">
        <v>0</v>
      </c>
      <c r="Z327" s="130" t="s">
        <v>213</v>
      </c>
      <c r="AA327" s="153">
        <v>0</v>
      </c>
      <c r="AB327" s="476"/>
    </row>
    <row r="328" spans="1:28" ht="24" customHeight="1" thickBot="1" x14ac:dyDescent="0.3">
      <c r="A328" s="375"/>
      <c r="B328" s="484"/>
      <c r="C328" s="503"/>
      <c r="D328" s="498"/>
      <c r="E328" s="500"/>
      <c r="F328" s="500"/>
      <c r="G328" s="500"/>
      <c r="H328" s="500"/>
      <c r="I328" s="500"/>
      <c r="J328" s="500"/>
      <c r="K328" s="500"/>
      <c r="L328" s="500"/>
      <c r="M328" s="500"/>
      <c r="N328" s="506"/>
      <c r="O328" s="506"/>
      <c r="P328" s="506"/>
      <c r="Q328" s="509"/>
      <c r="R328" s="506"/>
      <c r="S328" s="474"/>
      <c r="T328" s="474"/>
      <c r="U328" s="474"/>
      <c r="V328" s="128" t="s">
        <v>201</v>
      </c>
      <c r="W328" s="153">
        <v>0</v>
      </c>
      <c r="X328" s="128" t="s">
        <v>208</v>
      </c>
      <c r="Y328" s="153">
        <v>0</v>
      </c>
      <c r="Z328" s="128"/>
      <c r="AA328" s="166"/>
      <c r="AB328" s="477"/>
    </row>
    <row r="329" spans="1:28" ht="24" customHeight="1" x14ac:dyDescent="0.25">
      <c r="A329" s="375"/>
      <c r="B329" s="484"/>
      <c r="C329" s="494" t="s">
        <v>192</v>
      </c>
      <c r="D329" s="73" t="s">
        <v>106</v>
      </c>
      <c r="E329" s="143">
        <f>E322+E315+E308+E301+E294</f>
        <v>148250</v>
      </c>
      <c r="F329" s="143">
        <f>F322+F315+F308+F301+F294</f>
        <v>148250</v>
      </c>
      <c r="G329" s="143"/>
      <c r="H329" s="143"/>
      <c r="I329" s="143"/>
      <c r="J329" s="143">
        <f t="shared" ref="J329" si="25">J322+J315+J308+J301+J294</f>
        <v>14466</v>
      </c>
      <c r="K329" s="137"/>
      <c r="L329" s="134"/>
      <c r="M329" s="137"/>
      <c r="N329" s="472"/>
      <c r="O329" s="472"/>
      <c r="P329" s="472"/>
      <c r="Q329" s="472"/>
      <c r="R329" s="472"/>
      <c r="S329" s="472">
        <f>SUM(S294:S328)</f>
        <v>6838</v>
      </c>
      <c r="T329" s="472">
        <f t="shared" ref="T329:U329" si="26">SUM(T294:T328)</f>
        <v>7607</v>
      </c>
      <c r="U329" s="472">
        <f t="shared" si="26"/>
        <v>21</v>
      </c>
      <c r="V329" s="472"/>
      <c r="W329" s="472"/>
      <c r="X329" s="472"/>
      <c r="Y329" s="472"/>
      <c r="Z329" s="472"/>
      <c r="AA329" s="472"/>
      <c r="AB329" s="472">
        <f t="shared" ref="AB329" si="27">SUM(AB294:AB328)</f>
        <v>14466</v>
      </c>
    </row>
    <row r="330" spans="1:28" ht="24" customHeight="1" x14ac:dyDescent="0.25">
      <c r="A330" s="375"/>
      <c r="B330" s="484"/>
      <c r="C330" s="495"/>
      <c r="D330" s="133" t="s">
        <v>105</v>
      </c>
      <c r="E330" s="121">
        <f>E323+E316+E309+E302+E295</f>
        <v>1035799800</v>
      </c>
      <c r="F330" s="164">
        <f>F323+F316+F309+F302+F295</f>
        <v>959494000</v>
      </c>
      <c r="G330" s="164"/>
      <c r="H330" s="164"/>
      <c r="I330" s="164"/>
      <c r="J330" s="164">
        <f>J323+J316+J309+J302+J295</f>
        <v>696675000</v>
      </c>
      <c r="K330" s="43"/>
      <c r="L330" s="42"/>
      <c r="M330" s="43"/>
      <c r="N330" s="473"/>
      <c r="O330" s="473"/>
      <c r="P330" s="473"/>
      <c r="Q330" s="473"/>
      <c r="R330" s="473"/>
      <c r="S330" s="473"/>
      <c r="T330" s="473"/>
      <c r="U330" s="473"/>
      <c r="V330" s="473"/>
      <c r="W330" s="473"/>
      <c r="X330" s="473"/>
      <c r="Y330" s="473"/>
      <c r="Z330" s="473"/>
      <c r="AA330" s="473"/>
      <c r="AB330" s="473"/>
    </row>
    <row r="331" spans="1:28" ht="24" customHeight="1" thickBot="1" x14ac:dyDescent="0.3">
      <c r="A331" s="375"/>
      <c r="B331" s="484"/>
      <c r="C331" s="496"/>
      <c r="D331" s="139" t="s">
        <v>194</v>
      </c>
      <c r="E331" s="124">
        <f>E325+E318+E311+E304+E297</f>
        <v>33051467</v>
      </c>
      <c r="F331" s="165">
        <f>F325+F318+F311+F304+F297</f>
        <v>28710400</v>
      </c>
      <c r="G331" s="165"/>
      <c r="H331" s="165"/>
      <c r="I331" s="165"/>
      <c r="J331" s="165">
        <f>J325+J318+J311+J304+J297</f>
        <v>24224000</v>
      </c>
      <c r="K331" s="46"/>
      <c r="L331" s="40"/>
      <c r="M331" s="46"/>
      <c r="N331" s="474"/>
      <c r="O331" s="474"/>
      <c r="P331" s="474"/>
      <c r="Q331" s="474"/>
      <c r="R331" s="474"/>
      <c r="S331" s="474"/>
      <c r="T331" s="474"/>
      <c r="U331" s="474"/>
      <c r="V331" s="474"/>
      <c r="W331" s="474"/>
      <c r="X331" s="474"/>
      <c r="Y331" s="474"/>
      <c r="Z331" s="474"/>
      <c r="AA331" s="474"/>
      <c r="AB331" s="474"/>
    </row>
    <row r="332" spans="1:28" ht="24" customHeight="1" x14ac:dyDescent="0.25">
      <c r="A332" s="375"/>
      <c r="B332" s="484"/>
      <c r="C332" s="491" t="s">
        <v>185</v>
      </c>
      <c r="D332" s="73" t="s">
        <v>106</v>
      </c>
      <c r="E332" s="143">
        <f t="shared" ref="E332:F334" si="28">E329+E291</f>
        <v>337000</v>
      </c>
      <c r="F332" s="143">
        <f t="shared" si="28"/>
        <v>337000</v>
      </c>
      <c r="G332" s="143"/>
      <c r="H332" s="143"/>
      <c r="I332" s="143"/>
      <c r="J332" s="143">
        <f t="shared" ref="J332" si="29">J329+J291</f>
        <v>38594</v>
      </c>
      <c r="K332" s="137"/>
      <c r="L332" s="134"/>
      <c r="M332" s="137"/>
      <c r="N332" s="472"/>
      <c r="O332" s="472"/>
      <c r="P332" s="472"/>
      <c r="Q332" s="472"/>
      <c r="R332" s="472"/>
      <c r="S332" s="472"/>
      <c r="T332" s="472"/>
      <c r="U332" s="472"/>
      <c r="V332" s="472"/>
      <c r="W332" s="472"/>
      <c r="X332" s="472"/>
      <c r="Y332" s="472"/>
      <c r="Z332" s="472"/>
      <c r="AA332" s="472"/>
      <c r="AB332" s="481">
        <f>AB329+AB291</f>
        <v>38594</v>
      </c>
    </row>
    <row r="333" spans="1:28" ht="24" customHeight="1" x14ac:dyDescent="0.25">
      <c r="A333" s="375"/>
      <c r="B333" s="484"/>
      <c r="C333" s="492"/>
      <c r="D333" s="133" t="s">
        <v>105</v>
      </c>
      <c r="E333" s="121">
        <f t="shared" si="28"/>
        <v>2820702000</v>
      </c>
      <c r="F333" s="164">
        <f t="shared" si="28"/>
        <v>2820702000</v>
      </c>
      <c r="G333" s="164"/>
      <c r="H333" s="164"/>
      <c r="I333" s="164"/>
      <c r="J333" s="164">
        <f>J330+J292</f>
        <v>1946550000</v>
      </c>
      <c r="K333" s="43"/>
      <c r="L333" s="42"/>
      <c r="M333" s="43"/>
      <c r="N333" s="473"/>
      <c r="O333" s="473"/>
      <c r="P333" s="473"/>
      <c r="Q333" s="473"/>
      <c r="R333" s="473"/>
      <c r="S333" s="473"/>
      <c r="T333" s="473"/>
      <c r="U333" s="473"/>
      <c r="V333" s="473"/>
      <c r="W333" s="473"/>
      <c r="X333" s="473"/>
      <c r="Y333" s="473"/>
      <c r="Z333" s="473"/>
      <c r="AA333" s="473"/>
      <c r="AB333" s="482"/>
    </row>
    <row r="334" spans="1:28" ht="24" customHeight="1" thickBot="1" x14ac:dyDescent="0.3">
      <c r="A334" s="375"/>
      <c r="B334" s="484"/>
      <c r="C334" s="493"/>
      <c r="D334" s="139" t="s">
        <v>105</v>
      </c>
      <c r="E334" s="124">
        <f t="shared" si="28"/>
        <v>164325468.99999994</v>
      </c>
      <c r="F334" s="165">
        <f t="shared" si="28"/>
        <v>164325469</v>
      </c>
      <c r="G334" s="165"/>
      <c r="H334" s="165"/>
      <c r="I334" s="165"/>
      <c r="J334" s="165">
        <f>J331+J293</f>
        <v>83362265.99999997</v>
      </c>
      <c r="K334" s="46"/>
      <c r="L334" s="40"/>
      <c r="M334" s="46"/>
      <c r="N334" s="474"/>
      <c r="O334" s="474"/>
      <c r="P334" s="474"/>
      <c r="Q334" s="474"/>
      <c r="R334" s="474"/>
      <c r="S334" s="474"/>
      <c r="T334" s="474"/>
      <c r="U334" s="474"/>
      <c r="V334" s="474"/>
      <c r="W334" s="474"/>
      <c r="X334" s="474"/>
      <c r="Y334" s="474"/>
      <c r="Z334" s="474"/>
      <c r="AA334" s="474"/>
      <c r="AB334" s="483"/>
    </row>
    <row r="335" spans="1:28" ht="24" customHeight="1" x14ac:dyDescent="0.25">
      <c r="A335" s="479">
        <v>3</v>
      </c>
      <c r="B335" s="484" t="s">
        <v>162</v>
      </c>
      <c r="C335" s="485" t="s">
        <v>193</v>
      </c>
      <c r="D335" s="69" t="s">
        <v>35</v>
      </c>
      <c r="E335" s="144">
        <v>5</v>
      </c>
      <c r="F335" s="135">
        <v>5</v>
      </c>
      <c r="G335" s="152"/>
      <c r="H335" s="152"/>
      <c r="I335" s="152"/>
      <c r="J335" s="135">
        <v>0.25</v>
      </c>
      <c r="K335" s="145"/>
      <c r="L335" s="134"/>
      <c r="M335" s="144"/>
      <c r="N335" s="472"/>
      <c r="O335" s="488"/>
      <c r="P335" s="478"/>
      <c r="Q335" s="478"/>
      <c r="R335" s="469"/>
      <c r="S335" s="469"/>
      <c r="T335" s="469"/>
      <c r="U335" s="469"/>
      <c r="V335" s="469"/>
      <c r="W335" s="469"/>
      <c r="X335" s="472"/>
      <c r="Y335" s="469"/>
      <c r="Z335" s="472"/>
      <c r="AA335" s="469"/>
      <c r="AB335" s="475"/>
    </row>
    <row r="336" spans="1:28" ht="24" customHeight="1" x14ac:dyDescent="0.25">
      <c r="A336" s="479"/>
      <c r="B336" s="484"/>
      <c r="C336" s="486"/>
      <c r="D336" s="70" t="s">
        <v>36</v>
      </c>
      <c r="E336" s="100">
        <v>2250800000</v>
      </c>
      <c r="F336" s="164">
        <v>2250800000</v>
      </c>
      <c r="G336" s="164"/>
      <c r="H336" s="164"/>
      <c r="I336" s="164"/>
      <c r="J336" s="164">
        <v>598373000</v>
      </c>
      <c r="K336" s="44"/>
      <c r="L336" s="42"/>
      <c r="M336" s="42"/>
      <c r="N336" s="473"/>
      <c r="O336" s="489"/>
      <c r="P336" s="479"/>
      <c r="Q336" s="479"/>
      <c r="R336" s="470"/>
      <c r="S336" s="470"/>
      <c r="T336" s="470"/>
      <c r="U336" s="470"/>
      <c r="V336" s="470"/>
      <c r="W336" s="470"/>
      <c r="X336" s="473"/>
      <c r="Y336" s="470"/>
      <c r="Z336" s="473"/>
      <c r="AA336" s="470"/>
      <c r="AB336" s="476"/>
    </row>
    <row r="337" spans="1:28" ht="24" customHeight="1" x14ac:dyDescent="0.25">
      <c r="A337" s="479"/>
      <c r="B337" s="484"/>
      <c r="C337" s="486"/>
      <c r="D337" s="132" t="s">
        <v>37</v>
      </c>
      <c r="E337" s="45"/>
      <c r="F337" s="47"/>
      <c r="G337" s="164"/>
      <c r="H337" s="164"/>
      <c r="I337" s="164"/>
      <c r="J337" s="47"/>
      <c r="K337" s="44"/>
      <c r="L337" s="42"/>
      <c r="M337" s="42"/>
      <c r="N337" s="473"/>
      <c r="O337" s="489"/>
      <c r="P337" s="479"/>
      <c r="Q337" s="479"/>
      <c r="R337" s="470"/>
      <c r="S337" s="470"/>
      <c r="T337" s="470"/>
      <c r="U337" s="470"/>
      <c r="V337" s="470"/>
      <c r="W337" s="470"/>
      <c r="X337" s="473"/>
      <c r="Y337" s="470"/>
      <c r="Z337" s="473"/>
      <c r="AA337" s="470"/>
      <c r="AB337" s="476"/>
    </row>
    <row r="338" spans="1:28" ht="24" customHeight="1" thickBot="1" x14ac:dyDescent="0.3">
      <c r="A338" s="479"/>
      <c r="B338" s="484"/>
      <c r="C338" s="487"/>
      <c r="D338" s="146" t="s">
        <v>38</v>
      </c>
      <c r="E338" s="165">
        <v>375194115</v>
      </c>
      <c r="F338" s="164">
        <f>+E338</f>
        <v>375194115</v>
      </c>
      <c r="G338" s="165"/>
      <c r="H338" s="165"/>
      <c r="I338" s="165"/>
      <c r="J338" s="164">
        <v>69669219</v>
      </c>
      <c r="K338" s="147"/>
      <c r="L338" s="148"/>
      <c r="M338" s="148"/>
      <c r="N338" s="474"/>
      <c r="O338" s="490"/>
      <c r="P338" s="480"/>
      <c r="Q338" s="480"/>
      <c r="R338" s="471"/>
      <c r="S338" s="471"/>
      <c r="T338" s="471"/>
      <c r="U338" s="471"/>
      <c r="V338" s="471"/>
      <c r="W338" s="471"/>
      <c r="X338" s="474"/>
      <c r="Y338" s="471"/>
      <c r="Z338" s="474"/>
      <c r="AA338" s="471"/>
      <c r="AB338" s="477"/>
    </row>
    <row r="339" spans="1:28" ht="29.25" customHeight="1" x14ac:dyDescent="0.25">
      <c r="A339" s="454" t="s">
        <v>40</v>
      </c>
      <c r="B339" s="455"/>
      <c r="C339" s="456"/>
      <c r="D339" s="131" t="s">
        <v>104</v>
      </c>
      <c r="E339" s="119">
        <f>E336+E333+E149</f>
        <v>6681800000</v>
      </c>
      <c r="F339" s="119">
        <f>F336+F333+F149</f>
        <v>6681800000</v>
      </c>
      <c r="G339" s="119"/>
      <c r="H339" s="119"/>
      <c r="I339" s="119"/>
      <c r="J339" s="119">
        <f>J336+J333+J149</f>
        <v>3559080000</v>
      </c>
      <c r="K339" s="71"/>
      <c r="L339" s="71"/>
      <c r="M339" s="71"/>
      <c r="N339" s="463"/>
      <c r="O339" s="464"/>
      <c r="P339" s="464"/>
      <c r="Q339" s="464"/>
      <c r="R339" s="464"/>
      <c r="S339" s="464"/>
      <c r="T339" s="464"/>
      <c r="U339" s="464"/>
      <c r="V339" s="464"/>
      <c r="W339" s="464"/>
      <c r="X339" s="464"/>
      <c r="Y339" s="464"/>
      <c r="Z339" s="464"/>
      <c r="AA339" s="464"/>
      <c r="AB339" s="465"/>
    </row>
    <row r="340" spans="1:28" ht="29.25" customHeight="1" x14ac:dyDescent="0.25">
      <c r="A340" s="457"/>
      <c r="B340" s="458"/>
      <c r="C340" s="459"/>
      <c r="D340" s="75" t="s">
        <v>103</v>
      </c>
      <c r="E340" s="122">
        <f>E338+E334+E150</f>
        <v>664239384</v>
      </c>
      <c r="F340" s="122">
        <f>F338+F334+F150</f>
        <v>664239384</v>
      </c>
      <c r="G340" s="122"/>
      <c r="H340" s="122"/>
      <c r="I340" s="122"/>
      <c r="J340" s="122">
        <f>J338+J334+J150</f>
        <v>245169019</v>
      </c>
      <c r="K340" s="76"/>
      <c r="L340" s="76"/>
      <c r="M340" s="76"/>
      <c r="N340" s="463"/>
      <c r="O340" s="464"/>
      <c r="P340" s="464"/>
      <c r="Q340" s="464"/>
      <c r="R340" s="464"/>
      <c r="S340" s="464"/>
      <c r="T340" s="464"/>
      <c r="U340" s="464"/>
      <c r="V340" s="464"/>
      <c r="W340" s="464"/>
      <c r="X340" s="464"/>
      <c r="Y340" s="464"/>
      <c r="Z340" s="464"/>
      <c r="AA340" s="464"/>
      <c r="AB340" s="465"/>
    </row>
    <row r="341" spans="1:28" ht="29.25" customHeight="1" thickBot="1" x14ac:dyDescent="0.3">
      <c r="A341" s="460"/>
      <c r="B341" s="461"/>
      <c r="C341" s="462"/>
      <c r="D341" s="74" t="s">
        <v>102</v>
      </c>
      <c r="E341" s="123">
        <f>E340+E339</f>
        <v>7346039384</v>
      </c>
      <c r="F341" s="123">
        <f>F340+F339</f>
        <v>7346039384</v>
      </c>
      <c r="G341" s="123"/>
      <c r="H341" s="123"/>
      <c r="I341" s="123"/>
      <c r="J341" s="123">
        <f>+J339+J340</f>
        <v>3804249019</v>
      </c>
      <c r="K341" s="72"/>
      <c r="L341" s="72"/>
      <c r="M341" s="72"/>
      <c r="N341" s="466"/>
      <c r="O341" s="467"/>
      <c r="P341" s="467"/>
      <c r="Q341" s="467"/>
      <c r="R341" s="467"/>
      <c r="S341" s="467"/>
      <c r="T341" s="467"/>
      <c r="U341" s="467"/>
      <c r="V341" s="467"/>
      <c r="W341" s="467"/>
      <c r="X341" s="467"/>
      <c r="Y341" s="467"/>
      <c r="Z341" s="467"/>
      <c r="AA341" s="467"/>
      <c r="AB341" s="468"/>
    </row>
    <row r="342" spans="1:28" x14ac:dyDescent="0.25">
      <c r="A342" s="4"/>
      <c r="B342" s="37"/>
      <c r="C342" s="37"/>
      <c r="D342" s="37"/>
      <c r="E342" s="4"/>
      <c r="F342" s="4"/>
      <c r="G342" s="4"/>
      <c r="H342" s="4"/>
      <c r="I342" s="4"/>
      <c r="J342" s="4"/>
      <c r="K342" s="4"/>
      <c r="L342" s="4"/>
      <c r="M342" s="4"/>
      <c r="N342" s="4"/>
      <c r="O342" s="4"/>
      <c r="P342" s="4"/>
      <c r="Q342" s="37"/>
      <c r="R342" s="37"/>
      <c r="S342" s="37"/>
      <c r="T342" s="37"/>
      <c r="U342" s="37"/>
      <c r="V342" s="37"/>
      <c r="W342" s="37"/>
      <c r="X342" s="37"/>
      <c r="Y342" s="37"/>
      <c r="Z342" s="37"/>
      <c r="AA342" s="37"/>
      <c r="AB342" s="37"/>
    </row>
    <row r="343" spans="1:28" ht="18" x14ac:dyDescent="0.25">
      <c r="A343" s="4"/>
      <c r="B343" s="37"/>
      <c r="C343" s="37"/>
      <c r="D343" s="37"/>
      <c r="E343" s="4"/>
      <c r="F343" s="4"/>
      <c r="G343" s="4"/>
      <c r="H343" s="4"/>
      <c r="I343" s="4"/>
      <c r="J343" s="4"/>
      <c r="K343" s="4"/>
      <c r="L343" s="4"/>
      <c r="M343" s="4"/>
      <c r="N343" s="4"/>
      <c r="O343" s="4"/>
      <c r="P343" s="4"/>
      <c r="Q343" s="36"/>
      <c r="R343" s="36"/>
      <c r="S343" s="36"/>
      <c r="T343" s="36"/>
      <c r="U343" s="36"/>
      <c r="V343" s="39"/>
      <c r="W343" s="39"/>
      <c r="X343" s="39"/>
      <c r="Y343" s="39"/>
      <c r="Z343" s="39"/>
      <c r="AA343" s="39"/>
      <c r="AB343" s="39"/>
    </row>
    <row r="344" spans="1:28" ht="18" x14ac:dyDescent="0.25">
      <c r="A344" s="82" t="s">
        <v>130</v>
      </c>
      <c r="B344" s="4"/>
      <c r="C344" s="4"/>
      <c r="D344" s="4"/>
      <c r="E344" s="4"/>
      <c r="F344" s="4"/>
      <c r="G344" s="4"/>
      <c r="H344" s="4"/>
      <c r="I344" s="4"/>
      <c r="J344" s="4"/>
      <c r="K344" s="4"/>
      <c r="L344" s="4"/>
      <c r="M344" s="4"/>
      <c r="N344" s="4"/>
      <c r="O344" s="4"/>
      <c r="P344" s="4"/>
      <c r="Q344" s="36"/>
      <c r="R344" s="36"/>
      <c r="S344" s="36"/>
      <c r="T344" s="36"/>
      <c r="U344" s="36"/>
      <c r="V344" s="38"/>
      <c r="W344" s="38"/>
      <c r="X344" s="38"/>
      <c r="Y344" s="38"/>
      <c r="Z344" s="38"/>
      <c r="AA344" s="38"/>
      <c r="AB344" s="38"/>
    </row>
    <row r="345" spans="1:28" ht="18" customHeight="1" x14ac:dyDescent="0.25">
      <c r="A345" s="162" t="s">
        <v>131</v>
      </c>
      <c r="B345" s="374" t="s">
        <v>132</v>
      </c>
      <c r="C345" s="374"/>
      <c r="D345" s="374"/>
      <c r="E345" s="374"/>
      <c r="F345" s="376" t="s">
        <v>133</v>
      </c>
      <c r="G345" s="376"/>
      <c r="H345" s="376"/>
      <c r="I345" s="4"/>
      <c r="J345" s="4"/>
      <c r="K345" s="4"/>
      <c r="L345" s="4"/>
      <c r="M345" s="4"/>
      <c r="N345" s="4"/>
      <c r="O345" s="4"/>
      <c r="P345" s="4"/>
      <c r="Q345" s="36"/>
      <c r="R345" s="36"/>
      <c r="S345" s="36"/>
      <c r="T345" s="36"/>
      <c r="U345" s="36"/>
      <c r="V345" s="36"/>
      <c r="W345" s="36"/>
      <c r="X345" s="36"/>
      <c r="Y345" s="36"/>
      <c r="Z345" s="36"/>
      <c r="AA345" s="36"/>
      <c r="AB345" s="36"/>
    </row>
    <row r="346" spans="1:28" x14ac:dyDescent="0.25">
      <c r="A346" s="163">
        <v>11</v>
      </c>
      <c r="B346" s="375" t="s">
        <v>134</v>
      </c>
      <c r="C346" s="375"/>
      <c r="D346" s="375"/>
      <c r="E346" s="375"/>
      <c r="F346" s="375" t="s">
        <v>136</v>
      </c>
      <c r="G346" s="375"/>
      <c r="H346" s="375"/>
      <c r="I346" s="4"/>
      <c r="J346" s="4"/>
      <c r="K346" s="4"/>
      <c r="L346" s="4"/>
      <c r="M346" s="4"/>
      <c r="N346" s="4"/>
      <c r="O346" s="4"/>
      <c r="P346" s="4"/>
      <c r="Q346" s="4"/>
      <c r="R346" s="4"/>
      <c r="S346" s="4"/>
      <c r="T346" s="4"/>
      <c r="U346" s="4"/>
      <c r="V346" s="4"/>
      <c r="W346" s="4"/>
      <c r="X346" s="4"/>
      <c r="Y346" s="4"/>
      <c r="Z346" s="4"/>
      <c r="AA346" s="4"/>
      <c r="AB346" s="4"/>
    </row>
    <row r="347" spans="1:28" x14ac:dyDescent="0.25">
      <c r="E347" s="1"/>
      <c r="F347" s="1"/>
      <c r="G347" s="1"/>
      <c r="H347" s="1"/>
      <c r="I347" s="1"/>
      <c r="J347" s="1"/>
      <c r="K347" s="1"/>
      <c r="L347" s="1"/>
      <c r="M347" s="1"/>
      <c r="N347" s="1"/>
      <c r="O347" s="1"/>
      <c r="P347" s="1"/>
    </row>
    <row r="348" spans="1:28" x14ac:dyDescent="0.25">
      <c r="G348" s="1"/>
      <c r="H348" s="1"/>
      <c r="I348" s="1"/>
      <c r="J348" s="1"/>
      <c r="K348" s="1"/>
      <c r="L348" s="1"/>
    </row>
    <row r="349" spans="1:28" x14ac:dyDescent="0.25">
      <c r="G349" s="1"/>
      <c r="H349" s="1"/>
      <c r="I349" s="1"/>
      <c r="J349" s="1"/>
      <c r="K349" s="1"/>
      <c r="L349" s="1"/>
    </row>
    <row r="350" spans="1:28" x14ac:dyDescent="0.25">
      <c r="G350" s="1"/>
      <c r="H350" s="1"/>
      <c r="I350" s="1"/>
      <c r="J350" s="1"/>
      <c r="K350" s="1"/>
      <c r="L350" s="1"/>
    </row>
    <row r="351" spans="1:28" x14ac:dyDescent="0.25">
      <c r="G351" s="1"/>
      <c r="H351" s="1"/>
      <c r="I351" s="1"/>
      <c r="J351" s="1"/>
      <c r="K351" s="1"/>
      <c r="L351" s="1"/>
    </row>
    <row r="352" spans="1:28" x14ac:dyDescent="0.25">
      <c r="G352" s="1"/>
      <c r="H352" s="1"/>
      <c r="I352" s="1"/>
      <c r="J352" s="1"/>
      <c r="K352" s="1"/>
      <c r="L352" s="1"/>
    </row>
    <row r="353" spans="7:12" x14ac:dyDescent="0.25">
      <c r="G353" s="1"/>
      <c r="H353" s="1"/>
      <c r="I353" s="1"/>
      <c r="J353" s="1"/>
      <c r="K353" s="1"/>
      <c r="L353" s="1"/>
    </row>
    <row r="354" spans="7:12" x14ac:dyDescent="0.25">
      <c r="G354" s="1"/>
      <c r="H354" s="1"/>
      <c r="I354" s="1"/>
      <c r="J354" s="1"/>
      <c r="K354" s="1"/>
      <c r="L354" s="1"/>
    </row>
    <row r="355" spans="7:12" x14ac:dyDescent="0.25">
      <c r="G355" s="1"/>
      <c r="H355" s="1"/>
      <c r="I355" s="1"/>
      <c r="J355" s="1"/>
      <c r="K355" s="1"/>
      <c r="L355" s="1"/>
    </row>
    <row r="356" spans="7:12" x14ac:dyDescent="0.25">
      <c r="G356" s="1"/>
      <c r="H356" s="1"/>
      <c r="I356" s="1"/>
      <c r="J356" s="1"/>
      <c r="K356" s="1"/>
      <c r="L356" s="1"/>
    </row>
    <row r="357" spans="7:12" x14ac:dyDescent="0.25">
      <c r="G357" s="1"/>
      <c r="H357" s="1"/>
      <c r="I357" s="1"/>
      <c r="J357" s="1"/>
      <c r="K357" s="1"/>
      <c r="L357" s="1"/>
    </row>
    <row r="358" spans="7:12" x14ac:dyDescent="0.25">
      <c r="G358" s="1"/>
      <c r="H358" s="1"/>
      <c r="I358" s="1"/>
      <c r="J358" s="1"/>
      <c r="K358" s="1"/>
      <c r="L358" s="1"/>
    </row>
    <row r="359" spans="7:12" x14ac:dyDescent="0.25">
      <c r="G359" s="1"/>
      <c r="H359" s="1"/>
      <c r="I359" s="1"/>
      <c r="J359" s="1"/>
      <c r="K359" s="1"/>
      <c r="L359" s="1"/>
    </row>
    <row r="360" spans="7:12" x14ac:dyDescent="0.25">
      <c r="G360" s="1"/>
      <c r="H360" s="1"/>
      <c r="I360" s="1"/>
      <c r="J360" s="1"/>
      <c r="K360" s="1"/>
      <c r="L360" s="1"/>
    </row>
    <row r="361" spans="7:12" x14ac:dyDescent="0.25">
      <c r="G361" s="1"/>
      <c r="H361" s="1"/>
      <c r="I361" s="1"/>
      <c r="J361" s="1"/>
      <c r="K361" s="1"/>
      <c r="L361" s="1"/>
    </row>
    <row r="362" spans="7:12" x14ac:dyDescent="0.25">
      <c r="G362" s="1"/>
      <c r="H362" s="1"/>
      <c r="I362" s="1"/>
      <c r="J362" s="1"/>
      <c r="K362" s="1"/>
      <c r="L362" s="1"/>
    </row>
    <row r="363" spans="7:12" x14ac:dyDescent="0.25">
      <c r="G363" s="1"/>
      <c r="H363" s="1"/>
      <c r="I363" s="1"/>
      <c r="J363" s="1"/>
      <c r="K363" s="1"/>
      <c r="L363" s="1"/>
    </row>
    <row r="364" spans="7:12" x14ac:dyDescent="0.25">
      <c r="G364" s="1"/>
      <c r="H364" s="1"/>
      <c r="I364" s="1"/>
      <c r="J364" s="1"/>
      <c r="K364" s="1"/>
      <c r="L364" s="1"/>
    </row>
    <row r="365" spans="7:12" x14ac:dyDescent="0.25">
      <c r="G365" s="1"/>
      <c r="H365" s="1"/>
      <c r="I365" s="1"/>
      <c r="J365" s="1"/>
      <c r="K365" s="1"/>
      <c r="L365" s="1"/>
    </row>
    <row r="366" spans="7:12" x14ac:dyDescent="0.25">
      <c r="G366" s="1"/>
      <c r="H366" s="1"/>
      <c r="I366" s="1"/>
      <c r="J366" s="1"/>
      <c r="K366" s="1"/>
      <c r="L366" s="1"/>
    </row>
    <row r="367" spans="7:12" x14ac:dyDescent="0.25">
      <c r="G367" s="1"/>
      <c r="H367" s="1"/>
      <c r="I367" s="1"/>
      <c r="J367" s="1"/>
      <c r="K367" s="1"/>
      <c r="L367" s="1"/>
    </row>
    <row r="368" spans="7:12" x14ac:dyDescent="0.25">
      <c r="G368" s="1"/>
      <c r="H368" s="1"/>
      <c r="I368" s="1"/>
      <c r="J368" s="1"/>
      <c r="K368" s="1"/>
      <c r="L368" s="1"/>
    </row>
    <row r="369" spans="7:12" x14ac:dyDescent="0.25">
      <c r="G369" s="1"/>
      <c r="H369" s="1"/>
      <c r="I369" s="1"/>
      <c r="J369" s="1"/>
      <c r="K369" s="1"/>
      <c r="L369" s="1"/>
    </row>
    <row r="370" spans="7:12" x14ac:dyDescent="0.25">
      <c r="G370" s="1"/>
      <c r="H370" s="1"/>
      <c r="I370" s="1"/>
      <c r="J370" s="1"/>
      <c r="K370" s="1"/>
      <c r="L370" s="1"/>
    </row>
    <row r="371" spans="7:12" x14ac:dyDescent="0.25">
      <c r="G371" s="1"/>
      <c r="H371" s="1"/>
      <c r="I371" s="1"/>
      <c r="J371" s="1"/>
      <c r="K371" s="1"/>
      <c r="L371" s="1"/>
    </row>
    <row r="372" spans="7:12" x14ac:dyDescent="0.25">
      <c r="G372" s="1"/>
      <c r="H372" s="1"/>
      <c r="I372" s="1"/>
      <c r="J372" s="1"/>
      <c r="K372" s="1"/>
      <c r="L372" s="1"/>
    </row>
    <row r="373" spans="7:12" x14ac:dyDescent="0.25">
      <c r="G373" s="1"/>
      <c r="H373" s="1"/>
      <c r="I373" s="1"/>
      <c r="J373" s="1"/>
      <c r="K373" s="1"/>
      <c r="L373" s="1"/>
    </row>
    <row r="374" spans="7:12" x14ac:dyDescent="0.25">
      <c r="G374" s="1"/>
      <c r="H374" s="1"/>
      <c r="I374" s="1"/>
      <c r="J374" s="1"/>
      <c r="K374" s="1"/>
      <c r="L374" s="1"/>
    </row>
    <row r="375" spans="7:12" x14ac:dyDescent="0.25">
      <c r="G375" s="1"/>
      <c r="H375" s="1"/>
      <c r="I375" s="1"/>
      <c r="J375" s="1"/>
      <c r="K375" s="1"/>
      <c r="L375" s="1"/>
    </row>
    <row r="376" spans="7:12" x14ac:dyDescent="0.25">
      <c r="G376" s="1"/>
      <c r="H376" s="1"/>
      <c r="I376" s="1"/>
      <c r="J376" s="1"/>
      <c r="K376" s="1"/>
      <c r="L376" s="1"/>
    </row>
    <row r="377" spans="7:12" x14ac:dyDescent="0.25">
      <c r="G377" s="1"/>
      <c r="H377" s="1"/>
      <c r="I377" s="1"/>
      <c r="J377" s="1"/>
      <c r="K377" s="1"/>
      <c r="L377" s="1"/>
    </row>
    <row r="378" spans="7:12" x14ac:dyDescent="0.25">
      <c r="G378" s="1"/>
      <c r="H378" s="1"/>
      <c r="I378" s="1"/>
      <c r="J378" s="1"/>
      <c r="K378" s="1"/>
      <c r="L378" s="1"/>
    </row>
    <row r="379" spans="7:12" x14ac:dyDescent="0.25">
      <c r="G379" s="1"/>
      <c r="H379" s="1"/>
      <c r="I379" s="1"/>
      <c r="J379" s="1"/>
      <c r="K379" s="1"/>
      <c r="L379" s="1"/>
    </row>
    <row r="380" spans="7:12" x14ac:dyDescent="0.25">
      <c r="G380" s="1"/>
      <c r="H380" s="1"/>
      <c r="I380" s="1"/>
      <c r="J380" s="1"/>
      <c r="K380" s="1"/>
      <c r="L380" s="1"/>
    </row>
    <row r="381" spans="7:12" x14ac:dyDescent="0.25">
      <c r="G381" s="1"/>
      <c r="H381" s="1"/>
      <c r="I381" s="1"/>
      <c r="J381" s="1"/>
      <c r="K381" s="1"/>
      <c r="L381" s="1"/>
    </row>
    <row r="382" spans="7:12" x14ac:dyDescent="0.25">
      <c r="G382" s="1"/>
      <c r="H382" s="1"/>
      <c r="I382" s="1"/>
      <c r="J382" s="1"/>
      <c r="K382" s="1"/>
      <c r="L382" s="1"/>
    </row>
    <row r="383" spans="7:12" x14ac:dyDescent="0.25">
      <c r="G383" s="1"/>
      <c r="H383" s="1"/>
      <c r="I383" s="1"/>
      <c r="J383" s="1"/>
      <c r="K383" s="1"/>
      <c r="L383" s="1"/>
    </row>
    <row r="384" spans="7:12" x14ac:dyDescent="0.25">
      <c r="G384" s="1"/>
      <c r="H384" s="1"/>
      <c r="I384" s="1"/>
      <c r="J384" s="1"/>
      <c r="K384" s="1"/>
      <c r="L384" s="1"/>
    </row>
    <row r="385" spans="7:12" x14ac:dyDescent="0.25">
      <c r="G385" s="1"/>
      <c r="H385" s="1"/>
      <c r="I385" s="1"/>
      <c r="J385" s="1"/>
      <c r="K385" s="1"/>
      <c r="L385" s="1"/>
    </row>
    <row r="386" spans="7:12" x14ac:dyDescent="0.25">
      <c r="G386" s="1"/>
      <c r="H386" s="1"/>
      <c r="I386" s="1"/>
      <c r="J386" s="1"/>
      <c r="K386" s="1"/>
      <c r="L386" s="1"/>
    </row>
    <row r="387" spans="7:12" x14ac:dyDescent="0.25">
      <c r="G387" s="1"/>
      <c r="H387" s="1"/>
      <c r="I387" s="1"/>
      <c r="J387" s="1"/>
      <c r="K387" s="1"/>
      <c r="L387" s="1"/>
    </row>
    <row r="388" spans="7:12" x14ac:dyDescent="0.25">
      <c r="G388" s="1"/>
      <c r="H388" s="1"/>
      <c r="I388" s="1"/>
      <c r="J388" s="1"/>
      <c r="K388" s="1"/>
      <c r="L388" s="1"/>
    </row>
    <row r="389" spans="7:12" x14ac:dyDescent="0.25">
      <c r="G389" s="1"/>
      <c r="H389" s="1"/>
      <c r="I389" s="1"/>
      <c r="J389" s="1"/>
      <c r="K389" s="1"/>
      <c r="L389" s="1"/>
    </row>
    <row r="390" spans="7:12" x14ac:dyDescent="0.25">
      <c r="G390" s="1"/>
      <c r="H390" s="1"/>
      <c r="I390" s="1"/>
      <c r="J390" s="1"/>
      <c r="K390" s="1"/>
      <c r="L390" s="1"/>
    </row>
    <row r="391" spans="7:12" x14ac:dyDescent="0.25">
      <c r="G391" s="1"/>
      <c r="H391" s="1"/>
      <c r="I391" s="1"/>
      <c r="J391" s="1"/>
      <c r="K391" s="1"/>
      <c r="L391" s="1"/>
    </row>
    <row r="392" spans="7:12" x14ac:dyDescent="0.25">
      <c r="G392" s="1"/>
      <c r="H392" s="1"/>
      <c r="I392" s="1"/>
      <c r="J392" s="1"/>
      <c r="K392" s="1"/>
      <c r="L392" s="1"/>
    </row>
    <row r="393" spans="7:12" x14ac:dyDescent="0.25">
      <c r="G393" s="1"/>
      <c r="H393" s="1"/>
      <c r="I393" s="1"/>
      <c r="J393" s="1"/>
      <c r="K393" s="1"/>
      <c r="L393" s="1"/>
    </row>
    <row r="394" spans="7:12" x14ac:dyDescent="0.25">
      <c r="G394" s="1"/>
      <c r="H394" s="1"/>
      <c r="I394" s="1"/>
      <c r="J394" s="1"/>
      <c r="K394" s="1"/>
      <c r="L394" s="1"/>
    </row>
    <row r="395" spans="7:12" x14ac:dyDescent="0.25">
      <c r="G395" s="1"/>
      <c r="H395" s="1"/>
      <c r="I395" s="1"/>
      <c r="J395" s="1"/>
      <c r="K395" s="1"/>
      <c r="L395" s="1"/>
    </row>
    <row r="396" spans="7:12" x14ac:dyDescent="0.25">
      <c r="G396" s="1"/>
      <c r="H396" s="1"/>
      <c r="I396" s="1"/>
      <c r="J396" s="1"/>
      <c r="K396" s="1"/>
      <c r="L396" s="1"/>
    </row>
    <row r="397" spans="7:12" x14ac:dyDescent="0.25">
      <c r="G397" s="1"/>
      <c r="H397" s="1"/>
      <c r="I397" s="1"/>
      <c r="J397" s="1"/>
      <c r="K397" s="1"/>
      <c r="L397" s="1"/>
    </row>
    <row r="398" spans="7:12" x14ac:dyDescent="0.25">
      <c r="G398" s="1"/>
      <c r="H398" s="1"/>
      <c r="I398" s="1"/>
      <c r="J398" s="1"/>
      <c r="K398" s="1"/>
      <c r="L398" s="1"/>
    </row>
    <row r="399" spans="7:12" x14ac:dyDescent="0.25">
      <c r="G399" s="1"/>
      <c r="H399" s="1"/>
      <c r="I399" s="1"/>
      <c r="J399" s="1"/>
      <c r="K399" s="1"/>
      <c r="L399" s="1"/>
    </row>
    <row r="400" spans="7:12" x14ac:dyDescent="0.25">
      <c r="G400" s="1"/>
      <c r="H400" s="1"/>
      <c r="I400" s="1"/>
      <c r="J400" s="1"/>
      <c r="K400" s="1"/>
      <c r="L400" s="1"/>
    </row>
    <row r="401" spans="7:12" x14ac:dyDescent="0.25">
      <c r="G401" s="1"/>
      <c r="H401" s="1"/>
      <c r="I401" s="1"/>
      <c r="J401" s="1"/>
      <c r="K401" s="1"/>
      <c r="L401" s="1"/>
    </row>
    <row r="402" spans="7:12" x14ac:dyDescent="0.25">
      <c r="G402" s="1"/>
      <c r="H402" s="1"/>
      <c r="I402" s="1"/>
      <c r="J402" s="1"/>
      <c r="K402" s="1"/>
      <c r="L402" s="1"/>
    </row>
    <row r="403" spans="7:12" x14ac:dyDescent="0.25">
      <c r="G403" s="1"/>
      <c r="H403" s="1"/>
      <c r="I403" s="1"/>
      <c r="J403" s="1"/>
      <c r="K403" s="1"/>
      <c r="L403" s="1"/>
    </row>
    <row r="404" spans="7:12" x14ac:dyDescent="0.25">
      <c r="G404" s="1"/>
      <c r="H404" s="1"/>
      <c r="I404" s="1"/>
      <c r="J404" s="1"/>
      <c r="K404" s="1"/>
      <c r="L404" s="1"/>
    </row>
    <row r="405" spans="7:12" x14ac:dyDescent="0.25">
      <c r="G405" s="1"/>
      <c r="H405" s="1"/>
      <c r="I405" s="1"/>
      <c r="J405" s="1"/>
      <c r="K405" s="1"/>
      <c r="L405" s="1"/>
    </row>
    <row r="406" spans="7:12" x14ac:dyDescent="0.25">
      <c r="G406" s="1"/>
      <c r="H406" s="1"/>
      <c r="I406" s="1"/>
      <c r="J406" s="1"/>
      <c r="K406" s="1"/>
      <c r="L406" s="1"/>
    </row>
    <row r="407" spans="7:12" x14ac:dyDescent="0.25">
      <c r="G407" s="1"/>
      <c r="H407" s="1"/>
      <c r="I407" s="1"/>
      <c r="J407" s="1"/>
      <c r="K407" s="1"/>
      <c r="L407" s="1"/>
    </row>
    <row r="408" spans="7:12" x14ac:dyDescent="0.25">
      <c r="G408" s="1"/>
      <c r="H408" s="1"/>
      <c r="I408" s="1"/>
      <c r="J408" s="1"/>
      <c r="K408" s="1"/>
      <c r="L408" s="1"/>
    </row>
    <row r="409" spans="7:12" x14ac:dyDescent="0.25">
      <c r="G409" s="1"/>
      <c r="H409" s="1"/>
      <c r="I409" s="1"/>
      <c r="J409" s="1"/>
      <c r="K409" s="1"/>
      <c r="L409" s="1"/>
    </row>
    <row r="410" spans="7:12" x14ac:dyDescent="0.25">
      <c r="G410" s="1"/>
      <c r="H410" s="1"/>
      <c r="I410" s="1"/>
      <c r="J410" s="1"/>
      <c r="K410" s="1"/>
      <c r="L410" s="1"/>
    </row>
    <row r="411" spans="7:12" x14ac:dyDescent="0.25">
      <c r="G411" s="1"/>
      <c r="H411" s="1"/>
      <c r="I411" s="1"/>
      <c r="J411" s="1"/>
      <c r="K411" s="1"/>
      <c r="L411" s="1"/>
    </row>
    <row r="412" spans="7:12" x14ac:dyDescent="0.25">
      <c r="G412" s="1"/>
      <c r="H412" s="1"/>
      <c r="I412" s="1"/>
      <c r="J412" s="1"/>
      <c r="K412" s="1"/>
      <c r="L412" s="1"/>
    </row>
    <row r="413" spans="7:12" x14ac:dyDescent="0.25">
      <c r="G413" s="1"/>
      <c r="H413" s="1"/>
      <c r="I413" s="1"/>
      <c r="J413" s="1"/>
      <c r="K413" s="1"/>
      <c r="L413" s="1"/>
    </row>
    <row r="414" spans="7:12" x14ac:dyDescent="0.25">
      <c r="G414" s="1"/>
      <c r="H414" s="1"/>
      <c r="I414" s="1"/>
      <c r="J414" s="1"/>
      <c r="K414" s="1"/>
      <c r="L414" s="1"/>
    </row>
    <row r="415" spans="7:12" x14ac:dyDescent="0.25">
      <c r="G415" s="1"/>
      <c r="H415" s="1"/>
      <c r="I415" s="1"/>
      <c r="J415" s="1"/>
      <c r="K415" s="1"/>
      <c r="L415" s="1"/>
    </row>
    <row r="416" spans="7:12" x14ac:dyDescent="0.25">
      <c r="G416" s="1"/>
      <c r="H416" s="1"/>
      <c r="I416" s="1"/>
      <c r="J416" s="1"/>
      <c r="K416" s="1"/>
      <c r="L416" s="1"/>
    </row>
    <row r="417" spans="7:12" x14ac:dyDescent="0.25">
      <c r="G417" s="1"/>
      <c r="H417" s="1"/>
      <c r="I417" s="1"/>
      <c r="J417" s="1"/>
      <c r="K417" s="1"/>
      <c r="L417" s="1"/>
    </row>
    <row r="418" spans="7:12" x14ac:dyDescent="0.25">
      <c r="G418" s="1"/>
      <c r="H418" s="1"/>
      <c r="I418" s="1"/>
      <c r="J418" s="1"/>
      <c r="K418" s="1"/>
      <c r="L418" s="1"/>
    </row>
    <row r="419" spans="7:12" x14ac:dyDescent="0.25">
      <c r="G419" s="1"/>
      <c r="H419" s="1"/>
      <c r="I419" s="1"/>
      <c r="J419" s="1"/>
      <c r="K419" s="1"/>
      <c r="L419" s="1"/>
    </row>
    <row r="420" spans="7:12" x14ac:dyDescent="0.25">
      <c r="G420" s="1"/>
      <c r="H420" s="1"/>
      <c r="I420" s="1"/>
      <c r="J420" s="1"/>
      <c r="K420" s="1"/>
      <c r="L420" s="1"/>
    </row>
    <row r="421" spans="7:12" x14ac:dyDescent="0.25">
      <c r="G421" s="1"/>
      <c r="H421" s="1"/>
      <c r="I421" s="1"/>
      <c r="J421" s="1"/>
      <c r="K421" s="1"/>
      <c r="L421" s="1"/>
    </row>
    <row r="422" spans="7:12" x14ac:dyDescent="0.25">
      <c r="G422" s="1"/>
      <c r="H422" s="1"/>
      <c r="I422" s="1"/>
      <c r="J422" s="1"/>
      <c r="K422" s="1"/>
      <c r="L422" s="1"/>
    </row>
    <row r="423" spans="7:12" x14ac:dyDescent="0.25">
      <c r="G423" s="1"/>
      <c r="H423" s="1"/>
      <c r="I423" s="1"/>
      <c r="J423" s="1"/>
      <c r="K423" s="1"/>
      <c r="L423" s="1"/>
    </row>
    <row r="424" spans="7:12" x14ac:dyDescent="0.25">
      <c r="G424" s="1"/>
      <c r="H424" s="1"/>
      <c r="I424" s="1"/>
      <c r="J424" s="1"/>
      <c r="K424" s="1"/>
      <c r="L424" s="1"/>
    </row>
    <row r="425" spans="7:12" x14ac:dyDescent="0.25">
      <c r="G425" s="1"/>
      <c r="H425" s="1"/>
      <c r="I425" s="1"/>
      <c r="J425" s="1"/>
      <c r="K425" s="1"/>
      <c r="L425" s="1"/>
    </row>
    <row r="426" spans="7:12" x14ac:dyDescent="0.25">
      <c r="G426" s="1"/>
      <c r="H426" s="1"/>
      <c r="I426" s="1"/>
      <c r="J426" s="1"/>
      <c r="K426" s="1"/>
      <c r="L426" s="1"/>
    </row>
    <row r="427" spans="7:12" x14ac:dyDescent="0.25">
      <c r="G427" s="1"/>
      <c r="H427" s="1"/>
      <c r="I427" s="1"/>
      <c r="J427" s="1"/>
      <c r="K427" s="1"/>
      <c r="L427" s="1"/>
    </row>
    <row r="428" spans="7:12" x14ac:dyDescent="0.25">
      <c r="G428" s="1"/>
      <c r="H428" s="1"/>
      <c r="I428" s="1"/>
      <c r="J428" s="1"/>
      <c r="K428" s="1"/>
      <c r="L428" s="1"/>
    </row>
    <row r="429" spans="7:12" x14ac:dyDescent="0.25">
      <c r="G429" s="1"/>
      <c r="H429" s="1"/>
      <c r="I429" s="1"/>
      <c r="J429" s="1"/>
      <c r="K429" s="1"/>
      <c r="L429" s="1"/>
    </row>
    <row r="430" spans="7:12" x14ac:dyDescent="0.25">
      <c r="G430" s="1"/>
      <c r="H430" s="1"/>
      <c r="I430" s="1"/>
      <c r="J430" s="1"/>
      <c r="K430" s="1"/>
      <c r="L430" s="1"/>
    </row>
    <row r="431" spans="7:12" x14ac:dyDescent="0.25">
      <c r="G431" s="1"/>
      <c r="H431" s="1"/>
      <c r="I431" s="1"/>
      <c r="J431" s="1"/>
      <c r="K431" s="1"/>
      <c r="L431" s="1"/>
    </row>
    <row r="432" spans="7:12" x14ac:dyDescent="0.25">
      <c r="G432" s="1"/>
      <c r="H432" s="1"/>
      <c r="I432" s="1"/>
      <c r="J432" s="1"/>
      <c r="K432" s="1"/>
      <c r="L432" s="1"/>
    </row>
    <row r="433" spans="7:12" x14ac:dyDescent="0.25">
      <c r="G433" s="1"/>
      <c r="H433" s="1"/>
      <c r="I433" s="1"/>
      <c r="J433" s="1"/>
      <c r="K433" s="1"/>
      <c r="L433" s="1"/>
    </row>
    <row r="434" spans="7:12" x14ac:dyDescent="0.25">
      <c r="G434" s="1"/>
      <c r="H434" s="1"/>
      <c r="I434" s="1"/>
      <c r="J434" s="1"/>
      <c r="K434" s="1"/>
      <c r="L434" s="1"/>
    </row>
    <row r="435" spans="7:12" x14ac:dyDescent="0.25">
      <c r="G435" s="1"/>
      <c r="H435" s="1"/>
      <c r="I435" s="1"/>
      <c r="J435" s="1"/>
      <c r="K435" s="1"/>
      <c r="L435" s="1"/>
    </row>
    <row r="436" spans="7:12" x14ac:dyDescent="0.25">
      <c r="G436" s="1"/>
      <c r="H436" s="1"/>
      <c r="I436" s="1"/>
      <c r="J436" s="1"/>
      <c r="K436" s="1"/>
      <c r="L436" s="1"/>
    </row>
    <row r="437" spans="7:12" x14ac:dyDescent="0.25">
      <c r="G437" s="1"/>
      <c r="H437" s="1"/>
      <c r="I437" s="1"/>
      <c r="J437" s="1"/>
      <c r="K437" s="1"/>
      <c r="L437" s="1"/>
    </row>
    <row r="438" spans="7:12" x14ac:dyDescent="0.25">
      <c r="G438" s="1"/>
      <c r="H438" s="1"/>
      <c r="I438" s="1"/>
      <c r="J438" s="1"/>
      <c r="K438" s="1"/>
      <c r="L438" s="1"/>
    </row>
    <row r="439" spans="7:12" x14ac:dyDescent="0.25">
      <c r="G439" s="1"/>
      <c r="H439" s="1"/>
      <c r="I439" s="1"/>
      <c r="J439" s="1"/>
      <c r="K439" s="1"/>
      <c r="L439" s="1"/>
    </row>
    <row r="440" spans="7:12" x14ac:dyDescent="0.25">
      <c r="G440" s="1"/>
      <c r="H440" s="1"/>
      <c r="I440" s="1"/>
      <c r="J440" s="1"/>
      <c r="K440" s="1"/>
      <c r="L440" s="1"/>
    </row>
    <row r="441" spans="7:12" x14ac:dyDescent="0.25">
      <c r="G441" s="1"/>
      <c r="H441" s="1"/>
      <c r="I441" s="1"/>
      <c r="J441" s="1"/>
      <c r="K441" s="1"/>
      <c r="L441" s="1"/>
    </row>
    <row r="442" spans="7:12" x14ac:dyDescent="0.25">
      <c r="G442" s="1"/>
      <c r="H442" s="1"/>
      <c r="I442" s="1"/>
      <c r="J442" s="1"/>
      <c r="K442" s="1"/>
      <c r="L442" s="1"/>
    </row>
    <row r="443" spans="7:12" x14ac:dyDescent="0.25">
      <c r="G443" s="1"/>
      <c r="H443" s="1"/>
      <c r="I443" s="1"/>
      <c r="J443" s="1"/>
      <c r="K443" s="1"/>
      <c r="L443" s="1"/>
    </row>
    <row r="444" spans="7:12" x14ac:dyDescent="0.25">
      <c r="G444" s="1"/>
      <c r="H444" s="1"/>
      <c r="I444" s="1"/>
      <c r="J444" s="1"/>
      <c r="K444" s="1"/>
      <c r="L444" s="1"/>
    </row>
    <row r="445" spans="7:12" x14ac:dyDescent="0.25">
      <c r="G445" s="1"/>
      <c r="H445" s="1"/>
      <c r="I445" s="1"/>
      <c r="J445" s="1"/>
      <c r="K445" s="1"/>
      <c r="L445" s="1"/>
    </row>
    <row r="446" spans="7:12" x14ac:dyDescent="0.25">
      <c r="G446" s="1"/>
      <c r="H446" s="1"/>
      <c r="I446" s="1"/>
      <c r="J446" s="1"/>
      <c r="K446" s="1"/>
      <c r="L446" s="1"/>
    </row>
    <row r="447" spans="7:12" x14ac:dyDescent="0.25">
      <c r="G447" s="1"/>
      <c r="H447" s="1"/>
      <c r="I447" s="1"/>
      <c r="J447" s="1"/>
      <c r="K447" s="1"/>
      <c r="L447" s="1"/>
    </row>
    <row r="448" spans="7:12" x14ac:dyDescent="0.25">
      <c r="G448" s="1"/>
      <c r="H448" s="1"/>
      <c r="I448" s="1"/>
      <c r="J448" s="1"/>
      <c r="K448" s="1"/>
      <c r="L448" s="1"/>
    </row>
    <row r="449" spans="7:12" x14ac:dyDescent="0.25">
      <c r="G449" s="1"/>
      <c r="H449" s="1"/>
      <c r="I449" s="1"/>
      <c r="J449" s="1"/>
      <c r="K449" s="1"/>
      <c r="L449" s="1"/>
    </row>
    <row r="450" spans="7:12" x14ac:dyDescent="0.25">
      <c r="G450" s="1"/>
      <c r="H450" s="1"/>
      <c r="I450" s="1"/>
      <c r="J450" s="1"/>
      <c r="K450" s="1"/>
      <c r="L450" s="1"/>
    </row>
    <row r="451" spans="7:12" x14ac:dyDescent="0.25">
      <c r="G451" s="1"/>
      <c r="H451" s="1"/>
      <c r="I451" s="1"/>
      <c r="J451" s="1"/>
      <c r="K451" s="1"/>
      <c r="L451" s="1"/>
    </row>
    <row r="452" spans="7:12" x14ac:dyDescent="0.25">
      <c r="G452" s="1"/>
      <c r="H452" s="1"/>
      <c r="I452" s="1"/>
      <c r="J452" s="1"/>
      <c r="K452" s="1"/>
      <c r="L452" s="1"/>
    </row>
    <row r="453" spans="7:12" x14ac:dyDescent="0.25">
      <c r="G453" s="1"/>
      <c r="H453" s="1"/>
      <c r="I453" s="1"/>
      <c r="J453" s="1"/>
      <c r="K453" s="1"/>
      <c r="L453" s="1"/>
    </row>
    <row r="454" spans="7:12" x14ac:dyDescent="0.25">
      <c r="G454" s="1"/>
      <c r="H454" s="1"/>
      <c r="I454" s="1"/>
      <c r="J454" s="1"/>
      <c r="K454" s="1"/>
      <c r="L454" s="1"/>
    </row>
    <row r="455" spans="7:12" x14ac:dyDescent="0.25">
      <c r="G455" s="1"/>
      <c r="H455" s="1"/>
      <c r="I455" s="1"/>
      <c r="J455" s="1"/>
      <c r="K455" s="1"/>
      <c r="L455" s="1"/>
    </row>
    <row r="456" spans="7:12" x14ac:dyDescent="0.25">
      <c r="G456" s="1"/>
      <c r="H456" s="1"/>
      <c r="I456" s="1"/>
      <c r="J456" s="1"/>
      <c r="K456" s="1"/>
      <c r="L456" s="1"/>
    </row>
    <row r="457" spans="7:12" x14ac:dyDescent="0.25">
      <c r="G457" s="1"/>
      <c r="H457" s="1"/>
      <c r="I457" s="1"/>
      <c r="J457" s="1"/>
      <c r="K457" s="1"/>
      <c r="L457" s="1"/>
    </row>
    <row r="458" spans="7:12" x14ac:dyDescent="0.25">
      <c r="G458" s="1"/>
      <c r="H458" s="1"/>
      <c r="I458" s="1"/>
      <c r="J458" s="1"/>
      <c r="K458" s="1"/>
      <c r="L458" s="1"/>
    </row>
    <row r="459" spans="7:12" x14ac:dyDescent="0.25">
      <c r="G459" s="1"/>
      <c r="H459" s="1"/>
      <c r="I459" s="1"/>
      <c r="J459" s="1"/>
      <c r="K459" s="1"/>
      <c r="L459" s="1"/>
    </row>
    <row r="460" spans="7:12" x14ac:dyDescent="0.25">
      <c r="G460" s="1"/>
      <c r="H460" s="1"/>
      <c r="I460" s="1"/>
      <c r="J460" s="1"/>
      <c r="K460" s="1"/>
      <c r="L460" s="1"/>
    </row>
    <row r="461" spans="7:12" x14ac:dyDescent="0.25">
      <c r="G461" s="1"/>
      <c r="H461" s="1"/>
      <c r="I461" s="1"/>
      <c r="J461" s="1"/>
      <c r="K461" s="1"/>
      <c r="L461" s="1"/>
    </row>
    <row r="462" spans="7:12" x14ac:dyDescent="0.25">
      <c r="G462" s="1"/>
      <c r="H462" s="1"/>
      <c r="I462" s="1"/>
      <c r="J462" s="1"/>
      <c r="K462" s="1"/>
      <c r="L462" s="1"/>
    </row>
    <row r="463" spans="7:12" x14ac:dyDescent="0.25">
      <c r="G463" s="1"/>
      <c r="H463" s="1"/>
      <c r="I463" s="1"/>
      <c r="J463" s="1"/>
      <c r="K463" s="1"/>
      <c r="L463" s="1"/>
    </row>
    <row r="464" spans="7:12" x14ac:dyDescent="0.25">
      <c r="G464" s="1"/>
      <c r="H464" s="1"/>
      <c r="I464" s="1"/>
      <c r="J464" s="1"/>
      <c r="K464" s="1"/>
      <c r="L464" s="1"/>
    </row>
    <row r="465" spans="7:12" x14ac:dyDescent="0.25">
      <c r="G465" s="1"/>
      <c r="H465" s="1"/>
      <c r="I465" s="1"/>
      <c r="J465" s="1"/>
      <c r="K465" s="1"/>
      <c r="L465" s="1"/>
    </row>
    <row r="466" spans="7:12" x14ac:dyDescent="0.25">
      <c r="G466" s="1"/>
      <c r="H466" s="1"/>
      <c r="I466" s="1"/>
      <c r="J466" s="1"/>
      <c r="K466" s="1"/>
      <c r="L466" s="1"/>
    </row>
    <row r="467" spans="7:12" x14ac:dyDescent="0.25">
      <c r="G467" s="1"/>
      <c r="H467" s="1"/>
      <c r="I467" s="1"/>
      <c r="J467" s="1"/>
      <c r="K467" s="1"/>
      <c r="L467" s="1"/>
    </row>
    <row r="468" spans="7:12" x14ac:dyDescent="0.25">
      <c r="G468" s="1"/>
      <c r="H468" s="1"/>
      <c r="I468" s="1"/>
      <c r="J468" s="1"/>
      <c r="K468" s="1"/>
      <c r="L468" s="1"/>
    </row>
    <row r="469" spans="7:12" x14ac:dyDescent="0.25">
      <c r="G469" s="1"/>
      <c r="H469" s="1"/>
      <c r="I469" s="1"/>
      <c r="J469" s="1"/>
      <c r="K469" s="1"/>
      <c r="L469" s="1"/>
    </row>
    <row r="470" spans="7:12" x14ac:dyDescent="0.25">
      <c r="G470" s="1"/>
      <c r="H470" s="1"/>
      <c r="I470" s="1"/>
      <c r="J470" s="1"/>
      <c r="K470" s="1"/>
      <c r="L470" s="1"/>
    </row>
    <row r="471" spans="7:12" x14ac:dyDescent="0.25">
      <c r="G471" s="1"/>
      <c r="H471" s="1"/>
      <c r="I471" s="1"/>
      <c r="J471" s="1"/>
      <c r="K471" s="1"/>
      <c r="L471" s="1"/>
    </row>
    <row r="472" spans="7:12" x14ac:dyDescent="0.25">
      <c r="G472" s="1"/>
      <c r="H472" s="1"/>
      <c r="I472" s="1"/>
      <c r="J472" s="1"/>
      <c r="K472" s="1"/>
      <c r="L472" s="1"/>
    </row>
    <row r="473" spans="7:12" x14ac:dyDescent="0.25">
      <c r="G473" s="1"/>
      <c r="H473" s="1"/>
      <c r="I473" s="1"/>
      <c r="J473" s="1"/>
      <c r="K473" s="1"/>
      <c r="L473" s="1"/>
    </row>
    <row r="474" spans="7:12" x14ac:dyDescent="0.25">
      <c r="G474" s="1"/>
      <c r="H474" s="1"/>
      <c r="I474" s="1"/>
      <c r="J474" s="1"/>
      <c r="K474" s="1"/>
      <c r="L474" s="1"/>
    </row>
    <row r="475" spans="7:12" x14ac:dyDescent="0.25">
      <c r="G475" s="1"/>
      <c r="H475" s="1"/>
      <c r="I475" s="1"/>
      <c r="J475" s="1"/>
      <c r="K475" s="1"/>
      <c r="L475" s="1"/>
    </row>
    <row r="476" spans="7:12" x14ac:dyDescent="0.25">
      <c r="G476" s="1"/>
      <c r="H476" s="1"/>
      <c r="I476" s="1"/>
      <c r="J476" s="1"/>
      <c r="K476" s="1"/>
      <c r="L476" s="1"/>
    </row>
    <row r="477" spans="7:12" x14ac:dyDescent="0.25">
      <c r="G477" s="1"/>
      <c r="H477" s="1"/>
      <c r="I477" s="1"/>
      <c r="J477" s="1"/>
      <c r="K477" s="1"/>
      <c r="L477" s="1"/>
    </row>
    <row r="478" spans="7:12" x14ac:dyDescent="0.25">
      <c r="G478" s="1"/>
      <c r="H478" s="1"/>
      <c r="I478" s="1"/>
      <c r="J478" s="1"/>
      <c r="K478" s="1"/>
      <c r="L478" s="1"/>
    </row>
    <row r="479" spans="7:12" x14ac:dyDescent="0.25">
      <c r="G479" s="1"/>
      <c r="H479" s="1"/>
      <c r="I479" s="1"/>
      <c r="J479" s="1"/>
      <c r="K479" s="1"/>
      <c r="L479" s="1"/>
    </row>
    <row r="480" spans="7:12" x14ac:dyDescent="0.25">
      <c r="G480" s="1"/>
      <c r="H480" s="1"/>
      <c r="I480" s="1"/>
      <c r="J480" s="1"/>
      <c r="K480" s="1"/>
      <c r="L480" s="1"/>
    </row>
    <row r="481" spans="7:12" x14ac:dyDescent="0.25">
      <c r="G481" s="1"/>
      <c r="H481" s="1"/>
      <c r="I481" s="1"/>
      <c r="J481" s="1"/>
      <c r="K481" s="1"/>
      <c r="L481" s="1"/>
    </row>
    <row r="482" spans="7:12" x14ac:dyDescent="0.25">
      <c r="G482" s="1"/>
      <c r="H482" s="1"/>
      <c r="I482" s="1"/>
      <c r="J482" s="1"/>
      <c r="K482" s="1"/>
      <c r="L482" s="1"/>
    </row>
    <row r="483" spans="7:12" x14ac:dyDescent="0.25">
      <c r="G483" s="1"/>
      <c r="H483" s="1"/>
      <c r="I483" s="1"/>
      <c r="J483" s="1"/>
      <c r="K483" s="1"/>
      <c r="L483" s="1"/>
    </row>
    <row r="484" spans="7:12" x14ac:dyDescent="0.25">
      <c r="G484" s="1"/>
      <c r="H484" s="1"/>
      <c r="I484" s="1"/>
      <c r="J484" s="1"/>
      <c r="K484" s="1"/>
      <c r="L484" s="1"/>
    </row>
    <row r="485" spans="7:12" x14ac:dyDescent="0.25">
      <c r="G485" s="1"/>
      <c r="H485" s="1"/>
      <c r="I485" s="1"/>
      <c r="J485" s="1"/>
      <c r="K485" s="1"/>
      <c r="L485" s="1"/>
    </row>
    <row r="486" spans="7:12" x14ac:dyDescent="0.25">
      <c r="G486" s="1"/>
      <c r="H486" s="1"/>
      <c r="I486" s="1"/>
      <c r="J486" s="1"/>
      <c r="K486" s="1"/>
      <c r="L486" s="1"/>
    </row>
    <row r="487" spans="7:12" x14ac:dyDescent="0.25">
      <c r="G487" s="1"/>
      <c r="H487" s="1"/>
      <c r="I487" s="1"/>
      <c r="J487" s="1"/>
      <c r="K487" s="1"/>
      <c r="L487" s="1"/>
    </row>
    <row r="488" spans="7:12" x14ac:dyDescent="0.25">
      <c r="G488" s="1"/>
      <c r="H488" s="1"/>
      <c r="I488" s="1"/>
      <c r="J488" s="1"/>
      <c r="K488" s="1"/>
      <c r="L488" s="1"/>
    </row>
    <row r="489" spans="7:12" x14ac:dyDescent="0.25">
      <c r="G489" s="1"/>
      <c r="H489" s="1"/>
      <c r="I489" s="1"/>
      <c r="J489" s="1"/>
      <c r="K489" s="1"/>
      <c r="L489" s="1"/>
    </row>
    <row r="490" spans="7:12" x14ac:dyDescent="0.25">
      <c r="G490" s="1"/>
      <c r="H490" s="1"/>
      <c r="I490" s="1"/>
      <c r="J490" s="1"/>
      <c r="K490" s="1"/>
      <c r="L490" s="1"/>
    </row>
    <row r="491" spans="7:12" x14ac:dyDescent="0.25">
      <c r="G491" s="1"/>
      <c r="H491" s="1"/>
      <c r="I491" s="1"/>
      <c r="J491" s="1"/>
      <c r="K491" s="1"/>
      <c r="L491" s="1"/>
    </row>
    <row r="492" spans="7:12" x14ac:dyDescent="0.25">
      <c r="G492" s="1"/>
      <c r="H492" s="1"/>
      <c r="I492" s="1"/>
      <c r="J492" s="1"/>
      <c r="K492" s="1"/>
      <c r="L492" s="1"/>
    </row>
    <row r="493" spans="7:12" x14ac:dyDescent="0.25">
      <c r="G493" s="1"/>
      <c r="H493" s="1"/>
      <c r="I493" s="1"/>
      <c r="J493" s="1"/>
      <c r="K493" s="1"/>
      <c r="L493" s="1"/>
    </row>
    <row r="494" spans="7:12" x14ac:dyDescent="0.25">
      <c r="G494" s="1"/>
      <c r="H494" s="1"/>
      <c r="I494" s="1"/>
      <c r="J494" s="1"/>
      <c r="K494" s="1"/>
      <c r="L494" s="1"/>
    </row>
    <row r="495" spans="7:12" x14ac:dyDescent="0.25">
      <c r="G495" s="1"/>
      <c r="H495" s="1"/>
      <c r="I495" s="1"/>
      <c r="J495" s="1"/>
      <c r="K495" s="1"/>
      <c r="L495" s="1"/>
    </row>
    <row r="496" spans="7:12" x14ac:dyDescent="0.25">
      <c r="G496" s="1"/>
      <c r="H496" s="1"/>
      <c r="I496" s="1"/>
      <c r="J496" s="1"/>
      <c r="K496" s="1"/>
      <c r="L496" s="1"/>
    </row>
    <row r="497" spans="7:12" x14ac:dyDescent="0.25">
      <c r="G497" s="1"/>
      <c r="H497" s="1"/>
      <c r="I497" s="1"/>
      <c r="J497" s="1"/>
      <c r="K497" s="1"/>
      <c r="L497" s="1"/>
    </row>
    <row r="498" spans="7:12" x14ac:dyDescent="0.25">
      <c r="G498" s="1"/>
      <c r="H498" s="1"/>
      <c r="I498" s="1"/>
      <c r="J498" s="1"/>
      <c r="K498" s="1"/>
      <c r="L498" s="1"/>
    </row>
    <row r="499" spans="7:12" x14ac:dyDescent="0.25">
      <c r="G499" s="1"/>
      <c r="H499" s="1"/>
      <c r="I499" s="1"/>
      <c r="J499" s="1"/>
      <c r="K499" s="1"/>
      <c r="L499" s="1"/>
    </row>
    <row r="500" spans="7:12" x14ac:dyDescent="0.25">
      <c r="G500" s="1"/>
      <c r="H500" s="1"/>
      <c r="I500" s="1"/>
      <c r="J500" s="1"/>
      <c r="K500" s="1"/>
      <c r="L500" s="1"/>
    </row>
    <row r="501" spans="7:12" x14ac:dyDescent="0.25">
      <c r="G501" s="1"/>
      <c r="H501" s="1"/>
      <c r="I501" s="1"/>
      <c r="J501" s="1"/>
      <c r="K501" s="1"/>
      <c r="L501" s="1"/>
    </row>
    <row r="502" spans="7:12" x14ac:dyDescent="0.25">
      <c r="G502" s="1"/>
      <c r="H502" s="1"/>
      <c r="I502" s="1"/>
      <c r="J502" s="1"/>
      <c r="K502" s="1"/>
      <c r="L502" s="1"/>
    </row>
    <row r="503" spans="7:12" x14ac:dyDescent="0.25">
      <c r="G503" s="1"/>
      <c r="H503" s="1"/>
      <c r="I503" s="1"/>
      <c r="J503" s="1"/>
      <c r="K503" s="1"/>
      <c r="L503" s="1"/>
    </row>
    <row r="504" spans="7:12" x14ac:dyDescent="0.25">
      <c r="G504" s="1"/>
      <c r="H504" s="1"/>
      <c r="I504" s="1"/>
      <c r="J504" s="1"/>
      <c r="K504" s="1"/>
      <c r="L504" s="1"/>
    </row>
    <row r="505" spans="7:12" x14ac:dyDescent="0.25">
      <c r="G505" s="1"/>
      <c r="H505" s="1"/>
      <c r="I505" s="1"/>
      <c r="J505" s="1"/>
      <c r="K505" s="1"/>
      <c r="L505" s="1"/>
    </row>
    <row r="506" spans="7:12" x14ac:dyDescent="0.25">
      <c r="G506" s="1"/>
      <c r="H506" s="1"/>
      <c r="I506" s="1"/>
      <c r="J506" s="1"/>
      <c r="K506" s="1"/>
      <c r="L506" s="1"/>
    </row>
    <row r="507" spans="7:12" x14ac:dyDescent="0.25">
      <c r="G507" s="1"/>
      <c r="H507" s="1"/>
      <c r="I507" s="1"/>
      <c r="J507" s="1"/>
      <c r="K507" s="1"/>
      <c r="L507" s="1"/>
    </row>
    <row r="508" spans="7:12" x14ac:dyDescent="0.25">
      <c r="G508" s="1"/>
      <c r="H508" s="1"/>
      <c r="I508" s="1"/>
      <c r="J508" s="1"/>
      <c r="K508" s="1"/>
      <c r="L508" s="1"/>
    </row>
    <row r="509" spans="7:12" x14ac:dyDescent="0.25">
      <c r="G509" s="1"/>
      <c r="H509" s="1"/>
      <c r="I509" s="1"/>
      <c r="J509" s="1"/>
      <c r="K509" s="1"/>
      <c r="L509" s="1"/>
    </row>
    <row r="510" spans="7:12" x14ac:dyDescent="0.25">
      <c r="G510" s="1"/>
      <c r="H510" s="1"/>
      <c r="I510" s="1"/>
      <c r="J510" s="1"/>
      <c r="K510" s="1"/>
      <c r="L510" s="1"/>
    </row>
    <row r="511" spans="7:12" x14ac:dyDescent="0.25">
      <c r="G511" s="1"/>
      <c r="H511" s="1"/>
      <c r="I511" s="1"/>
      <c r="J511" s="1"/>
      <c r="K511" s="1"/>
      <c r="L511" s="1"/>
    </row>
    <row r="512" spans="7:12" x14ac:dyDescent="0.25">
      <c r="G512" s="1"/>
      <c r="H512" s="1"/>
      <c r="I512" s="1"/>
      <c r="J512" s="1"/>
      <c r="K512" s="1"/>
      <c r="L512" s="1"/>
    </row>
    <row r="513" spans="7:12" x14ac:dyDescent="0.25">
      <c r="G513" s="1"/>
      <c r="H513" s="1"/>
      <c r="I513" s="1"/>
      <c r="J513" s="1"/>
      <c r="K513" s="1"/>
      <c r="L513" s="1"/>
    </row>
    <row r="514" spans="7:12" x14ac:dyDescent="0.25">
      <c r="G514" s="1"/>
      <c r="H514" s="1"/>
      <c r="I514" s="1"/>
      <c r="J514" s="1"/>
      <c r="K514" s="1"/>
      <c r="L514" s="1"/>
    </row>
    <row r="515" spans="7:12" x14ac:dyDescent="0.25">
      <c r="G515" s="1"/>
      <c r="H515" s="1"/>
      <c r="I515" s="1"/>
      <c r="J515" s="1"/>
      <c r="K515" s="1"/>
      <c r="L515" s="1"/>
    </row>
    <row r="516" spans="7:12" x14ac:dyDescent="0.25">
      <c r="G516" s="1"/>
      <c r="H516" s="1"/>
      <c r="I516" s="1"/>
      <c r="J516" s="1"/>
      <c r="K516" s="1"/>
      <c r="L516" s="1"/>
    </row>
    <row r="517" spans="7:12" x14ac:dyDescent="0.25">
      <c r="G517" s="1"/>
      <c r="H517" s="1"/>
      <c r="I517" s="1"/>
      <c r="J517" s="1"/>
      <c r="K517" s="1"/>
      <c r="L517" s="1"/>
    </row>
    <row r="518" spans="7:12" x14ac:dyDescent="0.25">
      <c r="G518" s="1"/>
      <c r="H518" s="1"/>
      <c r="I518" s="1"/>
      <c r="J518" s="1"/>
      <c r="K518" s="1"/>
      <c r="L518" s="1"/>
    </row>
    <row r="519" spans="7:12" x14ac:dyDescent="0.25">
      <c r="G519" s="1"/>
      <c r="H519" s="1"/>
      <c r="I519" s="1"/>
      <c r="J519" s="1"/>
      <c r="K519" s="1"/>
      <c r="L519" s="1"/>
    </row>
    <row r="520" spans="7:12" x14ac:dyDescent="0.25">
      <c r="G520" s="1"/>
      <c r="H520" s="1"/>
      <c r="I520" s="1"/>
      <c r="J520" s="1"/>
      <c r="K520" s="1"/>
      <c r="L520" s="1"/>
    </row>
    <row r="521" spans="7:12" x14ac:dyDescent="0.25">
      <c r="G521" s="1"/>
      <c r="H521" s="1"/>
      <c r="I521" s="1"/>
      <c r="J521" s="1"/>
      <c r="K521" s="1"/>
      <c r="L521" s="1"/>
    </row>
    <row r="522" spans="7:12" x14ac:dyDescent="0.25">
      <c r="G522" s="1"/>
      <c r="H522" s="1"/>
      <c r="I522" s="1"/>
      <c r="J522" s="1"/>
      <c r="K522" s="1"/>
      <c r="L522" s="1"/>
    </row>
    <row r="523" spans="7:12" x14ac:dyDescent="0.25">
      <c r="G523" s="1"/>
      <c r="H523" s="1"/>
      <c r="I523" s="1"/>
      <c r="J523" s="1"/>
      <c r="K523" s="1"/>
      <c r="L523" s="1"/>
    </row>
    <row r="524" spans="7:12" x14ac:dyDescent="0.25">
      <c r="G524" s="1"/>
      <c r="H524" s="1"/>
      <c r="I524" s="1"/>
      <c r="J524" s="1"/>
      <c r="K524" s="1"/>
      <c r="L524" s="1"/>
    </row>
    <row r="525" spans="7:12" x14ac:dyDescent="0.25">
      <c r="G525" s="1"/>
      <c r="H525" s="1"/>
      <c r="I525" s="1"/>
      <c r="J525" s="1"/>
      <c r="K525" s="1"/>
      <c r="L525" s="1"/>
    </row>
    <row r="526" spans="7:12" x14ac:dyDescent="0.25">
      <c r="G526" s="1"/>
      <c r="H526" s="1"/>
      <c r="I526" s="1"/>
      <c r="J526" s="1"/>
      <c r="K526" s="1"/>
      <c r="L526" s="1"/>
    </row>
    <row r="527" spans="7:12" x14ac:dyDescent="0.25">
      <c r="G527" s="1"/>
      <c r="H527" s="1"/>
      <c r="I527" s="1"/>
      <c r="J527" s="1"/>
      <c r="K527" s="1"/>
      <c r="L527" s="1"/>
    </row>
    <row r="528" spans="7:12" x14ac:dyDescent="0.25">
      <c r="G528" s="1"/>
      <c r="H528" s="1"/>
      <c r="I528" s="1"/>
      <c r="J528" s="1"/>
      <c r="K528" s="1"/>
      <c r="L528" s="1"/>
    </row>
    <row r="529" spans="7:12" x14ac:dyDescent="0.25">
      <c r="G529" s="1"/>
      <c r="H529" s="1"/>
      <c r="I529" s="1"/>
      <c r="J529" s="1"/>
      <c r="K529" s="1"/>
      <c r="L529" s="1"/>
    </row>
    <row r="530" spans="7:12" x14ac:dyDescent="0.25">
      <c r="G530" s="1"/>
      <c r="H530" s="1"/>
      <c r="I530" s="1"/>
      <c r="J530" s="1"/>
      <c r="K530" s="1"/>
      <c r="L530" s="1"/>
    </row>
    <row r="531" spans="7:12" x14ac:dyDescent="0.25">
      <c r="G531" s="1"/>
      <c r="H531" s="1"/>
      <c r="I531" s="1"/>
      <c r="J531" s="1"/>
      <c r="K531" s="1"/>
      <c r="L531" s="1"/>
    </row>
    <row r="532" spans="7:12" x14ac:dyDescent="0.25">
      <c r="G532" s="1"/>
      <c r="H532" s="1"/>
      <c r="I532" s="1"/>
      <c r="J532" s="1"/>
      <c r="K532" s="1"/>
      <c r="L532" s="1"/>
    </row>
    <row r="533" spans="7:12" x14ac:dyDescent="0.25">
      <c r="G533" s="1"/>
      <c r="H533" s="1"/>
      <c r="I533" s="1"/>
      <c r="J533" s="1"/>
      <c r="K533" s="1"/>
      <c r="L533" s="1"/>
    </row>
    <row r="534" spans="7:12" x14ac:dyDescent="0.25">
      <c r="G534" s="1"/>
      <c r="H534" s="1"/>
      <c r="I534" s="1"/>
      <c r="J534" s="1"/>
      <c r="K534" s="1"/>
      <c r="L534" s="1"/>
    </row>
    <row r="535" spans="7:12" x14ac:dyDescent="0.25">
      <c r="G535" s="1"/>
      <c r="H535" s="1"/>
      <c r="I535" s="1"/>
      <c r="J535" s="1"/>
      <c r="K535" s="1"/>
      <c r="L535" s="1"/>
    </row>
    <row r="536" spans="7:12" x14ac:dyDescent="0.25">
      <c r="G536" s="1"/>
      <c r="H536" s="1"/>
      <c r="I536" s="1"/>
      <c r="J536" s="1"/>
      <c r="K536" s="1"/>
      <c r="L536" s="1"/>
    </row>
    <row r="537" spans="7:12" x14ac:dyDescent="0.25">
      <c r="G537" s="1"/>
      <c r="H537" s="1"/>
      <c r="I537" s="1"/>
      <c r="J537" s="1"/>
      <c r="K537" s="1"/>
      <c r="L537" s="1"/>
    </row>
    <row r="538" spans="7:12" x14ac:dyDescent="0.25">
      <c r="G538" s="1"/>
      <c r="H538" s="1"/>
      <c r="I538" s="1"/>
      <c r="J538" s="1"/>
      <c r="K538" s="1"/>
      <c r="L538" s="1"/>
    </row>
    <row r="539" spans="7:12" x14ac:dyDescent="0.25">
      <c r="G539" s="1"/>
      <c r="H539" s="1"/>
      <c r="I539" s="1"/>
      <c r="J539" s="1"/>
      <c r="K539" s="1"/>
      <c r="L539" s="1"/>
    </row>
    <row r="540" spans="7:12" x14ac:dyDescent="0.25">
      <c r="G540" s="1"/>
      <c r="H540" s="1"/>
      <c r="I540" s="1"/>
      <c r="J540" s="1"/>
      <c r="K540" s="1"/>
      <c r="L540" s="1"/>
    </row>
    <row r="541" spans="7:12" x14ac:dyDescent="0.25">
      <c r="G541" s="1"/>
      <c r="H541" s="1"/>
      <c r="I541" s="1"/>
      <c r="J541" s="1"/>
      <c r="K541" s="1"/>
      <c r="L541" s="1"/>
    </row>
    <row r="542" spans="7:12" x14ac:dyDescent="0.25">
      <c r="G542" s="1"/>
      <c r="H542" s="1"/>
      <c r="I542" s="1"/>
      <c r="J542" s="1"/>
      <c r="K542" s="1"/>
      <c r="L542" s="1"/>
    </row>
    <row r="543" spans="7:12" x14ac:dyDescent="0.25">
      <c r="G543" s="1"/>
      <c r="H543" s="1"/>
      <c r="I543" s="1"/>
      <c r="J543" s="1"/>
      <c r="K543" s="1"/>
      <c r="L543" s="1"/>
    </row>
    <row r="544" spans="7:12" x14ac:dyDescent="0.25">
      <c r="G544" s="1"/>
      <c r="H544" s="1"/>
      <c r="I544" s="1"/>
      <c r="J544" s="1"/>
      <c r="K544" s="1"/>
      <c r="L544" s="1"/>
    </row>
    <row r="545" spans="7:12" x14ac:dyDescent="0.25">
      <c r="G545" s="1"/>
      <c r="H545" s="1"/>
      <c r="I545" s="1"/>
      <c r="J545" s="1"/>
      <c r="K545" s="1"/>
      <c r="L545" s="1"/>
    </row>
    <row r="546" spans="7:12" x14ac:dyDescent="0.25">
      <c r="G546" s="1"/>
      <c r="H546" s="1"/>
      <c r="I546" s="1"/>
      <c r="J546" s="1"/>
      <c r="K546" s="1"/>
      <c r="L546" s="1"/>
    </row>
    <row r="547" spans="7:12" x14ac:dyDescent="0.25">
      <c r="G547" s="1"/>
      <c r="H547" s="1"/>
      <c r="I547" s="1"/>
      <c r="J547" s="1"/>
      <c r="K547" s="1"/>
      <c r="L547" s="1"/>
    </row>
    <row r="548" spans="7:12" x14ac:dyDescent="0.25">
      <c r="G548" s="1"/>
      <c r="H548" s="1"/>
      <c r="I548" s="1"/>
      <c r="J548" s="1"/>
      <c r="K548" s="1"/>
      <c r="L548" s="1"/>
    </row>
    <row r="549" spans="7:12" x14ac:dyDescent="0.25">
      <c r="G549" s="1"/>
      <c r="H549" s="1"/>
      <c r="I549" s="1"/>
      <c r="J549" s="1"/>
      <c r="K549" s="1"/>
      <c r="L549" s="1"/>
    </row>
    <row r="550" spans="7:12" x14ac:dyDescent="0.25">
      <c r="G550" s="1"/>
      <c r="H550" s="1"/>
      <c r="I550" s="1"/>
      <c r="J550" s="1"/>
      <c r="K550" s="1"/>
      <c r="L550" s="1"/>
    </row>
    <row r="551" spans="7:12" x14ac:dyDescent="0.25">
      <c r="G551" s="1"/>
      <c r="H551" s="1"/>
      <c r="I551" s="1"/>
      <c r="J551" s="1"/>
      <c r="K551" s="1"/>
      <c r="L551" s="1"/>
    </row>
    <row r="552" spans="7:12" x14ac:dyDescent="0.25">
      <c r="G552" s="1"/>
      <c r="H552" s="1"/>
      <c r="I552" s="1"/>
      <c r="J552" s="1"/>
      <c r="K552" s="1"/>
      <c r="L552" s="1"/>
    </row>
    <row r="553" spans="7:12" x14ac:dyDescent="0.25">
      <c r="G553" s="1"/>
      <c r="H553" s="1"/>
      <c r="I553" s="1"/>
      <c r="J553" s="1"/>
      <c r="K553" s="1"/>
      <c r="L553" s="1"/>
    </row>
    <row r="554" spans="7:12" x14ac:dyDescent="0.25">
      <c r="G554" s="1"/>
      <c r="H554" s="1"/>
      <c r="I554" s="1"/>
      <c r="J554" s="1"/>
      <c r="K554" s="1"/>
      <c r="L554" s="1"/>
    </row>
    <row r="555" spans="7:12" x14ac:dyDescent="0.25">
      <c r="G555" s="1"/>
      <c r="H555" s="1"/>
      <c r="I555" s="1"/>
      <c r="J555" s="1"/>
      <c r="K555" s="1"/>
      <c r="L555" s="1"/>
    </row>
    <row r="556" spans="7:12" x14ac:dyDescent="0.25">
      <c r="G556" s="1"/>
      <c r="H556" s="1"/>
      <c r="I556" s="1"/>
      <c r="J556" s="1"/>
      <c r="K556" s="1"/>
      <c r="L556" s="1"/>
    </row>
    <row r="557" spans="7:12" x14ac:dyDescent="0.25">
      <c r="G557" s="1"/>
      <c r="H557" s="1"/>
      <c r="I557" s="1"/>
      <c r="J557" s="1"/>
      <c r="K557" s="1"/>
      <c r="L557" s="1"/>
    </row>
    <row r="558" spans="7:12" x14ac:dyDescent="0.25">
      <c r="G558" s="1"/>
      <c r="H558" s="1"/>
      <c r="I558" s="1"/>
      <c r="J558" s="1"/>
      <c r="K558" s="1"/>
      <c r="L558" s="1"/>
    </row>
    <row r="559" spans="7:12" x14ac:dyDescent="0.25">
      <c r="G559" s="1"/>
      <c r="H559" s="1"/>
      <c r="I559" s="1"/>
      <c r="J559" s="1"/>
      <c r="K559" s="1"/>
      <c r="L559" s="1"/>
    </row>
    <row r="560" spans="7:12" x14ac:dyDescent="0.25">
      <c r="G560" s="1"/>
      <c r="H560" s="1"/>
      <c r="I560" s="1"/>
      <c r="J560" s="1"/>
      <c r="K560" s="1"/>
      <c r="L560" s="1"/>
    </row>
    <row r="561" spans="7:12" x14ac:dyDescent="0.25">
      <c r="G561" s="1"/>
      <c r="H561" s="1"/>
      <c r="I561" s="1"/>
      <c r="J561" s="1"/>
      <c r="K561" s="1"/>
      <c r="L561" s="1"/>
    </row>
    <row r="562" spans="7:12" x14ac:dyDescent="0.25">
      <c r="G562" s="1"/>
      <c r="H562" s="1"/>
      <c r="I562" s="1"/>
      <c r="J562" s="1"/>
      <c r="K562" s="1"/>
      <c r="L562" s="1"/>
    </row>
    <row r="563" spans="7:12" x14ac:dyDescent="0.25">
      <c r="G563" s="1"/>
      <c r="H563" s="1"/>
      <c r="I563" s="1"/>
      <c r="J563" s="1"/>
      <c r="K563" s="1"/>
      <c r="L563" s="1"/>
    </row>
    <row r="564" spans="7:12" x14ac:dyDescent="0.25">
      <c r="G564" s="1"/>
      <c r="H564" s="1"/>
      <c r="I564" s="1"/>
      <c r="J564" s="1"/>
      <c r="K564" s="1"/>
      <c r="L564" s="1"/>
    </row>
    <row r="565" spans="7:12" x14ac:dyDescent="0.25">
      <c r="G565" s="1"/>
      <c r="H565" s="1"/>
      <c r="I565" s="1"/>
      <c r="J565" s="1"/>
      <c r="K565" s="1"/>
      <c r="L565" s="1"/>
    </row>
    <row r="566" spans="7:12" x14ac:dyDescent="0.25">
      <c r="G566" s="1"/>
      <c r="H566" s="1"/>
      <c r="I566" s="1"/>
      <c r="J566" s="1"/>
      <c r="K566" s="1"/>
      <c r="L566" s="1"/>
    </row>
    <row r="567" spans="7:12" x14ac:dyDescent="0.25">
      <c r="G567" s="1"/>
      <c r="H567" s="1"/>
      <c r="I567" s="1"/>
      <c r="J567" s="1"/>
      <c r="K567" s="1"/>
      <c r="L567" s="1"/>
    </row>
    <row r="568" spans="7:12" x14ac:dyDescent="0.25">
      <c r="G568" s="1"/>
      <c r="H568" s="1"/>
      <c r="I568" s="1"/>
      <c r="J568" s="1"/>
      <c r="K568" s="1"/>
      <c r="L568" s="1"/>
    </row>
    <row r="569" spans="7:12" x14ac:dyDescent="0.25">
      <c r="G569" s="1"/>
      <c r="H569" s="1"/>
      <c r="I569" s="1"/>
      <c r="J569" s="1"/>
      <c r="K569" s="1"/>
      <c r="L569" s="1"/>
    </row>
    <row r="570" spans="7:12" x14ac:dyDescent="0.25">
      <c r="G570" s="1"/>
      <c r="H570" s="1"/>
      <c r="I570" s="1"/>
      <c r="J570" s="1"/>
      <c r="K570" s="1"/>
      <c r="L570" s="1"/>
    </row>
    <row r="571" spans="7:12" x14ac:dyDescent="0.25">
      <c r="G571" s="1"/>
      <c r="H571" s="1"/>
      <c r="I571" s="1"/>
      <c r="J571" s="1"/>
      <c r="K571" s="1"/>
      <c r="L571" s="1"/>
    </row>
    <row r="572" spans="7:12" x14ac:dyDescent="0.25">
      <c r="G572" s="1"/>
      <c r="H572" s="1"/>
      <c r="I572" s="1"/>
      <c r="J572" s="1"/>
      <c r="K572" s="1"/>
      <c r="L572" s="1"/>
    </row>
    <row r="573" spans="7:12" x14ac:dyDescent="0.25">
      <c r="G573" s="1"/>
      <c r="H573" s="1"/>
      <c r="I573" s="1"/>
      <c r="J573" s="1"/>
      <c r="K573" s="1"/>
      <c r="L573" s="1"/>
    </row>
    <row r="574" spans="7:12" x14ac:dyDescent="0.25">
      <c r="G574" s="1"/>
      <c r="H574" s="1"/>
      <c r="I574" s="1"/>
      <c r="J574" s="1"/>
      <c r="K574" s="1"/>
      <c r="L574" s="1"/>
    </row>
    <row r="575" spans="7:12" x14ac:dyDescent="0.25">
      <c r="G575" s="1"/>
      <c r="H575" s="1"/>
      <c r="I575" s="1"/>
      <c r="J575" s="1"/>
      <c r="K575" s="1"/>
      <c r="L575" s="1"/>
    </row>
    <row r="576" spans="7:12" x14ac:dyDescent="0.25">
      <c r="G576" s="1"/>
      <c r="H576" s="1"/>
      <c r="I576" s="1"/>
      <c r="J576" s="1"/>
      <c r="K576" s="1"/>
      <c r="L576" s="1"/>
    </row>
    <row r="577" spans="7:12" x14ac:dyDescent="0.25">
      <c r="G577" s="1"/>
      <c r="H577" s="1"/>
      <c r="I577" s="1"/>
      <c r="J577" s="1"/>
      <c r="K577" s="1"/>
      <c r="L577" s="1"/>
    </row>
    <row r="578" spans="7:12" x14ac:dyDescent="0.25">
      <c r="G578" s="1"/>
      <c r="H578" s="1"/>
      <c r="I578" s="1"/>
      <c r="J578" s="1"/>
      <c r="K578" s="1"/>
      <c r="L578" s="1"/>
    </row>
    <row r="579" spans="7:12" x14ac:dyDescent="0.25">
      <c r="G579" s="1"/>
      <c r="H579" s="1"/>
      <c r="I579" s="1"/>
      <c r="J579" s="1"/>
      <c r="K579" s="1"/>
      <c r="L579" s="1"/>
    </row>
    <row r="580" spans="7:12" x14ac:dyDescent="0.25">
      <c r="G580" s="1"/>
      <c r="H580" s="1"/>
      <c r="I580" s="1"/>
      <c r="J580" s="1"/>
      <c r="K580" s="1"/>
      <c r="L580" s="1"/>
    </row>
    <row r="581" spans="7:12" x14ac:dyDescent="0.25">
      <c r="G581" s="1"/>
      <c r="H581" s="1"/>
      <c r="I581" s="1"/>
      <c r="J581" s="1"/>
      <c r="K581" s="1"/>
      <c r="L581" s="1"/>
    </row>
    <row r="582" spans="7:12" x14ac:dyDescent="0.25">
      <c r="G582" s="1"/>
      <c r="H582" s="1"/>
      <c r="I582" s="1"/>
      <c r="J582" s="1"/>
      <c r="K582" s="1"/>
      <c r="L582" s="1"/>
    </row>
    <row r="583" spans="7:12" x14ac:dyDescent="0.25">
      <c r="G583" s="1"/>
      <c r="H583" s="1"/>
      <c r="I583" s="1"/>
      <c r="J583" s="1"/>
      <c r="K583" s="1"/>
      <c r="L583" s="1"/>
    </row>
    <row r="584" spans="7:12" x14ac:dyDescent="0.25">
      <c r="G584" s="1"/>
      <c r="H584" s="1"/>
      <c r="I584" s="1"/>
      <c r="J584" s="1"/>
      <c r="K584" s="1"/>
      <c r="L584" s="1"/>
    </row>
    <row r="585" spans="7:12" x14ac:dyDescent="0.25">
      <c r="G585" s="1"/>
      <c r="H585" s="1"/>
      <c r="I585" s="1"/>
      <c r="J585" s="1"/>
      <c r="K585" s="1"/>
      <c r="L585" s="1"/>
    </row>
    <row r="586" spans="7:12" x14ac:dyDescent="0.25">
      <c r="G586" s="1"/>
      <c r="H586" s="1"/>
      <c r="I586" s="1"/>
      <c r="J586" s="1"/>
      <c r="K586" s="1"/>
      <c r="L586" s="1"/>
    </row>
    <row r="587" spans="7:12" x14ac:dyDescent="0.25">
      <c r="G587" s="1"/>
      <c r="H587" s="1"/>
      <c r="I587" s="1"/>
      <c r="J587" s="1"/>
      <c r="K587" s="1"/>
      <c r="L587" s="1"/>
    </row>
    <row r="588" spans="7:12" x14ac:dyDescent="0.25">
      <c r="G588" s="1"/>
      <c r="H588" s="1"/>
      <c r="I588" s="1"/>
      <c r="J588" s="1"/>
      <c r="K588" s="1"/>
      <c r="L588" s="1"/>
    </row>
    <row r="589" spans="7:12" x14ac:dyDescent="0.25">
      <c r="G589" s="1"/>
      <c r="H589" s="1"/>
      <c r="I589" s="1"/>
      <c r="J589" s="1"/>
      <c r="K589" s="1"/>
      <c r="L589" s="1"/>
    </row>
    <row r="590" spans="7:12" x14ac:dyDescent="0.25">
      <c r="G590" s="1"/>
      <c r="H590" s="1"/>
      <c r="I590" s="1"/>
      <c r="J590" s="1"/>
      <c r="K590" s="1"/>
      <c r="L590" s="1"/>
    </row>
    <row r="591" spans="7:12" x14ac:dyDescent="0.25">
      <c r="G591" s="1"/>
      <c r="H591" s="1"/>
      <c r="I591" s="1"/>
      <c r="J591" s="1"/>
      <c r="K591" s="1"/>
      <c r="L591" s="1"/>
    </row>
    <row r="592" spans="7:12" x14ac:dyDescent="0.25">
      <c r="G592" s="1"/>
      <c r="H592" s="1"/>
      <c r="I592" s="1"/>
      <c r="J592" s="1"/>
      <c r="K592" s="1"/>
      <c r="L592" s="1"/>
    </row>
    <row r="593" spans="7:12" x14ac:dyDescent="0.25">
      <c r="G593" s="1"/>
      <c r="H593" s="1"/>
      <c r="I593" s="1"/>
      <c r="J593" s="1"/>
      <c r="K593" s="1"/>
      <c r="L593" s="1"/>
    </row>
    <row r="594" spans="7:12" x14ac:dyDescent="0.25">
      <c r="G594" s="1"/>
      <c r="H594" s="1"/>
      <c r="I594" s="1"/>
      <c r="J594" s="1"/>
      <c r="K594" s="1"/>
      <c r="L594" s="1"/>
    </row>
    <row r="595" spans="7:12" x14ac:dyDescent="0.25">
      <c r="G595" s="1"/>
      <c r="H595" s="1"/>
      <c r="I595" s="1"/>
      <c r="J595" s="1"/>
      <c r="K595" s="1"/>
      <c r="L595" s="1"/>
    </row>
    <row r="596" spans="7:12" x14ac:dyDescent="0.25">
      <c r="G596" s="1"/>
      <c r="H596" s="1"/>
      <c r="I596" s="1"/>
      <c r="J596" s="1"/>
      <c r="K596" s="1"/>
      <c r="L596" s="1"/>
    </row>
    <row r="597" spans="7:12" x14ac:dyDescent="0.25">
      <c r="G597" s="1"/>
      <c r="H597" s="1"/>
      <c r="I597" s="1"/>
      <c r="J597" s="1"/>
      <c r="K597" s="1"/>
      <c r="L597" s="1"/>
    </row>
    <row r="598" spans="7:12" x14ac:dyDescent="0.25">
      <c r="G598" s="1"/>
      <c r="H598" s="1"/>
      <c r="I598" s="1"/>
      <c r="J598" s="1"/>
      <c r="K598" s="1"/>
      <c r="L598" s="1"/>
    </row>
    <row r="599" spans="7:12" x14ac:dyDescent="0.25">
      <c r="G599" s="1"/>
      <c r="H599" s="1"/>
      <c r="I599" s="1"/>
      <c r="J599" s="1"/>
      <c r="K599" s="1"/>
      <c r="L599" s="1"/>
    </row>
    <row r="600" spans="7:12" x14ac:dyDescent="0.25">
      <c r="G600" s="1"/>
      <c r="H600" s="1"/>
      <c r="I600" s="1"/>
      <c r="J600" s="1"/>
      <c r="K600" s="1"/>
      <c r="L600" s="1"/>
    </row>
    <row r="601" spans="7:12" x14ac:dyDescent="0.25">
      <c r="G601" s="1"/>
      <c r="H601" s="1"/>
      <c r="I601" s="1"/>
      <c r="J601" s="1"/>
      <c r="K601" s="1"/>
      <c r="L601" s="1"/>
    </row>
    <row r="602" spans="7:12" x14ac:dyDescent="0.25">
      <c r="G602" s="1"/>
      <c r="H602" s="1"/>
      <c r="I602" s="1"/>
      <c r="J602" s="1"/>
      <c r="K602" s="1"/>
      <c r="L602" s="1"/>
    </row>
    <row r="603" spans="7:12" x14ac:dyDescent="0.25">
      <c r="G603" s="1"/>
      <c r="H603" s="1"/>
      <c r="I603" s="1"/>
      <c r="J603" s="1"/>
      <c r="K603" s="1"/>
      <c r="L603" s="1"/>
    </row>
    <row r="604" spans="7:12" x14ac:dyDescent="0.25">
      <c r="G604" s="1"/>
      <c r="H604" s="1"/>
      <c r="I604" s="1"/>
      <c r="J604" s="1"/>
      <c r="K604" s="1"/>
      <c r="L604" s="1"/>
    </row>
    <row r="605" spans="7:12" x14ac:dyDescent="0.25">
      <c r="G605" s="1"/>
      <c r="H605" s="1"/>
      <c r="I605" s="1"/>
      <c r="J605" s="1"/>
      <c r="K605" s="1"/>
      <c r="L605" s="1"/>
    </row>
    <row r="606" spans="7:12" x14ac:dyDescent="0.25">
      <c r="G606" s="1"/>
      <c r="H606" s="1"/>
      <c r="I606" s="1"/>
      <c r="J606" s="1"/>
      <c r="K606" s="1"/>
      <c r="L606" s="1"/>
    </row>
    <row r="607" spans="7:12" x14ac:dyDescent="0.25">
      <c r="G607" s="1"/>
      <c r="H607" s="1"/>
      <c r="I607" s="1"/>
      <c r="J607" s="1"/>
      <c r="K607" s="1"/>
      <c r="L607" s="1"/>
    </row>
    <row r="608" spans="7:12" x14ac:dyDescent="0.25">
      <c r="G608" s="1"/>
      <c r="H608" s="1"/>
      <c r="I608" s="1"/>
      <c r="J608" s="1"/>
      <c r="K608" s="1"/>
      <c r="L608" s="1"/>
    </row>
    <row r="609" spans="7:12" x14ac:dyDescent="0.25">
      <c r="G609" s="1"/>
      <c r="H609" s="1"/>
      <c r="I609" s="1"/>
      <c r="J609" s="1"/>
      <c r="K609" s="1"/>
      <c r="L609" s="1"/>
    </row>
    <row r="610" spans="7:12" x14ac:dyDescent="0.25">
      <c r="G610" s="1"/>
      <c r="H610" s="1"/>
      <c r="I610" s="1"/>
      <c r="J610" s="1"/>
      <c r="K610" s="1"/>
      <c r="L610" s="1"/>
    </row>
    <row r="611" spans="7:12" x14ac:dyDescent="0.25">
      <c r="G611" s="1"/>
      <c r="H611" s="1"/>
      <c r="I611" s="1"/>
      <c r="J611" s="1"/>
      <c r="K611" s="1"/>
      <c r="L611" s="1"/>
    </row>
    <row r="612" spans="7:12" x14ac:dyDescent="0.25">
      <c r="G612" s="1"/>
      <c r="H612" s="1"/>
      <c r="I612" s="1"/>
      <c r="J612" s="1"/>
      <c r="K612" s="1"/>
      <c r="L612" s="1"/>
    </row>
    <row r="613" spans="7:12" x14ac:dyDescent="0.25">
      <c r="G613" s="1"/>
      <c r="H613" s="1"/>
      <c r="I613" s="1"/>
      <c r="J613" s="1"/>
      <c r="K613" s="1"/>
      <c r="L613" s="1"/>
    </row>
    <row r="614" spans="7:12" x14ac:dyDescent="0.25">
      <c r="G614" s="1"/>
      <c r="H614" s="1"/>
      <c r="I614" s="1"/>
      <c r="J614" s="1"/>
      <c r="K614" s="1"/>
      <c r="L614" s="1"/>
    </row>
    <row r="615" spans="7:12" x14ac:dyDescent="0.25">
      <c r="G615" s="1"/>
      <c r="H615" s="1"/>
      <c r="I615" s="1"/>
      <c r="J615" s="1"/>
      <c r="K615" s="1"/>
      <c r="L615" s="1"/>
    </row>
    <row r="616" spans="7:12" x14ac:dyDescent="0.25">
      <c r="G616" s="1"/>
      <c r="H616" s="1"/>
      <c r="I616" s="1"/>
      <c r="J616" s="1"/>
      <c r="K616" s="1"/>
      <c r="L616" s="1"/>
    </row>
    <row r="617" spans="7:12" x14ac:dyDescent="0.25">
      <c r="G617" s="1"/>
      <c r="H617" s="1"/>
      <c r="I617" s="1"/>
      <c r="J617" s="1"/>
      <c r="K617" s="1"/>
      <c r="L617" s="1"/>
    </row>
    <row r="618" spans="7:12" x14ac:dyDescent="0.25">
      <c r="G618" s="1"/>
      <c r="H618" s="1"/>
      <c r="I618" s="1"/>
      <c r="J618" s="1"/>
      <c r="K618" s="1"/>
      <c r="L618" s="1"/>
    </row>
    <row r="619" spans="7:12" x14ac:dyDescent="0.25">
      <c r="G619" s="1"/>
      <c r="H619" s="1"/>
      <c r="I619" s="1"/>
      <c r="J619" s="1"/>
      <c r="K619" s="1"/>
      <c r="L619" s="1"/>
    </row>
    <row r="620" spans="7:12" x14ac:dyDescent="0.25">
      <c r="G620" s="1"/>
      <c r="H620" s="1"/>
      <c r="I620" s="1"/>
      <c r="J620" s="1"/>
      <c r="K620" s="1"/>
      <c r="L620" s="1"/>
    </row>
    <row r="621" spans="7:12" x14ac:dyDescent="0.25">
      <c r="G621" s="1"/>
      <c r="H621" s="1"/>
      <c r="I621" s="1"/>
      <c r="J621" s="1"/>
      <c r="K621" s="1"/>
      <c r="L621" s="1"/>
    </row>
    <row r="622" spans="7:12" x14ac:dyDescent="0.25">
      <c r="G622" s="1"/>
      <c r="H622" s="1"/>
      <c r="I622" s="1"/>
      <c r="J622" s="1"/>
      <c r="K622" s="1"/>
      <c r="L622" s="1"/>
    </row>
    <row r="623" spans="7:12" x14ac:dyDescent="0.25">
      <c r="G623" s="1"/>
      <c r="H623" s="1"/>
      <c r="I623" s="1"/>
      <c r="J623" s="1"/>
      <c r="K623" s="1"/>
      <c r="L623" s="1"/>
    </row>
    <row r="624" spans="7:12" x14ac:dyDescent="0.25">
      <c r="G624" s="1"/>
      <c r="H624" s="1"/>
      <c r="I624" s="1"/>
      <c r="J624" s="1"/>
      <c r="K624" s="1"/>
      <c r="L624" s="1"/>
    </row>
    <row r="625" spans="7:12" x14ac:dyDescent="0.25">
      <c r="G625" s="1"/>
      <c r="H625" s="1"/>
      <c r="I625" s="1"/>
      <c r="J625" s="1"/>
      <c r="K625" s="1"/>
      <c r="L625" s="1"/>
    </row>
    <row r="626" spans="7:12" x14ac:dyDescent="0.25">
      <c r="G626" s="1"/>
      <c r="H626" s="1"/>
      <c r="I626" s="1"/>
      <c r="J626" s="1"/>
      <c r="K626" s="1"/>
      <c r="L626" s="1"/>
    </row>
    <row r="627" spans="7:12" x14ac:dyDescent="0.25">
      <c r="G627" s="1"/>
      <c r="H627" s="1"/>
      <c r="I627" s="1"/>
      <c r="J627" s="1"/>
      <c r="K627" s="1"/>
      <c r="L627" s="1"/>
    </row>
    <row r="628" spans="7:12" x14ac:dyDescent="0.25">
      <c r="G628" s="1"/>
      <c r="H628" s="1"/>
      <c r="I628" s="1"/>
      <c r="J628" s="1"/>
      <c r="K628" s="1"/>
      <c r="L628" s="1"/>
    </row>
    <row r="629" spans="7:12" x14ac:dyDescent="0.25">
      <c r="G629" s="1"/>
      <c r="H629" s="1"/>
      <c r="I629" s="1"/>
      <c r="J629" s="1"/>
      <c r="K629" s="1"/>
      <c r="L629" s="1"/>
    </row>
    <row r="630" spans="7:12" x14ac:dyDescent="0.25">
      <c r="G630" s="1"/>
      <c r="H630" s="1"/>
      <c r="I630" s="1"/>
      <c r="J630" s="1"/>
      <c r="K630" s="1"/>
      <c r="L630" s="1"/>
    </row>
    <row r="631" spans="7:12" x14ac:dyDescent="0.25">
      <c r="G631" s="1"/>
      <c r="H631" s="1"/>
      <c r="I631" s="1"/>
      <c r="J631" s="1"/>
      <c r="K631" s="1"/>
      <c r="L631" s="1"/>
    </row>
    <row r="632" spans="7:12" x14ac:dyDescent="0.25">
      <c r="G632" s="1"/>
      <c r="H632" s="1"/>
      <c r="I632" s="1"/>
      <c r="J632" s="1"/>
      <c r="K632" s="1"/>
      <c r="L632" s="1"/>
    </row>
    <row r="633" spans="7:12" x14ac:dyDescent="0.25">
      <c r="G633" s="1"/>
      <c r="H633" s="1"/>
      <c r="I633" s="1"/>
      <c r="J633" s="1"/>
      <c r="K633" s="1"/>
      <c r="L633" s="1"/>
    </row>
    <row r="634" spans="7:12" x14ac:dyDescent="0.25">
      <c r="G634" s="1"/>
      <c r="H634" s="1"/>
      <c r="I634" s="1"/>
      <c r="J634" s="1"/>
      <c r="K634" s="1"/>
      <c r="L634" s="1"/>
    </row>
    <row r="635" spans="7:12" x14ac:dyDescent="0.25">
      <c r="G635" s="1"/>
      <c r="H635" s="1"/>
      <c r="I635" s="1"/>
      <c r="J635" s="1"/>
      <c r="K635" s="1"/>
      <c r="L635" s="1"/>
    </row>
    <row r="636" spans="7:12" x14ac:dyDescent="0.25">
      <c r="G636" s="1"/>
      <c r="H636" s="1"/>
      <c r="I636" s="1"/>
      <c r="J636" s="1"/>
      <c r="K636" s="1"/>
      <c r="L636" s="1"/>
    </row>
    <row r="637" spans="7:12" x14ac:dyDescent="0.25">
      <c r="G637" s="1"/>
      <c r="H637" s="1"/>
      <c r="I637" s="1"/>
      <c r="J637" s="1"/>
      <c r="K637" s="1"/>
      <c r="L637" s="1"/>
    </row>
    <row r="638" spans="7:12" x14ac:dyDescent="0.25">
      <c r="G638" s="1"/>
      <c r="H638" s="1"/>
      <c r="I638" s="1"/>
      <c r="J638" s="1"/>
      <c r="K638" s="1"/>
      <c r="L638" s="1"/>
    </row>
    <row r="639" spans="7:12" x14ac:dyDescent="0.25">
      <c r="G639" s="1"/>
      <c r="H639" s="1"/>
      <c r="I639" s="1"/>
      <c r="J639" s="1"/>
      <c r="K639" s="1"/>
      <c r="L639" s="1"/>
    </row>
    <row r="640" spans="7:12" x14ac:dyDescent="0.25">
      <c r="G640" s="1"/>
      <c r="H640" s="1"/>
      <c r="I640" s="1"/>
      <c r="J640" s="1"/>
      <c r="K640" s="1"/>
      <c r="L640" s="1"/>
    </row>
    <row r="641" spans="7:12" x14ac:dyDescent="0.25">
      <c r="G641" s="1"/>
      <c r="H641" s="1"/>
      <c r="I641" s="1"/>
      <c r="J641" s="1"/>
      <c r="K641" s="1"/>
      <c r="L641" s="1"/>
    </row>
    <row r="642" spans="7:12" x14ac:dyDescent="0.25">
      <c r="G642" s="1"/>
      <c r="H642" s="1"/>
      <c r="I642" s="1"/>
      <c r="J642" s="1"/>
      <c r="K642" s="1"/>
      <c r="L642" s="1"/>
    </row>
    <row r="643" spans="7:12" x14ac:dyDescent="0.25">
      <c r="G643" s="1"/>
      <c r="H643" s="1"/>
      <c r="I643" s="1"/>
      <c r="J643" s="1"/>
      <c r="K643" s="1"/>
      <c r="L643" s="1"/>
    </row>
    <row r="644" spans="7:12" x14ac:dyDescent="0.25">
      <c r="G644" s="1"/>
      <c r="H644" s="1"/>
      <c r="I644" s="1"/>
      <c r="J644" s="1"/>
      <c r="K644" s="1"/>
      <c r="L644" s="1"/>
    </row>
    <row r="645" spans="7:12" x14ac:dyDescent="0.25">
      <c r="G645" s="1"/>
      <c r="H645" s="1"/>
      <c r="I645" s="1"/>
      <c r="J645" s="1"/>
      <c r="K645" s="1"/>
      <c r="L645" s="1"/>
    </row>
    <row r="646" spans="7:12" x14ac:dyDescent="0.25">
      <c r="G646" s="1"/>
      <c r="H646" s="1"/>
      <c r="I646" s="1"/>
      <c r="J646" s="1"/>
      <c r="K646" s="1"/>
      <c r="L646" s="1"/>
    </row>
    <row r="647" spans="7:12" x14ac:dyDescent="0.25">
      <c r="G647" s="1"/>
      <c r="H647" s="1"/>
      <c r="I647" s="1"/>
      <c r="J647" s="1"/>
      <c r="K647" s="1"/>
      <c r="L647" s="1"/>
    </row>
    <row r="648" spans="7:12" x14ac:dyDescent="0.25">
      <c r="G648" s="1"/>
      <c r="H648" s="1"/>
      <c r="I648" s="1"/>
      <c r="J648" s="1"/>
      <c r="K648" s="1"/>
      <c r="L648" s="1"/>
    </row>
    <row r="649" spans="7:12" x14ac:dyDescent="0.25">
      <c r="G649" s="1"/>
      <c r="H649" s="1"/>
      <c r="I649" s="1"/>
      <c r="J649" s="1"/>
      <c r="K649" s="1"/>
      <c r="L649" s="1"/>
    </row>
    <row r="650" spans="7:12" x14ac:dyDescent="0.25">
      <c r="G650" s="1"/>
      <c r="H650" s="1"/>
      <c r="I650" s="1"/>
      <c r="J650" s="1"/>
      <c r="K650" s="1"/>
      <c r="L650" s="1"/>
    </row>
    <row r="651" spans="7:12" x14ac:dyDescent="0.25">
      <c r="G651" s="1"/>
      <c r="H651" s="1"/>
      <c r="I651" s="1"/>
      <c r="J651" s="1"/>
      <c r="K651" s="1"/>
      <c r="L651" s="1"/>
    </row>
    <row r="652" spans="7:12" x14ac:dyDescent="0.25">
      <c r="G652" s="1"/>
      <c r="H652" s="1"/>
      <c r="I652" s="1"/>
      <c r="J652" s="1"/>
      <c r="K652" s="1"/>
      <c r="L652" s="1"/>
    </row>
    <row r="653" spans="7:12" x14ac:dyDescent="0.25">
      <c r="G653" s="1"/>
      <c r="H653" s="1"/>
      <c r="I653" s="1"/>
      <c r="J653" s="1"/>
      <c r="K653" s="1"/>
      <c r="L653" s="1"/>
    </row>
    <row r="654" spans="7:12" x14ac:dyDescent="0.25">
      <c r="G654" s="1"/>
      <c r="H654" s="1"/>
      <c r="I654" s="1"/>
      <c r="J654" s="1"/>
      <c r="K654" s="1"/>
      <c r="L654" s="1"/>
    </row>
    <row r="655" spans="7:12" x14ac:dyDescent="0.25">
      <c r="G655" s="1"/>
      <c r="H655" s="1"/>
      <c r="I655" s="1"/>
      <c r="J655" s="1"/>
      <c r="K655" s="1"/>
      <c r="L655" s="1"/>
    </row>
    <row r="656" spans="7:12" x14ac:dyDescent="0.25">
      <c r="G656" s="1"/>
      <c r="H656" s="1"/>
      <c r="I656" s="1"/>
      <c r="J656" s="1"/>
      <c r="K656" s="1"/>
      <c r="L656" s="1"/>
    </row>
    <row r="657" spans="7:12" x14ac:dyDescent="0.25">
      <c r="G657" s="1"/>
      <c r="H657" s="1"/>
      <c r="I657" s="1"/>
      <c r="J657" s="1"/>
      <c r="K657" s="1"/>
      <c r="L657" s="1"/>
    </row>
    <row r="658" spans="7:12" x14ac:dyDescent="0.25">
      <c r="G658" s="1"/>
      <c r="H658" s="1"/>
      <c r="I658" s="1"/>
      <c r="J658" s="1"/>
      <c r="K658" s="1"/>
      <c r="L658" s="1"/>
    </row>
    <row r="659" spans="7:12" x14ac:dyDescent="0.25">
      <c r="G659" s="1"/>
      <c r="H659" s="1"/>
      <c r="I659" s="1"/>
      <c r="J659" s="1"/>
      <c r="K659" s="1"/>
      <c r="L659" s="1"/>
    </row>
    <row r="660" spans="7:12" x14ac:dyDescent="0.25">
      <c r="G660" s="1"/>
      <c r="H660" s="1"/>
      <c r="I660" s="1"/>
      <c r="J660" s="1"/>
      <c r="K660" s="1"/>
      <c r="L660" s="1"/>
    </row>
    <row r="661" spans="7:12" x14ac:dyDescent="0.25">
      <c r="G661" s="1"/>
      <c r="H661" s="1"/>
      <c r="I661" s="1"/>
      <c r="J661" s="1"/>
      <c r="K661" s="1"/>
      <c r="L661" s="1"/>
    </row>
    <row r="662" spans="7:12" x14ac:dyDescent="0.25">
      <c r="G662" s="1"/>
      <c r="H662" s="1"/>
      <c r="I662" s="1"/>
      <c r="J662" s="1"/>
      <c r="K662" s="1"/>
      <c r="L662" s="1"/>
    </row>
    <row r="663" spans="7:12" x14ac:dyDescent="0.25">
      <c r="G663" s="1"/>
      <c r="H663" s="1"/>
      <c r="I663" s="1"/>
      <c r="J663" s="1"/>
      <c r="K663" s="1"/>
      <c r="L663" s="1"/>
    </row>
    <row r="664" spans="7:12" x14ac:dyDescent="0.25">
      <c r="G664" s="1"/>
      <c r="H664" s="1"/>
      <c r="I664" s="1"/>
      <c r="J664" s="1"/>
      <c r="K664" s="1"/>
      <c r="L664" s="1"/>
    </row>
    <row r="665" spans="7:12" x14ac:dyDescent="0.25">
      <c r="G665" s="1"/>
      <c r="H665" s="1"/>
      <c r="I665" s="1"/>
      <c r="J665" s="1"/>
      <c r="K665" s="1"/>
      <c r="L665" s="1"/>
    </row>
    <row r="666" spans="7:12" x14ac:dyDescent="0.25">
      <c r="G666" s="1"/>
      <c r="H666" s="1"/>
      <c r="I666" s="1"/>
      <c r="J666" s="1"/>
      <c r="K666" s="1"/>
      <c r="L666" s="1"/>
    </row>
    <row r="667" spans="7:12" x14ac:dyDescent="0.25">
      <c r="G667" s="1"/>
      <c r="H667" s="1"/>
      <c r="I667" s="1"/>
      <c r="J667" s="1"/>
      <c r="K667" s="1"/>
      <c r="L667" s="1"/>
    </row>
    <row r="668" spans="7:12" x14ac:dyDescent="0.25">
      <c r="G668" s="1"/>
      <c r="H668" s="1"/>
      <c r="I668" s="1"/>
      <c r="J668" s="1"/>
      <c r="K668" s="1"/>
      <c r="L668" s="1"/>
    </row>
    <row r="669" spans="7:12" x14ac:dyDescent="0.25">
      <c r="G669" s="1"/>
      <c r="H669" s="1"/>
      <c r="I669" s="1"/>
      <c r="J669" s="1"/>
      <c r="K669" s="1"/>
      <c r="L669" s="1"/>
    </row>
    <row r="670" spans="7:12" x14ac:dyDescent="0.25">
      <c r="G670" s="1"/>
      <c r="H670" s="1"/>
      <c r="I670" s="1"/>
      <c r="J670" s="1"/>
      <c r="K670" s="1"/>
      <c r="L670" s="1"/>
    </row>
    <row r="671" spans="7:12" x14ac:dyDescent="0.25">
      <c r="G671" s="1"/>
      <c r="H671" s="1"/>
      <c r="I671" s="1"/>
      <c r="J671" s="1"/>
      <c r="K671" s="1"/>
      <c r="L671" s="1"/>
    </row>
    <row r="672" spans="7:12" x14ac:dyDescent="0.25">
      <c r="G672" s="1"/>
      <c r="H672" s="1"/>
      <c r="I672" s="1"/>
      <c r="J672" s="1"/>
      <c r="K672" s="1"/>
      <c r="L672" s="1"/>
    </row>
    <row r="673" spans="7:12" x14ac:dyDescent="0.25">
      <c r="G673" s="1"/>
      <c r="H673" s="1"/>
      <c r="I673" s="1"/>
      <c r="J673" s="1"/>
      <c r="K673" s="1"/>
      <c r="L673" s="1"/>
    </row>
    <row r="674" spans="7:12" x14ac:dyDescent="0.25">
      <c r="G674" s="1"/>
      <c r="H674" s="1"/>
      <c r="I674" s="1"/>
      <c r="J674" s="1"/>
      <c r="K674" s="1"/>
      <c r="L674" s="1"/>
    </row>
    <row r="675" spans="7:12" x14ac:dyDescent="0.25">
      <c r="G675" s="1"/>
      <c r="H675" s="1"/>
      <c r="I675" s="1"/>
      <c r="J675" s="1"/>
      <c r="K675" s="1"/>
      <c r="L675" s="1"/>
    </row>
    <row r="676" spans="7:12" x14ac:dyDescent="0.25">
      <c r="G676" s="1"/>
      <c r="H676" s="1"/>
      <c r="I676" s="1"/>
      <c r="J676" s="1"/>
      <c r="K676" s="1"/>
      <c r="L676" s="1"/>
    </row>
    <row r="677" spans="7:12" x14ac:dyDescent="0.25">
      <c r="G677" s="1"/>
      <c r="H677" s="1"/>
      <c r="I677" s="1"/>
      <c r="J677" s="1"/>
      <c r="K677" s="1"/>
      <c r="L677" s="1"/>
    </row>
    <row r="678" spans="7:12" x14ac:dyDescent="0.25">
      <c r="G678" s="1"/>
      <c r="H678" s="1"/>
      <c r="I678" s="1"/>
      <c r="J678" s="1"/>
      <c r="K678" s="1"/>
      <c r="L678" s="1"/>
    </row>
    <row r="679" spans="7:12" x14ac:dyDescent="0.25">
      <c r="G679" s="1"/>
      <c r="H679" s="1"/>
      <c r="I679" s="1"/>
      <c r="J679" s="1"/>
      <c r="K679" s="1"/>
      <c r="L679" s="1"/>
    </row>
    <row r="680" spans="7:12" x14ac:dyDescent="0.25">
      <c r="G680" s="1"/>
      <c r="H680" s="1"/>
      <c r="I680" s="1"/>
      <c r="J680" s="1"/>
      <c r="K680" s="1"/>
      <c r="L680" s="1"/>
    </row>
    <row r="681" spans="7:12" x14ac:dyDescent="0.25">
      <c r="G681" s="1"/>
      <c r="H681" s="1"/>
      <c r="I681" s="1"/>
      <c r="J681" s="1"/>
      <c r="K681" s="1"/>
      <c r="L681" s="1"/>
    </row>
    <row r="682" spans="7:12" x14ac:dyDescent="0.25">
      <c r="G682" s="1"/>
      <c r="H682" s="1"/>
      <c r="I682" s="1"/>
      <c r="J682" s="1"/>
      <c r="K682" s="1"/>
      <c r="L682" s="1"/>
    </row>
    <row r="683" spans="7:12" x14ac:dyDescent="0.25">
      <c r="G683" s="1"/>
      <c r="H683" s="1"/>
      <c r="I683" s="1"/>
      <c r="J683" s="1"/>
      <c r="K683" s="1"/>
      <c r="L683" s="1"/>
    </row>
    <row r="684" spans="7:12" x14ac:dyDescent="0.25">
      <c r="G684" s="1"/>
      <c r="H684" s="1"/>
      <c r="I684" s="1"/>
      <c r="J684" s="1"/>
      <c r="K684" s="1"/>
      <c r="L684" s="1"/>
    </row>
    <row r="685" spans="7:12" x14ac:dyDescent="0.25">
      <c r="G685" s="1"/>
      <c r="H685" s="1"/>
      <c r="I685" s="1"/>
      <c r="J685" s="1"/>
      <c r="K685" s="1"/>
      <c r="L685" s="1"/>
    </row>
    <row r="686" spans="7:12" x14ac:dyDescent="0.25">
      <c r="G686" s="1"/>
      <c r="H686" s="1"/>
      <c r="I686" s="1"/>
      <c r="J686" s="1"/>
      <c r="K686" s="1"/>
      <c r="L686" s="1"/>
    </row>
    <row r="687" spans="7:12" x14ac:dyDescent="0.25">
      <c r="G687" s="1"/>
      <c r="H687" s="1"/>
      <c r="I687" s="1"/>
      <c r="J687" s="1"/>
      <c r="K687" s="1"/>
      <c r="L687" s="1"/>
    </row>
    <row r="688" spans="7:12" x14ac:dyDescent="0.25">
      <c r="G688" s="1"/>
      <c r="H688" s="1"/>
      <c r="I688" s="1"/>
      <c r="J688" s="1"/>
      <c r="K688" s="1"/>
      <c r="L688" s="1"/>
    </row>
    <row r="689" spans="7:12" x14ac:dyDescent="0.25">
      <c r="G689" s="1"/>
      <c r="H689" s="1"/>
      <c r="I689" s="1"/>
      <c r="J689" s="1"/>
      <c r="K689" s="1"/>
      <c r="L689" s="1"/>
    </row>
    <row r="690" spans="7:12" x14ac:dyDescent="0.25">
      <c r="G690" s="1"/>
      <c r="H690" s="1"/>
      <c r="I690" s="1"/>
      <c r="J690" s="1"/>
      <c r="K690" s="1"/>
      <c r="L690" s="1"/>
    </row>
    <row r="691" spans="7:12" x14ac:dyDescent="0.25">
      <c r="G691" s="1"/>
      <c r="H691" s="1"/>
      <c r="I691" s="1"/>
      <c r="J691" s="1"/>
      <c r="K691" s="1"/>
      <c r="L691" s="1"/>
    </row>
    <row r="692" spans="7:12" x14ac:dyDescent="0.25">
      <c r="G692" s="1"/>
      <c r="H692" s="1"/>
      <c r="I692" s="1"/>
      <c r="J692" s="1"/>
      <c r="K692" s="1"/>
      <c r="L692" s="1"/>
    </row>
    <row r="693" spans="7:12" x14ac:dyDescent="0.25">
      <c r="G693" s="1"/>
      <c r="H693" s="1"/>
      <c r="I693" s="1"/>
      <c r="J693" s="1"/>
      <c r="K693" s="1"/>
      <c r="L693" s="1"/>
    </row>
    <row r="694" spans="7:12" x14ac:dyDescent="0.25">
      <c r="G694" s="1"/>
      <c r="H694" s="1"/>
      <c r="I694" s="1"/>
      <c r="J694" s="1"/>
      <c r="K694" s="1"/>
      <c r="L694" s="1"/>
    </row>
    <row r="695" spans="7:12" x14ac:dyDescent="0.25">
      <c r="G695" s="1"/>
      <c r="H695" s="1"/>
      <c r="I695" s="1"/>
      <c r="J695" s="1"/>
      <c r="K695" s="1"/>
      <c r="L695" s="1"/>
    </row>
    <row r="696" spans="7:12" x14ac:dyDescent="0.25">
      <c r="G696" s="1"/>
      <c r="H696" s="1"/>
      <c r="I696" s="1"/>
      <c r="J696" s="1"/>
      <c r="K696" s="1"/>
      <c r="L696" s="1"/>
    </row>
    <row r="697" spans="7:12" x14ac:dyDescent="0.25">
      <c r="G697" s="1"/>
      <c r="H697" s="1"/>
      <c r="I697" s="1"/>
      <c r="J697" s="1"/>
      <c r="K697" s="1"/>
      <c r="L697" s="1"/>
    </row>
    <row r="698" spans="7:12" x14ac:dyDescent="0.25">
      <c r="G698" s="1"/>
      <c r="H698" s="1"/>
      <c r="I698" s="1"/>
      <c r="J698" s="1"/>
      <c r="K698" s="1"/>
      <c r="L698" s="1"/>
    </row>
    <row r="699" spans="7:12" x14ac:dyDescent="0.25">
      <c r="G699" s="1"/>
      <c r="H699" s="1"/>
      <c r="I699" s="1"/>
      <c r="J699" s="1"/>
      <c r="K699" s="1"/>
      <c r="L699" s="1"/>
    </row>
    <row r="700" spans="7:12" x14ac:dyDescent="0.25">
      <c r="G700" s="1"/>
      <c r="H700" s="1"/>
      <c r="I700" s="1"/>
      <c r="J700" s="1"/>
      <c r="K700" s="1"/>
      <c r="L700" s="1"/>
    </row>
    <row r="701" spans="7:12" x14ac:dyDescent="0.25">
      <c r="G701" s="1"/>
      <c r="H701" s="1"/>
      <c r="I701" s="1"/>
      <c r="J701" s="1"/>
      <c r="K701" s="1"/>
      <c r="L701" s="1"/>
    </row>
    <row r="702" spans="7:12" x14ac:dyDescent="0.25">
      <c r="G702" s="1"/>
      <c r="H702" s="1"/>
      <c r="I702" s="1"/>
      <c r="J702" s="1"/>
      <c r="K702" s="1"/>
      <c r="L702" s="1"/>
    </row>
    <row r="703" spans="7:12" x14ac:dyDescent="0.25">
      <c r="G703" s="1"/>
      <c r="H703" s="1"/>
      <c r="I703" s="1"/>
      <c r="J703" s="1"/>
      <c r="K703" s="1"/>
      <c r="L703" s="1"/>
    </row>
    <row r="704" spans="7:12" x14ac:dyDescent="0.25">
      <c r="G704" s="1"/>
      <c r="H704" s="1"/>
      <c r="I704" s="1"/>
      <c r="J704" s="1"/>
      <c r="K704" s="1"/>
      <c r="L704" s="1"/>
    </row>
    <row r="705" spans="7:12" x14ac:dyDescent="0.25">
      <c r="G705" s="1"/>
      <c r="H705" s="1"/>
      <c r="I705" s="1"/>
      <c r="J705" s="1"/>
      <c r="K705" s="1"/>
      <c r="L705" s="1"/>
    </row>
    <row r="706" spans="7:12" x14ac:dyDescent="0.25">
      <c r="G706" s="1"/>
      <c r="H706" s="1"/>
      <c r="I706" s="1"/>
      <c r="J706" s="1"/>
      <c r="K706" s="1"/>
      <c r="L706" s="1"/>
    </row>
    <row r="707" spans="7:12" x14ac:dyDescent="0.25">
      <c r="G707" s="1"/>
      <c r="H707" s="1"/>
      <c r="I707" s="1"/>
      <c r="J707" s="1"/>
      <c r="K707" s="1"/>
      <c r="L707" s="1"/>
    </row>
    <row r="708" spans="7:12" x14ac:dyDescent="0.25">
      <c r="G708" s="1"/>
      <c r="H708" s="1"/>
      <c r="I708" s="1"/>
      <c r="J708" s="1"/>
      <c r="K708" s="1"/>
      <c r="L708" s="1"/>
    </row>
    <row r="709" spans="7:12" x14ac:dyDescent="0.25">
      <c r="G709" s="1"/>
      <c r="H709" s="1"/>
      <c r="I709" s="1"/>
      <c r="J709" s="1"/>
      <c r="K709" s="1"/>
      <c r="L709" s="1"/>
    </row>
    <row r="710" spans="7:12" x14ac:dyDescent="0.25">
      <c r="G710" s="1"/>
      <c r="H710" s="1"/>
      <c r="I710" s="1"/>
      <c r="J710" s="1"/>
      <c r="K710" s="1"/>
      <c r="L710" s="1"/>
    </row>
    <row r="711" spans="7:12" x14ac:dyDescent="0.25">
      <c r="G711" s="1"/>
      <c r="H711" s="1"/>
      <c r="I711" s="1"/>
      <c r="J711" s="1"/>
      <c r="K711" s="1"/>
      <c r="L711" s="1"/>
    </row>
    <row r="712" spans="7:12" x14ac:dyDescent="0.25">
      <c r="G712" s="1"/>
      <c r="H712" s="1"/>
      <c r="I712" s="1"/>
      <c r="J712" s="1"/>
      <c r="K712" s="1"/>
      <c r="L712" s="1"/>
    </row>
    <row r="713" spans="7:12" x14ac:dyDescent="0.25">
      <c r="G713" s="1"/>
      <c r="H713" s="1"/>
      <c r="I713" s="1"/>
      <c r="J713" s="1"/>
      <c r="K713" s="1"/>
      <c r="L713" s="1"/>
    </row>
    <row r="714" spans="7:12" x14ac:dyDescent="0.25">
      <c r="G714" s="1"/>
      <c r="H714" s="1"/>
      <c r="I714" s="1"/>
      <c r="J714" s="1"/>
      <c r="K714" s="1"/>
      <c r="L714" s="1"/>
    </row>
    <row r="715" spans="7:12" x14ac:dyDescent="0.25">
      <c r="G715" s="1"/>
      <c r="H715" s="1"/>
      <c r="I715" s="1"/>
      <c r="J715" s="1"/>
      <c r="K715" s="1"/>
      <c r="L715" s="1"/>
    </row>
    <row r="716" spans="7:12" x14ac:dyDescent="0.25">
      <c r="G716" s="1"/>
      <c r="H716" s="1"/>
      <c r="I716" s="1"/>
      <c r="J716" s="1"/>
      <c r="K716" s="1"/>
      <c r="L716" s="1"/>
    </row>
    <row r="717" spans="7:12" x14ac:dyDescent="0.25">
      <c r="G717" s="1"/>
      <c r="H717" s="1"/>
      <c r="I717" s="1"/>
      <c r="J717" s="1"/>
      <c r="K717" s="1"/>
      <c r="L717" s="1"/>
    </row>
    <row r="718" spans="7:12" x14ac:dyDescent="0.25">
      <c r="G718" s="1"/>
      <c r="H718" s="1"/>
      <c r="I718" s="1"/>
      <c r="J718" s="1"/>
      <c r="K718" s="1"/>
      <c r="L718" s="1"/>
    </row>
    <row r="719" spans="7:12" x14ac:dyDescent="0.25">
      <c r="G719" s="1"/>
      <c r="H719" s="1"/>
      <c r="I719" s="1"/>
      <c r="J719" s="1"/>
      <c r="K719" s="1"/>
      <c r="L719" s="1"/>
    </row>
    <row r="720" spans="7:12" x14ac:dyDescent="0.25">
      <c r="G720" s="1"/>
      <c r="H720" s="1"/>
      <c r="I720" s="1"/>
      <c r="J720" s="1"/>
      <c r="K720" s="1"/>
      <c r="L720" s="1"/>
    </row>
    <row r="721" spans="7:12" x14ac:dyDescent="0.25">
      <c r="G721" s="1"/>
      <c r="H721" s="1"/>
      <c r="I721" s="1"/>
      <c r="J721" s="1"/>
      <c r="K721" s="1"/>
      <c r="L721" s="1"/>
    </row>
    <row r="722" spans="7:12" x14ac:dyDescent="0.25">
      <c r="G722" s="1"/>
      <c r="H722" s="1"/>
      <c r="I722" s="1"/>
      <c r="J722" s="1"/>
      <c r="K722" s="1"/>
      <c r="L722" s="1"/>
    </row>
    <row r="723" spans="7:12" x14ac:dyDescent="0.25">
      <c r="G723" s="1"/>
      <c r="H723" s="1"/>
      <c r="I723" s="1"/>
      <c r="J723" s="1"/>
      <c r="K723" s="1"/>
      <c r="L723" s="1"/>
    </row>
    <row r="724" spans="7:12" x14ac:dyDescent="0.25">
      <c r="G724" s="1"/>
      <c r="H724" s="1"/>
      <c r="I724" s="1"/>
      <c r="J724" s="1"/>
      <c r="K724" s="1"/>
      <c r="L724" s="1"/>
    </row>
    <row r="725" spans="7:12" x14ac:dyDescent="0.25">
      <c r="G725" s="1"/>
      <c r="H725" s="1"/>
      <c r="I725" s="1"/>
      <c r="J725" s="1"/>
      <c r="K725" s="1"/>
      <c r="L725" s="1"/>
    </row>
    <row r="726" spans="7:12" x14ac:dyDescent="0.25">
      <c r="G726" s="1"/>
      <c r="H726" s="1"/>
      <c r="I726" s="1"/>
      <c r="J726" s="1"/>
      <c r="K726" s="1"/>
      <c r="L726" s="1"/>
    </row>
    <row r="727" spans="7:12" x14ac:dyDescent="0.25">
      <c r="G727" s="1"/>
      <c r="H727" s="1"/>
      <c r="I727" s="1"/>
      <c r="J727" s="1"/>
      <c r="K727" s="1"/>
      <c r="L727" s="1"/>
    </row>
    <row r="728" spans="7:12" x14ac:dyDescent="0.25">
      <c r="G728" s="1"/>
      <c r="H728" s="1"/>
      <c r="I728" s="1"/>
      <c r="J728" s="1"/>
      <c r="K728" s="1"/>
      <c r="L728" s="1"/>
    </row>
    <row r="729" spans="7:12" x14ac:dyDescent="0.25">
      <c r="G729" s="1"/>
      <c r="H729" s="1"/>
      <c r="I729" s="1"/>
      <c r="J729" s="1"/>
      <c r="K729" s="1"/>
      <c r="L729" s="1"/>
    </row>
    <row r="730" spans="7:12" x14ac:dyDescent="0.25">
      <c r="G730" s="1"/>
      <c r="H730" s="1"/>
      <c r="I730" s="1"/>
      <c r="J730" s="1"/>
      <c r="K730" s="1"/>
      <c r="L730" s="1"/>
    </row>
    <row r="731" spans="7:12" x14ac:dyDescent="0.25">
      <c r="G731" s="1"/>
      <c r="H731" s="1"/>
      <c r="I731" s="1"/>
      <c r="J731" s="1"/>
      <c r="K731" s="1"/>
      <c r="L731" s="1"/>
    </row>
    <row r="732" spans="7:12" x14ac:dyDescent="0.25">
      <c r="G732" s="1"/>
      <c r="H732" s="1"/>
      <c r="I732" s="1"/>
      <c r="J732" s="1"/>
      <c r="K732" s="1"/>
      <c r="L732" s="1"/>
    </row>
    <row r="733" spans="7:12" x14ac:dyDescent="0.25">
      <c r="G733" s="1"/>
      <c r="H733" s="1"/>
      <c r="I733" s="1"/>
      <c r="J733" s="1"/>
      <c r="K733" s="1"/>
      <c r="L733" s="1"/>
    </row>
    <row r="734" spans="7:12" x14ac:dyDescent="0.25">
      <c r="G734" s="1"/>
      <c r="H734" s="1"/>
      <c r="I734" s="1"/>
      <c r="J734" s="1"/>
      <c r="K734" s="1"/>
      <c r="L734" s="1"/>
    </row>
    <row r="735" spans="7:12" x14ac:dyDescent="0.25">
      <c r="G735" s="1"/>
      <c r="H735" s="1"/>
      <c r="I735" s="1"/>
      <c r="J735" s="1"/>
      <c r="K735" s="1"/>
      <c r="L735" s="1"/>
    </row>
    <row r="736" spans="7:12" x14ac:dyDescent="0.25">
      <c r="G736" s="1"/>
      <c r="H736" s="1"/>
      <c r="I736" s="1"/>
      <c r="J736" s="1"/>
      <c r="K736" s="1"/>
      <c r="L736" s="1"/>
    </row>
    <row r="737" spans="7:12" x14ac:dyDescent="0.25">
      <c r="G737" s="1"/>
      <c r="H737" s="1"/>
      <c r="I737" s="1"/>
      <c r="J737" s="1"/>
      <c r="K737" s="1"/>
      <c r="L737" s="1"/>
    </row>
    <row r="738" spans="7:12" x14ac:dyDescent="0.25">
      <c r="G738" s="1"/>
      <c r="H738" s="1"/>
      <c r="I738" s="1"/>
      <c r="J738" s="1"/>
      <c r="K738" s="1"/>
      <c r="L738" s="1"/>
    </row>
    <row r="739" spans="7:12" x14ac:dyDescent="0.25">
      <c r="G739" s="1"/>
      <c r="H739" s="1"/>
      <c r="I739" s="1"/>
      <c r="J739" s="1"/>
      <c r="K739" s="1"/>
      <c r="L739" s="1"/>
    </row>
    <row r="740" spans="7:12" x14ac:dyDescent="0.25">
      <c r="G740" s="1"/>
      <c r="H740" s="1"/>
      <c r="I740" s="1"/>
      <c r="J740" s="1"/>
      <c r="K740" s="1"/>
      <c r="L740" s="1"/>
    </row>
    <row r="741" spans="7:12" x14ac:dyDescent="0.25">
      <c r="G741" s="1"/>
      <c r="H741" s="1"/>
      <c r="I741" s="1"/>
      <c r="J741" s="1"/>
      <c r="K741" s="1"/>
      <c r="L741" s="1"/>
    </row>
    <row r="742" spans="7:12" x14ac:dyDescent="0.25">
      <c r="G742" s="1"/>
      <c r="H742" s="1"/>
      <c r="I742" s="1"/>
      <c r="J742" s="1"/>
      <c r="K742" s="1"/>
      <c r="L742" s="1"/>
    </row>
    <row r="743" spans="7:12" x14ac:dyDescent="0.25">
      <c r="G743" s="1"/>
      <c r="H743" s="1"/>
      <c r="I743" s="1"/>
      <c r="J743" s="1"/>
      <c r="K743" s="1"/>
      <c r="L743" s="1"/>
    </row>
    <row r="744" spans="7:12" x14ac:dyDescent="0.25">
      <c r="G744" s="1"/>
      <c r="H744" s="1"/>
      <c r="I744" s="1"/>
      <c r="J744" s="1"/>
      <c r="K744" s="1"/>
      <c r="L744" s="1"/>
    </row>
    <row r="745" spans="7:12" x14ac:dyDescent="0.25">
      <c r="G745" s="1"/>
      <c r="H745" s="1"/>
      <c r="I745" s="1"/>
      <c r="J745" s="1"/>
      <c r="K745" s="1"/>
      <c r="L745" s="1"/>
    </row>
    <row r="746" spans="7:12" x14ac:dyDescent="0.25">
      <c r="G746" s="1"/>
      <c r="H746" s="1"/>
      <c r="I746" s="1"/>
      <c r="J746" s="1"/>
      <c r="K746" s="1"/>
      <c r="L746" s="1"/>
    </row>
    <row r="747" spans="7:12" x14ac:dyDescent="0.25">
      <c r="G747" s="1"/>
      <c r="H747" s="1"/>
      <c r="I747" s="1"/>
      <c r="J747" s="1"/>
      <c r="K747" s="1"/>
      <c r="L747" s="1"/>
    </row>
    <row r="748" spans="7:12" x14ac:dyDescent="0.25">
      <c r="G748" s="1"/>
      <c r="H748" s="1"/>
      <c r="I748" s="1"/>
      <c r="J748" s="1"/>
      <c r="K748" s="1"/>
      <c r="L748" s="1"/>
    </row>
    <row r="749" spans="7:12" x14ac:dyDescent="0.25">
      <c r="G749" s="1"/>
      <c r="H749" s="1"/>
      <c r="I749" s="1"/>
      <c r="J749" s="1"/>
      <c r="K749" s="1"/>
      <c r="L749" s="1"/>
    </row>
    <row r="750" spans="7:12" x14ac:dyDescent="0.25">
      <c r="G750" s="1"/>
      <c r="H750" s="1"/>
      <c r="I750" s="1"/>
      <c r="J750" s="1"/>
      <c r="K750" s="1"/>
      <c r="L750" s="1"/>
    </row>
    <row r="751" spans="7:12" x14ac:dyDescent="0.25">
      <c r="G751" s="1"/>
      <c r="H751" s="1"/>
      <c r="I751" s="1"/>
      <c r="J751" s="1"/>
      <c r="K751" s="1"/>
      <c r="L751" s="1"/>
    </row>
    <row r="752" spans="7:12" x14ac:dyDescent="0.25">
      <c r="G752" s="1"/>
      <c r="H752" s="1"/>
      <c r="I752" s="1"/>
      <c r="J752" s="1"/>
      <c r="K752" s="1"/>
      <c r="L752" s="1"/>
    </row>
    <row r="753" spans="7:12" x14ac:dyDescent="0.25">
      <c r="G753" s="1"/>
      <c r="H753" s="1"/>
      <c r="I753" s="1"/>
      <c r="J753" s="1"/>
      <c r="K753" s="1"/>
      <c r="L753" s="1"/>
    </row>
    <row r="754" spans="7:12" x14ac:dyDescent="0.25">
      <c r="G754" s="1"/>
      <c r="H754" s="1"/>
      <c r="I754" s="1"/>
      <c r="J754" s="1"/>
      <c r="K754" s="1"/>
      <c r="L754" s="1"/>
    </row>
    <row r="755" spans="7:12" x14ac:dyDescent="0.25">
      <c r="G755" s="1"/>
      <c r="H755" s="1"/>
      <c r="I755" s="1"/>
      <c r="J755" s="1"/>
      <c r="K755" s="1"/>
      <c r="L755" s="1"/>
    </row>
    <row r="756" spans="7:12" x14ac:dyDescent="0.25">
      <c r="G756" s="1"/>
      <c r="H756" s="1"/>
      <c r="I756" s="1"/>
      <c r="J756" s="1"/>
      <c r="K756" s="1"/>
      <c r="L756" s="1"/>
    </row>
    <row r="757" spans="7:12" x14ac:dyDescent="0.25">
      <c r="G757" s="1"/>
      <c r="H757" s="1"/>
      <c r="I757" s="1"/>
      <c r="J757" s="1"/>
      <c r="K757" s="1"/>
      <c r="L757" s="1"/>
    </row>
    <row r="758" spans="7:12" x14ac:dyDescent="0.25">
      <c r="G758" s="1"/>
      <c r="H758" s="1"/>
      <c r="I758" s="1"/>
      <c r="J758" s="1"/>
      <c r="K758" s="1"/>
      <c r="L758" s="1"/>
    </row>
    <row r="759" spans="7:12" x14ac:dyDescent="0.25">
      <c r="G759" s="1"/>
      <c r="H759" s="1"/>
      <c r="I759" s="1"/>
      <c r="J759" s="1"/>
      <c r="K759" s="1"/>
      <c r="L759" s="1"/>
    </row>
    <row r="760" spans="7:12" x14ac:dyDescent="0.25">
      <c r="G760" s="1"/>
      <c r="H760" s="1"/>
      <c r="I760" s="1"/>
      <c r="J760" s="1"/>
      <c r="K760" s="1"/>
      <c r="L760" s="1"/>
    </row>
    <row r="761" spans="7:12" x14ac:dyDescent="0.25">
      <c r="G761" s="1"/>
      <c r="H761" s="1"/>
      <c r="I761" s="1"/>
      <c r="J761" s="1"/>
      <c r="K761" s="1"/>
      <c r="L761" s="1"/>
    </row>
    <row r="762" spans="7:12" x14ac:dyDescent="0.25">
      <c r="G762" s="1"/>
      <c r="H762" s="1"/>
      <c r="I762" s="1"/>
      <c r="J762" s="1"/>
      <c r="K762" s="1"/>
      <c r="L762" s="1"/>
    </row>
    <row r="763" spans="7:12" x14ac:dyDescent="0.25">
      <c r="G763" s="1"/>
      <c r="H763" s="1"/>
      <c r="I763" s="1"/>
      <c r="J763" s="1"/>
      <c r="K763" s="1"/>
      <c r="L763" s="1"/>
    </row>
    <row r="764" spans="7:12" x14ac:dyDescent="0.25">
      <c r="G764" s="1"/>
      <c r="H764" s="1"/>
      <c r="I764" s="1"/>
      <c r="J764" s="1"/>
      <c r="K764" s="1"/>
      <c r="L764" s="1"/>
    </row>
    <row r="765" spans="7:12" x14ac:dyDescent="0.25">
      <c r="G765" s="1"/>
      <c r="H765" s="1"/>
      <c r="I765" s="1"/>
      <c r="J765" s="1"/>
      <c r="K765" s="1"/>
      <c r="L765" s="1"/>
    </row>
    <row r="766" spans="7:12" x14ac:dyDescent="0.25">
      <c r="G766" s="1"/>
      <c r="H766" s="1"/>
      <c r="I766" s="1"/>
      <c r="J766" s="1"/>
      <c r="K766" s="1"/>
      <c r="L766" s="1"/>
    </row>
    <row r="767" spans="7:12" x14ac:dyDescent="0.25">
      <c r="G767" s="1"/>
      <c r="H767" s="1"/>
      <c r="I767" s="1"/>
      <c r="J767" s="1"/>
      <c r="K767" s="1"/>
      <c r="L767" s="1"/>
    </row>
    <row r="768" spans="7:12" x14ac:dyDescent="0.25">
      <c r="G768" s="1"/>
      <c r="H768" s="1"/>
      <c r="I768" s="1"/>
      <c r="J768" s="1"/>
      <c r="K768" s="1"/>
      <c r="L768" s="1"/>
    </row>
    <row r="769" spans="7:12" x14ac:dyDescent="0.25">
      <c r="G769" s="1"/>
      <c r="H769" s="1"/>
      <c r="I769" s="1"/>
      <c r="J769" s="1"/>
      <c r="K769" s="1"/>
      <c r="L769" s="1"/>
    </row>
    <row r="770" spans="7:12" x14ac:dyDescent="0.25">
      <c r="G770" s="1"/>
      <c r="H770" s="1"/>
      <c r="I770" s="1"/>
      <c r="J770" s="1"/>
      <c r="K770" s="1"/>
      <c r="L770" s="1"/>
    </row>
    <row r="771" spans="7:12" x14ac:dyDescent="0.25">
      <c r="G771" s="1"/>
      <c r="H771" s="1"/>
      <c r="I771" s="1"/>
      <c r="J771" s="1"/>
      <c r="K771" s="1"/>
      <c r="L771" s="1"/>
    </row>
    <row r="772" spans="7:12" x14ac:dyDescent="0.25">
      <c r="G772" s="1"/>
      <c r="H772" s="1"/>
      <c r="I772" s="1"/>
      <c r="J772" s="1"/>
      <c r="K772" s="1"/>
      <c r="L772" s="1"/>
    </row>
    <row r="773" spans="7:12" x14ac:dyDescent="0.25">
      <c r="G773" s="1"/>
      <c r="H773" s="1"/>
      <c r="I773" s="1"/>
      <c r="J773" s="1"/>
      <c r="K773" s="1"/>
      <c r="L773" s="1"/>
    </row>
    <row r="774" spans="7:12" x14ac:dyDescent="0.25">
      <c r="G774" s="1"/>
      <c r="H774" s="1"/>
      <c r="I774" s="1"/>
      <c r="J774" s="1"/>
      <c r="K774" s="1"/>
      <c r="L774" s="1"/>
    </row>
    <row r="775" spans="7:12" x14ac:dyDescent="0.25">
      <c r="G775" s="1"/>
      <c r="H775" s="1"/>
      <c r="I775" s="1"/>
      <c r="J775" s="1"/>
      <c r="K775" s="1"/>
      <c r="L775" s="1"/>
    </row>
    <row r="776" spans="7:12" x14ac:dyDescent="0.25">
      <c r="G776" s="1"/>
      <c r="H776" s="1"/>
      <c r="I776" s="1"/>
      <c r="J776" s="1"/>
      <c r="K776" s="1"/>
      <c r="L776" s="1"/>
    </row>
    <row r="777" spans="7:12" x14ac:dyDescent="0.25">
      <c r="G777" s="1"/>
      <c r="H777" s="1"/>
      <c r="I777" s="1"/>
      <c r="J777" s="1"/>
      <c r="K777" s="1"/>
      <c r="L777" s="1"/>
    </row>
    <row r="778" spans="7:12" x14ac:dyDescent="0.25">
      <c r="G778" s="1"/>
      <c r="H778" s="1"/>
      <c r="I778" s="1"/>
      <c r="J778" s="1"/>
      <c r="K778" s="1"/>
      <c r="L778" s="1"/>
    </row>
    <row r="779" spans="7:12" x14ac:dyDescent="0.25">
      <c r="G779" s="1"/>
      <c r="H779" s="1"/>
      <c r="I779" s="1"/>
      <c r="J779" s="1"/>
      <c r="K779" s="1"/>
      <c r="L779" s="1"/>
    </row>
    <row r="780" spans="7:12" x14ac:dyDescent="0.25">
      <c r="G780" s="1"/>
      <c r="H780" s="1"/>
      <c r="I780" s="1"/>
      <c r="J780" s="1"/>
      <c r="K780" s="1"/>
      <c r="L780" s="1"/>
    </row>
    <row r="781" spans="7:12" x14ac:dyDescent="0.25">
      <c r="G781" s="1"/>
      <c r="H781" s="1"/>
      <c r="I781" s="1"/>
      <c r="J781" s="1"/>
      <c r="K781" s="1"/>
      <c r="L781" s="1"/>
    </row>
    <row r="782" spans="7:12" x14ac:dyDescent="0.25">
      <c r="G782" s="1"/>
      <c r="H782" s="1"/>
      <c r="I782" s="1"/>
      <c r="J782" s="1"/>
      <c r="K782" s="1"/>
      <c r="L782" s="1"/>
    </row>
    <row r="783" spans="7:12" x14ac:dyDescent="0.25">
      <c r="G783" s="1"/>
      <c r="H783" s="1"/>
      <c r="I783" s="1"/>
      <c r="J783" s="1"/>
      <c r="K783" s="1"/>
      <c r="L783" s="1"/>
    </row>
    <row r="784" spans="7:12" x14ac:dyDescent="0.25">
      <c r="G784" s="1"/>
      <c r="H784" s="1"/>
      <c r="I784" s="1"/>
      <c r="J784" s="1"/>
      <c r="K784" s="1"/>
      <c r="L784" s="1"/>
    </row>
    <row r="785" spans="7:12" x14ac:dyDescent="0.25">
      <c r="G785" s="1"/>
      <c r="H785" s="1"/>
      <c r="I785" s="1"/>
      <c r="J785" s="1"/>
      <c r="K785" s="1"/>
      <c r="L785" s="1"/>
    </row>
    <row r="786" spans="7:12" x14ac:dyDescent="0.25">
      <c r="G786" s="1"/>
      <c r="H786" s="1"/>
      <c r="I786" s="1"/>
      <c r="J786" s="1"/>
      <c r="K786" s="1"/>
      <c r="L786" s="1"/>
    </row>
    <row r="787" spans="7:12" x14ac:dyDescent="0.25">
      <c r="G787" s="1"/>
      <c r="H787" s="1"/>
      <c r="I787" s="1"/>
      <c r="J787" s="1"/>
      <c r="K787" s="1"/>
      <c r="L787" s="1"/>
    </row>
    <row r="788" spans="7:12" x14ac:dyDescent="0.25">
      <c r="G788" s="1"/>
      <c r="H788" s="1"/>
      <c r="I788" s="1"/>
      <c r="J788" s="1"/>
      <c r="K788" s="1"/>
      <c r="L788" s="1"/>
    </row>
    <row r="789" spans="7:12" x14ac:dyDescent="0.25">
      <c r="G789" s="1"/>
      <c r="H789" s="1"/>
      <c r="I789" s="1"/>
      <c r="J789" s="1"/>
      <c r="K789" s="1"/>
      <c r="L789" s="1"/>
    </row>
    <row r="790" spans="7:12" x14ac:dyDescent="0.25">
      <c r="G790" s="1"/>
      <c r="H790" s="1"/>
      <c r="I790" s="1"/>
      <c r="J790" s="1"/>
      <c r="K790" s="1"/>
      <c r="L790" s="1"/>
    </row>
    <row r="791" spans="7:12" x14ac:dyDescent="0.25">
      <c r="G791" s="1"/>
      <c r="H791" s="1"/>
      <c r="I791" s="1"/>
      <c r="J791" s="1"/>
      <c r="K791" s="1"/>
      <c r="L791" s="1"/>
    </row>
    <row r="792" spans="7:12" x14ac:dyDescent="0.25">
      <c r="G792" s="1"/>
      <c r="H792" s="1"/>
      <c r="I792" s="1"/>
      <c r="J792" s="1"/>
      <c r="K792" s="1"/>
      <c r="L792" s="1"/>
    </row>
    <row r="793" spans="7:12" x14ac:dyDescent="0.25">
      <c r="G793" s="1"/>
      <c r="H793" s="1"/>
      <c r="I793" s="1"/>
      <c r="J793" s="1"/>
      <c r="K793" s="1"/>
      <c r="L793" s="1"/>
    </row>
    <row r="794" spans="7:12" x14ac:dyDescent="0.25">
      <c r="G794" s="1"/>
      <c r="H794" s="1"/>
      <c r="I794" s="1"/>
      <c r="J794" s="1"/>
      <c r="K794" s="1"/>
      <c r="L794" s="1"/>
    </row>
    <row r="795" spans="7:12" x14ac:dyDescent="0.25">
      <c r="G795" s="1"/>
      <c r="H795" s="1"/>
      <c r="I795" s="1"/>
      <c r="J795" s="1"/>
      <c r="K795" s="1"/>
      <c r="L795" s="1"/>
    </row>
    <row r="796" spans="7:12" x14ac:dyDescent="0.25">
      <c r="G796" s="1"/>
      <c r="H796" s="1"/>
      <c r="I796" s="1"/>
      <c r="J796" s="1"/>
      <c r="K796" s="1"/>
      <c r="L796" s="1"/>
    </row>
    <row r="797" spans="7:12" x14ac:dyDescent="0.25">
      <c r="G797" s="1"/>
      <c r="H797" s="1"/>
      <c r="I797" s="1"/>
      <c r="J797" s="1"/>
      <c r="K797" s="1"/>
      <c r="L797" s="1"/>
    </row>
    <row r="798" spans="7:12" x14ac:dyDescent="0.25">
      <c r="G798" s="1"/>
      <c r="H798" s="1"/>
      <c r="I798" s="1"/>
      <c r="J798" s="1"/>
      <c r="K798" s="1"/>
      <c r="L798" s="1"/>
    </row>
    <row r="799" spans="7:12" x14ac:dyDescent="0.25">
      <c r="G799" s="1"/>
      <c r="H799" s="1"/>
      <c r="I799" s="1"/>
      <c r="J799" s="1"/>
      <c r="K799" s="1"/>
      <c r="L799" s="1"/>
    </row>
    <row r="800" spans="7:12" x14ac:dyDescent="0.25">
      <c r="G800" s="1"/>
      <c r="H800" s="1"/>
      <c r="I800" s="1"/>
      <c r="J800" s="1"/>
      <c r="K800" s="1"/>
      <c r="L800" s="1"/>
    </row>
    <row r="801" spans="7:12" x14ac:dyDescent="0.25">
      <c r="G801" s="1"/>
      <c r="H801" s="1"/>
      <c r="I801" s="1"/>
      <c r="J801" s="1"/>
      <c r="K801" s="1"/>
      <c r="L801" s="1"/>
    </row>
    <row r="802" spans="7:12" x14ac:dyDescent="0.25">
      <c r="G802" s="1"/>
      <c r="H802" s="1"/>
      <c r="I802" s="1"/>
      <c r="J802" s="1"/>
      <c r="K802" s="1"/>
      <c r="L802" s="1"/>
    </row>
    <row r="803" spans="7:12" x14ac:dyDescent="0.25">
      <c r="G803" s="1"/>
      <c r="H803" s="1"/>
      <c r="I803" s="1"/>
      <c r="J803" s="1"/>
      <c r="K803" s="1"/>
      <c r="L803" s="1"/>
    </row>
    <row r="804" spans="7:12" x14ac:dyDescent="0.25">
      <c r="G804" s="1"/>
      <c r="H804" s="1"/>
      <c r="I804" s="1"/>
      <c r="J804" s="1"/>
      <c r="K804" s="1"/>
      <c r="L804" s="1"/>
    </row>
    <row r="805" spans="7:12" x14ac:dyDescent="0.25">
      <c r="G805" s="1"/>
      <c r="H805" s="1"/>
      <c r="I805" s="1"/>
      <c r="J805" s="1"/>
      <c r="K805" s="1"/>
      <c r="L805" s="1"/>
    </row>
    <row r="806" spans="7:12" x14ac:dyDescent="0.25">
      <c r="G806" s="1"/>
      <c r="H806" s="1"/>
      <c r="I806" s="1"/>
      <c r="J806" s="1"/>
      <c r="K806" s="1"/>
      <c r="L806" s="1"/>
    </row>
    <row r="807" spans="7:12" x14ac:dyDescent="0.25">
      <c r="G807" s="1"/>
      <c r="H807" s="1"/>
      <c r="I807" s="1"/>
      <c r="J807" s="1"/>
      <c r="K807" s="1"/>
      <c r="L807" s="1"/>
    </row>
    <row r="808" spans="7:12" x14ac:dyDescent="0.25">
      <c r="G808" s="1"/>
      <c r="H808" s="1"/>
      <c r="I808" s="1"/>
      <c r="J808" s="1"/>
      <c r="K808" s="1"/>
      <c r="L808" s="1"/>
    </row>
    <row r="809" spans="7:12" x14ac:dyDescent="0.25">
      <c r="G809" s="1"/>
      <c r="H809" s="1"/>
      <c r="I809" s="1"/>
      <c r="J809" s="1"/>
      <c r="K809" s="1"/>
      <c r="L809" s="1"/>
    </row>
    <row r="810" spans="7:12" x14ac:dyDescent="0.25">
      <c r="G810" s="1"/>
      <c r="H810" s="1"/>
      <c r="I810" s="1"/>
      <c r="J810" s="1"/>
      <c r="K810" s="1"/>
      <c r="L810" s="1"/>
    </row>
    <row r="811" spans="7:12" x14ac:dyDescent="0.25">
      <c r="G811" s="1"/>
      <c r="H811" s="1"/>
      <c r="I811" s="1"/>
      <c r="J811" s="1"/>
      <c r="K811" s="1"/>
      <c r="L811" s="1"/>
    </row>
    <row r="812" spans="7:12" x14ac:dyDescent="0.25">
      <c r="G812" s="1"/>
      <c r="H812" s="1"/>
      <c r="I812" s="1"/>
      <c r="J812" s="1"/>
      <c r="K812" s="1"/>
      <c r="L812" s="1"/>
    </row>
    <row r="813" spans="7:12" x14ac:dyDescent="0.25">
      <c r="G813" s="1"/>
      <c r="H813" s="1"/>
      <c r="I813" s="1"/>
      <c r="J813" s="1"/>
      <c r="K813" s="1"/>
      <c r="L813" s="1"/>
    </row>
    <row r="814" spans="7:12" x14ac:dyDescent="0.25">
      <c r="G814" s="1"/>
      <c r="H814" s="1"/>
      <c r="I814" s="1"/>
      <c r="J814" s="1"/>
      <c r="K814" s="1"/>
      <c r="L814" s="1"/>
    </row>
    <row r="815" spans="7:12" x14ac:dyDescent="0.25">
      <c r="G815" s="1"/>
      <c r="H815" s="1"/>
      <c r="I815" s="1"/>
      <c r="J815" s="1"/>
      <c r="K815" s="1"/>
      <c r="L815" s="1"/>
    </row>
    <row r="816" spans="7:12" x14ac:dyDescent="0.25">
      <c r="G816" s="1"/>
      <c r="H816" s="1"/>
      <c r="I816" s="1"/>
      <c r="J816" s="1"/>
      <c r="K816" s="1"/>
      <c r="L816" s="1"/>
    </row>
    <row r="817" spans="7:12" x14ac:dyDescent="0.25">
      <c r="G817" s="1"/>
      <c r="H817" s="1"/>
      <c r="I817" s="1"/>
      <c r="J817" s="1"/>
      <c r="K817" s="1"/>
      <c r="L817" s="1"/>
    </row>
    <row r="818" spans="7:12" x14ac:dyDescent="0.25">
      <c r="G818" s="1"/>
      <c r="H818" s="1"/>
      <c r="I818" s="1"/>
      <c r="J818" s="1"/>
      <c r="K818" s="1"/>
      <c r="L818" s="1"/>
    </row>
    <row r="819" spans="7:12" x14ac:dyDescent="0.25">
      <c r="G819" s="1"/>
      <c r="H819" s="1"/>
      <c r="I819" s="1"/>
      <c r="J819" s="1"/>
      <c r="K819" s="1"/>
      <c r="L819" s="1"/>
    </row>
    <row r="820" spans="7:12" x14ac:dyDescent="0.25">
      <c r="G820" s="1"/>
      <c r="H820" s="1"/>
      <c r="I820" s="1"/>
      <c r="J820" s="1"/>
      <c r="K820" s="1"/>
      <c r="L820" s="1"/>
    </row>
    <row r="821" spans="7:12" x14ac:dyDescent="0.25">
      <c r="G821" s="1"/>
      <c r="H821" s="1"/>
      <c r="I821" s="1"/>
      <c r="J821" s="1"/>
      <c r="K821" s="1"/>
      <c r="L821" s="1"/>
    </row>
    <row r="822" spans="7:12" x14ac:dyDescent="0.25">
      <c r="G822" s="1"/>
      <c r="H822" s="1"/>
      <c r="I822" s="1"/>
      <c r="J822" s="1"/>
      <c r="K822" s="1"/>
      <c r="L822" s="1"/>
    </row>
    <row r="823" spans="7:12" x14ac:dyDescent="0.25">
      <c r="G823" s="1"/>
      <c r="H823" s="1"/>
      <c r="I823" s="1"/>
      <c r="J823" s="1"/>
      <c r="K823" s="1"/>
      <c r="L823" s="1"/>
    </row>
    <row r="824" spans="7:12" x14ac:dyDescent="0.25">
      <c r="G824" s="1"/>
      <c r="H824" s="1"/>
      <c r="I824" s="1"/>
      <c r="J824" s="1"/>
      <c r="K824" s="1"/>
      <c r="L824" s="1"/>
    </row>
    <row r="825" spans="7:12" x14ac:dyDescent="0.25">
      <c r="G825" s="1"/>
      <c r="H825" s="1"/>
      <c r="I825" s="1"/>
      <c r="J825" s="1"/>
      <c r="K825" s="1"/>
      <c r="L825" s="1"/>
    </row>
    <row r="826" spans="7:12" x14ac:dyDescent="0.25">
      <c r="G826" s="1"/>
      <c r="H826" s="1"/>
      <c r="I826" s="1"/>
      <c r="J826" s="1"/>
      <c r="K826" s="1"/>
      <c r="L826" s="1"/>
    </row>
    <row r="827" spans="7:12" x14ac:dyDescent="0.25">
      <c r="G827" s="1"/>
      <c r="H827" s="1"/>
      <c r="I827" s="1"/>
      <c r="J827" s="1"/>
      <c r="K827" s="1"/>
      <c r="L827" s="1"/>
    </row>
    <row r="828" spans="7:12" x14ac:dyDescent="0.25">
      <c r="G828" s="1"/>
      <c r="H828" s="1"/>
      <c r="I828" s="1"/>
      <c r="J828" s="1"/>
      <c r="K828" s="1"/>
      <c r="L828" s="1"/>
    </row>
    <row r="829" spans="7:12" x14ac:dyDescent="0.25">
      <c r="G829" s="1"/>
      <c r="H829" s="1"/>
      <c r="I829" s="1"/>
      <c r="J829" s="1"/>
      <c r="K829" s="1"/>
      <c r="L829" s="1"/>
    </row>
    <row r="830" spans="7:12" x14ac:dyDescent="0.25">
      <c r="G830" s="1"/>
      <c r="H830" s="1"/>
      <c r="I830" s="1"/>
      <c r="J830" s="1"/>
      <c r="K830" s="1"/>
      <c r="L830" s="1"/>
    </row>
    <row r="831" spans="7:12" x14ac:dyDescent="0.25">
      <c r="G831" s="1"/>
      <c r="H831" s="1"/>
      <c r="I831" s="1"/>
      <c r="J831" s="1"/>
      <c r="K831" s="1"/>
      <c r="L831" s="1"/>
    </row>
    <row r="832" spans="7:12" x14ac:dyDescent="0.25">
      <c r="G832" s="1"/>
      <c r="H832" s="1"/>
      <c r="I832" s="1"/>
      <c r="J832" s="1"/>
      <c r="K832" s="1"/>
      <c r="L832" s="1"/>
    </row>
    <row r="833" spans="7:12" x14ac:dyDescent="0.25">
      <c r="G833" s="1"/>
      <c r="H833" s="1"/>
      <c r="I833" s="1"/>
      <c r="J833" s="1"/>
      <c r="K833" s="1"/>
      <c r="L833" s="1"/>
    </row>
    <row r="834" spans="7:12" x14ac:dyDescent="0.25">
      <c r="G834" s="1"/>
      <c r="H834" s="1"/>
      <c r="I834" s="1"/>
      <c r="J834" s="1"/>
      <c r="K834" s="1"/>
      <c r="L834" s="1"/>
    </row>
    <row r="835" spans="7:12" x14ac:dyDescent="0.25">
      <c r="G835" s="1"/>
      <c r="H835" s="1"/>
      <c r="I835" s="1"/>
      <c r="J835" s="1"/>
      <c r="K835" s="1"/>
      <c r="L835" s="1"/>
    </row>
    <row r="836" spans="7:12" x14ac:dyDescent="0.25">
      <c r="G836" s="1"/>
      <c r="H836" s="1"/>
      <c r="I836" s="1"/>
      <c r="J836" s="1"/>
      <c r="K836" s="1"/>
      <c r="L836" s="1"/>
    </row>
    <row r="837" spans="7:12" x14ac:dyDescent="0.25">
      <c r="G837" s="1"/>
      <c r="H837" s="1"/>
      <c r="I837" s="1"/>
      <c r="J837" s="1"/>
      <c r="K837" s="1"/>
      <c r="L837" s="1"/>
    </row>
    <row r="838" spans="7:12" x14ac:dyDescent="0.25">
      <c r="G838" s="1"/>
      <c r="H838" s="1"/>
      <c r="I838" s="1"/>
      <c r="J838" s="1"/>
      <c r="K838" s="1"/>
      <c r="L838" s="1"/>
    </row>
    <row r="839" spans="7:12" x14ac:dyDescent="0.25">
      <c r="G839" s="1"/>
      <c r="H839" s="1"/>
      <c r="I839" s="1"/>
      <c r="J839" s="1"/>
      <c r="K839" s="1"/>
      <c r="L839" s="1"/>
    </row>
    <row r="840" spans="7:12" x14ac:dyDescent="0.25">
      <c r="G840" s="1"/>
      <c r="H840" s="1"/>
      <c r="I840" s="1"/>
      <c r="J840" s="1"/>
      <c r="K840" s="1"/>
      <c r="L840" s="1"/>
    </row>
    <row r="841" spans="7:12" x14ac:dyDescent="0.25">
      <c r="G841" s="1"/>
      <c r="H841" s="1"/>
      <c r="I841" s="1"/>
      <c r="J841" s="1"/>
      <c r="K841" s="1"/>
      <c r="L841" s="1"/>
    </row>
    <row r="842" spans="7:12" x14ac:dyDescent="0.25">
      <c r="G842" s="1"/>
      <c r="H842" s="1"/>
      <c r="I842" s="1"/>
      <c r="J842" s="1"/>
      <c r="K842" s="1"/>
      <c r="L842" s="1"/>
    </row>
    <row r="843" spans="7:12" x14ac:dyDescent="0.25">
      <c r="G843" s="1"/>
      <c r="H843" s="1"/>
      <c r="I843" s="1"/>
      <c r="J843" s="1"/>
      <c r="K843" s="1"/>
      <c r="L843" s="1"/>
    </row>
    <row r="844" spans="7:12" x14ac:dyDescent="0.25">
      <c r="G844" s="1"/>
      <c r="H844" s="1"/>
      <c r="I844" s="1"/>
      <c r="J844" s="1"/>
      <c r="K844" s="1"/>
      <c r="L844" s="1"/>
    </row>
    <row r="845" spans="7:12" x14ac:dyDescent="0.25">
      <c r="G845" s="1"/>
      <c r="H845" s="1"/>
      <c r="I845" s="1"/>
      <c r="J845" s="1"/>
      <c r="K845" s="1"/>
      <c r="L845" s="1"/>
    </row>
    <row r="846" spans="7:12" x14ac:dyDescent="0.25">
      <c r="G846" s="1"/>
      <c r="H846" s="1"/>
      <c r="I846" s="1"/>
      <c r="J846" s="1"/>
      <c r="K846" s="1"/>
      <c r="L846" s="1"/>
    </row>
    <row r="847" spans="7:12" x14ac:dyDescent="0.25">
      <c r="G847" s="1"/>
      <c r="H847" s="1"/>
      <c r="I847" s="1"/>
      <c r="J847" s="1"/>
      <c r="K847" s="1"/>
      <c r="L847" s="1"/>
    </row>
    <row r="848" spans="7:12" x14ac:dyDescent="0.25">
      <c r="G848" s="1"/>
      <c r="H848" s="1"/>
      <c r="I848" s="1"/>
      <c r="J848" s="1"/>
      <c r="K848" s="1"/>
      <c r="L848" s="1"/>
    </row>
    <row r="849" spans="7:12" x14ac:dyDescent="0.25">
      <c r="G849" s="1"/>
      <c r="H849" s="1"/>
      <c r="I849" s="1"/>
      <c r="J849" s="1"/>
      <c r="K849" s="1"/>
      <c r="L849" s="1"/>
    </row>
    <row r="850" spans="7:12" x14ac:dyDescent="0.25">
      <c r="G850" s="1"/>
      <c r="H850" s="1"/>
      <c r="I850" s="1"/>
      <c r="J850" s="1"/>
      <c r="K850" s="1"/>
      <c r="L850" s="1"/>
    </row>
    <row r="851" spans="7:12" x14ac:dyDescent="0.25">
      <c r="G851" s="1"/>
      <c r="H851" s="1"/>
      <c r="I851" s="1"/>
      <c r="J851" s="1"/>
      <c r="K851" s="1"/>
      <c r="L851" s="1"/>
    </row>
    <row r="852" spans="7:12" x14ac:dyDescent="0.25">
      <c r="G852" s="1"/>
      <c r="H852" s="1"/>
      <c r="I852" s="1"/>
      <c r="J852" s="1"/>
      <c r="K852" s="1"/>
      <c r="L852" s="1"/>
    </row>
    <row r="853" spans="7:12" x14ac:dyDescent="0.25">
      <c r="G853" s="1"/>
      <c r="H853" s="1"/>
      <c r="I853" s="1"/>
      <c r="J853" s="1"/>
      <c r="K853" s="1"/>
      <c r="L853" s="1"/>
    </row>
    <row r="854" spans="7:12" x14ac:dyDescent="0.25">
      <c r="G854" s="1"/>
      <c r="H854" s="1"/>
      <c r="I854" s="1"/>
      <c r="J854" s="1"/>
      <c r="K854" s="1"/>
      <c r="L854" s="1"/>
    </row>
    <row r="855" spans="7:12" x14ac:dyDescent="0.25">
      <c r="G855" s="1"/>
      <c r="H855" s="1"/>
      <c r="I855" s="1"/>
      <c r="J855" s="1"/>
      <c r="K855" s="1"/>
      <c r="L855" s="1"/>
    </row>
    <row r="856" spans="7:12" x14ac:dyDescent="0.25">
      <c r="G856" s="1"/>
      <c r="H856" s="1"/>
      <c r="I856" s="1"/>
      <c r="J856" s="1"/>
      <c r="K856" s="1"/>
      <c r="L856" s="1"/>
    </row>
    <row r="857" spans="7:12" x14ac:dyDescent="0.25">
      <c r="G857" s="1"/>
      <c r="H857" s="1"/>
      <c r="I857" s="1"/>
      <c r="J857" s="1"/>
      <c r="K857" s="1"/>
      <c r="L857" s="1"/>
    </row>
    <row r="858" spans="7:12" x14ac:dyDescent="0.25">
      <c r="G858" s="1"/>
      <c r="H858" s="1"/>
      <c r="I858" s="1"/>
      <c r="J858" s="1"/>
      <c r="K858" s="1"/>
      <c r="L858" s="1"/>
    </row>
    <row r="859" spans="7:12" x14ac:dyDescent="0.25">
      <c r="G859" s="1"/>
      <c r="H859" s="1"/>
      <c r="I859" s="1"/>
      <c r="J859" s="1"/>
      <c r="K859" s="1"/>
      <c r="L859" s="1"/>
    </row>
    <row r="860" spans="7:12" x14ac:dyDescent="0.25">
      <c r="G860" s="1"/>
      <c r="H860" s="1"/>
      <c r="I860" s="1"/>
      <c r="J860" s="1"/>
      <c r="K860" s="1"/>
      <c r="L860" s="1"/>
    </row>
    <row r="861" spans="7:12" x14ac:dyDescent="0.25">
      <c r="G861" s="1"/>
      <c r="H861" s="1"/>
      <c r="I861" s="1"/>
      <c r="J861" s="1"/>
      <c r="K861" s="1"/>
      <c r="L861" s="1"/>
    </row>
    <row r="862" spans="7:12" x14ac:dyDescent="0.25">
      <c r="G862" s="1"/>
      <c r="H862" s="1"/>
      <c r="I862" s="1"/>
      <c r="J862" s="1"/>
      <c r="K862" s="1"/>
      <c r="L862" s="1"/>
    </row>
    <row r="863" spans="7:12" x14ac:dyDescent="0.25">
      <c r="G863" s="1"/>
      <c r="H863" s="1"/>
      <c r="I863" s="1"/>
      <c r="J863" s="1"/>
      <c r="K863" s="1"/>
      <c r="L863" s="1"/>
    </row>
    <row r="864" spans="7:12" x14ac:dyDescent="0.25">
      <c r="G864" s="1"/>
      <c r="H864" s="1"/>
      <c r="I864" s="1"/>
      <c r="J864" s="1"/>
      <c r="K864" s="1"/>
      <c r="L864" s="1"/>
    </row>
    <row r="865" spans="7:12" x14ac:dyDescent="0.25">
      <c r="G865" s="1"/>
      <c r="H865" s="1"/>
      <c r="I865" s="1"/>
      <c r="J865" s="1"/>
      <c r="K865" s="1"/>
      <c r="L865" s="1"/>
    </row>
    <row r="866" spans="7:12" x14ac:dyDescent="0.25">
      <c r="G866" s="1"/>
      <c r="H866" s="1"/>
      <c r="I866" s="1"/>
      <c r="J866" s="1"/>
      <c r="K866" s="1"/>
      <c r="L866" s="1"/>
    </row>
    <row r="867" spans="7:12" x14ac:dyDescent="0.25">
      <c r="G867" s="1"/>
      <c r="H867" s="1"/>
      <c r="I867" s="1"/>
      <c r="J867" s="1"/>
      <c r="K867" s="1"/>
      <c r="L867" s="1"/>
    </row>
    <row r="868" spans="7:12" x14ac:dyDescent="0.25">
      <c r="G868" s="1"/>
      <c r="H868" s="1"/>
      <c r="I868" s="1"/>
      <c r="J868" s="1"/>
      <c r="K868" s="1"/>
      <c r="L868" s="1"/>
    </row>
    <row r="869" spans="7:12" x14ac:dyDescent="0.25">
      <c r="G869" s="1"/>
      <c r="H869" s="1"/>
      <c r="I869" s="1"/>
      <c r="J869" s="1"/>
      <c r="K869" s="1"/>
      <c r="L869" s="1"/>
    </row>
    <row r="870" spans="7:12" x14ac:dyDescent="0.25">
      <c r="G870" s="1"/>
      <c r="H870" s="1"/>
      <c r="I870" s="1"/>
      <c r="J870" s="1"/>
      <c r="K870" s="1"/>
      <c r="L870" s="1"/>
    </row>
    <row r="871" spans="7:12" x14ac:dyDescent="0.25">
      <c r="G871" s="1"/>
      <c r="H871" s="1"/>
      <c r="I871" s="1"/>
      <c r="J871" s="1"/>
      <c r="K871" s="1"/>
      <c r="L871" s="1"/>
    </row>
    <row r="872" spans="7:12" x14ac:dyDescent="0.25">
      <c r="G872" s="1"/>
      <c r="H872" s="1"/>
      <c r="I872" s="1"/>
      <c r="J872" s="1"/>
      <c r="K872" s="1"/>
      <c r="L872" s="1"/>
    </row>
    <row r="873" spans="7:12" x14ac:dyDescent="0.25">
      <c r="G873" s="1"/>
      <c r="H873" s="1"/>
      <c r="I873" s="1"/>
      <c r="J873" s="1"/>
      <c r="K873" s="1"/>
      <c r="L873" s="1"/>
    </row>
    <row r="874" spans="7:12" x14ac:dyDescent="0.25">
      <c r="G874" s="1"/>
      <c r="H874" s="1"/>
      <c r="I874" s="1"/>
      <c r="J874" s="1"/>
      <c r="K874" s="1"/>
      <c r="L874" s="1"/>
    </row>
    <row r="875" spans="7:12" x14ac:dyDescent="0.25">
      <c r="G875" s="1"/>
      <c r="H875" s="1"/>
      <c r="I875" s="1"/>
      <c r="J875" s="1"/>
      <c r="K875" s="1"/>
      <c r="L875" s="1"/>
    </row>
    <row r="876" spans="7:12" x14ac:dyDescent="0.25">
      <c r="G876" s="1"/>
      <c r="H876" s="1"/>
      <c r="I876" s="1"/>
      <c r="J876" s="1"/>
      <c r="K876" s="1"/>
      <c r="L876" s="1"/>
    </row>
    <row r="877" spans="7:12" x14ac:dyDescent="0.25">
      <c r="G877" s="1"/>
      <c r="H877" s="1"/>
      <c r="I877" s="1"/>
      <c r="J877" s="1"/>
      <c r="K877" s="1"/>
      <c r="L877" s="1"/>
    </row>
    <row r="878" spans="7:12" x14ac:dyDescent="0.25">
      <c r="G878" s="1"/>
      <c r="H878" s="1"/>
      <c r="I878" s="1"/>
      <c r="J878" s="1"/>
      <c r="K878" s="1"/>
      <c r="L878" s="1"/>
    </row>
    <row r="879" spans="7:12" x14ac:dyDescent="0.25">
      <c r="G879" s="1"/>
      <c r="H879" s="1"/>
      <c r="I879" s="1"/>
      <c r="J879" s="1"/>
      <c r="K879" s="1"/>
      <c r="L879" s="1"/>
    </row>
    <row r="880" spans="7:12" x14ac:dyDescent="0.25">
      <c r="G880" s="1"/>
      <c r="H880" s="1"/>
      <c r="I880" s="1"/>
      <c r="J880" s="1"/>
      <c r="K880" s="1"/>
      <c r="L880" s="1"/>
    </row>
    <row r="881" spans="7:12" x14ac:dyDescent="0.25">
      <c r="G881" s="1"/>
      <c r="H881" s="1"/>
      <c r="I881" s="1"/>
      <c r="J881" s="1"/>
      <c r="K881" s="1"/>
      <c r="L881" s="1"/>
    </row>
    <row r="882" spans="7:12" x14ac:dyDescent="0.25">
      <c r="G882" s="1"/>
      <c r="H882" s="1"/>
      <c r="I882" s="1"/>
      <c r="J882" s="1"/>
      <c r="K882" s="1"/>
      <c r="L882" s="1"/>
    </row>
    <row r="883" spans="7:12" x14ac:dyDescent="0.25">
      <c r="G883" s="1"/>
      <c r="H883" s="1"/>
      <c r="I883" s="1"/>
      <c r="J883" s="1"/>
      <c r="K883" s="1"/>
      <c r="L883" s="1"/>
    </row>
    <row r="884" spans="7:12" x14ac:dyDescent="0.25">
      <c r="G884" s="1"/>
      <c r="H884" s="1"/>
      <c r="I884" s="1"/>
      <c r="J884" s="1"/>
      <c r="K884" s="1"/>
      <c r="L884" s="1"/>
    </row>
    <row r="885" spans="7:12" x14ac:dyDescent="0.25">
      <c r="G885" s="1"/>
      <c r="H885" s="1"/>
      <c r="I885" s="1"/>
      <c r="J885" s="1"/>
      <c r="K885" s="1"/>
      <c r="L885" s="1"/>
    </row>
    <row r="886" spans="7:12" x14ac:dyDescent="0.25">
      <c r="G886" s="1"/>
      <c r="H886" s="1"/>
      <c r="I886" s="1"/>
      <c r="J886" s="1"/>
      <c r="K886" s="1"/>
      <c r="L886" s="1"/>
    </row>
    <row r="887" spans="7:12" x14ac:dyDescent="0.25">
      <c r="G887" s="1"/>
      <c r="H887" s="1"/>
      <c r="I887" s="1"/>
      <c r="J887" s="1"/>
      <c r="K887" s="1"/>
      <c r="L887" s="1"/>
    </row>
    <row r="888" spans="7:12" x14ac:dyDescent="0.25">
      <c r="G888" s="1"/>
      <c r="H888" s="1"/>
      <c r="I888" s="1"/>
      <c r="J888" s="1"/>
      <c r="K888" s="1"/>
      <c r="L888" s="1"/>
    </row>
    <row r="889" spans="7:12" x14ac:dyDescent="0.25">
      <c r="G889" s="1"/>
      <c r="H889" s="1"/>
      <c r="I889" s="1"/>
      <c r="J889" s="1"/>
      <c r="K889" s="1"/>
      <c r="L889" s="1"/>
    </row>
    <row r="890" spans="7:12" x14ac:dyDescent="0.25">
      <c r="G890" s="1"/>
      <c r="H890" s="1"/>
      <c r="I890" s="1"/>
      <c r="J890" s="1"/>
      <c r="K890" s="1"/>
      <c r="L890" s="1"/>
    </row>
    <row r="891" spans="7:12" x14ac:dyDescent="0.25">
      <c r="G891" s="1"/>
      <c r="H891" s="1"/>
      <c r="I891" s="1"/>
      <c r="J891" s="1"/>
      <c r="K891" s="1"/>
      <c r="L891" s="1"/>
    </row>
    <row r="892" spans="7:12" x14ac:dyDescent="0.25">
      <c r="G892" s="1"/>
      <c r="H892" s="1"/>
      <c r="I892" s="1"/>
      <c r="J892" s="1"/>
      <c r="K892" s="1"/>
      <c r="L892" s="1"/>
    </row>
    <row r="893" spans="7:12" x14ac:dyDescent="0.25">
      <c r="G893" s="1"/>
      <c r="H893" s="1"/>
      <c r="I893" s="1"/>
      <c r="J893" s="1"/>
      <c r="K893" s="1"/>
      <c r="L893" s="1"/>
    </row>
    <row r="894" spans="7:12" x14ac:dyDescent="0.25">
      <c r="G894" s="1"/>
      <c r="H894" s="1"/>
      <c r="I894" s="1"/>
      <c r="J894" s="1"/>
      <c r="K894" s="1"/>
      <c r="L894" s="1"/>
    </row>
    <row r="895" spans="7:12" x14ac:dyDescent="0.25">
      <c r="G895" s="1"/>
      <c r="H895" s="1"/>
      <c r="I895" s="1"/>
      <c r="J895" s="1"/>
      <c r="K895" s="1"/>
      <c r="L895" s="1"/>
    </row>
    <row r="896" spans="7:12" x14ac:dyDescent="0.25">
      <c r="G896" s="1"/>
      <c r="H896" s="1"/>
      <c r="I896" s="1"/>
      <c r="J896" s="1"/>
      <c r="K896" s="1"/>
      <c r="L896" s="1"/>
    </row>
    <row r="897" spans="7:12" x14ac:dyDescent="0.25">
      <c r="G897" s="1"/>
      <c r="H897" s="1"/>
      <c r="I897" s="1"/>
      <c r="J897" s="1"/>
      <c r="K897" s="1"/>
      <c r="L897" s="1"/>
    </row>
    <row r="898" spans="7:12" x14ac:dyDescent="0.25">
      <c r="G898" s="1"/>
      <c r="H898" s="1"/>
      <c r="I898" s="1"/>
      <c r="J898" s="1"/>
      <c r="K898" s="1"/>
      <c r="L898" s="1"/>
    </row>
    <row r="899" spans="7:12" x14ac:dyDescent="0.25">
      <c r="G899" s="1"/>
      <c r="H899" s="1"/>
      <c r="I899" s="1"/>
      <c r="J899" s="1"/>
      <c r="K899" s="1"/>
      <c r="L899" s="1"/>
    </row>
    <row r="900" spans="7:12" x14ac:dyDescent="0.25">
      <c r="G900" s="1"/>
      <c r="H900" s="1"/>
      <c r="I900" s="1"/>
      <c r="J900" s="1"/>
      <c r="K900" s="1"/>
      <c r="L900" s="1"/>
    </row>
    <row r="901" spans="7:12" x14ac:dyDescent="0.25">
      <c r="G901" s="1"/>
      <c r="H901" s="1"/>
      <c r="I901" s="1"/>
      <c r="J901" s="1"/>
      <c r="K901" s="1"/>
      <c r="L901" s="1"/>
    </row>
    <row r="902" spans="7:12" x14ac:dyDescent="0.25">
      <c r="G902" s="1"/>
      <c r="H902" s="1"/>
      <c r="I902" s="1"/>
      <c r="J902" s="1"/>
      <c r="K902" s="1"/>
      <c r="L902" s="1"/>
    </row>
    <row r="903" spans="7:12" x14ac:dyDescent="0.25">
      <c r="G903" s="1"/>
      <c r="H903" s="1"/>
      <c r="I903" s="1"/>
      <c r="J903" s="1"/>
      <c r="K903" s="1"/>
      <c r="L903" s="1"/>
    </row>
    <row r="904" spans="7:12" x14ac:dyDescent="0.25">
      <c r="G904" s="1"/>
      <c r="H904" s="1"/>
      <c r="I904" s="1"/>
      <c r="J904" s="1"/>
      <c r="K904" s="1"/>
      <c r="L904" s="1"/>
    </row>
    <row r="905" spans="7:12" x14ac:dyDescent="0.25">
      <c r="G905" s="1"/>
      <c r="H905" s="1"/>
      <c r="I905" s="1"/>
      <c r="J905" s="1"/>
      <c r="K905" s="1"/>
      <c r="L905" s="1"/>
    </row>
    <row r="906" spans="7:12" x14ac:dyDescent="0.25">
      <c r="G906" s="1"/>
      <c r="H906" s="1"/>
      <c r="I906" s="1"/>
      <c r="J906" s="1"/>
      <c r="K906" s="1"/>
      <c r="L906" s="1"/>
    </row>
    <row r="907" spans="7:12" x14ac:dyDescent="0.25">
      <c r="G907" s="1"/>
      <c r="H907" s="1"/>
      <c r="I907" s="1"/>
      <c r="J907" s="1"/>
      <c r="K907" s="1"/>
      <c r="L907" s="1"/>
    </row>
    <row r="908" spans="7:12" x14ac:dyDescent="0.25">
      <c r="G908" s="1"/>
      <c r="H908" s="1"/>
      <c r="I908" s="1"/>
      <c r="J908" s="1"/>
      <c r="K908" s="1"/>
      <c r="L908" s="1"/>
    </row>
    <row r="909" spans="7:12" x14ac:dyDescent="0.25">
      <c r="G909" s="1"/>
      <c r="H909" s="1"/>
      <c r="I909" s="1"/>
      <c r="J909" s="1"/>
      <c r="K909" s="1"/>
      <c r="L909" s="1"/>
    </row>
    <row r="910" spans="7:12" x14ac:dyDescent="0.25">
      <c r="G910" s="1"/>
      <c r="H910" s="1"/>
      <c r="I910" s="1"/>
      <c r="J910" s="1"/>
      <c r="K910" s="1"/>
      <c r="L910" s="1"/>
    </row>
    <row r="911" spans="7:12" x14ac:dyDescent="0.25">
      <c r="G911" s="1"/>
      <c r="H911" s="1"/>
      <c r="I911" s="1"/>
      <c r="J911" s="1"/>
      <c r="K911" s="1"/>
      <c r="L911" s="1"/>
    </row>
    <row r="912" spans="7:12" x14ac:dyDescent="0.25">
      <c r="G912" s="1"/>
      <c r="H912" s="1"/>
      <c r="I912" s="1"/>
      <c r="J912" s="1"/>
      <c r="K912" s="1"/>
      <c r="L912" s="1"/>
    </row>
    <row r="913" spans="7:12" x14ac:dyDescent="0.25">
      <c r="G913" s="1"/>
      <c r="H913" s="1"/>
      <c r="I913" s="1"/>
      <c r="J913" s="1"/>
      <c r="K913" s="1"/>
      <c r="L913" s="1"/>
    </row>
    <row r="914" spans="7:12" x14ac:dyDescent="0.25">
      <c r="G914" s="1"/>
      <c r="H914" s="1"/>
      <c r="I914" s="1"/>
      <c r="J914" s="1"/>
      <c r="K914" s="1"/>
      <c r="L914" s="1"/>
    </row>
    <row r="915" spans="7:12" x14ac:dyDescent="0.25">
      <c r="G915" s="1"/>
      <c r="H915" s="1"/>
      <c r="I915" s="1"/>
      <c r="J915" s="1"/>
      <c r="K915" s="1"/>
      <c r="L915" s="1"/>
    </row>
    <row r="916" spans="7:12" x14ac:dyDescent="0.25">
      <c r="G916" s="1"/>
      <c r="H916" s="1"/>
      <c r="I916" s="1"/>
      <c r="J916" s="1"/>
      <c r="K916" s="1"/>
      <c r="L916" s="1"/>
    </row>
    <row r="917" spans="7:12" x14ac:dyDescent="0.25">
      <c r="G917" s="1"/>
      <c r="H917" s="1"/>
      <c r="I917" s="1"/>
      <c r="J917" s="1"/>
      <c r="K917" s="1"/>
      <c r="L917" s="1"/>
    </row>
    <row r="918" spans="7:12" x14ac:dyDescent="0.25">
      <c r="G918" s="1"/>
      <c r="H918" s="1"/>
      <c r="I918" s="1"/>
      <c r="J918" s="1"/>
      <c r="K918" s="1"/>
      <c r="L918" s="1"/>
    </row>
    <row r="919" spans="7:12" x14ac:dyDescent="0.25">
      <c r="G919" s="1"/>
      <c r="H919" s="1"/>
      <c r="I919" s="1"/>
      <c r="J919" s="1"/>
      <c r="K919" s="1"/>
      <c r="L919" s="1"/>
    </row>
    <row r="920" spans="7:12" x14ac:dyDescent="0.25">
      <c r="G920" s="1"/>
      <c r="H920" s="1"/>
      <c r="I920" s="1"/>
      <c r="J920" s="1"/>
      <c r="K920" s="1"/>
      <c r="L920" s="1"/>
    </row>
    <row r="921" spans="7:12" x14ac:dyDescent="0.25">
      <c r="G921" s="1"/>
      <c r="H921" s="1"/>
      <c r="I921" s="1"/>
      <c r="J921" s="1"/>
      <c r="K921" s="1"/>
      <c r="L921" s="1"/>
    </row>
    <row r="922" spans="7:12" x14ac:dyDescent="0.25">
      <c r="G922" s="1"/>
      <c r="H922" s="1"/>
      <c r="I922" s="1"/>
      <c r="J922" s="1"/>
      <c r="K922" s="1"/>
      <c r="L922" s="1"/>
    </row>
    <row r="923" spans="7:12" x14ac:dyDescent="0.25">
      <c r="G923" s="1"/>
      <c r="H923" s="1"/>
      <c r="I923" s="1"/>
      <c r="J923" s="1"/>
      <c r="K923" s="1"/>
      <c r="L923" s="1"/>
    </row>
    <row r="924" spans="7:12" x14ac:dyDescent="0.25">
      <c r="G924" s="1"/>
      <c r="H924" s="1"/>
      <c r="I924" s="1"/>
      <c r="J924" s="1"/>
      <c r="K924" s="1"/>
      <c r="L924" s="1"/>
    </row>
    <row r="925" spans="7:12" x14ac:dyDescent="0.25">
      <c r="G925" s="1"/>
      <c r="H925" s="1"/>
      <c r="I925" s="1"/>
      <c r="J925" s="1"/>
      <c r="K925" s="1"/>
      <c r="L925" s="1"/>
    </row>
    <row r="926" spans="7:12" x14ac:dyDescent="0.25">
      <c r="G926" s="1"/>
      <c r="H926" s="1"/>
      <c r="I926" s="1"/>
      <c r="J926" s="1"/>
      <c r="K926" s="1"/>
      <c r="L926" s="1"/>
    </row>
    <row r="927" spans="7:12" x14ac:dyDescent="0.25">
      <c r="G927" s="1"/>
      <c r="H927" s="1"/>
      <c r="I927" s="1"/>
      <c r="J927" s="1"/>
      <c r="K927" s="1"/>
      <c r="L927" s="1"/>
    </row>
    <row r="928" spans="7:12" x14ac:dyDescent="0.25">
      <c r="G928" s="1"/>
      <c r="H928" s="1"/>
      <c r="I928" s="1"/>
      <c r="J928" s="1"/>
      <c r="K928" s="1"/>
      <c r="L928" s="1"/>
    </row>
    <row r="929" spans="7:12" x14ac:dyDescent="0.25">
      <c r="G929" s="1"/>
      <c r="H929" s="1"/>
      <c r="I929" s="1"/>
      <c r="J929" s="1"/>
      <c r="K929" s="1"/>
      <c r="L929" s="1"/>
    </row>
    <row r="930" spans="7:12" x14ac:dyDescent="0.25">
      <c r="G930" s="1"/>
      <c r="H930" s="1"/>
      <c r="I930" s="1"/>
      <c r="J930" s="1"/>
      <c r="K930" s="1"/>
      <c r="L930" s="1"/>
    </row>
    <row r="931" spans="7:12" x14ac:dyDescent="0.25">
      <c r="G931" s="1"/>
      <c r="H931" s="1"/>
      <c r="I931" s="1"/>
      <c r="J931" s="1"/>
      <c r="K931" s="1"/>
      <c r="L931" s="1"/>
    </row>
    <row r="932" spans="7:12" x14ac:dyDescent="0.25">
      <c r="G932" s="1"/>
      <c r="H932" s="1"/>
      <c r="I932" s="1"/>
      <c r="J932" s="1"/>
      <c r="K932" s="1"/>
      <c r="L932" s="1"/>
    </row>
    <row r="933" spans="7:12" x14ac:dyDescent="0.25">
      <c r="G933" s="1"/>
      <c r="H933" s="1"/>
      <c r="I933" s="1"/>
      <c r="J933" s="1"/>
      <c r="K933" s="1"/>
      <c r="L933" s="1"/>
    </row>
    <row r="934" spans="7:12" x14ac:dyDescent="0.25">
      <c r="G934" s="1"/>
      <c r="H934" s="1"/>
      <c r="I934" s="1"/>
      <c r="J934" s="1"/>
      <c r="K934" s="1"/>
      <c r="L934" s="1"/>
    </row>
    <row r="935" spans="7:12" x14ac:dyDescent="0.25">
      <c r="G935" s="1"/>
      <c r="H935" s="1"/>
      <c r="I935" s="1"/>
      <c r="J935" s="1"/>
      <c r="K935" s="1"/>
      <c r="L935" s="1"/>
    </row>
    <row r="936" spans="7:12" x14ac:dyDescent="0.25">
      <c r="G936" s="1"/>
      <c r="H936" s="1"/>
      <c r="I936" s="1"/>
      <c r="J936" s="1"/>
      <c r="K936" s="1"/>
      <c r="L936" s="1"/>
    </row>
    <row r="937" spans="7:12" x14ac:dyDescent="0.25">
      <c r="G937" s="1"/>
      <c r="H937" s="1"/>
      <c r="I937" s="1"/>
      <c r="J937" s="1"/>
      <c r="K937" s="1"/>
      <c r="L937" s="1"/>
    </row>
    <row r="938" spans="7:12" x14ac:dyDescent="0.25">
      <c r="G938" s="1"/>
      <c r="H938" s="1"/>
      <c r="I938" s="1"/>
      <c r="J938" s="1"/>
      <c r="K938" s="1"/>
      <c r="L938" s="1"/>
    </row>
    <row r="939" spans="7:12" x14ac:dyDescent="0.25">
      <c r="G939" s="1"/>
      <c r="H939" s="1"/>
      <c r="I939" s="1"/>
      <c r="J939" s="1"/>
      <c r="K939" s="1"/>
      <c r="L939" s="1"/>
    </row>
    <row r="940" spans="7:12" x14ac:dyDescent="0.25">
      <c r="G940" s="1"/>
      <c r="H940" s="1"/>
      <c r="I940" s="1"/>
      <c r="J940" s="1"/>
      <c r="K940" s="1"/>
      <c r="L940" s="1"/>
    </row>
    <row r="941" spans="7:12" x14ac:dyDescent="0.25">
      <c r="G941" s="1"/>
      <c r="H941" s="1"/>
      <c r="I941" s="1"/>
      <c r="J941" s="1"/>
      <c r="K941" s="1"/>
      <c r="L941" s="1"/>
    </row>
    <row r="942" spans="7:12" x14ac:dyDescent="0.25">
      <c r="G942" s="1"/>
      <c r="H942" s="1"/>
      <c r="I942" s="1"/>
      <c r="J942" s="1"/>
      <c r="K942" s="1"/>
      <c r="L942" s="1"/>
    </row>
    <row r="943" spans="7:12" x14ac:dyDescent="0.25">
      <c r="G943" s="1"/>
      <c r="H943" s="1"/>
      <c r="I943" s="1"/>
      <c r="J943" s="1"/>
      <c r="K943" s="1"/>
      <c r="L943" s="1"/>
    </row>
    <row r="944" spans="7:12" x14ac:dyDescent="0.25">
      <c r="G944" s="1"/>
      <c r="H944" s="1"/>
      <c r="I944" s="1"/>
      <c r="J944" s="1"/>
      <c r="K944" s="1"/>
      <c r="L944" s="1"/>
    </row>
    <row r="945" spans="7:12" x14ac:dyDescent="0.25">
      <c r="G945" s="1"/>
      <c r="H945" s="1"/>
      <c r="I945" s="1"/>
      <c r="J945" s="1"/>
      <c r="K945" s="1"/>
      <c r="L945" s="1"/>
    </row>
    <row r="946" spans="7:12" x14ac:dyDescent="0.25">
      <c r="G946" s="1"/>
      <c r="H946" s="1"/>
      <c r="I946" s="1"/>
      <c r="J946" s="1"/>
      <c r="K946" s="1"/>
      <c r="L946" s="1"/>
    </row>
    <row r="947" spans="7:12" x14ac:dyDescent="0.25">
      <c r="G947" s="1"/>
      <c r="H947" s="1"/>
      <c r="I947" s="1"/>
      <c r="J947" s="1"/>
      <c r="K947" s="1"/>
      <c r="L947" s="1"/>
    </row>
    <row r="948" spans="7:12" x14ac:dyDescent="0.25">
      <c r="G948" s="1"/>
      <c r="H948" s="1"/>
      <c r="I948" s="1"/>
      <c r="J948" s="1"/>
      <c r="K948" s="1"/>
      <c r="L948" s="1"/>
    </row>
    <row r="949" spans="7:12" x14ac:dyDescent="0.25">
      <c r="G949" s="1"/>
      <c r="H949" s="1"/>
      <c r="I949" s="1"/>
      <c r="J949" s="1"/>
      <c r="K949" s="1"/>
      <c r="L949" s="1"/>
    </row>
    <row r="950" spans="7:12" x14ac:dyDescent="0.25">
      <c r="G950" s="1"/>
      <c r="H950" s="1"/>
      <c r="I950" s="1"/>
      <c r="J950" s="1"/>
      <c r="K950" s="1"/>
      <c r="L950" s="1"/>
    </row>
    <row r="951" spans="7:12" x14ac:dyDescent="0.25">
      <c r="G951" s="1"/>
      <c r="H951" s="1"/>
      <c r="I951" s="1"/>
      <c r="J951" s="1"/>
      <c r="K951" s="1"/>
      <c r="L951" s="1"/>
    </row>
    <row r="952" spans="7:12" x14ac:dyDescent="0.25">
      <c r="G952" s="1"/>
      <c r="H952" s="1"/>
      <c r="I952" s="1"/>
      <c r="J952" s="1"/>
      <c r="K952" s="1"/>
      <c r="L952" s="1"/>
    </row>
    <row r="953" spans="7:12" x14ac:dyDescent="0.25">
      <c r="G953" s="1"/>
      <c r="H953" s="1"/>
      <c r="I953" s="1"/>
      <c r="J953" s="1"/>
      <c r="K953" s="1"/>
      <c r="L953" s="1"/>
    </row>
    <row r="954" spans="7:12" x14ac:dyDescent="0.25">
      <c r="G954" s="1"/>
      <c r="H954" s="1"/>
      <c r="I954" s="1"/>
      <c r="J954" s="1"/>
      <c r="K954" s="1"/>
      <c r="L954" s="1"/>
    </row>
    <row r="955" spans="7:12" x14ac:dyDescent="0.25">
      <c r="G955" s="1"/>
      <c r="H955" s="1"/>
      <c r="I955" s="1"/>
      <c r="J955" s="1"/>
      <c r="K955" s="1"/>
      <c r="L955" s="1"/>
    </row>
    <row r="956" spans="7:12" x14ac:dyDescent="0.25">
      <c r="G956" s="1"/>
      <c r="H956" s="1"/>
      <c r="I956" s="1"/>
      <c r="J956" s="1"/>
      <c r="K956" s="1"/>
      <c r="L956" s="1"/>
    </row>
    <row r="957" spans="7:12" x14ac:dyDescent="0.25">
      <c r="G957" s="1"/>
      <c r="H957" s="1"/>
      <c r="I957" s="1"/>
      <c r="J957" s="1"/>
      <c r="K957" s="1"/>
      <c r="L957" s="1"/>
    </row>
    <row r="958" spans="7:12" x14ac:dyDescent="0.25">
      <c r="G958" s="1"/>
      <c r="H958" s="1"/>
      <c r="I958" s="1"/>
      <c r="J958" s="1"/>
      <c r="K958" s="1"/>
      <c r="L958" s="1"/>
    </row>
    <row r="959" spans="7:12" x14ac:dyDescent="0.25">
      <c r="G959" s="1"/>
      <c r="H959" s="1"/>
      <c r="I959" s="1"/>
      <c r="J959" s="1"/>
      <c r="K959" s="1"/>
      <c r="L959" s="1"/>
    </row>
    <row r="960" spans="7:12" x14ac:dyDescent="0.25">
      <c r="G960" s="1"/>
      <c r="H960" s="1"/>
      <c r="I960" s="1"/>
      <c r="J960" s="1"/>
      <c r="K960" s="1"/>
      <c r="L960" s="1"/>
    </row>
    <row r="961" spans="7:12" x14ac:dyDescent="0.25">
      <c r="G961" s="1"/>
      <c r="H961" s="1"/>
      <c r="I961" s="1"/>
      <c r="J961" s="1"/>
      <c r="K961" s="1"/>
      <c r="L961" s="1"/>
    </row>
    <row r="962" spans="7:12" x14ac:dyDescent="0.25">
      <c r="G962" s="1"/>
      <c r="H962" s="1"/>
      <c r="I962" s="1"/>
      <c r="J962" s="1"/>
      <c r="K962" s="1"/>
      <c r="L962" s="1"/>
    </row>
    <row r="963" spans="7:12" x14ac:dyDescent="0.25">
      <c r="G963" s="1"/>
      <c r="H963" s="1"/>
      <c r="I963" s="1"/>
      <c r="J963" s="1"/>
      <c r="K963" s="1"/>
      <c r="L963" s="1"/>
    </row>
    <row r="964" spans="7:12" x14ac:dyDescent="0.25">
      <c r="G964" s="1"/>
      <c r="H964" s="1"/>
      <c r="I964" s="1"/>
      <c r="J964" s="1"/>
      <c r="K964" s="1"/>
      <c r="L964" s="1"/>
    </row>
    <row r="965" spans="7:12" x14ac:dyDescent="0.25">
      <c r="G965" s="1"/>
      <c r="H965" s="1"/>
      <c r="I965" s="1"/>
      <c r="J965" s="1"/>
      <c r="K965" s="1"/>
      <c r="L965" s="1"/>
    </row>
    <row r="966" spans="7:12" x14ac:dyDescent="0.25">
      <c r="G966" s="1"/>
      <c r="H966" s="1"/>
      <c r="I966" s="1"/>
      <c r="J966" s="1"/>
      <c r="K966" s="1"/>
      <c r="L966" s="1"/>
    </row>
    <row r="967" spans="7:12" x14ac:dyDescent="0.25">
      <c r="G967" s="1"/>
      <c r="H967" s="1"/>
      <c r="I967" s="1"/>
      <c r="J967" s="1"/>
      <c r="K967" s="1"/>
      <c r="L967" s="1"/>
    </row>
    <row r="968" spans="7:12" x14ac:dyDescent="0.25">
      <c r="G968" s="1"/>
      <c r="H968" s="1"/>
      <c r="I968" s="1"/>
      <c r="J968" s="1"/>
      <c r="K968" s="1"/>
      <c r="L968" s="1"/>
    </row>
    <row r="969" spans="7:12" x14ac:dyDescent="0.25">
      <c r="G969" s="1"/>
      <c r="H969" s="1"/>
      <c r="I969" s="1"/>
      <c r="J969" s="1"/>
      <c r="K969" s="1"/>
      <c r="L969" s="1"/>
    </row>
    <row r="970" spans="7:12" x14ac:dyDescent="0.25">
      <c r="G970" s="1"/>
      <c r="H970" s="1"/>
      <c r="I970" s="1"/>
      <c r="J970" s="1"/>
      <c r="K970" s="1"/>
      <c r="L970" s="1"/>
    </row>
    <row r="971" spans="7:12" x14ac:dyDescent="0.25">
      <c r="G971" s="1"/>
      <c r="H971" s="1"/>
      <c r="I971" s="1"/>
      <c r="J971" s="1"/>
      <c r="K971" s="1"/>
      <c r="L971" s="1"/>
    </row>
    <row r="972" spans="7:12" x14ac:dyDescent="0.25">
      <c r="G972" s="1"/>
      <c r="H972" s="1"/>
      <c r="I972" s="1"/>
      <c r="J972" s="1"/>
      <c r="K972" s="1"/>
      <c r="L972" s="1"/>
    </row>
    <row r="973" spans="7:12" x14ac:dyDescent="0.25">
      <c r="G973" s="1"/>
      <c r="H973" s="1"/>
      <c r="I973" s="1"/>
      <c r="J973" s="1"/>
      <c r="K973" s="1"/>
      <c r="L973" s="1"/>
    </row>
    <row r="974" spans="7:12" x14ac:dyDescent="0.25">
      <c r="G974" s="1"/>
      <c r="H974" s="1"/>
      <c r="I974" s="1"/>
      <c r="J974" s="1"/>
      <c r="K974" s="1"/>
      <c r="L974" s="1"/>
    </row>
    <row r="975" spans="7:12" x14ac:dyDescent="0.25">
      <c r="G975" s="1"/>
      <c r="H975" s="1"/>
      <c r="I975" s="1"/>
      <c r="J975" s="1"/>
      <c r="K975" s="1"/>
      <c r="L975" s="1"/>
    </row>
    <row r="976" spans="7:12" x14ac:dyDescent="0.25">
      <c r="G976" s="1"/>
      <c r="H976" s="1"/>
      <c r="I976" s="1"/>
      <c r="J976" s="1"/>
      <c r="K976" s="1"/>
      <c r="L976" s="1"/>
    </row>
    <row r="977" spans="7:12" x14ac:dyDescent="0.25">
      <c r="G977" s="1"/>
      <c r="H977" s="1"/>
      <c r="I977" s="1"/>
      <c r="J977" s="1"/>
      <c r="K977" s="1"/>
      <c r="L977" s="1"/>
    </row>
    <row r="978" spans="7:12" x14ac:dyDescent="0.25">
      <c r="G978" s="1"/>
      <c r="H978" s="1"/>
      <c r="I978" s="1"/>
      <c r="J978" s="1"/>
      <c r="K978" s="1"/>
      <c r="L978" s="1"/>
    </row>
    <row r="979" spans="7:12" x14ac:dyDescent="0.25">
      <c r="G979" s="1"/>
      <c r="H979" s="1"/>
      <c r="I979" s="1"/>
      <c r="J979" s="1"/>
      <c r="K979" s="1"/>
      <c r="L979" s="1"/>
    </row>
    <row r="980" spans="7:12" x14ac:dyDescent="0.25">
      <c r="G980" s="1"/>
      <c r="H980" s="1"/>
      <c r="I980" s="1"/>
      <c r="J980" s="1"/>
      <c r="K980" s="1"/>
      <c r="L980" s="1"/>
    </row>
    <row r="981" spans="7:12" x14ac:dyDescent="0.25">
      <c r="G981" s="1"/>
      <c r="H981" s="1"/>
      <c r="I981" s="1"/>
      <c r="J981" s="1"/>
      <c r="K981" s="1"/>
      <c r="L981" s="1"/>
    </row>
    <row r="982" spans="7:12" x14ac:dyDescent="0.25">
      <c r="G982" s="1"/>
      <c r="H982" s="1"/>
      <c r="I982" s="1"/>
      <c r="J982" s="1"/>
      <c r="K982" s="1"/>
      <c r="L982" s="1"/>
    </row>
    <row r="983" spans="7:12" x14ac:dyDescent="0.25">
      <c r="G983" s="1"/>
      <c r="H983" s="1"/>
      <c r="I983" s="1"/>
      <c r="J983" s="1"/>
      <c r="K983" s="1"/>
      <c r="L983" s="1"/>
    </row>
    <row r="984" spans="7:12" x14ac:dyDescent="0.25">
      <c r="G984" s="1"/>
      <c r="H984" s="1"/>
      <c r="I984" s="1"/>
      <c r="J984" s="1"/>
      <c r="K984" s="1"/>
      <c r="L984" s="1"/>
    </row>
    <row r="985" spans="7:12" x14ac:dyDescent="0.25">
      <c r="G985" s="1"/>
      <c r="H985" s="1"/>
      <c r="I985" s="1"/>
      <c r="J985" s="1"/>
      <c r="K985" s="1"/>
      <c r="L985" s="1"/>
    </row>
    <row r="986" spans="7:12" x14ac:dyDescent="0.25">
      <c r="G986" s="1"/>
      <c r="H986" s="1"/>
      <c r="I986" s="1"/>
      <c r="J986" s="1"/>
      <c r="K986" s="1"/>
      <c r="L986" s="1"/>
    </row>
    <row r="987" spans="7:12" x14ac:dyDescent="0.25">
      <c r="G987" s="1"/>
      <c r="H987" s="1"/>
      <c r="I987" s="1"/>
      <c r="J987" s="1"/>
      <c r="K987" s="1"/>
      <c r="L987" s="1"/>
    </row>
    <row r="988" spans="7:12" x14ac:dyDescent="0.25">
      <c r="G988" s="1"/>
      <c r="H988" s="1"/>
      <c r="I988" s="1"/>
      <c r="J988" s="1"/>
      <c r="K988" s="1"/>
      <c r="L988" s="1"/>
    </row>
    <row r="989" spans="7:12" x14ac:dyDescent="0.25">
      <c r="G989" s="1"/>
      <c r="H989" s="1"/>
      <c r="I989" s="1"/>
      <c r="J989" s="1"/>
      <c r="K989" s="1"/>
      <c r="L989" s="1"/>
    </row>
    <row r="990" spans="7:12" x14ac:dyDescent="0.25">
      <c r="G990" s="1"/>
      <c r="H990" s="1"/>
      <c r="I990" s="1"/>
      <c r="J990" s="1"/>
      <c r="K990" s="1"/>
      <c r="L990" s="1"/>
    </row>
    <row r="991" spans="7:12" x14ac:dyDescent="0.25">
      <c r="G991" s="1"/>
      <c r="H991" s="1"/>
      <c r="I991" s="1"/>
      <c r="J991" s="1"/>
      <c r="K991" s="1"/>
      <c r="L991" s="1"/>
    </row>
    <row r="992" spans="7:12" x14ac:dyDescent="0.25">
      <c r="G992" s="1"/>
      <c r="H992" s="1"/>
      <c r="I992" s="1"/>
      <c r="J992" s="1"/>
      <c r="K992" s="1"/>
      <c r="L992" s="1"/>
    </row>
    <row r="993" spans="7:12" x14ac:dyDescent="0.25">
      <c r="G993" s="1"/>
      <c r="H993" s="1"/>
      <c r="I993" s="1"/>
      <c r="J993" s="1"/>
      <c r="K993" s="1"/>
      <c r="L993" s="1"/>
    </row>
    <row r="994" spans="7:12" x14ac:dyDescent="0.25">
      <c r="G994" s="1"/>
      <c r="H994" s="1"/>
      <c r="I994" s="1"/>
      <c r="J994" s="1"/>
      <c r="K994" s="1"/>
      <c r="L994" s="1"/>
    </row>
    <row r="995" spans="7:12" x14ac:dyDescent="0.25">
      <c r="G995" s="1"/>
      <c r="H995" s="1"/>
      <c r="I995" s="1"/>
      <c r="J995" s="1"/>
      <c r="K995" s="1"/>
      <c r="L995" s="1"/>
    </row>
    <row r="996" spans="7:12" x14ac:dyDescent="0.25">
      <c r="G996" s="1"/>
      <c r="H996" s="1"/>
      <c r="I996" s="1"/>
      <c r="J996" s="1"/>
      <c r="K996" s="1"/>
      <c r="L996" s="1"/>
    </row>
    <row r="997" spans="7:12" x14ac:dyDescent="0.25">
      <c r="G997" s="1"/>
      <c r="H997" s="1"/>
      <c r="I997" s="1"/>
      <c r="J997" s="1"/>
      <c r="K997" s="1"/>
      <c r="L997" s="1"/>
    </row>
    <row r="998" spans="7:12" x14ac:dyDescent="0.25">
      <c r="G998" s="1"/>
      <c r="H998" s="1"/>
      <c r="I998" s="1"/>
      <c r="J998" s="1"/>
      <c r="K998" s="1"/>
      <c r="L998" s="1"/>
    </row>
    <row r="999" spans="7:12" x14ac:dyDescent="0.25">
      <c r="G999" s="1"/>
      <c r="H999" s="1"/>
      <c r="I999" s="1"/>
      <c r="J999" s="1"/>
      <c r="K999" s="1"/>
      <c r="L999" s="1"/>
    </row>
    <row r="1000" spans="7:12" x14ac:dyDescent="0.25">
      <c r="G1000" s="1"/>
      <c r="H1000" s="1"/>
      <c r="I1000" s="1"/>
      <c r="J1000" s="1"/>
      <c r="K1000" s="1"/>
      <c r="L1000" s="1"/>
    </row>
    <row r="1001" spans="7:12" x14ac:dyDescent="0.25">
      <c r="G1001" s="1"/>
      <c r="H1001" s="1"/>
      <c r="I1001" s="1"/>
      <c r="J1001" s="1"/>
      <c r="K1001" s="1"/>
      <c r="L1001" s="1"/>
    </row>
    <row r="1002" spans="7:12" x14ac:dyDescent="0.25">
      <c r="G1002" s="1"/>
      <c r="H1002" s="1"/>
      <c r="I1002" s="1"/>
      <c r="J1002" s="1"/>
      <c r="K1002" s="1"/>
      <c r="L1002" s="1"/>
    </row>
    <row r="1003" spans="7:12" x14ac:dyDescent="0.25">
      <c r="G1003" s="1"/>
      <c r="H1003" s="1"/>
      <c r="I1003" s="1"/>
      <c r="J1003" s="1"/>
      <c r="K1003" s="1"/>
      <c r="L1003" s="1"/>
    </row>
    <row r="1004" spans="7:12" x14ac:dyDescent="0.25">
      <c r="G1004" s="1"/>
      <c r="H1004" s="1"/>
      <c r="I1004" s="1"/>
      <c r="J1004" s="1"/>
      <c r="K1004" s="1"/>
      <c r="L1004" s="1"/>
    </row>
    <row r="1005" spans="7:12" x14ac:dyDescent="0.25">
      <c r="G1005" s="1"/>
      <c r="H1005" s="1"/>
      <c r="I1005" s="1"/>
      <c r="J1005" s="1"/>
      <c r="K1005" s="1"/>
      <c r="L1005" s="1"/>
    </row>
    <row r="1006" spans="7:12" x14ac:dyDescent="0.25">
      <c r="G1006" s="1"/>
      <c r="H1006" s="1"/>
      <c r="I1006" s="1"/>
      <c r="J1006" s="1"/>
      <c r="K1006" s="1"/>
      <c r="L1006" s="1"/>
    </row>
    <row r="1007" spans="7:12" x14ac:dyDescent="0.25">
      <c r="G1007" s="1"/>
      <c r="H1007" s="1"/>
      <c r="I1007" s="1"/>
      <c r="J1007" s="1"/>
      <c r="K1007" s="1"/>
      <c r="L1007" s="1"/>
    </row>
    <row r="1008" spans="7:12" x14ac:dyDescent="0.25">
      <c r="G1008" s="1"/>
      <c r="H1008" s="1"/>
      <c r="I1008" s="1"/>
      <c r="J1008" s="1"/>
      <c r="K1008" s="1"/>
      <c r="L1008" s="1"/>
    </row>
    <row r="1009" spans="7:12" x14ac:dyDescent="0.25">
      <c r="G1009" s="1"/>
      <c r="H1009" s="1"/>
      <c r="I1009" s="1"/>
      <c r="J1009" s="1"/>
      <c r="K1009" s="1"/>
      <c r="L1009" s="1"/>
    </row>
    <row r="1010" spans="7:12" x14ac:dyDescent="0.25">
      <c r="G1010" s="1"/>
      <c r="H1010" s="1"/>
      <c r="I1010" s="1"/>
      <c r="J1010" s="1"/>
      <c r="K1010" s="1"/>
      <c r="L1010" s="1"/>
    </row>
    <row r="1011" spans="7:12" x14ac:dyDescent="0.25">
      <c r="G1011" s="1"/>
      <c r="H1011" s="1"/>
      <c r="I1011" s="1"/>
      <c r="J1011" s="1"/>
      <c r="K1011" s="1"/>
      <c r="L1011" s="1"/>
    </row>
    <row r="1012" spans="7:12" x14ac:dyDescent="0.25">
      <c r="G1012" s="1"/>
      <c r="H1012" s="1"/>
      <c r="I1012" s="1"/>
      <c r="J1012" s="1"/>
      <c r="K1012" s="1"/>
      <c r="L1012" s="1"/>
    </row>
    <row r="1013" spans="7:12" x14ac:dyDescent="0.25">
      <c r="G1013" s="1"/>
      <c r="H1013" s="1"/>
      <c r="I1013" s="1"/>
      <c r="J1013" s="1"/>
      <c r="K1013" s="1"/>
      <c r="L1013" s="1"/>
    </row>
    <row r="1014" spans="7:12" x14ac:dyDescent="0.25">
      <c r="G1014" s="1"/>
      <c r="H1014" s="1"/>
      <c r="I1014" s="1"/>
      <c r="J1014" s="1"/>
      <c r="K1014" s="1"/>
      <c r="L1014" s="1"/>
    </row>
    <row r="1015" spans="7:12" x14ac:dyDescent="0.25">
      <c r="G1015" s="1"/>
      <c r="H1015" s="1"/>
      <c r="I1015" s="1"/>
      <c r="J1015" s="1"/>
      <c r="K1015" s="1"/>
      <c r="L1015" s="1"/>
    </row>
    <row r="1016" spans="7:12" x14ac:dyDescent="0.25">
      <c r="G1016" s="1"/>
      <c r="H1016" s="1"/>
      <c r="I1016" s="1"/>
      <c r="J1016" s="1"/>
      <c r="K1016" s="1"/>
      <c r="L1016" s="1"/>
    </row>
    <row r="1017" spans="7:12" x14ac:dyDescent="0.25">
      <c r="G1017" s="1"/>
      <c r="H1017" s="1"/>
      <c r="I1017" s="1"/>
      <c r="J1017" s="1"/>
      <c r="K1017" s="1"/>
      <c r="L1017" s="1"/>
    </row>
    <row r="1018" spans="7:12" x14ac:dyDescent="0.25">
      <c r="G1018" s="1"/>
      <c r="H1018" s="1"/>
      <c r="I1018" s="1"/>
      <c r="J1018" s="1"/>
      <c r="K1018" s="1"/>
      <c r="L1018" s="1"/>
    </row>
    <row r="1019" spans="7:12" x14ac:dyDescent="0.25">
      <c r="G1019" s="1"/>
      <c r="H1019" s="1"/>
      <c r="I1019" s="1"/>
      <c r="J1019" s="1"/>
      <c r="K1019" s="1"/>
      <c r="L1019" s="1"/>
    </row>
    <row r="1020" spans="7:12" x14ac:dyDescent="0.25">
      <c r="G1020" s="1"/>
      <c r="H1020" s="1"/>
      <c r="I1020" s="1"/>
      <c r="J1020" s="1"/>
      <c r="K1020" s="1"/>
      <c r="L1020" s="1"/>
    </row>
    <row r="1021" spans="7:12" x14ac:dyDescent="0.25">
      <c r="G1021" s="1"/>
      <c r="H1021" s="1"/>
      <c r="I1021" s="1"/>
      <c r="J1021" s="1"/>
      <c r="K1021" s="1"/>
      <c r="L1021" s="1"/>
    </row>
    <row r="1022" spans="7:12" x14ac:dyDescent="0.25">
      <c r="G1022" s="1"/>
      <c r="H1022" s="1"/>
      <c r="I1022" s="1"/>
      <c r="J1022" s="1"/>
      <c r="K1022" s="1"/>
      <c r="L1022" s="1"/>
    </row>
    <row r="1023" spans="7:12" x14ac:dyDescent="0.25">
      <c r="G1023" s="1"/>
      <c r="H1023" s="1"/>
      <c r="I1023" s="1"/>
      <c r="J1023" s="1"/>
      <c r="K1023" s="1"/>
      <c r="L1023" s="1"/>
    </row>
    <row r="1024" spans="7:12" x14ac:dyDescent="0.25">
      <c r="G1024" s="1"/>
      <c r="H1024" s="1"/>
      <c r="I1024" s="1"/>
      <c r="J1024" s="1"/>
      <c r="K1024" s="1"/>
      <c r="L1024" s="1"/>
    </row>
    <row r="1025" spans="7:12" x14ac:dyDescent="0.25">
      <c r="G1025" s="1"/>
      <c r="H1025" s="1"/>
      <c r="I1025" s="1"/>
      <c r="J1025" s="1"/>
      <c r="K1025" s="1"/>
      <c r="L1025" s="1"/>
    </row>
    <row r="1026" spans="7:12" x14ac:dyDescent="0.25">
      <c r="G1026" s="1"/>
      <c r="H1026" s="1"/>
      <c r="I1026" s="1"/>
      <c r="J1026" s="1"/>
      <c r="K1026" s="1"/>
      <c r="L1026" s="1"/>
    </row>
    <row r="1027" spans="7:12" x14ac:dyDescent="0.25">
      <c r="G1027" s="1"/>
      <c r="H1027" s="1"/>
      <c r="I1027" s="1"/>
      <c r="J1027" s="1"/>
      <c r="K1027" s="1"/>
      <c r="L1027" s="1"/>
    </row>
    <row r="1028" spans="7:12" x14ac:dyDescent="0.25">
      <c r="G1028" s="1"/>
      <c r="H1028" s="1"/>
      <c r="I1028" s="1"/>
      <c r="J1028" s="1"/>
      <c r="K1028" s="1"/>
      <c r="L1028" s="1"/>
    </row>
    <row r="1029" spans="7:12" x14ac:dyDescent="0.25">
      <c r="G1029" s="1"/>
      <c r="H1029" s="1"/>
      <c r="I1029" s="1"/>
      <c r="J1029" s="1"/>
      <c r="K1029" s="1"/>
      <c r="L1029" s="1"/>
    </row>
    <row r="1030" spans="7:12" x14ac:dyDescent="0.25">
      <c r="G1030" s="1"/>
      <c r="H1030" s="1"/>
      <c r="I1030" s="1"/>
      <c r="J1030" s="1"/>
      <c r="K1030" s="1"/>
      <c r="L1030" s="1"/>
    </row>
    <row r="1031" spans="7:12" x14ac:dyDescent="0.25">
      <c r="G1031" s="1"/>
      <c r="H1031" s="1"/>
      <c r="I1031" s="1"/>
      <c r="J1031" s="1"/>
      <c r="K1031" s="1"/>
      <c r="L1031" s="1"/>
    </row>
    <row r="1032" spans="7:12" x14ac:dyDescent="0.25">
      <c r="G1032" s="1"/>
      <c r="H1032" s="1"/>
      <c r="I1032" s="1"/>
      <c r="J1032" s="1"/>
      <c r="K1032" s="1"/>
      <c r="L1032" s="1"/>
    </row>
    <row r="1033" spans="7:12" x14ac:dyDescent="0.25">
      <c r="G1033" s="1"/>
      <c r="H1033" s="1"/>
      <c r="I1033" s="1"/>
      <c r="J1033" s="1"/>
      <c r="K1033" s="1"/>
      <c r="L1033" s="1"/>
    </row>
    <row r="1034" spans="7:12" x14ac:dyDescent="0.25">
      <c r="G1034" s="1"/>
      <c r="H1034" s="1"/>
      <c r="I1034" s="1"/>
      <c r="J1034" s="1"/>
      <c r="K1034" s="1"/>
      <c r="L1034" s="1"/>
    </row>
    <row r="1035" spans="7:12" x14ac:dyDescent="0.25">
      <c r="G1035" s="1"/>
      <c r="H1035" s="1"/>
      <c r="I1035" s="1"/>
      <c r="J1035" s="1"/>
      <c r="K1035" s="1"/>
      <c r="L1035" s="1"/>
    </row>
    <row r="1036" spans="7:12" x14ac:dyDescent="0.25">
      <c r="G1036" s="1"/>
      <c r="H1036" s="1"/>
      <c r="I1036" s="1"/>
      <c r="J1036" s="1"/>
      <c r="K1036" s="1"/>
      <c r="L1036" s="1"/>
    </row>
    <row r="1037" spans="7:12" x14ac:dyDescent="0.25">
      <c r="G1037" s="1"/>
      <c r="H1037" s="1"/>
      <c r="I1037" s="1"/>
      <c r="J1037" s="1"/>
      <c r="K1037" s="1"/>
      <c r="L1037" s="1"/>
    </row>
    <row r="1038" spans="7:12" x14ac:dyDescent="0.25">
      <c r="G1038" s="1"/>
      <c r="H1038" s="1"/>
      <c r="I1038" s="1"/>
      <c r="J1038" s="1"/>
      <c r="K1038" s="1"/>
      <c r="L1038" s="1"/>
    </row>
    <row r="1039" spans="7:12" x14ac:dyDescent="0.25">
      <c r="G1039" s="1"/>
      <c r="H1039" s="1"/>
      <c r="I1039" s="1"/>
      <c r="J1039" s="1"/>
      <c r="K1039" s="1"/>
      <c r="L1039" s="1"/>
    </row>
    <row r="1040" spans="7:12" x14ac:dyDescent="0.25">
      <c r="G1040" s="1"/>
      <c r="H1040" s="1"/>
      <c r="I1040" s="1"/>
      <c r="J1040" s="1"/>
      <c r="K1040" s="1"/>
      <c r="L1040" s="1"/>
    </row>
    <row r="1041" spans="7:12" x14ac:dyDescent="0.25">
      <c r="G1041" s="1"/>
      <c r="H1041" s="1"/>
      <c r="I1041" s="1"/>
      <c r="J1041" s="1"/>
      <c r="K1041" s="1"/>
      <c r="L1041" s="1"/>
    </row>
    <row r="1042" spans="7:12" x14ac:dyDescent="0.25">
      <c r="G1042" s="1"/>
      <c r="H1042" s="1"/>
      <c r="I1042" s="1"/>
      <c r="J1042" s="1"/>
      <c r="K1042" s="1"/>
      <c r="L1042" s="1"/>
    </row>
    <row r="1043" spans="7:12" x14ac:dyDescent="0.25">
      <c r="G1043" s="1"/>
      <c r="H1043" s="1"/>
      <c r="I1043" s="1"/>
      <c r="J1043" s="1"/>
      <c r="K1043" s="1"/>
      <c r="L1043" s="1"/>
    </row>
    <row r="1044" spans="7:12" x14ac:dyDescent="0.25">
      <c r="G1044" s="1"/>
      <c r="H1044" s="1"/>
      <c r="I1044" s="1"/>
      <c r="J1044" s="1"/>
      <c r="K1044" s="1"/>
      <c r="L1044" s="1"/>
    </row>
    <row r="1045" spans="7:12" x14ac:dyDescent="0.25">
      <c r="G1045" s="1"/>
      <c r="H1045" s="1"/>
      <c r="I1045" s="1"/>
      <c r="J1045" s="1"/>
      <c r="K1045" s="1"/>
      <c r="L1045" s="1"/>
    </row>
    <row r="1046" spans="7:12" x14ac:dyDescent="0.25">
      <c r="G1046" s="1"/>
      <c r="H1046" s="1"/>
      <c r="I1046" s="1"/>
      <c r="J1046" s="1"/>
      <c r="K1046" s="1"/>
      <c r="L1046" s="1"/>
    </row>
    <row r="1047" spans="7:12" x14ac:dyDescent="0.25">
      <c r="G1047" s="1"/>
      <c r="H1047" s="1"/>
      <c r="I1047" s="1"/>
      <c r="J1047" s="1"/>
      <c r="K1047" s="1"/>
      <c r="L1047" s="1"/>
    </row>
    <row r="1048" spans="7:12" x14ac:dyDescent="0.25">
      <c r="G1048" s="1"/>
      <c r="H1048" s="1"/>
      <c r="I1048" s="1"/>
      <c r="J1048" s="1"/>
      <c r="K1048" s="1"/>
      <c r="L1048" s="1"/>
    </row>
    <row r="1049" spans="7:12" x14ac:dyDescent="0.25">
      <c r="G1049" s="1"/>
      <c r="H1049" s="1"/>
      <c r="I1049" s="1"/>
      <c r="J1049" s="1"/>
      <c r="K1049" s="1"/>
      <c r="L1049" s="1"/>
    </row>
    <row r="1050" spans="7:12" x14ac:dyDescent="0.25">
      <c r="G1050" s="1"/>
      <c r="H1050" s="1"/>
      <c r="I1050" s="1"/>
      <c r="J1050" s="1"/>
      <c r="K1050" s="1"/>
      <c r="L1050" s="1"/>
    </row>
    <row r="1051" spans="7:12" x14ac:dyDescent="0.25">
      <c r="G1051" s="1"/>
      <c r="H1051" s="1"/>
      <c r="I1051" s="1"/>
      <c r="J1051" s="1"/>
      <c r="K1051" s="1"/>
      <c r="L1051" s="1"/>
    </row>
    <row r="1052" spans="7:12" x14ac:dyDescent="0.25">
      <c r="G1052" s="1"/>
      <c r="H1052" s="1"/>
      <c r="I1052" s="1"/>
      <c r="J1052" s="1"/>
      <c r="K1052" s="1"/>
      <c r="L1052" s="1"/>
    </row>
    <row r="1053" spans="7:12" x14ac:dyDescent="0.25">
      <c r="G1053" s="1"/>
      <c r="H1053" s="1"/>
      <c r="I1053" s="1"/>
      <c r="J1053" s="1"/>
      <c r="K1053" s="1"/>
      <c r="L1053" s="1"/>
    </row>
    <row r="1054" spans="7:12" x14ac:dyDescent="0.25">
      <c r="G1054" s="1"/>
      <c r="H1054" s="1"/>
      <c r="I1054" s="1"/>
      <c r="J1054" s="1"/>
      <c r="K1054" s="1"/>
      <c r="L1054" s="1"/>
    </row>
    <row r="1055" spans="7:12" x14ac:dyDescent="0.25">
      <c r="G1055" s="1"/>
      <c r="H1055" s="1"/>
      <c r="I1055" s="1"/>
      <c r="J1055" s="1"/>
      <c r="K1055" s="1"/>
      <c r="L1055" s="1"/>
    </row>
    <row r="1056" spans="7:12" x14ac:dyDescent="0.25">
      <c r="G1056" s="1"/>
      <c r="H1056" s="1"/>
      <c r="I1056" s="1"/>
      <c r="J1056" s="1"/>
      <c r="K1056" s="1"/>
      <c r="L1056" s="1"/>
    </row>
    <row r="1057" spans="7:12" x14ac:dyDescent="0.25">
      <c r="G1057" s="1"/>
      <c r="H1057" s="1"/>
      <c r="I1057" s="1"/>
      <c r="J1057" s="1"/>
      <c r="K1057" s="1"/>
      <c r="L1057" s="1"/>
    </row>
    <row r="1058" spans="7:12" x14ac:dyDescent="0.25">
      <c r="G1058" s="1"/>
      <c r="H1058" s="1"/>
      <c r="I1058" s="1"/>
      <c r="J1058" s="1"/>
      <c r="K1058" s="1"/>
      <c r="L1058" s="1"/>
    </row>
    <row r="1059" spans="7:12" x14ac:dyDescent="0.25">
      <c r="G1059" s="1"/>
      <c r="H1059" s="1"/>
      <c r="I1059" s="1"/>
      <c r="J1059" s="1"/>
      <c r="K1059" s="1"/>
      <c r="L1059" s="1"/>
    </row>
    <row r="1060" spans="7:12" x14ac:dyDescent="0.25">
      <c r="G1060" s="1"/>
      <c r="H1060" s="1"/>
      <c r="I1060" s="1"/>
      <c r="J1060" s="1"/>
      <c r="K1060" s="1"/>
      <c r="L1060" s="1"/>
    </row>
    <row r="1061" spans="7:12" x14ac:dyDescent="0.25">
      <c r="G1061" s="1"/>
      <c r="H1061" s="1"/>
      <c r="I1061" s="1"/>
      <c r="J1061" s="1"/>
      <c r="K1061" s="1"/>
      <c r="L1061" s="1"/>
    </row>
    <row r="1062" spans="7:12" x14ac:dyDescent="0.25">
      <c r="G1062" s="1"/>
      <c r="H1062" s="1"/>
      <c r="I1062" s="1"/>
      <c r="J1062" s="1"/>
      <c r="K1062" s="1"/>
      <c r="L1062" s="1"/>
    </row>
    <row r="1063" spans="7:12" x14ac:dyDescent="0.25">
      <c r="G1063" s="1"/>
      <c r="H1063" s="1"/>
      <c r="I1063" s="1"/>
      <c r="J1063" s="1"/>
      <c r="K1063" s="1"/>
      <c r="L1063" s="1"/>
    </row>
    <row r="1064" spans="7:12" x14ac:dyDescent="0.25">
      <c r="G1064" s="1"/>
      <c r="H1064" s="1"/>
      <c r="I1064" s="1"/>
      <c r="J1064" s="1"/>
      <c r="K1064" s="1"/>
      <c r="L1064" s="1"/>
    </row>
    <row r="1065" spans="7:12" x14ac:dyDescent="0.25">
      <c r="G1065" s="1"/>
      <c r="H1065" s="1"/>
      <c r="I1065" s="1"/>
      <c r="J1065" s="1"/>
      <c r="K1065" s="1"/>
      <c r="L1065" s="1"/>
    </row>
    <row r="1066" spans="7:12" x14ac:dyDescent="0.25">
      <c r="G1066" s="1"/>
      <c r="H1066" s="1"/>
      <c r="I1066" s="1"/>
      <c r="J1066" s="1"/>
      <c r="K1066" s="1"/>
      <c r="L1066" s="1"/>
    </row>
    <row r="1067" spans="7:12" x14ac:dyDescent="0.25">
      <c r="G1067" s="1"/>
      <c r="H1067" s="1"/>
      <c r="I1067" s="1"/>
      <c r="J1067" s="1"/>
      <c r="K1067" s="1"/>
      <c r="L1067" s="1"/>
    </row>
    <row r="1068" spans="7:12" x14ac:dyDescent="0.25">
      <c r="G1068" s="1"/>
      <c r="H1068" s="1"/>
      <c r="I1068" s="1"/>
      <c r="J1068" s="1"/>
      <c r="K1068" s="1"/>
      <c r="L1068" s="1"/>
    </row>
    <row r="1069" spans="7:12" x14ac:dyDescent="0.25">
      <c r="G1069" s="1"/>
      <c r="H1069" s="1"/>
      <c r="I1069" s="1"/>
      <c r="J1069" s="1"/>
      <c r="K1069" s="1"/>
      <c r="L1069" s="1"/>
    </row>
    <row r="1070" spans="7:12" x14ac:dyDescent="0.25">
      <c r="G1070" s="1"/>
      <c r="H1070" s="1"/>
      <c r="I1070" s="1"/>
      <c r="J1070" s="1"/>
      <c r="K1070" s="1"/>
      <c r="L1070" s="1"/>
    </row>
    <row r="1071" spans="7:12" x14ac:dyDescent="0.25">
      <c r="G1071" s="1"/>
      <c r="H1071" s="1"/>
      <c r="I1071" s="1"/>
      <c r="J1071" s="1"/>
      <c r="K1071" s="1"/>
      <c r="L1071" s="1"/>
    </row>
    <row r="1072" spans="7:12" x14ac:dyDescent="0.25">
      <c r="G1072" s="1"/>
      <c r="H1072" s="1"/>
      <c r="I1072" s="1"/>
      <c r="J1072" s="1"/>
      <c r="K1072" s="1"/>
      <c r="L1072" s="1"/>
    </row>
    <row r="1073" spans="7:12" x14ac:dyDescent="0.25">
      <c r="G1073" s="1"/>
      <c r="H1073" s="1"/>
      <c r="I1073" s="1"/>
      <c r="J1073" s="1"/>
      <c r="K1073" s="1"/>
      <c r="L1073" s="1"/>
    </row>
    <row r="1074" spans="7:12" x14ac:dyDescent="0.25">
      <c r="G1074" s="1"/>
      <c r="H1074" s="1"/>
      <c r="I1074" s="1"/>
      <c r="J1074" s="1"/>
      <c r="K1074" s="1"/>
      <c r="L1074" s="1"/>
    </row>
    <row r="1075" spans="7:12" x14ac:dyDescent="0.25">
      <c r="G1075" s="1"/>
      <c r="H1075" s="1"/>
      <c r="I1075" s="1"/>
      <c r="J1075" s="1"/>
      <c r="K1075" s="1"/>
      <c r="L1075" s="1"/>
    </row>
    <row r="1076" spans="7:12" x14ac:dyDescent="0.25">
      <c r="G1076" s="1"/>
      <c r="H1076" s="1"/>
      <c r="I1076" s="1"/>
      <c r="J1076" s="1"/>
      <c r="K1076" s="1"/>
      <c r="L1076" s="1"/>
    </row>
    <row r="1077" spans="7:12" x14ac:dyDescent="0.25">
      <c r="G1077" s="1"/>
      <c r="H1077" s="1"/>
      <c r="I1077" s="1"/>
      <c r="J1077" s="1"/>
      <c r="K1077" s="1"/>
      <c r="L1077" s="1"/>
    </row>
    <row r="1078" spans="7:12" x14ac:dyDescent="0.25">
      <c r="G1078" s="1"/>
      <c r="H1078" s="1"/>
      <c r="I1078" s="1"/>
      <c r="J1078" s="1"/>
      <c r="K1078" s="1"/>
      <c r="L1078" s="1"/>
    </row>
    <row r="1079" spans="7:12" x14ac:dyDescent="0.25">
      <c r="G1079" s="1"/>
      <c r="H1079" s="1"/>
      <c r="I1079" s="1"/>
      <c r="J1079" s="1"/>
      <c r="K1079" s="1"/>
      <c r="L1079" s="1"/>
    </row>
    <row r="1080" spans="7:12" x14ac:dyDescent="0.25">
      <c r="G1080" s="1"/>
      <c r="H1080" s="1"/>
      <c r="I1080" s="1"/>
      <c r="J1080" s="1"/>
      <c r="K1080" s="1"/>
      <c r="L1080" s="1"/>
    </row>
    <row r="1081" spans="7:12" x14ac:dyDescent="0.25">
      <c r="G1081" s="1"/>
      <c r="H1081" s="1"/>
      <c r="I1081" s="1"/>
      <c r="J1081" s="1"/>
      <c r="K1081" s="1"/>
      <c r="L1081" s="1"/>
    </row>
    <row r="1082" spans="7:12" x14ac:dyDescent="0.25">
      <c r="G1082" s="1"/>
      <c r="H1082" s="1"/>
      <c r="I1082" s="1"/>
      <c r="J1082" s="1"/>
      <c r="K1082" s="1"/>
      <c r="L1082" s="1"/>
    </row>
    <row r="1083" spans="7:12" x14ac:dyDescent="0.25">
      <c r="G1083" s="1"/>
      <c r="H1083" s="1"/>
      <c r="I1083" s="1"/>
      <c r="J1083" s="1"/>
      <c r="K1083" s="1"/>
      <c r="L1083" s="1"/>
    </row>
    <row r="1084" spans="7:12" x14ac:dyDescent="0.25">
      <c r="G1084" s="1"/>
      <c r="H1084" s="1"/>
      <c r="I1084" s="1"/>
      <c r="J1084" s="1"/>
      <c r="K1084" s="1"/>
      <c r="L1084" s="1"/>
    </row>
    <row r="1085" spans="7:12" x14ac:dyDescent="0.25">
      <c r="G1085" s="1"/>
      <c r="H1085" s="1"/>
      <c r="I1085" s="1"/>
      <c r="J1085" s="1"/>
      <c r="K1085" s="1"/>
      <c r="L1085" s="1"/>
    </row>
    <row r="1086" spans="7:12" x14ac:dyDescent="0.25">
      <c r="G1086" s="1"/>
      <c r="H1086" s="1"/>
      <c r="I1086" s="1"/>
      <c r="J1086" s="1"/>
      <c r="K1086" s="1"/>
      <c r="L1086" s="1"/>
    </row>
    <row r="1087" spans="7:12" x14ac:dyDescent="0.25">
      <c r="G1087" s="1"/>
      <c r="H1087" s="1"/>
      <c r="I1087" s="1"/>
      <c r="J1087" s="1"/>
      <c r="K1087" s="1"/>
      <c r="L1087" s="1"/>
    </row>
    <row r="1088" spans="7:12" x14ac:dyDescent="0.25">
      <c r="G1088" s="1"/>
      <c r="H1088" s="1"/>
      <c r="I1088" s="1"/>
      <c r="J1088" s="1"/>
      <c r="K1088" s="1"/>
      <c r="L1088" s="1"/>
    </row>
    <row r="1089" spans="7:12" x14ac:dyDescent="0.25">
      <c r="G1089" s="1"/>
      <c r="H1089" s="1"/>
      <c r="I1089" s="1"/>
      <c r="J1089" s="1"/>
      <c r="K1089" s="1"/>
      <c r="L1089" s="1"/>
    </row>
    <row r="1090" spans="7:12" x14ac:dyDescent="0.25">
      <c r="G1090" s="1"/>
      <c r="H1090" s="1"/>
      <c r="I1090" s="1"/>
      <c r="J1090" s="1"/>
      <c r="K1090" s="1"/>
      <c r="L1090" s="1"/>
    </row>
    <row r="1091" spans="7:12" x14ac:dyDescent="0.25">
      <c r="G1091" s="1"/>
      <c r="H1091" s="1"/>
      <c r="I1091" s="1"/>
      <c r="J1091" s="1"/>
      <c r="K1091" s="1"/>
      <c r="L1091" s="1"/>
    </row>
    <row r="1092" spans="7:12" x14ac:dyDescent="0.25">
      <c r="G1092" s="1"/>
      <c r="H1092" s="1"/>
      <c r="I1092" s="1"/>
      <c r="J1092" s="1"/>
      <c r="K1092" s="1"/>
      <c r="L1092" s="1"/>
    </row>
    <row r="1093" spans="7:12" x14ac:dyDescent="0.25">
      <c r="G1093" s="1"/>
      <c r="H1093" s="1"/>
      <c r="I1093" s="1"/>
      <c r="J1093" s="1"/>
      <c r="K1093" s="1"/>
      <c r="L1093" s="1"/>
    </row>
    <row r="1094" spans="7:12" x14ac:dyDescent="0.25">
      <c r="G1094" s="1"/>
      <c r="H1094" s="1"/>
      <c r="I1094" s="1"/>
      <c r="J1094" s="1"/>
      <c r="K1094" s="1"/>
      <c r="L1094" s="1"/>
    </row>
    <row r="1095" spans="7:12" x14ac:dyDescent="0.25">
      <c r="G1095" s="1"/>
      <c r="H1095" s="1"/>
      <c r="I1095" s="1"/>
      <c r="J1095" s="1"/>
      <c r="K1095" s="1"/>
      <c r="L1095" s="1"/>
    </row>
    <row r="1096" spans="7:12" x14ac:dyDescent="0.25">
      <c r="G1096" s="1"/>
      <c r="H1096" s="1"/>
      <c r="I1096" s="1"/>
      <c r="J1096" s="1"/>
      <c r="K1096" s="1"/>
      <c r="L1096" s="1"/>
    </row>
    <row r="1097" spans="7:12" x14ac:dyDescent="0.25">
      <c r="G1097" s="1"/>
      <c r="H1097" s="1"/>
      <c r="I1097" s="1"/>
      <c r="J1097" s="1"/>
      <c r="K1097" s="1"/>
      <c r="L1097" s="1"/>
    </row>
    <row r="1098" spans="7:12" x14ac:dyDescent="0.25">
      <c r="G1098" s="1"/>
      <c r="H1098" s="1"/>
      <c r="I1098" s="1"/>
      <c r="J1098" s="1"/>
      <c r="K1098" s="1"/>
      <c r="L1098" s="1"/>
    </row>
    <row r="1099" spans="7:12" x14ac:dyDescent="0.25">
      <c r="G1099" s="1"/>
      <c r="H1099" s="1"/>
      <c r="I1099" s="1"/>
      <c r="J1099" s="1"/>
      <c r="K1099" s="1"/>
      <c r="L1099" s="1"/>
    </row>
    <row r="1100" spans="7:12" x14ac:dyDescent="0.25">
      <c r="G1100" s="1"/>
      <c r="H1100" s="1"/>
      <c r="I1100" s="1"/>
      <c r="J1100" s="1"/>
      <c r="K1100" s="1"/>
      <c r="L1100" s="1"/>
    </row>
    <row r="1101" spans="7:12" x14ac:dyDescent="0.25">
      <c r="G1101" s="1"/>
      <c r="H1101" s="1"/>
      <c r="I1101" s="1"/>
      <c r="J1101" s="1"/>
      <c r="K1101" s="1"/>
      <c r="L1101" s="1"/>
    </row>
    <row r="1102" spans="7:12" x14ac:dyDescent="0.25">
      <c r="G1102" s="1"/>
      <c r="H1102" s="1"/>
      <c r="I1102" s="1"/>
      <c r="J1102" s="1"/>
      <c r="K1102" s="1"/>
      <c r="L1102" s="1"/>
    </row>
    <row r="1103" spans="7:12" x14ac:dyDescent="0.25">
      <c r="G1103" s="1"/>
      <c r="H1103" s="1"/>
      <c r="I1103" s="1"/>
      <c r="J1103" s="1"/>
      <c r="K1103" s="1"/>
      <c r="L1103" s="1"/>
    </row>
    <row r="1104" spans="7:12" x14ac:dyDescent="0.25">
      <c r="G1104" s="1"/>
      <c r="H1104" s="1"/>
      <c r="I1104" s="1"/>
      <c r="J1104" s="1"/>
      <c r="K1104" s="1"/>
      <c r="L1104" s="1"/>
    </row>
    <row r="1105" spans="7:12" x14ac:dyDescent="0.25">
      <c r="G1105" s="1"/>
      <c r="H1105" s="1"/>
      <c r="I1105" s="1"/>
      <c r="J1105" s="1"/>
      <c r="K1105" s="1"/>
      <c r="L1105" s="1"/>
    </row>
    <row r="1106" spans="7:12" x14ac:dyDescent="0.25">
      <c r="G1106" s="1"/>
      <c r="H1106" s="1"/>
      <c r="I1106" s="1"/>
      <c r="J1106" s="1"/>
      <c r="K1106" s="1"/>
      <c r="L1106" s="1"/>
    </row>
    <row r="1107" spans="7:12" x14ac:dyDescent="0.25">
      <c r="G1107" s="1"/>
      <c r="H1107" s="1"/>
      <c r="I1107" s="1"/>
      <c r="J1107" s="1"/>
      <c r="K1107" s="1"/>
      <c r="L1107" s="1"/>
    </row>
    <row r="1108" spans="7:12" x14ac:dyDescent="0.25">
      <c r="G1108" s="1"/>
      <c r="H1108" s="1"/>
      <c r="I1108" s="1"/>
      <c r="J1108" s="1"/>
      <c r="K1108" s="1"/>
      <c r="L1108" s="1"/>
    </row>
    <row r="1109" spans="7:12" x14ac:dyDescent="0.25">
      <c r="G1109" s="1"/>
      <c r="H1109" s="1"/>
      <c r="I1109" s="1"/>
      <c r="J1109" s="1"/>
      <c r="K1109" s="1"/>
      <c r="L1109" s="1"/>
    </row>
    <row r="1110" spans="7:12" x14ac:dyDescent="0.25">
      <c r="G1110" s="1"/>
      <c r="H1110" s="1"/>
      <c r="I1110" s="1"/>
      <c r="J1110" s="1"/>
      <c r="K1110" s="1"/>
      <c r="L1110" s="1"/>
    </row>
    <row r="1111" spans="7:12" x14ac:dyDescent="0.25">
      <c r="G1111" s="1"/>
      <c r="H1111" s="1"/>
      <c r="I1111" s="1"/>
      <c r="J1111" s="1"/>
      <c r="K1111" s="1"/>
      <c r="L1111" s="1"/>
    </row>
    <row r="1112" spans="7:12" x14ac:dyDescent="0.25">
      <c r="G1112" s="1"/>
      <c r="H1112" s="1"/>
      <c r="I1112" s="1"/>
      <c r="J1112" s="1"/>
      <c r="K1112" s="1"/>
      <c r="L1112" s="1"/>
    </row>
    <row r="1113" spans="7:12" x14ac:dyDescent="0.25">
      <c r="G1113" s="1"/>
      <c r="H1113" s="1"/>
      <c r="I1113" s="1"/>
      <c r="J1113" s="1"/>
      <c r="K1113" s="1"/>
      <c r="L1113" s="1"/>
    </row>
    <row r="1114" spans="7:12" x14ac:dyDescent="0.25">
      <c r="G1114" s="1"/>
      <c r="H1114" s="1"/>
      <c r="I1114" s="1"/>
      <c r="J1114" s="1"/>
      <c r="K1114" s="1"/>
      <c r="L1114" s="1"/>
    </row>
    <row r="1115" spans="7:12" x14ac:dyDescent="0.25">
      <c r="G1115" s="1"/>
      <c r="H1115" s="1"/>
      <c r="I1115" s="1"/>
      <c r="J1115" s="1"/>
      <c r="K1115" s="1"/>
      <c r="L1115" s="1"/>
    </row>
    <row r="1116" spans="7:12" x14ac:dyDescent="0.25">
      <c r="G1116" s="1"/>
      <c r="H1116" s="1"/>
      <c r="I1116" s="1"/>
      <c r="J1116" s="1"/>
      <c r="K1116" s="1"/>
      <c r="L1116" s="1"/>
    </row>
    <row r="1117" spans="7:12" x14ac:dyDescent="0.25">
      <c r="G1117" s="1"/>
      <c r="H1117" s="1"/>
      <c r="I1117" s="1"/>
      <c r="J1117" s="1"/>
      <c r="K1117" s="1"/>
      <c r="L1117" s="1"/>
    </row>
    <row r="1118" spans="7:12" x14ac:dyDescent="0.25">
      <c r="G1118" s="1"/>
      <c r="H1118" s="1"/>
      <c r="I1118" s="1"/>
      <c r="J1118" s="1"/>
      <c r="K1118" s="1"/>
      <c r="L1118" s="1"/>
    </row>
    <row r="1119" spans="7:12" x14ac:dyDescent="0.25">
      <c r="G1119" s="1"/>
      <c r="H1119" s="1"/>
      <c r="I1119" s="1"/>
      <c r="J1119" s="1"/>
      <c r="K1119" s="1"/>
      <c r="L1119" s="1"/>
    </row>
    <row r="1120" spans="7:12" x14ac:dyDescent="0.25">
      <c r="G1120" s="1"/>
      <c r="H1120" s="1"/>
      <c r="I1120" s="1"/>
      <c r="J1120" s="1"/>
      <c r="K1120" s="1"/>
      <c r="L1120" s="1"/>
    </row>
    <row r="1121" spans="7:12" x14ac:dyDescent="0.25">
      <c r="G1121" s="1"/>
      <c r="H1121" s="1"/>
      <c r="I1121" s="1"/>
      <c r="J1121" s="1"/>
      <c r="K1121" s="1"/>
      <c r="L1121" s="1"/>
    </row>
    <row r="1122" spans="7:12" x14ac:dyDescent="0.25">
      <c r="G1122" s="1"/>
      <c r="H1122" s="1"/>
      <c r="I1122" s="1"/>
      <c r="J1122" s="1"/>
      <c r="K1122" s="1"/>
      <c r="L1122" s="1"/>
    </row>
    <row r="1123" spans="7:12" x14ac:dyDescent="0.25">
      <c r="G1123" s="1"/>
      <c r="H1123" s="1"/>
      <c r="I1123" s="1"/>
      <c r="J1123" s="1"/>
      <c r="K1123" s="1"/>
      <c r="L1123" s="1"/>
    </row>
    <row r="1124" spans="7:12" x14ac:dyDescent="0.25">
      <c r="G1124" s="1"/>
      <c r="H1124" s="1"/>
      <c r="I1124" s="1"/>
      <c r="J1124" s="1"/>
      <c r="K1124" s="1"/>
      <c r="L1124" s="1"/>
    </row>
    <row r="1125" spans="7:12" x14ac:dyDescent="0.25">
      <c r="G1125" s="1"/>
      <c r="H1125" s="1"/>
      <c r="I1125" s="1"/>
      <c r="J1125" s="1"/>
      <c r="K1125" s="1"/>
      <c r="L1125" s="1"/>
    </row>
    <row r="1126" spans="7:12" x14ac:dyDescent="0.25">
      <c r="G1126" s="1"/>
      <c r="H1126" s="1"/>
      <c r="I1126" s="1"/>
      <c r="J1126" s="1"/>
      <c r="K1126" s="1"/>
      <c r="L1126" s="1"/>
    </row>
    <row r="1127" spans="7:12" x14ac:dyDescent="0.25">
      <c r="G1127" s="1"/>
      <c r="H1127" s="1"/>
      <c r="I1127" s="1"/>
      <c r="J1127" s="1"/>
      <c r="K1127" s="1"/>
      <c r="L1127" s="1"/>
    </row>
    <row r="1128" spans="7:12" x14ac:dyDescent="0.25">
      <c r="G1128" s="1"/>
      <c r="H1128" s="1"/>
      <c r="I1128" s="1"/>
      <c r="J1128" s="1"/>
      <c r="K1128" s="1"/>
      <c r="L1128" s="1"/>
    </row>
    <row r="1129" spans="7:12" x14ac:dyDescent="0.25">
      <c r="G1129" s="1"/>
      <c r="H1129" s="1"/>
      <c r="I1129" s="1"/>
      <c r="J1129" s="1"/>
      <c r="K1129" s="1"/>
      <c r="L1129" s="1"/>
    </row>
    <row r="1130" spans="7:12" x14ac:dyDescent="0.25">
      <c r="G1130" s="1"/>
      <c r="H1130" s="1"/>
      <c r="I1130" s="1"/>
      <c r="J1130" s="1"/>
      <c r="K1130" s="1"/>
      <c r="L1130" s="1"/>
    </row>
    <row r="1131" spans="7:12" x14ac:dyDescent="0.25">
      <c r="G1131" s="1"/>
      <c r="H1131" s="1"/>
      <c r="I1131" s="1"/>
      <c r="J1131" s="1"/>
      <c r="K1131" s="1"/>
      <c r="L1131" s="1"/>
    </row>
    <row r="1132" spans="7:12" x14ac:dyDescent="0.25">
      <c r="G1132" s="1"/>
      <c r="H1132" s="1"/>
      <c r="I1132" s="1"/>
      <c r="J1132" s="1"/>
      <c r="K1132" s="1"/>
      <c r="L1132" s="1"/>
    </row>
    <row r="1133" spans="7:12" x14ac:dyDescent="0.25">
      <c r="G1133" s="1"/>
      <c r="H1133" s="1"/>
      <c r="I1133" s="1"/>
      <c r="J1133" s="1"/>
      <c r="K1133" s="1"/>
      <c r="L1133" s="1"/>
    </row>
    <row r="1134" spans="7:12" x14ac:dyDescent="0.25">
      <c r="G1134" s="1"/>
      <c r="H1134" s="1"/>
      <c r="I1134" s="1"/>
      <c r="J1134" s="1"/>
      <c r="K1134" s="1"/>
      <c r="L1134" s="1"/>
    </row>
    <row r="1135" spans="7:12" x14ac:dyDescent="0.25">
      <c r="G1135" s="1"/>
      <c r="H1135" s="1"/>
      <c r="I1135" s="1"/>
      <c r="J1135" s="1"/>
      <c r="K1135" s="1"/>
      <c r="L1135" s="1"/>
    </row>
    <row r="1136" spans="7:12" x14ac:dyDescent="0.25">
      <c r="G1136" s="1"/>
      <c r="H1136" s="1"/>
      <c r="I1136" s="1"/>
      <c r="J1136" s="1"/>
      <c r="K1136" s="1"/>
      <c r="L1136" s="1"/>
    </row>
    <row r="1137" spans="7:12" x14ac:dyDescent="0.25">
      <c r="G1137" s="1"/>
      <c r="H1137" s="1"/>
      <c r="I1137" s="1"/>
      <c r="J1137" s="1"/>
      <c r="K1137" s="1"/>
      <c r="L1137" s="1"/>
    </row>
    <row r="1138" spans="7:12" x14ac:dyDescent="0.25">
      <c r="G1138" s="1"/>
      <c r="H1138" s="1"/>
      <c r="I1138" s="1"/>
      <c r="J1138" s="1"/>
      <c r="K1138" s="1"/>
      <c r="L1138" s="1"/>
    </row>
    <row r="1139" spans="7:12" x14ac:dyDescent="0.25">
      <c r="G1139" s="1"/>
      <c r="H1139" s="1"/>
      <c r="I1139" s="1"/>
      <c r="J1139" s="1"/>
      <c r="K1139" s="1"/>
      <c r="L1139" s="1"/>
    </row>
    <row r="1140" spans="7:12" x14ac:dyDescent="0.25">
      <c r="G1140" s="1"/>
      <c r="H1140" s="1"/>
      <c r="I1140" s="1"/>
      <c r="J1140" s="1"/>
      <c r="K1140" s="1"/>
      <c r="L1140" s="1"/>
    </row>
    <row r="1141" spans="7:12" x14ac:dyDescent="0.25">
      <c r="G1141" s="1"/>
      <c r="H1141" s="1"/>
      <c r="I1141" s="1"/>
      <c r="J1141" s="1"/>
      <c r="K1141" s="1"/>
      <c r="L1141" s="1"/>
    </row>
    <row r="1142" spans="7:12" x14ac:dyDescent="0.25">
      <c r="G1142" s="1"/>
      <c r="H1142" s="1"/>
      <c r="I1142" s="1"/>
      <c r="J1142" s="1"/>
      <c r="K1142" s="1"/>
      <c r="L1142" s="1"/>
    </row>
    <row r="1143" spans="7:12" x14ac:dyDescent="0.25">
      <c r="G1143" s="1"/>
      <c r="H1143" s="1"/>
      <c r="I1143" s="1"/>
      <c r="J1143" s="1"/>
      <c r="K1143" s="1"/>
      <c r="L1143" s="1"/>
    </row>
    <row r="1144" spans="7:12" x14ac:dyDescent="0.25">
      <c r="G1144" s="1"/>
      <c r="H1144" s="1"/>
      <c r="I1144" s="1"/>
      <c r="J1144" s="1"/>
      <c r="K1144" s="1"/>
      <c r="L1144" s="1"/>
    </row>
    <row r="1145" spans="7:12" x14ac:dyDescent="0.25">
      <c r="G1145" s="1"/>
      <c r="H1145" s="1"/>
      <c r="I1145" s="1"/>
      <c r="J1145" s="1"/>
      <c r="K1145" s="1"/>
      <c r="L1145" s="1"/>
    </row>
    <row r="1146" spans="7:12" x14ac:dyDescent="0.25">
      <c r="G1146" s="1"/>
      <c r="H1146" s="1"/>
      <c r="I1146" s="1"/>
      <c r="J1146" s="1"/>
      <c r="K1146" s="1"/>
      <c r="L1146" s="1"/>
    </row>
    <row r="1147" spans="7:12" x14ac:dyDescent="0.25">
      <c r="G1147" s="1"/>
      <c r="H1147" s="1"/>
      <c r="I1147" s="1"/>
      <c r="J1147" s="1"/>
      <c r="K1147" s="1"/>
      <c r="L1147" s="1"/>
    </row>
    <row r="1148" spans="7:12" x14ac:dyDescent="0.25">
      <c r="G1148" s="1"/>
      <c r="H1148" s="1"/>
      <c r="I1148" s="1"/>
      <c r="J1148" s="1"/>
      <c r="K1148" s="1"/>
      <c r="L1148" s="1"/>
    </row>
    <row r="1149" spans="7:12" x14ac:dyDescent="0.25">
      <c r="G1149" s="1"/>
      <c r="H1149" s="1"/>
      <c r="I1149" s="1"/>
      <c r="J1149" s="1"/>
      <c r="K1149" s="1"/>
      <c r="L1149" s="1"/>
    </row>
    <row r="1150" spans="7:12" x14ac:dyDescent="0.25">
      <c r="G1150" s="1"/>
      <c r="H1150" s="1"/>
      <c r="I1150" s="1"/>
      <c r="J1150" s="1"/>
      <c r="K1150" s="1"/>
      <c r="L1150" s="1"/>
    </row>
    <row r="1151" spans="7:12" x14ac:dyDescent="0.25">
      <c r="G1151" s="1"/>
      <c r="H1151" s="1"/>
      <c r="I1151" s="1"/>
      <c r="J1151" s="1"/>
      <c r="K1151" s="1"/>
      <c r="L1151" s="1"/>
    </row>
    <row r="1152" spans="7:12" x14ac:dyDescent="0.25">
      <c r="G1152" s="1"/>
      <c r="H1152" s="1"/>
      <c r="I1152" s="1"/>
      <c r="J1152" s="1"/>
      <c r="K1152" s="1"/>
      <c r="L1152" s="1"/>
    </row>
    <row r="1153" spans="7:12" x14ac:dyDescent="0.25">
      <c r="G1153" s="1"/>
      <c r="H1153" s="1"/>
      <c r="I1153" s="1"/>
      <c r="J1153" s="1"/>
      <c r="K1153" s="1"/>
      <c r="L1153" s="1"/>
    </row>
    <row r="1154" spans="7:12" x14ac:dyDescent="0.25">
      <c r="G1154" s="1"/>
      <c r="H1154" s="1"/>
      <c r="I1154" s="1"/>
      <c r="J1154" s="1"/>
      <c r="K1154" s="1"/>
      <c r="L1154" s="1"/>
    </row>
    <row r="1155" spans="7:12" x14ac:dyDescent="0.25">
      <c r="G1155" s="1"/>
      <c r="H1155" s="1"/>
      <c r="I1155" s="1"/>
      <c r="J1155" s="1"/>
      <c r="K1155" s="1"/>
      <c r="L1155" s="1"/>
    </row>
    <row r="1156" spans="7:12" x14ac:dyDescent="0.25">
      <c r="G1156" s="1"/>
      <c r="H1156" s="1"/>
      <c r="I1156" s="1"/>
      <c r="J1156" s="1"/>
      <c r="K1156" s="1"/>
      <c r="L1156" s="1"/>
    </row>
    <row r="1157" spans="7:12" x14ac:dyDescent="0.25">
      <c r="G1157" s="1"/>
      <c r="H1157" s="1"/>
      <c r="I1157" s="1"/>
      <c r="J1157" s="1"/>
      <c r="K1157" s="1"/>
      <c r="L1157" s="1"/>
    </row>
    <row r="1158" spans="7:12" x14ac:dyDescent="0.25">
      <c r="G1158" s="1"/>
      <c r="H1158" s="1"/>
      <c r="I1158" s="1"/>
      <c r="J1158" s="1"/>
      <c r="K1158" s="1"/>
      <c r="L1158" s="1"/>
    </row>
    <row r="1159" spans="7:12" x14ac:dyDescent="0.25">
      <c r="G1159" s="1"/>
      <c r="H1159" s="1"/>
      <c r="I1159" s="1"/>
      <c r="J1159" s="1"/>
      <c r="K1159" s="1"/>
      <c r="L1159" s="1"/>
    </row>
    <row r="1160" spans="7:12" x14ac:dyDescent="0.25">
      <c r="G1160" s="1"/>
      <c r="H1160" s="1"/>
      <c r="I1160" s="1"/>
      <c r="J1160" s="1"/>
      <c r="K1160" s="1"/>
      <c r="L1160" s="1"/>
    </row>
    <row r="1161" spans="7:12" x14ac:dyDescent="0.25">
      <c r="G1161" s="1"/>
      <c r="H1161" s="1"/>
      <c r="I1161" s="1"/>
      <c r="J1161" s="1"/>
      <c r="K1161" s="1"/>
      <c r="L1161" s="1"/>
    </row>
    <row r="1162" spans="7:12" x14ac:dyDescent="0.25">
      <c r="G1162" s="1"/>
      <c r="H1162" s="1"/>
      <c r="I1162" s="1"/>
      <c r="J1162" s="1"/>
      <c r="K1162" s="1"/>
      <c r="L1162" s="1"/>
    </row>
    <row r="1163" spans="7:12" x14ac:dyDescent="0.25">
      <c r="G1163" s="1"/>
      <c r="H1163" s="1"/>
      <c r="I1163" s="1"/>
      <c r="J1163" s="1"/>
      <c r="K1163" s="1"/>
      <c r="L1163" s="1"/>
    </row>
    <row r="1164" spans="7:12" x14ac:dyDescent="0.25">
      <c r="G1164" s="1"/>
      <c r="H1164" s="1"/>
      <c r="I1164" s="1"/>
      <c r="J1164" s="1"/>
      <c r="K1164" s="1"/>
      <c r="L1164" s="1"/>
    </row>
    <row r="1165" spans="7:12" x14ac:dyDescent="0.25">
      <c r="G1165" s="1"/>
      <c r="H1165" s="1"/>
      <c r="I1165" s="1"/>
      <c r="J1165" s="1"/>
      <c r="K1165" s="1"/>
      <c r="L1165" s="1"/>
    </row>
    <row r="1166" spans="7:12" x14ac:dyDescent="0.25">
      <c r="G1166" s="1"/>
      <c r="H1166" s="1"/>
      <c r="I1166" s="1"/>
      <c r="J1166" s="1"/>
      <c r="K1166" s="1"/>
      <c r="L1166" s="1"/>
    </row>
    <row r="1167" spans="7:12" x14ac:dyDescent="0.25">
      <c r="G1167" s="1"/>
      <c r="H1167" s="1"/>
      <c r="I1167" s="1"/>
      <c r="J1167" s="1"/>
      <c r="K1167" s="1"/>
      <c r="L1167" s="1"/>
    </row>
    <row r="1168" spans="7:12" x14ac:dyDescent="0.25">
      <c r="G1168" s="1"/>
      <c r="H1168" s="1"/>
      <c r="I1168" s="1"/>
      <c r="J1168" s="1"/>
      <c r="K1168" s="1"/>
      <c r="L1168" s="1"/>
    </row>
    <row r="1169" spans="7:12" x14ac:dyDescent="0.25">
      <c r="G1169" s="1"/>
      <c r="H1169" s="1"/>
      <c r="I1169" s="1"/>
      <c r="J1169" s="1"/>
      <c r="K1169" s="1"/>
      <c r="L1169" s="1"/>
    </row>
    <row r="1170" spans="7:12" x14ac:dyDescent="0.25">
      <c r="G1170" s="1"/>
      <c r="H1170" s="1"/>
      <c r="I1170" s="1"/>
      <c r="J1170" s="1"/>
      <c r="K1170" s="1"/>
      <c r="L1170" s="1"/>
    </row>
    <row r="1171" spans="7:12" x14ac:dyDescent="0.25">
      <c r="G1171" s="1"/>
      <c r="H1171" s="1"/>
      <c r="I1171" s="1"/>
      <c r="J1171" s="1"/>
      <c r="K1171" s="1"/>
      <c r="L1171" s="1"/>
    </row>
    <row r="1172" spans="7:12" x14ac:dyDescent="0.25">
      <c r="G1172" s="1"/>
      <c r="H1172" s="1"/>
      <c r="I1172" s="1"/>
      <c r="J1172" s="1"/>
      <c r="K1172" s="1"/>
      <c r="L1172" s="1"/>
    </row>
    <row r="1173" spans="7:12" x14ac:dyDescent="0.25">
      <c r="G1173" s="1"/>
      <c r="H1173" s="1"/>
      <c r="I1173" s="1"/>
      <c r="J1173" s="1"/>
      <c r="K1173" s="1"/>
      <c r="L1173" s="1"/>
    </row>
    <row r="1174" spans="7:12" x14ac:dyDescent="0.25">
      <c r="G1174" s="1"/>
      <c r="H1174" s="1"/>
      <c r="I1174" s="1"/>
      <c r="J1174" s="1"/>
      <c r="K1174" s="1"/>
      <c r="L1174" s="1"/>
    </row>
    <row r="1175" spans="7:12" x14ac:dyDescent="0.25">
      <c r="G1175" s="1"/>
      <c r="H1175" s="1"/>
      <c r="I1175" s="1"/>
      <c r="J1175" s="1"/>
      <c r="K1175" s="1"/>
      <c r="L1175" s="1"/>
    </row>
    <row r="1176" spans="7:12" x14ac:dyDescent="0.25">
      <c r="G1176" s="1"/>
      <c r="H1176" s="1"/>
      <c r="I1176" s="1"/>
      <c r="J1176" s="1"/>
      <c r="K1176" s="1"/>
      <c r="L1176" s="1"/>
    </row>
    <row r="1177" spans="7:12" x14ac:dyDescent="0.25">
      <c r="G1177" s="1"/>
      <c r="H1177" s="1"/>
      <c r="I1177" s="1"/>
      <c r="J1177" s="1"/>
      <c r="K1177" s="1"/>
      <c r="L1177" s="1"/>
    </row>
    <row r="1178" spans="7:12" x14ac:dyDescent="0.25">
      <c r="G1178" s="1"/>
      <c r="H1178" s="1"/>
      <c r="I1178" s="1"/>
      <c r="J1178" s="1"/>
      <c r="K1178" s="1"/>
      <c r="L1178" s="1"/>
    </row>
    <row r="1179" spans="7:12" x14ac:dyDescent="0.25">
      <c r="G1179" s="1"/>
      <c r="H1179" s="1"/>
      <c r="I1179" s="1"/>
      <c r="J1179" s="1"/>
      <c r="K1179" s="1"/>
      <c r="L1179" s="1"/>
    </row>
    <row r="1180" spans="7:12" x14ac:dyDescent="0.25">
      <c r="G1180" s="1"/>
      <c r="H1180" s="1"/>
      <c r="I1180" s="1"/>
      <c r="J1180" s="1"/>
      <c r="K1180" s="1"/>
      <c r="L1180" s="1"/>
    </row>
    <row r="1181" spans="7:12" x14ac:dyDescent="0.25">
      <c r="G1181" s="1"/>
      <c r="H1181" s="1"/>
      <c r="I1181" s="1"/>
      <c r="J1181" s="1"/>
      <c r="K1181" s="1"/>
      <c r="L1181" s="1"/>
    </row>
    <row r="1182" spans="7:12" x14ac:dyDescent="0.25">
      <c r="G1182" s="1"/>
      <c r="H1182" s="1"/>
      <c r="I1182" s="1"/>
      <c r="J1182" s="1"/>
      <c r="K1182" s="1"/>
      <c r="L1182" s="1"/>
    </row>
    <row r="1183" spans="7:12" x14ac:dyDescent="0.25">
      <c r="G1183" s="1"/>
      <c r="H1183" s="1"/>
      <c r="I1183" s="1"/>
      <c r="J1183" s="1"/>
      <c r="K1183" s="1"/>
      <c r="L1183" s="1"/>
    </row>
    <row r="1184" spans="7:12" x14ac:dyDescent="0.25">
      <c r="G1184" s="1"/>
      <c r="H1184" s="1"/>
      <c r="I1184" s="1"/>
      <c r="J1184" s="1"/>
      <c r="K1184" s="1"/>
      <c r="L1184" s="1"/>
    </row>
    <row r="1185" spans="7:12" x14ac:dyDescent="0.25">
      <c r="G1185" s="1"/>
      <c r="H1185" s="1"/>
      <c r="I1185" s="1"/>
      <c r="J1185" s="1"/>
      <c r="K1185" s="1"/>
      <c r="L1185" s="1"/>
    </row>
    <row r="1186" spans="7:12" x14ac:dyDescent="0.25">
      <c r="G1186" s="1"/>
      <c r="H1186" s="1"/>
      <c r="I1186" s="1"/>
      <c r="J1186" s="1"/>
      <c r="K1186" s="1"/>
      <c r="L1186" s="1"/>
    </row>
    <row r="1187" spans="7:12" x14ac:dyDescent="0.25">
      <c r="G1187" s="1"/>
      <c r="H1187" s="1"/>
      <c r="I1187" s="1"/>
      <c r="J1187" s="1"/>
      <c r="K1187" s="1"/>
      <c r="L1187" s="1"/>
    </row>
    <row r="1188" spans="7:12" x14ac:dyDescent="0.25">
      <c r="G1188" s="1"/>
      <c r="H1188" s="1"/>
      <c r="I1188" s="1"/>
      <c r="J1188" s="1"/>
      <c r="K1188" s="1"/>
      <c r="L1188" s="1"/>
    </row>
    <row r="1189" spans="7:12" x14ac:dyDescent="0.25">
      <c r="G1189" s="1"/>
      <c r="H1189" s="1"/>
      <c r="I1189" s="1"/>
      <c r="J1189" s="1"/>
      <c r="K1189" s="1"/>
      <c r="L1189" s="1"/>
    </row>
    <row r="1190" spans="7:12" x14ac:dyDescent="0.25">
      <c r="G1190" s="1"/>
      <c r="H1190" s="1"/>
      <c r="I1190" s="1"/>
      <c r="J1190" s="1"/>
      <c r="K1190" s="1"/>
      <c r="L1190" s="1"/>
    </row>
    <row r="1191" spans="7:12" x14ac:dyDescent="0.25">
      <c r="G1191" s="1"/>
      <c r="H1191" s="1"/>
      <c r="I1191" s="1"/>
      <c r="J1191" s="1"/>
      <c r="K1191" s="1"/>
      <c r="L1191" s="1"/>
    </row>
    <row r="1192" spans="7:12" x14ac:dyDescent="0.25">
      <c r="G1192" s="1"/>
      <c r="H1192" s="1"/>
      <c r="I1192" s="1"/>
      <c r="J1192" s="1"/>
      <c r="K1192" s="1"/>
      <c r="L1192" s="1"/>
    </row>
    <row r="1193" spans="7:12" x14ac:dyDescent="0.25">
      <c r="G1193" s="1"/>
      <c r="H1193" s="1"/>
      <c r="I1193" s="1"/>
      <c r="J1193" s="1"/>
      <c r="K1193" s="1"/>
      <c r="L1193" s="1"/>
    </row>
    <row r="1194" spans="7:12" x14ac:dyDescent="0.25">
      <c r="G1194" s="1"/>
      <c r="H1194" s="1"/>
      <c r="I1194" s="1"/>
      <c r="J1194" s="1"/>
      <c r="K1194" s="1"/>
      <c r="L1194" s="1"/>
    </row>
    <row r="1195" spans="7:12" x14ac:dyDescent="0.25">
      <c r="G1195" s="1"/>
      <c r="H1195" s="1"/>
      <c r="I1195" s="1"/>
      <c r="J1195" s="1"/>
      <c r="K1195" s="1"/>
      <c r="L1195" s="1"/>
    </row>
    <row r="1196" spans="7:12" x14ac:dyDescent="0.25">
      <c r="G1196" s="1"/>
      <c r="H1196" s="1"/>
      <c r="I1196" s="1"/>
      <c r="J1196" s="1"/>
      <c r="K1196" s="1"/>
      <c r="L1196" s="1"/>
    </row>
    <row r="1197" spans="7:12" x14ac:dyDescent="0.25">
      <c r="G1197" s="1"/>
      <c r="H1197" s="1"/>
      <c r="I1197" s="1"/>
      <c r="J1197" s="1"/>
      <c r="K1197" s="1"/>
      <c r="L1197" s="1"/>
    </row>
    <row r="1198" spans="7:12" x14ac:dyDescent="0.25">
      <c r="G1198" s="1"/>
      <c r="H1198" s="1"/>
      <c r="I1198" s="1"/>
      <c r="J1198" s="1"/>
      <c r="K1198" s="1"/>
      <c r="L1198" s="1"/>
    </row>
    <row r="1199" spans="7:12" x14ac:dyDescent="0.25">
      <c r="G1199" s="1"/>
      <c r="H1199" s="1"/>
      <c r="I1199" s="1"/>
      <c r="J1199" s="1"/>
      <c r="K1199" s="1"/>
      <c r="L1199" s="1"/>
    </row>
    <row r="1200" spans="7:12" x14ac:dyDescent="0.25">
      <c r="G1200" s="1"/>
      <c r="H1200" s="1"/>
      <c r="I1200" s="1"/>
      <c r="J1200" s="1"/>
      <c r="K1200" s="1"/>
      <c r="L1200" s="1"/>
    </row>
    <row r="1201" spans="7:12" x14ac:dyDescent="0.25">
      <c r="G1201" s="1"/>
      <c r="H1201" s="1"/>
      <c r="I1201" s="1"/>
      <c r="J1201" s="1"/>
      <c r="K1201" s="1"/>
      <c r="L1201" s="1"/>
    </row>
    <row r="1202" spans="7:12" x14ac:dyDescent="0.25">
      <c r="G1202" s="1"/>
      <c r="H1202" s="1"/>
      <c r="I1202" s="1"/>
      <c r="J1202" s="1"/>
      <c r="K1202" s="1"/>
      <c r="L1202" s="1"/>
    </row>
    <row r="1203" spans="7:12" x14ac:dyDescent="0.25">
      <c r="G1203" s="1"/>
      <c r="H1203" s="1"/>
      <c r="I1203" s="1"/>
      <c r="J1203" s="1"/>
      <c r="K1203" s="1"/>
      <c r="L1203" s="1"/>
    </row>
    <row r="1204" spans="7:12" x14ac:dyDescent="0.25">
      <c r="G1204" s="1"/>
      <c r="H1204" s="1"/>
      <c r="I1204" s="1"/>
      <c r="J1204" s="1"/>
      <c r="K1204" s="1"/>
      <c r="L1204" s="1"/>
    </row>
    <row r="1205" spans="7:12" x14ac:dyDescent="0.25">
      <c r="G1205" s="1"/>
      <c r="H1205" s="1"/>
      <c r="I1205" s="1"/>
      <c r="J1205" s="1"/>
      <c r="K1205" s="1"/>
      <c r="L1205" s="1"/>
    </row>
    <row r="1206" spans="7:12" x14ac:dyDescent="0.25">
      <c r="G1206" s="1"/>
      <c r="H1206" s="1"/>
      <c r="I1206" s="1"/>
      <c r="J1206" s="1"/>
      <c r="K1206" s="1"/>
      <c r="L1206" s="1"/>
    </row>
    <row r="1207" spans="7:12" x14ac:dyDescent="0.25">
      <c r="G1207" s="1"/>
      <c r="H1207" s="1"/>
      <c r="I1207" s="1"/>
      <c r="J1207" s="1"/>
      <c r="K1207" s="1"/>
      <c r="L1207" s="1"/>
    </row>
    <row r="1208" spans="7:12" x14ac:dyDescent="0.25">
      <c r="G1208" s="1"/>
      <c r="H1208" s="1"/>
      <c r="I1208" s="1"/>
      <c r="J1208" s="1"/>
      <c r="K1208" s="1"/>
      <c r="L1208" s="1"/>
    </row>
    <row r="1209" spans="7:12" x14ac:dyDescent="0.25">
      <c r="G1209" s="1"/>
      <c r="H1209" s="1"/>
      <c r="I1209" s="1"/>
      <c r="J1209" s="1"/>
      <c r="K1209" s="1"/>
      <c r="L1209" s="1"/>
    </row>
    <row r="1210" spans="7:12" x14ac:dyDescent="0.25">
      <c r="G1210" s="1"/>
      <c r="H1210" s="1"/>
      <c r="I1210" s="1"/>
      <c r="J1210" s="1"/>
      <c r="K1210" s="1"/>
      <c r="L1210" s="1"/>
    </row>
    <row r="1211" spans="7:12" x14ac:dyDescent="0.25">
      <c r="G1211" s="1"/>
      <c r="H1211" s="1"/>
      <c r="I1211" s="1"/>
      <c r="J1211" s="1"/>
      <c r="K1211" s="1"/>
      <c r="L1211" s="1"/>
    </row>
    <row r="1212" spans="7:12" x14ac:dyDescent="0.25">
      <c r="G1212" s="1"/>
      <c r="H1212" s="1"/>
      <c r="I1212" s="1"/>
      <c r="J1212" s="1"/>
      <c r="K1212" s="1"/>
      <c r="L1212" s="1"/>
    </row>
    <row r="1213" spans="7:12" x14ac:dyDescent="0.25">
      <c r="G1213" s="1"/>
      <c r="H1213" s="1"/>
      <c r="I1213" s="1"/>
      <c r="J1213" s="1"/>
      <c r="K1213" s="1"/>
      <c r="L1213" s="1"/>
    </row>
    <row r="1214" spans="7:12" x14ac:dyDescent="0.25">
      <c r="G1214" s="1"/>
      <c r="H1214" s="1"/>
      <c r="I1214" s="1"/>
      <c r="J1214" s="1"/>
      <c r="K1214" s="1"/>
      <c r="L1214" s="1"/>
    </row>
    <row r="1215" spans="7:12" x14ac:dyDescent="0.25">
      <c r="G1215" s="1"/>
      <c r="H1215" s="1"/>
      <c r="I1215" s="1"/>
      <c r="J1215" s="1"/>
      <c r="K1215" s="1"/>
      <c r="L1215" s="1"/>
    </row>
    <row r="1216" spans="7:12" x14ac:dyDescent="0.25">
      <c r="G1216" s="1"/>
      <c r="H1216" s="1"/>
      <c r="I1216" s="1"/>
      <c r="J1216" s="1"/>
      <c r="K1216" s="1"/>
      <c r="L1216" s="1"/>
    </row>
    <row r="1217" spans="7:12" x14ac:dyDescent="0.25">
      <c r="G1217" s="1"/>
      <c r="H1217" s="1"/>
      <c r="I1217" s="1"/>
      <c r="J1217" s="1"/>
      <c r="K1217" s="1"/>
      <c r="L1217" s="1"/>
    </row>
    <row r="1218" spans="7:12" x14ac:dyDescent="0.25">
      <c r="G1218" s="1"/>
      <c r="H1218" s="1"/>
      <c r="I1218" s="1"/>
      <c r="J1218" s="1"/>
      <c r="K1218" s="1"/>
      <c r="L1218" s="1"/>
    </row>
    <row r="1219" spans="7:12" x14ac:dyDescent="0.25">
      <c r="G1219" s="1"/>
      <c r="H1219" s="1"/>
      <c r="I1219" s="1"/>
      <c r="J1219" s="1"/>
      <c r="K1219" s="1"/>
      <c r="L1219" s="1"/>
    </row>
    <row r="1220" spans="7:12" x14ac:dyDescent="0.25">
      <c r="G1220" s="1"/>
      <c r="H1220" s="1"/>
      <c r="I1220" s="1"/>
      <c r="J1220" s="1"/>
      <c r="K1220" s="1"/>
      <c r="L1220" s="1"/>
    </row>
    <row r="1221" spans="7:12" x14ac:dyDescent="0.25">
      <c r="G1221" s="1"/>
      <c r="H1221" s="1"/>
      <c r="I1221" s="1"/>
      <c r="J1221" s="1"/>
      <c r="K1221" s="1"/>
      <c r="L1221" s="1"/>
    </row>
    <row r="1222" spans="7:12" x14ac:dyDescent="0.25">
      <c r="G1222" s="1"/>
      <c r="H1222" s="1"/>
      <c r="I1222" s="1"/>
      <c r="J1222" s="1"/>
      <c r="K1222" s="1"/>
      <c r="L1222" s="1"/>
    </row>
    <row r="1223" spans="7:12" x14ac:dyDescent="0.25">
      <c r="G1223" s="1"/>
      <c r="H1223" s="1"/>
      <c r="I1223" s="1"/>
      <c r="J1223" s="1"/>
      <c r="K1223" s="1"/>
      <c r="L1223" s="1"/>
    </row>
    <row r="1224" spans="7:12" x14ac:dyDescent="0.25">
      <c r="G1224" s="1"/>
      <c r="H1224" s="1"/>
      <c r="I1224" s="1"/>
      <c r="J1224" s="1"/>
      <c r="K1224" s="1"/>
      <c r="L1224" s="1"/>
    </row>
    <row r="1225" spans="7:12" x14ac:dyDescent="0.25">
      <c r="G1225" s="1"/>
      <c r="H1225" s="1"/>
      <c r="I1225" s="1"/>
      <c r="J1225" s="1"/>
      <c r="K1225" s="1"/>
      <c r="L1225" s="1"/>
    </row>
    <row r="1226" spans="7:12" x14ac:dyDescent="0.25">
      <c r="G1226" s="1"/>
      <c r="H1226" s="1"/>
      <c r="I1226" s="1"/>
      <c r="J1226" s="1"/>
      <c r="K1226" s="1"/>
      <c r="L1226" s="1"/>
    </row>
    <row r="1227" spans="7:12" x14ac:dyDescent="0.25">
      <c r="G1227" s="1"/>
      <c r="H1227" s="1"/>
      <c r="I1227" s="1"/>
      <c r="J1227" s="1"/>
      <c r="K1227" s="1"/>
      <c r="L1227" s="1"/>
    </row>
    <row r="1228" spans="7:12" x14ac:dyDescent="0.25">
      <c r="G1228" s="1"/>
      <c r="H1228" s="1"/>
      <c r="I1228" s="1"/>
      <c r="J1228" s="1"/>
      <c r="K1228" s="1"/>
      <c r="L1228" s="1"/>
    </row>
    <row r="1229" spans="7:12" x14ac:dyDescent="0.25">
      <c r="G1229" s="1"/>
      <c r="H1229" s="1"/>
      <c r="I1229" s="1"/>
      <c r="J1229" s="1"/>
      <c r="K1229" s="1"/>
      <c r="L1229" s="1"/>
    </row>
    <row r="1230" spans="7:12" x14ac:dyDescent="0.25">
      <c r="G1230" s="1"/>
      <c r="H1230" s="1"/>
      <c r="I1230" s="1"/>
      <c r="J1230" s="1"/>
      <c r="K1230" s="1"/>
      <c r="L1230" s="1"/>
    </row>
    <row r="1231" spans="7:12" x14ac:dyDescent="0.25">
      <c r="G1231" s="1"/>
      <c r="H1231" s="1"/>
      <c r="I1231" s="1"/>
      <c r="J1231" s="1"/>
      <c r="K1231" s="1"/>
      <c r="L1231" s="1"/>
    </row>
    <row r="1232" spans="7:12" x14ac:dyDescent="0.25">
      <c r="G1232" s="1"/>
      <c r="H1232" s="1"/>
      <c r="I1232" s="1"/>
      <c r="J1232" s="1"/>
      <c r="K1232" s="1"/>
      <c r="L1232" s="1"/>
    </row>
    <row r="1233" spans="7:12" x14ac:dyDescent="0.25">
      <c r="G1233" s="1"/>
      <c r="H1233" s="1"/>
      <c r="I1233" s="1"/>
      <c r="J1233" s="1"/>
      <c r="K1233" s="1"/>
      <c r="L1233" s="1"/>
    </row>
    <row r="1234" spans="7:12" x14ac:dyDescent="0.25">
      <c r="G1234" s="1"/>
      <c r="H1234" s="1"/>
      <c r="I1234" s="1"/>
      <c r="J1234" s="1"/>
      <c r="K1234" s="1"/>
      <c r="L1234" s="1"/>
    </row>
    <row r="1235" spans="7:12" x14ac:dyDescent="0.25">
      <c r="G1235" s="1"/>
      <c r="H1235" s="1"/>
      <c r="I1235" s="1"/>
      <c r="J1235" s="1"/>
      <c r="K1235" s="1"/>
      <c r="L1235" s="1"/>
    </row>
    <row r="1236" spans="7:12" x14ac:dyDescent="0.25">
      <c r="G1236" s="1"/>
      <c r="H1236" s="1"/>
      <c r="I1236" s="1"/>
      <c r="J1236" s="1"/>
      <c r="K1236" s="1"/>
      <c r="L1236" s="1"/>
    </row>
    <row r="1237" spans="7:12" x14ac:dyDescent="0.25">
      <c r="G1237" s="1"/>
      <c r="H1237" s="1"/>
      <c r="I1237" s="1"/>
      <c r="J1237" s="1"/>
      <c r="K1237" s="1"/>
      <c r="L1237" s="1"/>
    </row>
    <row r="1238" spans="7:12" x14ac:dyDescent="0.25">
      <c r="G1238" s="1"/>
      <c r="H1238" s="1"/>
      <c r="I1238" s="1"/>
      <c r="J1238" s="1"/>
      <c r="K1238" s="1"/>
      <c r="L1238" s="1"/>
    </row>
    <row r="1239" spans="7:12" x14ac:dyDescent="0.25">
      <c r="G1239" s="1"/>
      <c r="H1239" s="1"/>
      <c r="I1239" s="1"/>
      <c r="J1239" s="1"/>
      <c r="K1239" s="1"/>
      <c r="L1239" s="1"/>
    </row>
    <row r="1240" spans="7:12" x14ac:dyDescent="0.25">
      <c r="G1240" s="1"/>
      <c r="H1240" s="1"/>
      <c r="I1240" s="1"/>
      <c r="J1240" s="1"/>
      <c r="K1240" s="1"/>
      <c r="L1240" s="1"/>
    </row>
    <row r="1241" spans="7:12" x14ac:dyDescent="0.25">
      <c r="G1241" s="1"/>
      <c r="H1241" s="1"/>
      <c r="I1241" s="1"/>
      <c r="J1241" s="1"/>
      <c r="K1241" s="1"/>
      <c r="L1241" s="1"/>
    </row>
    <row r="1242" spans="7:12" x14ac:dyDescent="0.25">
      <c r="G1242" s="1"/>
      <c r="H1242" s="1"/>
      <c r="I1242" s="1"/>
      <c r="J1242" s="1"/>
      <c r="K1242" s="1"/>
      <c r="L1242" s="1"/>
    </row>
    <row r="1243" spans="7:12" x14ac:dyDescent="0.25">
      <c r="G1243" s="1"/>
      <c r="H1243" s="1"/>
      <c r="I1243" s="1"/>
      <c r="J1243" s="1"/>
      <c r="K1243" s="1"/>
      <c r="L1243" s="1"/>
    </row>
    <row r="1244" spans="7:12" x14ac:dyDescent="0.25">
      <c r="G1244" s="1"/>
      <c r="H1244" s="1"/>
      <c r="I1244" s="1"/>
      <c r="J1244" s="1"/>
      <c r="K1244" s="1"/>
      <c r="L1244" s="1"/>
    </row>
    <row r="1245" spans="7:12" x14ac:dyDescent="0.25">
      <c r="G1245" s="1"/>
      <c r="H1245" s="1"/>
      <c r="I1245" s="1"/>
      <c r="J1245" s="1"/>
      <c r="K1245" s="1"/>
      <c r="L1245" s="1"/>
    </row>
    <row r="1246" spans="7:12" x14ac:dyDescent="0.25">
      <c r="G1246" s="1"/>
      <c r="H1246" s="1"/>
      <c r="I1246" s="1"/>
      <c r="J1246" s="1"/>
      <c r="K1246" s="1"/>
      <c r="L1246" s="1"/>
    </row>
    <row r="1247" spans="7:12" x14ac:dyDescent="0.25">
      <c r="G1247" s="1"/>
      <c r="H1247" s="1"/>
      <c r="I1247" s="1"/>
      <c r="J1247" s="1"/>
      <c r="K1247" s="1"/>
      <c r="L1247" s="1"/>
    </row>
    <row r="1248" spans="7:12" x14ac:dyDescent="0.25">
      <c r="G1248" s="1"/>
      <c r="H1248" s="1"/>
      <c r="I1248" s="1"/>
      <c r="J1248" s="1"/>
      <c r="K1248" s="1"/>
      <c r="L1248" s="1"/>
    </row>
    <row r="1249" spans="7:12" x14ac:dyDescent="0.25">
      <c r="G1249" s="1"/>
      <c r="H1249" s="1"/>
      <c r="I1249" s="1"/>
      <c r="J1249" s="1"/>
      <c r="K1249" s="1"/>
      <c r="L1249" s="1"/>
    </row>
    <row r="1250" spans="7:12" x14ac:dyDescent="0.25">
      <c r="G1250" s="1"/>
      <c r="H1250" s="1"/>
      <c r="I1250" s="1"/>
      <c r="J1250" s="1"/>
      <c r="K1250" s="1"/>
      <c r="L1250" s="1"/>
    </row>
    <row r="1251" spans="7:12" x14ac:dyDescent="0.25">
      <c r="G1251" s="1"/>
      <c r="H1251" s="1"/>
      <c r="I1251" s="1"/>
      <c r="J1251" s="1"/>
      <c r="K1251" s="1"/>
      <c r="L1251" s="1"/>
    </row>
    <row r="1252" spans="7:12" x14ac:dyDescent="0.25">
      <c r="G1252" s="1"/>
      <c r="H1252" s="1"/>
      <c r="I1252" s="1"/>
      <c r="J1252" s="1"/>
      <c r="K1252" s="1"/>
      <c r="L1252" s="1"/>
    </row>
    <row r="1253" spans="7:12" x14ac:dyDescent="0.25">
      <c r="G1253" s="1"/>
      <c r="H1253" s="1"/>
      <c r="I1253" s="1"/>
      <c r="J1253" s="1"/>
      <c r="K1253" s="1"/>
      <c r="L1253" s="1"/>
    </row>
    <row r="1254" spans="7:12" x14ac:dyDescent="0.25">
      <c r="G1254" s="1"/>
      <c r="H1254" s="1"/>
      <c r="I1254" s="1"/>
      <c r="J1254" s="1"/>
      <c r="K1254" s="1"/>
      <c r="L1254" s="1"/>
    </row>
    <row r="1255" spans="7:12" x14ac:dyDescent="0.25">
      <c r="G1255" s="1"/>
      <c r="H1255" s="1"/>
      <c r="I1255" s="1"/>
      <c r="J1255" s="1"/>
      <c r="K1255" s="1"/>
      <c r="L1255" s="1"/>
    </row>
    <row r="1256" spans="7:12" x14ac:dyDescent="0.25">
      <c r="G1256" s="1"/>
      <c r="H1256" s="1"/>
      <c r="I1256" s="1"/>
      <c r="J1256" s="1"/>
      <c r="K1256" s="1"/>
      <c r="L1256" s="1"/>
    </row>
    <row r="1257" spans="7:12" x14ac:dyDescent="0.25">
      <c r="G1257" s="1"/>
      <c r="H1257" s="1"/>
      <c r="I1257" s="1"/>
      <c r="J1257" s="1"/>
      <c r="K1257" s="1"/>
      <c r="L1257" s="1"/>
    </row>
    <row r="1258" spans="7:12" x14ac:dyDescent="0.25">
      <c r="G1258" s="1"/>
      <c r="H1258" s="1"/>
      <c r="I1258" s="1"/>
      <c r="J1258" s="1"/>
      <c r="K1258" s="1"/>
      <c r="L1258" s="1"/>
    </row>
    <row r="1259" spans="7:12" x14ac:dyDescent="0.25">
      <c r="G1259" s="1"/>
      <c r="H1259" s="1"/>
      <c r="I1259" s="1"/>
      <c r="J1259" s="1"/>
      <c r="K1259" s="1"/>
      <c r="L1259" s="1"/>
    </row>
    <row r="1260" spans="7:12" x14ac:dyDescent="0.25">
      <c r="G1260" s="1"/>
      <c r="H1260" s="1"/>
      <c r="I1260" s="1"/>
      <c r="J1260" s="1"/>
      <c r="K1260" s="1"/>
      <c r="L1260" s="1"/>
    </row>
    <row r="1261" spans="7:12" x14ac:dyDescent="0.25">
      <c r="G1261" s="1"/>
      <c r="H1261" s="1"/>
      <c r="I1261" s="1"/>
      <c r="J1261" s="1"/>
      <c r="K1261" s="1"/>
      <c r="L1261" s="1"/>
    </row>
    <row r="1262" spans="7:12" x14ac:dyDescent="0.25">
      <c r="G1262" s="1"/>
      <c r="H1262" s="1"/>
      <c r="I1262" s="1"/>
      <c r="J1262" s="1"/>
      <c r="K1262" s="1"/>
      <c r="L1262" s="1"/>
    </row>
    <row r="1263" spans="7:12" x14ac:dyDescent="0.25">
      <c r="G1263" s="1"/>
      <c r="H1263" s="1"/>
      <c r="I1263" s="1"/>
      <c r="J1263" s="1"/>
      <c r="K1263" s="1"/>
      <c r="L1263" s="1"/>
    </row>
    <row r="1264" spans="7:12" x14ac:dyDescent="0.25">
      <c r="G1264" s="1"/>
      <c r="H1264" s="1"/>
      <c r="I1264" s="1"/>
      <c r="J1264" s="1"/>
      <c r="K1264" s="1"/>
      <c r="L1264" s="1"/>
    </row>
    <row r="1265" spans="7:12" x14ac:dyDescent="0.25">
      <c r="G1265" s="1"/>
      <c r="H1265" s="1"/>
      <c r="I1265" s="1"/>
      <c r="J1265" s="1"/>
      <c r="K1265" s="1"/>
      <c r="L1265" s="1"/>
    </row>
    <row r="1266" spans="7:12" x14ac:dyDescent="0.25">
      <c r="G1266" s="1"/>
      <c r="H1266" s="1"/>
      <c r="I1266" s="1"/>
      <c r="J1266" s="1"/>
      <c r="K1266" s="1"/>
      <c r="L1266" s="1"/>
    </row>
    <row r="1267" spans="7:12" x14ac:dyDescent="0.25">
      <c r="G1267" s="1"/>
      <c r="H1267" s="1"/>
      <c r="I1267" s="1"/>
      <c r="J1267" s="1"/>
      <c r="K1267" s="1"/>
      <c r="L1267" s="1"/>
    </row>
    <row r="1268" spans="7:12" x14ac:dyDescent="0.25">
      <c r="G1268" s="1"/>
      <c r="H1268" s="1"/>
      <c r="I1268" s="1"/>
      <c r="J1268" s="1"/>
      <c r="K1268" s="1"/>
      <c r="L1268" s="1"/>
    </row>
    <row r="1269" spans="7:12" x14ac:dyDescent="0.25">
      <c r="G1269" s="1"/>
      <c r="H1269" s="1"/>
      <c r="I1269" s="1"/>
      <c r="J1269" s="1"/>
      <c r="K1269" s="1"/>
      <c r="L1269" s="1"/>
    </row>
    <row r="1270" spans="7:12" x14ac:dyDescent="0.25">
      <c r="G1270" s="1"/>
      <c r="H1270" s="1"/>
      <c r="I1270" s="1"/>
      <c r="J1270" s="1"/>
      <c r="K1270" s="1"/>
      <c r="L1270" s="1"/>
    </row>
    <row r="1271" spans="7:12" x14ac:dyDescent="0.25">
      <c r="G1271" s="1"/>
      <c r="H1271" s="1"/>
      <c r="I1271" s="1"/>
      <c r="J1271" s="1"/>
      <c r="K1271" s="1"/>
      <c r="L1271" s="1"/>
    </row>
    <row r="1272" spans="7:12" x14ac:dyDescent="0.25">
      <c r="G1272" s="1"/>
      <c r="H1272" s="1"/>
      <c r="I1272" s="1"/>
      <c r="J1272" s="1"/>
      <c r="K1272" s="1"/>
      <c r="L1272" s="1"/>
    </row>
    <row r="1273" spans="7:12" x14ac:dyDescent="0.25">
      <c r="G1273" s="1"/>
      <c r="H1273" s="1"/>
      <c r="I1273" s="1"/>
      <c r="J1273" s="1"/>
      <c r="K1273" s="1"/>
      <c r="L1273" s="1"/>
    </row>
    <row r="1274" spans="7:12" x14ac:dyDescent="0.25">
      <c r="G1274" s="1"/>
      <c r="H1274" s="1"/>
      <c r="I1274" s="1"/>
      <c r="J1274" s="1"/>
      <c r="K1274" s="1"/>
      <c r="L1274" s="1"/>
    </row>
    <row r="1275" spans="7:12" x14ac:dyDescent="0.25">
      <c r="G1275" s="1"/>
      <c r="H1275" s="1"/>
      <c r="I1275" s="1"/>
      <c r="J1275" s="1"/>
      <c r="K1275" s="1"/>
      <c r="L1275" s="1"/>
    </row>
    <row r="1276" spans="7:12" x14ac:dyDescent="0.25">
      <c r="G1276" s="1"/>
      <c r="H1276" s="1"/>
      <c r="I1276" s="1"/>
      <c r="J1276" s="1"/>
      <c r="K1276" s="1"/>
      <c r="L1276" s="1"/>
    </row>
    <row r="1277" spans="7:12" x14ac:dyDescent="0.25">
      <c r="G1277" s="1"/>
      <c r="H1277" s="1"/>
      <c r="I1277" s="1"/>
      <c r="J1277" s="1"/>
      <c r="K1277" s="1"/>
      <c r="L1277" s="1"/>
    </row>
    <row r="1278" spans="7:12" x14ac:dyDescent="0.25">
      <c r="G1278" s="1"/>
      <c r="H1278" s="1"/>
      <c r="I1278" s="1"/>
      <c r="J1278" s="1"/>
      <c r="K1278" s="1"/>
      <c r="L1278" s="1"/>
    </row>
    <row r="1279" spans="7:12" x14ac:dyDescent="0.25">
      <c r="G1279" s="1"/>
      <c r="H1279" s="1"/>
      <c r="I1279" s="1"/>
      <c r="J1279" s="1"/>
      <c r="K1279" s="1"/>
      <c r="L1279" s="1"/>
    </row>
    <row r="1280" spans="7:12" x14ac:dyDescent="0.25">
      <c r="G1280" s="1"/>
      <c r="H1280" s="1"/>
      <c r="I1280" s="1"/>
      <c r="J1280" s="1"/>
      <c r="K1280" s="1"/>
      <c r="L1280" s="1"/>
    </row>
    <row r="1281" spans="7:12" x14ac:dyDescent="0.25">
      <c r="G1281" s="1"/>
      <c r="H1281" s="1"/>
      <c r="I1281" s="1"/>
      <c r="J1281" s="1"/>
      <c r="K1281" s="1"/>
      <c r="L1281" s="1"/>
    </row>
    <row r="1282" spans="7:12" x14ac:dyDescent="0.25">
      <c r="G1282" s="1"/>
      <c r="H1282" s="1"/>
      <c r="I1282" s="1"/>
      <c r="J1282" s="1"/>
      <c r="K1282" s="1"/>
      <c r="L1282" s="1"/>
    </row>
    <row r="1283" spans="7:12" x14ac:dyDescent="0.25">
      <c r="G1283" s="1"/>
      <c r="H1283" s="1"/>
      <c r="I1283" s="1"/>
      <c r="J1283" s="1"/>
      <c r="K1283" s="1"/>
      <c r="L1283" s="1"/>
    </row>
    <row r="1284" spans="7:12" x14ac:dyDescent="0.25">
      <c r="G1284" s="1"/>
      <c r="H1284" s="1"/>
      <c r="I1284" s="1"/>
      <c r="J1284" s="1"/>
      <c r="K1284" s="1"/>
      <c r="L1284" s="1"/>
    </row>
    <row r="1285" spans="7:12" x14ac:dyDescent="0.25">
      <c r="G1285" s="1"/>
      <c r="H1285" s="1"/>
      <c r="I1285" s="1"/>
      <c r="J1285" s="1"/>
      <c r="K1285" s="1"/>
      <c r="L1285" s="1"/>
    </row>
    <row r="1286" spans="7:12" x14ac:dyDescent="0.25">
      <c r="G1286" s="1"/>
      <c r="H1286" s="1"/>
      <c r="I1286" s="1"/>
      <c r="J1286" s="1"/>
      <c r="K1286" s="1"/>
      <c r="L1286" s="1"/>
    </row>
    <row r="1287" spans="7:12" x14ac:dyDescent="0.25">
      <c r="G1287" s="1"/>
      <c r="H1287" s="1"/>
      <c r="I1287" s="1"/>
      <c r="J1287" s="1"/>
      <c r="K1287" s="1"/>
      <c r="L1287" s="1"/>
    </row>
    <row r="1288" spans="7:12" x14ac:dyDescent="0.25">
      <c r="G1288" s="1"/>
      <c r="H1288" s="1"/>
      <c r="I1288" s="1"/>
      <c r="J1288" s="1"/>
      <c r="K1288" s="1"/>
      <c r="L1288" s="1"/>
    </row>
    <row r="1289" spans="7:12" x14ac:dyDescent="0.25">
      <c r="G1289" s="1"/>
      <c r="H1289" s="1"/>
      <c r="I1289" s="1"/>
      <c r="J1289" s="1"/>
      <c r="K1289" s="1"/>
      <c r="L1289" s="1"/>
    </row>
    <row r="1290" spans="7:12" x14ac:dyDescent="0.25">
      <c r="G1290" s="1"/>
      <c r="H1290" s="1"/>
      <c r="I1290" s="1"/>
      <c r="J1290" s="1"/>
      <c r="K1290" s="1"/>
      <c r="L1290" s="1"/>
    </row>
    <row r="1291" spans="7:12" x14ac:dyDescent="0.25">
      <c r="G1291" s="1"/>
      <c r="H1291" s="1"/>
      <c r="I1291" s="1"/>
      <c r="J1291" s="1"/>
      <c r="K1291" s="1"/>
      <c r="L1291" s="1"/>
    </row>
    <row r="1292" spans="7:12" x14ac:dyDescent="0.25">
      <c r="G1292" s="1"/>
      <c r="H1292" s="1"/>
      <c r="I1292" s="1"/>
      <c r="J1292" s="1"/>
      <c r="K1292" s="1"/>
      <c r="L1292" s="1"/>
    </row>
    <row r="1293" spans="7:12" x14ac:dyDescent="0.25">
      <c r="G1293" s="1"/>
      <c r="H1293" s="1"/>
      <c r="I1293" s="1"/>
      <c r="J1293" s="1"/>
      <c r="K1293" s="1"/>
      <c r="L1293" s="1"/>
    </row>
    <row r="1294" spans="7:12" x14ac:dyDescent="0.25">
      <c r="G1294" s="1"/>
      <c r="H1294" s="1"/>
      <c r="I1294" s="1"/>
      <c r="J1294" s="1"/>
      <c r="K1294" s="1"/>
      <c r="L1294" s="1"/>
    </row>
    <row r="1295" spans="7:12" x14ac:dyDescent="0.25">
      <c r="G1295" s="1"/>
      <c r="H1295" s="1"/>
      <c r="I1295" s="1"/>
      <c r="J1295" s="1"/>
      <c r="K1295" s="1"/>
      <c r="L1295" s="1"/>
    </row>
    <row r="1296" spans="7:12" x14ac:dyDescent="0.25">
      <c r="G1296" s="1"/>
      <c r="H1296" s="1"/>
      <c r="I1296" s="1"/>
      <c r="J1296" s="1"/>
      <c r="K1296" s="1"/>
      <c r="L1296" s="1"/>
    </row>
    <row r="1297" spans="7:12" x14ac:dyDescent="0.25">
      <c r="G1297" s="1"/>
      <c r="H1297" s="1"/>
      <c r="I1297" s="1"/>
      <c r="J1297" s="1"/>
      <c r="K1297" s="1"/>
      <c r="L1297" s="1"/>
    </row>
    <row r="1298" spans="7:12" x14ac:dyDescent="0.25">
      <c r="G1298" s="1"/>
      <c r="H1298" s="1"/>
      <c r="I1298" s="1"/>
      <c r="J1298" s="1"/>
      <c r="K1298" s="1"/>
      <c r="L1298" s="1"/>
    </row>
    <row r="1299" spans="7:12" x14ac:dyDescent="0.25">
      <c r="G1299" s="1"/>
      <c r="H1299" s="1"/>
      <c r="I1299" s="1"/>
      <c r="J1299" s="1"/>
      <c r="K1299" s="1"/>
      <c r="L1299" s="1"/>
    </row>
    <row r="1300" spans="7:12" x14ac:dyDescent="0.25">
      <c r="G1300" s="1"/>
      <c r="H1300" s="1"/>
      <c r="I1300" s="1"/>
      <c r="J1300" s="1"/>
      <c r="K1300" s="1"/>
      <c r="L1300" s="1"/>
    </row>
    <row r="1301" spans="7:12" x14ac:dyDescent="0.25">
      <c r="G1301" s="1"/>
      <c r="H1301" s="1"/>
      <c r="I1301" s="1"/>
      <c r="J1301" s="1"/>
      <c r="K1301" s="1"/>
      <c r="L1301" s="1"/>
    </row>
    <row r="1302" spans="7:12" x14ac:dyDescent="0.25">
      <c r="G1302" s="1"/>
      <c r="H1302" s="1"/>
      <c r="I1302" s="1"/>
      <c r="J1302" s="1"/>
      <c r="K1302" s="1"/>
      <c r="L1302" s="1"/>
    </row>
    <row r="1303" spans="7:12" x14ac:dyDescent="0.25">
      <c r="G1303" s="1"/>
      <c r="H1303" s="1"/>
      <c r="I1303" s="1"/>
      <c r="J1303" s="1"/>
      <c r="K1303" s="1"/>
      <c r="L1303" s="1"/>
    </row>
    <row r="1304" spans="7:12" x14ac:dyDescent="0.25">
      <c r="G1304" s="1"/>
      <c r="H1304" s="1"/>
      <c r="I1304" s="1"/>
      <c r="J1304" s="1"/>
      <c r="K1304" s="1"/>
      <c r="L1304" s="1"/>
    </row>
    <row r="1305" spans="7:12" x14ac:dyDescent="0.25">
      <c r="G1305" s="1"/>
      <c r="H1305" s="1"/>
      <c r="I1305" s="1"/>
      <c r="J1305" s="1"/>
      <c r="K1305" s="1"/>
      <c r="L1305" s="1"/>
    </row>
    <row r="1306" spans="7:12" x14ac:dyDescent="0.25">
      <c r="G1306" s="1"/>
      <c r="H1306" s="1"/>
      <c r="I1306" s="1"/>
      <c r="J1306" s="1"/>
      <c r="K1306" s="1"/>
      <c r="L1306" s="1"/>
    </row>
    <row r="1307" spans="7:12" x14ac:dyDescent="0.25">
      <c r="G1307" s="1"/>
      <c r="H1307" s="1"/>
      <c r="I1307" s="1"/>
      <c r="J1307" s="1"/>
      <c r="K1307" s="1"/>
      <c r="L1307" s="1"/>
    </row>
    <row r="1308" spans="7:12" x14ac:dyDescent="0.25">
      <c r="G1308" s="1"/>
      <c r="H1308" s="1"/>
      <c r="I1308" s="1"/>
      <c r="J1308" s="1"/>
      <c r="K1308" s="1"/>
      <c r="L1308" s="1"/>
    </row>
    <row r="1309" spans="7:12" x14ac:dyDescent="0.25">
      <c r="G1309" s="1"/>
      <c r="H1309" s="1"/>
      <c r="I1309" s="1"/>
      <c r="J1309" s="1"/>
      <c r="K1309" s="1"/>
      <c r="L1309" s="1"/>
    </row>
    <row r="1310" spans="7:12" x14ac:dyDescent="0.25">
      <c r="G1310" s="1"/>
      <c r="H1310" s="1"/>
      <c r="I1310" s="1"/>
      <c r="J1310" s="1"/>
      <c r="K1310" s="1"/>
      <c r="L1310" s="1"/>
    </row>
    <row r="1311" spans="7:12" x14ac:dyDescent="0.25">
      <c r="G1311" s="1"/>
      <c r="H1311" s="1"/>
      <c r="I1311" s="1"/>
      <c r="J1311" s="1"/>
      <c r="K1311" s="1"/>
      <c r="L1311" s="1"/>
    </row>
    <row r="1312" spans="7:12" x14ac:dyDescent="0.25">
      <c r="G1312" s="1"/>
      <c r="H1312" s="1"/>
      <c r="I1312" s="1"/>
      <c r="J1312" s="1"/>
      <c r="K1312" s="1"/>
      <c r="L1312" s="1"/>
    </row>
    <row r="1313" spans="7:12" x14ac:dyDescent="0.25">
      <c r="G1313" s="1"/>
      <c r="H1313" s="1"/>
      <c r="I1313" s="1"/>
      <c r="J1313" s="1"/>
      <c r="K1313" s="1"/>
      <c r="L1313" s="1"/>
    </row>
    <row r="1314" spans="7:12" x14ac:dyDescent="0.25">
      <c r="G1314" s="1"/>
      <c r="H1314" s="1"/>
      <c r="I1314" s="1"/>
      <c r="J1314" s="1"/>
      <c r="K1314" s="1"/>
      <c r="L1314" s="1"/>
    </row>
    <row r="1315" spans="7:12" x14ac:dyDescent="0.25">
      <c r="G1315" s="1"/>
      <c r="H1315" s="1"/>
      <c r="I1315" s="1"/>
      <c r="J1315" s="1"/>
      <c r="K1315" s="1"/>
      <c r="L1315" s="1"/>
    </row>
    <row r="1316" spans="7:12" x14ac:dyDescent="0.25">
      <c r="G1316" s="1"/>
      <c r="H1316" s="1"/>
      <c r="I1316" s="1"/>
      <c r="J1316" s="1"/>
      <c r="K1316" s="1"/>
      <c r="L1316" s="1"/>
    </row>
    <row r="1317" spans="7:12" x14ac:dyDescent="0.25">
      <c r="G1317" s="1"/>
      <c r="H1317" s="1"/>
      <c r="I1317" s="1"/>
      <c r="J1317" s="1"/>
      <c r="K1317" s="1"/>
      <c r="L1317" s="1"/>
    </row>
    <row r="1318" spans="7:12" x14ac:dyDescent="0.25">
      <c r="G1318" s="1"/>
      <c r="H1318" s="1"/>
      <c r="I1318" s="1"/>
      <c r="J1318" s="1"/>
      <c r="K1318" s="1"/>
      <c r="L1318" s="1"/>
    </row>
    <row r="1319" spans="7:12" x14ac:dyDescent="0.25">
      <c r="G1319" s="1"/>
      <c r="H1319" s="1"/>
      <c r="I1319" s="1"/>
      <c r="J1319" s="1"/>
      <c r="K1319" s="1"/>
      <c r="L1319" s="1"/>
    </row>
    <row r="1320" spans="7:12" x14ac:dyDescent="0.25">
      <c r="G1320" s="1"/>
      <c r="H1320" s="1"/>
      <c r="I1320" s="1"/>
      <c r="J1320" s="1"/>
      <c r="K1320" s="1"/>
      <c r="L1320" s="1"/>
    </row>
    <row r="1321" spans="7:12" x14ac:dyDescent="0.25">
      <c r="G1321" s="1"/>
      <c r="H1321" s="1"/>
      <c r="I1321" s="1"/>
      <c r="J1321" s="1"/>
      <c r="K1321" s="1"/>
      <c r="L1321" s="1"/>
    </row>
    <row r="1322" spans="7:12" x14ac:dyDescent="0.25">
      <c r="G1322" s="1"/>
      <c r="H1322" s="1"/>
      <c r="I1322" s="1"/>
      <c r="J1322" s="1"/>
      <c r="K1322" s="1"/>
      <c r="L1322" s="1"/>
    </row>
    <row r="1323" spans="7:12" x14ac:dyDescent="0.25">
      <c r="G1323" s="1"/>
      <c r="H1323" s="1"/>
      <c r="I1323" s="1"/>
      <c r="J1323" s="1"/>
      <c r="K1323" s="1"/>
      <c r="L1323" s="1"/>
    </row>
    <row r="1324" spans="7:12" x14ac:dyDescent="0.25">
      <c r="G1324" s="1"/>
      <c r="H1324" s="1"/>
      <c r="I1324" s="1"/>
      <c r="J1324" s="1"/>
      <c r="K1324" s="1"/>
      <c r="L1324" s="1"/>
    </row>
    <row r="1325" spans="7:12" x14ac:dyDescent="0.25">
      <c r="G1325" s="1"/>
      <c r="H1325" s="1"/>
      <c r="I1325" s="1"/>
      <c r="J1325" s="1"/>
      <c r="K1325" s="1"/>
      <c r="L1325" s="1"/>
    </row>
    <row r="1326" spans="7:12" x14ac:dyDescent="0.25">
      <c r="G1326" s="1"/>
      <c r="H1326" s="1"/>
      <c r="I1326" s="1"/>
      <c r="J1326" s="1"/>
      <c r="K1326" s="1"/>
      <c r="L1326" s="1"/>
    </row>
    <row r="1327" spans="7:12" x14ac:dyDescent="0.25">
      <c r="G1327" s="1"/>
      <c r="H1327" s="1"/>
      <c r="I1327" s="1"/>
      <c r="J1327" s="1"/>
      <c r="K1327" s="1"/>
      <c r="L1327" s="1"/>
    </row>
    <row r="1328" spans="7:12" x14ac:dyDescent="0.25">
      <c r="G1328" s="1"/>
      <c r="H1328" s="1"/>
      <c r="I1328" s="1"/>
      <c r="J1328" s="1"/>
      <c r="K1328" s="1"/>
      <c r="L1328" s="1"/>
    </row>
    <row r="1329" spans="7:12" x14ac:dyDescent="0.25">
      <c r="G1329" s="1"/>
      <c r="H1329" s="1"/>
      <c r="I1329" s="1"/>
      <c r="J1329" s="1"/>
      <c r="K1329" s="1"/>
      <c r="L1329" s="1"/>
    </row>
    <row r="1330" spans="7:12" x14ac:dyDescent="0.25">
      <c r="G1330" s="1"/>
      <c r="H1330" s="1"/>
      <c r="I1330" s="1"/>
      <c r="J1330" s="1"/>
      <c r="K1330" s="1"/>
      <c r="L1330" s="1"/>
    </row>
    <row r="1331" spans="7:12" x14ac:dyDescent="0.25">
      <c r="G1331" s="1"/>
      <c r="H1331" s="1"/>
      <c r="I1331" s="1"/>
      <c r="J1331" s="1"/>
      <c r="K1331" s="1"/>
      <c r="L1331" s="1"/>
    </row>
    <row r="1332" spans="7:12" x14ac:dyDescent="0.25">
      <c r="G1332" s="1"/>
      <c r="H1332" s="1"/>
      <c r="I1332" s="1"/>
      <c r="J1332" s="1"/>
      <c r="K1332" s="1"/>
      <c r="L1332" s="1"/>
    </row>
    <row r="1333" spans="7:12" x14ac:dyDescent="0.25">
      <c r="G1333" s="1"/>
      <c r="H1333" s="1"/>
      <c r="I1333" s="1"/>
      <c r="J1333" s="1"/>
      <c r="K1333" s="1"/>
      <c r="L1333" s="1"/>
    </row>
    <row r="1334" spans="7:12" x14ac:dyDescent="0.25">
      <c r="G1334" s="1"/>
      <c r="H1334" s="1"/>
      <c r="I1334" s="1"/>
      <c r="J1334" s="1"/>
      <c r="K1334" s="1"/>
      <c r="L1334" s="1"/>
    </row>
    <row r="1335" spans="7:12" x14ac:dyDescent="0.25">
      <c r="G1335" s="1"/>
      <c r="H1335" s="1"/>
      <c r="I1335" s="1"/>
      <c r="J1335" s="1"/>
      <c r="K1335" s="1"/>
      <c r="L1335" s="1"/>
    </row>
    <row r="1336" spans="7:12" x14ac:dyDescent="0.25">
      <c r="G1336" s="1"/>
      <c r="H1336" s="1"/>
      <c r="I1336" s="1"/>
      <c r="J1336" s="1"/>
      <c r="K1336" s="1"/>
      <c r="L1336" s="1"/>
    </row>
    <row r="1337" spans="7:12" x14ac:dyDescent="0.25">
      <c r="G1337" s="1"/>
      <c r="H1337" s="1"/>
      <c r="I1337" s="1"/>
      <c r="J1337" s="1"/>
      <c r="K1337" s="1"/>
      <c r="L1337" s="1"/>
    </row>
    <row r="1338" spans="7:12" x14ac:dyDescent="0.25">
      <c r="G1338" s="1"/>
      <c r="H1338" s="1"/>
      <c r="I1338" s="1"/>
      <c r="J1338" s="1"/>
      <c r="K1338" s="1"/>
      <c r="L1338" s="1"/>
    </row>
    <row r="1339" spans="7:12" x14ac:dyDescent="0.25">
      <c r="G1339" s="1"/>
      <c r="H1339" s="1"/>
      <c r="I1339" s="1"/>
      <c r="J1339" s="1"/>
      <c r="K1339" s="1"/>
      <c r="L1339" s="1"/>
    </row>
    <row r="1340" spans="7:12" x14ac:dyDescent="0.25">
      <c r="G1340" s="1"/>
      <c r="H1340" s="1"/>
      <c r="I1340" s="1"/>
      <c r="J1340" s="1"/>
      <c r="K1340" s="1"/>
      <c r="L1340" s="1"/>
    </row>
    <row r="1341" spans="7:12" x14ac:dyDescent="0.25">
      <c r="G1341" s="1"/>
      <c r="H1341" s="1"/>
      <c r="I1341" s="1"/>
      <c r="J1341" s="1"/>
      <c r="K1341" s="1"/>
      <c r="L1341" s="1"/>
    </row>
    <row r="1342" spans="7:12" x14ac:dyDescent="0.25">
      <c r="G1342" s="1"/>
      <c r="H1342" s="1"/>
      <c r="I1342" s="1"/>
      <c r="J1342" s="1"/>
      <c r="K1342" s="1"/>
      <c r="L1342" s="1"/>
    </row>
    <row r="1343" spans="7:12" x14ac:dyDescent="0.25">
      <c r="G1343" s="1"/>
      <c r="H1343" s="1"/>
      <c r="I1343" s="1"/>
      <c r="J1343" s="1"/>
      <c r="K1343" s="1"/>
      <c r="L1343" s="1"/>
    </row>
    <row r="1344" spans="7:12" x14ac:dyDescent="0.25">
      <c r="G1344" s="1"/>
      <c r="H1344" s="1"/>
      <c r="I1344" s="1"/>
      <c r="J1344" s="1"/>
      <c r="K1344" s="1"/>
      <c r="L1344" s="1"/>
    </row>
    <row r="1345" spans="7:12" x14ac:dyDescent="0.25">
      <c r="G1345" s="1"/>
      <c r="H1345" s="1"/>
      <c r="I1345" s="1"/>
      <c r="J1345" s="1"/>
      <c r="K1345" s="1"/>
      <c r="L1345" s="1"/>
    </row>
    <row r="1346" spans="7:12" x14ac:dyDescent="0.25">
      <c r="G1346" s="1"/>
      <c r="H1346" s="1"/>
      <c r="I1346" s="1"/>
      <c r="J1346" s="1"/>
      <c r="K1346" s="1"/>
      <c r="L1346" s="1"/>
    </row>
    <row r="1347" spans="7:12" x14ac:dyDescent="0.25">
      <c r="G1347" s="1"/>
      <c r="H1347" s="1"/>
      <c r="I1347" s="1"/>
      <c r="J1347" s="1"/>
      <c r="K1347" s="1"/>
      <c r="L1347" s="1"/>
    </row>
    <row r="1348" spans="7:12" x14ac:dyDescent="0.25">
      <c r="G1348" s="1"/>
      <c r="H1348" s="1"/>
      <c r="I1348" s="1"/>
      <c r="J1348" s="1"/>
      <c r="K1348" s="1"/>
      <c r="L1348" s="1"/>
    </row>
    <row r="1349" spans="7:12" x14ac:dyDescent="0.25">
      <c r="G1349" s="1"/>
      <c r="H1349" s="1"/>
      <c r="I1349" s="1"/>
      <c r="J1349" s="1"/>
      <c r="K1349" s="1"/>
      <c r="L1349" s="1"/>
    </row>
    <row r="1350" spans="7:12" x14ac:dyDescent="0.25">
      <c r="G1350" s="1"/>
      <c r="H1350" s="1"/>
      <c r="I1350" s="1"/>
      <c r="J1350" s="1"/>
      <c r="K1350" s="1"/>
      <c r="L1350" s="1"/>
    </row>
    <row r="1351" spans="7:12" x14ac:dyDescent="0.25">
      <c r="G1351" s="1"/>
      <c r="H1351" s="1"/>
      <c r="I1351" s="1"/>
      <c r="J1351" s="1"/>
      <c r="K1351" s="1"/>
      <c r="L1351" s="1"/>
    </row>
    <row r="1352" spans="7:12" x14ac:dyDescent="0.25">
      <c r="G1352" s="1"/>
      <c r="H1352" s="1"/>
      <c r="I1352" s="1"/>
      <c r="J1352" s="1"/>
      <c r="K1352" s="1"/>
      <c r="L1352" s="1"/>
    </row>
    <row r="1353" spans="7:12" x14ac:dyDescent="0.25">
      <c r="G1353" s="1"/>
      <c r="H1353" s="1"/>
      <c r="I1353" s="1"/>
      <c r="J1353" s="1"/>
      <c r="K1353" s="1"/>
      <c r="L1353" s="1"/>
    </row>
    <row r="1354" spans="7:12" x14ac:dyDescent="0.25">
      <c r="G1354" s="1"/>
      <c r="H1354" s="1"/>
      <c r="I1354" s="1"/>
      <c r="J1354" s="1"/>
      <c r="K1354" s="1"/>
      <c r="L1354" s="1"/>
    </row>
    <row r="1355" spans="7:12" x14ac:dyDescent="0.25">
      <c r="G1355" s="1"/>
      <c r="H1355" s="1"/>
      <c r="I1355" s="1"/>
      <c r="J1355" s="1"/>
      <c r="K1355" s="1"/>
      <c r="L1355" s="1"/>
    </row>
    <row r="1356" spans="7:12" x14ac:dyDescent="0.25">
      <c r="G1356" s="1"/>
      <c r="H1356" s="1"/>
      <c r="I1356" s="1"/>
      <c r="J1356" s="1"/>
      <c r="K1356" s="1"/>
      <c r="L1356" s="1"/>
    </row>
    <row r="1357" spans="7:12" x14ac:dyDescent="0.25">
      <c r="G1357" s="1"/>
      <c r="H1357" s="1"/>
      <c r="I1357" s="1"/>
      <c r="J1357" s="1"/>
      <c r="K1357" s="1"/>
      <c r="L1357" s="1"/>
    </row>
    <row r="1358" spans="7:12" x14ac:dyDescent="0.25">
      <c r="G1358" s="1"/>
      <c r="H1358" s="1"/>
      <c r="I1358" s="1"/>
      <c r="J1358" s="1"/>
      <c r="K1358" s="1"/>
      <c r="L1358" s="1"/>
    </row>
    <row r="1359" spans="7:12" x14ac:dyDescent="0.25">
      <c r="G1359" s="1"/>
      <c r="H1359" s="1"/>
      <c r="I1359" s="1"/>
      <c r="J1359" s="1"/>
      <c r="K1359" s="1"/>
      <c r="L1359" s="1"/>
    </row>
    <row r="1360" spans="7:12" x14ac:dyDescent="0.25">
      <c r="G1360" s="1"/>
      <c r="H1360" s="1"/>
      <c r="I1360" s="1"/>
      <c r="J1360" s="1"/>
      <c r="K1360" s="1"/>
      <c r="L1360" s="1"/>
    </row>
    <row r="1361" spans="7:12" x14ac:dyDescent="0.25">
      <c r="G1361" s="1"/>
      <c r="H1361" s="1"/>
      <c r="I1361" s="1"/>
      <c r="J1361" s="1"/>
      <c r="K1361" s="1"/>
      <c r="L1361" s="1"/>
    </row>
    <row r="1362" spans="7:12" x14ac:dyDescent="0.25">
      <c r="G1362" s="1"/>
      <c r="H1362" s="1"/>
      <c r="I1362" s="1"/>
      <c r="J1362" s="1"/>
      <c r="K1362" s="1"/>
      <c r="L1362" s="1"/>
    </row>
    <row r="1363" spans="7:12" x14ac:dyDescent="0.25">
      <c r="G1363" s="1"/>
      <c r="H1363" s="1"/>
      <c r="I1363" s="1"/>
      <c r="J1363" s="1"/>
      <c r="K1363" s="1"/>
      <c r="L1363" s="1"/>
    </row>
    <row r="1364" spans="7:12" x14ac:dyDescent="0.25">
      <c r="G1364" s="1"/>
      <c r="H1364" s="1"/>
      <c r="I1364" s="1"/>
      <c r="J1364" s="1"/>
      <c r="K1364" s="1"/>
      <c r="L1364" s="1"/>
    </row>
    <row r="1365" spans="7:12" x14ac:dyDescent="0.25">
      <c r="G1365" s="1"/>
      <c r="H1365" s="1"/>
      <c r="I1365" s="1"/>
      <c r="J1365" s="1"/>
      <c r="K1365" s="1"/>
      <c r="L1365" s="1"/>
    </row>
    <row r="1366" spans="7:12" x14ac:dyDescent="0.25">
      <c r="G1366" s="1"/>
      <c r="H1366" s="1"/>
      <c r="I1366" s="1"/>
      <c r="J1366" s="1"/>
      <c r="K1366" s="1"/>
      <c r="L1366" s="1"/>
    </row>
    <row r="1367" spans="7:12" x14ac:dyDescent="0.25">
      <c r="G1367" s="1"/>
      <c r="H1367" s="1"/>
      <c r="I1367" s="1"/>
      <c r="J1367" s="1"/>
      <c r="K1367" s="1"/>
      <c r="L1367" s="1"/>
    </row>
    <row r="1368" spans="7:12" x14ac:dyDescent="0.25">
      <c r="G1368" s="1"/>
      <c r="H1368" s="1"/>
      <c r="I1368" s="1"/>
      <c r="J1368" s="1"/>
      <c r="K1368" s="1"/>
      <c r="L1368" s="1"/>
    </row>
    <row r="1369" spans="7:12" x14ac:dyDescent="0.25">
      <c r="G1369" s="1"/>
      <c r="H1369" s="1"/>
      <c r="I1369" s="1"/>
      <c r="J1369" s="1"/>
      <c r="K1369" s="1"/>
      <c r="L1369" s="1"/>
    </row>
    <row r="1370" spans="7:12" x14ac:dyDescent="0.25">
      <c r="G1370" s="1"/>
      <c r="H1370" s="1"/>
      <c r="I1370" s="1"/>
      <c r="J1370" s="1"/>
      <c r="K1370" s="1"/>
      <c r="L1370" s="1"/>
    </row>
    <row r="1371" spans="7:12" x14ac:dyDescent="0.25">
      <c r="G1371" s="1"/>
      <c r="H1371" s="1"/>
      <c r="I1371" s="1"/>
      <c r="J1371" s="1"/>
      <c r="K1371" s="1"/>
      <c r="L1371" s="1"/>
    </row>
    <row r="1372" spans="7:12" x14ac:dyDescent="0.25">
      <c r="G1372" s="1"/>
      <c r="H1372" s="1"/>
      <c r="I1372" s="1"/>
      <c r="J1372" s="1"/>
      <c r="K1372" s="1"/>
      <c r="L1372" s="1"/>
    </row>
    <row r="1373" spans="7:12" x14ac:dyDescent="0.25">
      <c r="G1373" s="1"/>
      <c r="H1373" s="1"/>
      <c r="I1373" s="1"/>
      <c r="J1373" s="1"/>
      <c r="K1373" s="1"/>
      <c r="L1373" s="1"/>
    </row>
    <row r="1374" spans="7:12" x14ac:dyDescent="0.25">
      <c r="G1374" s="1"/>
      <c r="H1374" s="1"/>
      <c r="I1374" s="1"/>
      <c r="J1374" s="1"/>
      <c r="K1374" s="1"/>
      <c r="L1374" s="1"/>
    </row>
    <row r="1375" spans="7:12" x14ac:dyDescent="0.25">
      <c r="G1375" s="1"/>
      <c r="H1375" s="1"/>
      <c r="I1375" s="1"/>
      <c r="J1375" s="1"/>
      <c r="K1375" s="1"/>
      <c r="L1375" s="1"/>
    </row>
    <row r="1376" spans="7:12" x14ac:dyDescent="0.25">
      <c r="G1376" s="1"/>
      <c r="H1376" s="1"/>
      <c r="I1376" s="1"/>
      <c r="J1376" s="1"/>
      <c r="K1376" s="1"/>
      <c r="L1376" s="1"/>
    </row>
    <row r="1377" spans="7:12" x14ac:dyDescent="0.25">
      <c r="G1377" s="1"/>
      <c r="H1377" s="1"/>
      <c r="I1377" s="1"/>
      <c r="J1377" s="1"/>
      <c r="K1377" s="1"/>
      <c r="L1377" s="1"/>
    </row>
    <row r="1378" spans="7:12" x14ac:dyDescent="0.25">
      <c r="G1378" s="1"/>
      <c r="H1378" s="1"/>
      <c r="I1378" s="1"/>
      <c r="J1378" s="1"/>
      <c r="K1378" s="1"/>
      <c r="L1378" s="1"/>
    </row>
    <row r="1379" spans="7:12" x14ac:dyDescent="0.25">
      <c r="G1379" s="1"/>
      <c r="H1379" s="1"/>
      <c r="I1379" s="1"/>
      <c r="J1379" s="1"/>
      <c r="K1379" s="1"/>
      <c r="L1379" s="1"/>
    </row>
    <row r="1380" spans="7:12" x14ac:dyDescent="0.25">
      <c r="G1380" s="1"/>
      <c r="H1380" s="1"/>
      <c r="I1380" s="1"/>
      <c r="J1380" s="1"/>
      <c r="K1380" s="1"/>
      <c r="L1380" s="1"/>
    </row>
    <row r="1381" spans="7:12" x14ac:dyDescent="0.25">
      <c r="G1381" s="1"/>
      <c r="H1381" s="1"/>
      <c r="I1381" s="1"/>
      <c r="J1381" s="1"/>
      <c r="K1381" s="1"/>
      <c r="L1381" s="1"/>
    </row>
    <row r="1382" spans="7:12" x14ac:dyDescent="0.25">
      <c r="G1382" s="1"/>
      <c r="H1382" s="1"/>
      <c r="I1382" s="1"/>
      <c r="J1382" s="1"/>
      <c r="K1382" s="1"/>
      <c r="L1382" s="1"/>
    </row>
    <row r="1383" spans="7:12" x14ac:dyDescent="0.25">
      <c r="G1383" s="1"/>
      <c r="H1383" s="1"/>
      <c r="I1383" s="1"/>
      <c r="J1383" s="1"/>
      <c r="K1383" s="1"/>
      <c r="L1383" s="1"/>
    </row>
    <row r="1384" spans="7:12" x14ac:dyDescent="0.25">
      <c r="G1384" s="1"/>
      <c r="H1384" s="1"/>
      <c r="I1384" s="1"/>
      <c r="J1384" s="1"/>
      <c r="K1384" s="1"/>
      <c r="L1384" s="1"/>
    </row>
    <row r="1385" spans="7:12" x14ac:dyDescent="0.25">
      <c r="G1385" s="1"/>
      <c r="H1385" s="1"/>
      <c r="I1385" s="1"/>
      <c r="J1385" s="1"/>
      <c r="K1385" s="1"/>
      <c r="L1385" s="1"/>
    </row>
    <row r="1386" spans="7:12" x14ac:dyDescent="0.25">
      <c r="G1386" s="1"/>
      <c r="H1386" s="1"/>
      <c r="I1386" s="1"/>
      <c r="J1386" s="1"/>
      <c r="K1386" s="1"/>
      <c r="L1386" s="1"/>
    </row>
    <row r="1387" spans="7:12" x14ac:dyDescent="0.25">
      <c r="G1387" s="1"/>
      <c r="H1387" s="1"/>
      <c r="I1387" s="1"/>
      <c r="J1387" s="1"/>
      <c r="K1387" s="1"/>
      <c r="L1387" s="1"/>
    </row>
    <row r="1388" spans="7:12" x14ac:dyDescent="0.25">
      <c r="G1388" s="1"/>
      <c r="H1388" s="1"/>
      <c r="I1388" s="1"/>
      <c r="J1388" s="1"/>
      <c r="K1388" s="1"/>
      <c r="L1388" s="1"/>
    </row>
    <row r="1389" spans="7:12" x14ac:dyDescent="0.25">
      <c r="G1389" s="1"/>
      <c r="H1389" s="1"/>
      <c r="I1389" s="1"/>
      <c r="J1389" s="1"/>
      <c r="K1389" s="1"/>
      <c r="L1389" s="1"/>
    </row>
    <row r="1390" spans="7:12" x14ac:dyDescent="0.25">
      <c r="G1390" s="1"/>
      <c r="H1390" s="1"/>
      <c r="I1390" s="1"/>
      <c r="J1390" s="1"/>
      <c r="K1390" s="1"/>
      <c r="L1390" s="1"/>
    </row>
    <row r="1391" spans="7:12" x14ac:dyDescent="0.25">
      <c r="G1391" s="1"/>
      <c r="H1391" s="1"/>
      <c r="I1391" s="1"/>
      <c r="J1391" s="1"/>
      <c r="K1391" s="1"/>
      <c r="L1391" s="1"/>
    </row>
    <row r="1392" spans="7:12" x14ac:dyDescent="0.25">
      <c r="G1392" s="1"/>
      <c r="H1392" s="1"/>
      <c r="I1392" s="1"/>
      <c r="J1392" s="1"/>
      <c r="K1392" s="1"/>
      <c r="L1392" s="1"/>
    </row>
    <row r="1393" spans="7:12" x14ac:dyDescent="0.25">
      <c r="G1393" s="1"/>
      <c r="H1393" s="1"/>
      <c r="I1393" s="1"/>
      <c r="J1393" s="1"/>
      <c r="K1393" s="1"/>
      <c r="L1393" s="1"/>
    </row>
    <row r="1394" spans="7:12" x14ac:dyDescent="0.25">
      <c r="G1394" s="1"/>
      <c r="H1394" s="1"/>
      <c r="I1394" s="1"/>
      <c r="J1394" s="1"/>
      <c r="K1394" s="1"/>
      <c r="L1394" s="1"/>
    </row>
    <row r="1395" spans="7:12" x14ac:dyDescent="0.25">
      <c r="G1395" s="1"/>
      <c r="H1395" s="1"/>
      <c r="I1395" s="1"/>
      <c r="J1395" s="1"/>
      <c r="K1395" s="1"/>
      <c r="L1395" s="1"/>
    </row>
    <row r="1396" spans="7:12" x14ac:dyDescent="0.25">
      <c r="G1396" s="1"/>
      <c r="H1396" s="1"/>
      <c r="I1396" s="1"/>
      <c r="J1396" s="1"/>
      <c r="K1396" s="1"/>
      <c r="L1396" s="1"/>
    </row>
    <row r="1397" spans="7:12" x14ac:dyDescent="0.25">
      <c r="G1397" s="1"/>
      <c r="H1397" s="1"/>
      <c r="I1397" s="1"/>
      <c r="J1397" s="1"/>
      <c r="K1397" s="1"/>
      <c r="L1397" s="1"/>
    </row>
    <row r="1398" spans="7:12" x14ac:dyDescent="0.25">
      <c r="G1398" s="1"/>
      <c r="H1398" s="1"/>
      <c r="I1398" s="1"/>
      <c r="J1398" s="1"/>
      <c r="K1398" s="1"/>
      <c r="L1398" s="1"/>
    </row>
    <row r="1399" spans="7:12" x14ac:dyDescent="0.25">
      <c r="G1399" s="1"/>
      <c r="H1399" s="1"/>
      <c r="I1399" s="1"/>
      <c r="J1399" s="1"/>
      <c r="K1399" s="1"/>
      <c r="L1399" s="1"/>
    </row>
    <row r="1400" spans="7:12" x14ac:dyDescent="0.25">
      <c r="G1400" s="1"/>
      <c r="H1400" s="1"/>
      <c r="I1400" s="1"/>
      <c r="J1400" s="1"/>
      <c r="K1400" s="1"/>
      <c r="L1400" s="1"/>
    </row>
    <row r="1401" spans="7:12" x14ac:dyDescent="0.25">
      <c r="G1401" s="1"/>
      <c r="H1401" s="1"/>
      <c r="I1401" s="1"/>
      <c r="J1401" s="1"/>
      <c r="K1401" s="1"/>
      <c r="L1401" s="1"/>
    </row>
    <row r="1402" spans="7:12" x14ac:dyDescent="0.25">
      <c r="G1402" s="1"/>
      <c r="H1402" s="1"/>
      <c r="I1402" s="1"/>
      <c r="J1402" s="1"/>
      <c r="K1402" s="1"/>
      <c r="L1402" s="1"/>
    </row>
    <row r="1403" spans="7:12" x14ac:dyDescent="0.25">
      <c r="G1403" s="1"/>
      <c r="H1403" s="1"/>
      <c r="I1403" s="1"/>
      <c r="J1403" s="1"/>
      <c r="K1403" s="1"/>
      <c r="L1403" s="1"/>
    </row>
    <row r="1404" spans="7:12" x14ac:dyDescent="0.25">
      <c r="G1404" s="1"/>
      <c r="H1404" s="1"/>
      <c r="I1404" s="1"/>
      <c r="J1404" s="1"/>
      <c r="K1404" s="1"/>
      <c r="L1404" s="1"/>
    </row>
    <row r="1405" spans="7:12" x14ac:dyDescent="0.25">
      <c r="G1405" s="1"/>
      <c r="H1405" s="1"/>
      <c r="I1405" s="1"/>
      <c r="J1405" s="1"/>
      <c r="K1405" s="1"/>
      <c r="L1405" s="1"/>
    </row>
    <row r="1406" spans="7:12" x14ac:dyDescent="0.25">
      <c r="G1406" s="1"/>
      <c r="H1406" s="1"/>
      <c r="I1406" s="1"/>
      <c r="J1406" s="1"/>
      <c r="K1406" s="1"/>
      <c r="L1406" s="1"/>
    </row>
    <row r="1407" spans="7:12" x14ac:dyDescent="0.25">
      <c r="G1407" s="1"/>
      <c r="H1407" s="1"/>
      <c r="I1407" s="1"/>
      <c r="J1407" s="1"/>
      <c r="K1407" s="1"/>
      <c r="L1407" s="1"/>
    </row>
    <row r="1408" spans="7:12" x14ac:dyDescent="0.25">
      <c r="G1408" s="1"/>
      <c r="H1408" s="1"/>
      <c r="I1408" s="1"/>
      <c r="J1408" s="1"/>
      <c r="K1408" s="1"/>
      <c r="L1408" s="1"/>
    </row>
    <row r="1409" spans="7:12" x14ac:dyDescent="0.25">
      <c r="G1409" s="1"/>
      <c r="H1409" s="1"/>
      <c r="I1409" s="1"/>
      <c r="J1409" s="1"/>
      <c r="K1409" s="1"/>
      <c r="L1409" s="1"/>
    </row>
    <row r="1410" spans="7:12" x14ac:dyDescent="0.25">
      <c r="G1410" s="1"/>
      <c r="H1410" s="1"/>
      <c r="I1410" s="1"/>
      <c r="J1410" s="1"/>
      <c r="K1410" s="1"/>
      <c r="L1410" s="1"/>
    </row>
    <row r="1411" spans="7:12" x14ac:dyDescent="0.25">
      <c r="G1411" s="1"/>
      <c r="H1411" s="1"/>
      <c r="I1411" s="1"/>
      <c r="J1411" s="1"/>
      <c r="K1411" s="1"/>
      <c r="L1411" s="1"/>
    </row>
    <row r="1412" spans="7:12" x14ac:dyDescent="0.25">
      <c r="G1412" s="1"/>
      <c r="H1412" s="1"/>
      <c r="I1412" s="1"/>
      <c r="J1412" s="1"/>
      <c r="K1412" s="1"/>
      <c r="L1412" s="1"/>
    </row>
    <row r="1413" spans="7:12" x14ac:dyDescent="0.25">
      <c r="G1413" s="1"/>
      <c r="H1413" s="1"/>
      <c r="I1413" s="1"/>
      <c r="J1413" s="1"/>
      <c r="K1413" s="1"/>
      <c r="L1413" s="1"/>
    </row>
    <row r="1414" spans="7:12" x14ac:dyDescent="0.25">
      <c r="G1414" s="1"/>
      <c r="H1414" s="1"/>
      <c r="I1414" s="1"/>
      <c r="J1414" s="1"/>
      <c r="K1414" s="1"/>
      <c r="L1414" s="1"/>
    </row>
    <row r="1415" spans="7:12" x14ac:dyDescent="0.25">
      <c r="G1415" s="1"/>
      <c r="H1415" s="1"/>
      <c r="I1415" s="1"/>
      <c r="J1415" s="1"/>
      <c r="K1415" s="1"/>
      <c r="L1415" s="1"/>
    </row>
    <row r="1416" spans="7:12" x14ac:dyDescent="0.25">
      <c r="G1416" s="1"/>
      <c r="H1416" s="1"/>
      <c r="I1416" s="1"/>
      <c r="J1416" s="1"/>
      <c r="K1416" s="1"/>
      <c r="L1416" s="1"/>
    </row>
    <row r="1417" spans="7:12" x14ac:dyDescent="0.25">
      <c r="G1417" s="1"/>
      <c r="H1417" s="1"/>
      <c r="I1417" s="1"/>
      <c r="J1417" s="1"/>
      <c r="K1417" s="1"/>
      <c r="L1417" s="1"/>
    </row>
    <row r="1418" spans="7:12" x14ac:dyDescent="0.25">
      <c r="G1418" s="1"/>
      <c r="H1418" s="1"/>
      <c r="I1418" s="1"/>
      <c r="J1418" s="1"/>
      <c r="K1418" s="1"/>
      <c r="L1418" s="1"/>
    </row>
    <row r="1419" spans="7:12" x14ac:dyDescent="0.25">
      <c r="G1419" s="1"/>
      <c r="H1419" s="1"/>
      <c r="I1419" s="1"/>
      <c r="J1419" s="1"/>
      <c r="K1419" s="1"/>
      <c r="L1419" s="1"/>
    </row>
    <row r="1420" spans="7:12" x14ac:dyDescent="0.25">
      <c r="G1420" s="1"/>
      <c r="H1420" s="1"/>
      <c r="I1420" s="1"/>
      <c r="J1420" s="1"/>
      <c r="K1420" s="1"/>
      <c r="L1420" s="1"/>
    </row>
    <row r="1421" spans="7:12" x14ac:dyDescent="0.25">
      <c r="G1421" s="1"/>
      <c r="H1421" s="1"/>
      <c r="I1421" s="1"/>
      <c r="J1421" s="1"/>
      <c r="K1421" s="1"/>
      <c r="L1421" s="1"/>
    </row>
    <row r="1422" spans="7:12" x14ac:dyDescent="0.25">
      <c r="G1422" s="1"/>
      <c r="H1422" s="1"/>
      <c r="I1422" s="1"/>
      <c r="J1422" s="1"/>
      <c r="K1422" s="1"/>
      <c r="L1422" s="1"/>
    </row>
    <row r="1423" spans="7:12" x14ac:dyDescent="0.25">
      <c r="G1423" s="1"/>
      <c r="H1423" s="1"/>
      <c r="I1423" s="1"/>
      <c r="J1423" s="1"/>
      <c r="K1423" s="1"/>
      <c r="L1423" s="1"/>
    </row>
    <row r="1424" spans="7:12" x14ac:dyDescent="0.25">
      <c r="G1424" s="1"/>
      <c r="H1424" s="1"/>
      <c r="I1424" s="1"/>
      <c r="J1424" s="1"/>
      <c r="K1424" s="1"/>
      <c r="L1424" s="1"/>
    </row>
    <row r="1425" spans="7:12" x14ac:dyDescent="0.25">
      <c r="G1425" s="1"/>
      <c r="H1425" s="1"/>
      <c r="I1425" s="1"/>
      <c r="J1425" s="1"/>
      <c r="K1425" s="1"/>
      <c r="L1425" s="1"/>
    </row>
    <row r="1426" spans="7:12" x14ac:dyDescent="0.25">
      <c r="G1426" s="1"/>
      <c r="H1426" s="1"/>
      <c r="I1426" s="1"/>
      <c r="J1426" s="1"/>
      <c r="K1426" s="1"/>
      <c r="L1426" s="1"/>
    </row>
    <row r="1427" spans="7:12" x14ac:dyDescent="0.25">
      <c r="G1427" s="1"/>
      <c r="H1427" s="1"/>
      <c r="I1427" s="1"/>
      <c r="J1427" s="1"/>
      <c r="K1427" s="1"/>
      <c r="L1427" s="1"/>
    </row>
    <row r="1428" spans="7:12" x14ac:dyDescent="0.25">
      <c r="G1428" s="1"/>
      <c r="H1428" s="1"/>
      <c r="I1428" s="1"/>
      <c r="J1428" s="1"/>
      <c r="K1428" s="1"/>
      <c r="L1428" s="1"/>
    </row>
    <row r="1429" spans="7:12" x14ac:dyDescent="0.25">
      <c r="G1429" s="1"/>
      <c r="H1429" s="1"/>
      <c r="I1429" s="1"/>
      <c r="J1429" s="1"/>
      <c r="K1429" s="1"/>
      <c r="L1429" s="1"/>
    </row>
    <row r="1430" spans="7:12" x14ac:dyDescent="0.25">
      <c r="G1430" s="1"/>
      <c r="H1430" s="1"/>
      <c r="I1430" s="1"/>
      <c r="J1430" s="1"/>
      <c r="K1430" s="1"/>
      <c r="L1430" s="1"/>
    </row>
    <row r="1431" spans="7:12" x14ac:dyDescent="0.25">
      <c r="G1431" s="1"/>
      <c r="H1431" s="1"/>
      <c r="I1431" s="1"/>
      <c r="J1431" s="1"/>
      <c r="K1431" s="1"/>
      <c r="L1431" s="1"/>
    </row>
    <row r="1432" spans="7:12" x14ac:dyDescent="0.25">
      <c r="G1432" s="1"/>
      <c r="H1432" s="1"/>
      <c r="I1432" s="1"/>
      <c r="J1432" s="1"/>
      <c r="K1432" s="1"/>
      <c r="L1432" s="1"/>
    </row>
    <row r="1433" spans="7:12" x14ac:dyDescent="0.25">
      <c r="G1433" s="1"/>
      <c r="H1433" s="1"/>
      <c r="I1433" s="1"/>
      <c r="J1433" s="1"/>
      <c r="K1433" s="1"/>
      <c r="L1433" s="1"/>
    </row>
    <row r="1434" spans="7:12" x14ac:dyDescent="0.25">
      <c r="G1434" s="1"/>
      <c r="H1434" s="1"/>
      <c r="I1434" s="1"/>
      <c r="J1434" s="1"/>
      <c r="K1434" s="1"/>
      <c r="L1434" s="1"/>
    </row>
    <row r="1435" spans="7:12" x14ac:dyDescent="0.25">
      <c r="G1435" s="1"/>
      <c r="H1435" s="1"/>
      <c r="I1435" s="1"/>
      <c r="J1435" s="1"/>
      <c r="K1435" s="1"/>
      <c r="L1435" s="1"/>
    </row>
    <row r="1436" spans="7:12" x14ac:dyDescent="0.25">
      <c r="G1436" s="1"/>
      <c r="H1436" s="1"/>
      <c r="I1436" s="1"/>
      <c r="J1436" s="1"/>
      <c r="K1436" s="1"/>
      <c r="L1436" s="1"/>
    </row>
    <row r="1437" spans="7:12" x14ac:dyDescent="0.25">
      <c r="G1437" s="1"/>
      <c r="H1437" s="1"/>
      <c r="I1437" s="1"/>
      <c r="J1437" s="1"/>
      <c r="K1437" s="1"/>
      <c r="L1437" s="1"/>
    </row>
    <row r="1438" spans="7:12" x14ac:dyDescent="0.25">
      <c r="G1438" s="1"/>
      <c r="H1438" s="1"/>
      <c r="I1438" s="1"/>
      <c r="J1438" s="1"/>
      <c r="K1438" s="1"/>
      <c r="L1438" s="1"/>
    </row>
    <row r="1439" spans="7:12" x14ac:dyDescent="0.25">
      <c r="G1439" s="1"/>
      <c r="H1439" s="1"/>
      <c r="I1439" s="1"/>
      <c r="J1439" s="1"/>
      <c r="K1439" s="1"/>
      <c r="L1439" s="1"/>
    </row>
    <row r="1440" spans="7:12" x14ac:dyDescent="0.25">
      <c r="G1440" s="1"/>
      <c r="H1440" s="1"/>
      <c r="I1440" s="1"/>
      <c r="J1440" s="1"/>
      <c r="K1440" s="1"/>
      <c r="L1440" s="1"/>
    </row>
    <row r="1441" spans="7:12" x14ac:dyDescent="0.25">
      <c r="G1441" s="1"/>
      <c r="H1441" s="1"/>
      <c r="I1441" s="1"/>
      <c r="J1441" s="1"/>
      <c r="K1441" s="1"/>
      <c r="L1441" s="1"/>
    </row>
    <row r="1442" spans="7:12" x14ac:dyDescent="0.25">
      <c r="G1442" s="1"/>
      <c r="H1442" s="1"/>
      <c r="I1442" s="1"/>
      <c r="J1442" s="1"/>
      <c r="K1442" s="1"/>
      <c r="L1442" s="1"/>
    </row>
    <row r="1443" spans="7:12" x14ac:dyDescent="0.25">
      <c r="G1443" s="1"/>
      <c r="H1443" s="1"/>
      <c r="I1443" s="1"/>
      <c r="J1443" s="1"/>
      <c r="K1443" s="1"/>
      <c r="L1443" s="1"/>
    </row>
    <row r="1444" spans="7:12" x14ac:dyDescent="0.25">
      <c r="G1444" s="1"/>
      <c r="H1444" s="1"/>
      <c r="I1444" s="1"/>
      <c r="J1444" s="1"/>
      <c r="K1444" s="1"/>
      <c r="L1444" s="1"/>
    </row>
    <row r="1445" spans="7:12" x14ac:dyDescent="0.25">
      <c r="G1445" s="1"/>
      <c r="H1445" s="1"/>
      <c r="I1445" s="1"/>
      <c r="J1445" s="1"/>
      <c r="K1445" s="1"/>
      <c r="L1445" s="1"/>
    </row>
    <row r="1446" spans="7:12" x14ac:dyDescent="0.25">
      <c r="G1446" s="1"/>
      <c r="H1446" s="1"/>
      <c r="I1446" s="1"/>
      <c r="J1446" s="1"/>
      <c r="K1446" s="1"/>
      <c r="L1446" s="1"/>
    </row>
    <row r="1447" spans="7:12" x14ac:dyDescent="0.25">
      <c r="G1447" s="1"/>
      <c r="H1447" s="1"/>
      <c r="I1447" s="1"/>
      <c r="J1447" s="1"/>
      <c r="K1447" s="1"/>
      <c r="L1447" s="1"/>
    </row>
    <row r="1448" spans="7:12" x14ac:dyDescent="0.25">
      <c r="G1448" s="1"/>
      <c r="H1448" s="1"/>
      <c r="I1448" s="1"/>
      <c r="J1448" s="1"/>
      <c r="K1448" s="1"/>
      <c r="L1448" s="1"/>
    </row>
    <row r="1449" spans="7:12" x14ac:dyDescent="0.25">
      <c r="G1449" s="1"/>
      <c r="H1449" s="1"/>
      <c r="I1449" s="1"/>
      <c r="J1449" s="1"/>
      <c r="K1449" s="1"/>
      <c r="L1449" s="1"/>
    </row>
    <row r="1450" spans="7:12" x14ac:dyDescent="0.25">
      <c r="G1450" s="1"/>
      <c r="H1450" s="1"/>
      <c r="I1450" s="1"/>
      <c r="J1450" s="1"/>
      <c r="K1450" s="1"/>
      <c r="L1450" s="1"/>
    </row>
    <row r="1451" spans="7:12" x14ac:dyDescent="0.25">
      <c r="G1451" s="1"/>
      <c r="H1451" s="1"/>
      <c r="I1451" s="1"/>
      <c r="J1451" s="1"/>
      <c r="K1451" s="1"/>
      <c r="L1451" s="1"/>
    </row>
    <row r="1452" spans="7:12" x14ac:dyDescent="0.25">
      <c r="G1452" s="1"/>
      <c r="H1452" s="1"/>
      <c r="I1452" s="1"/>
      <c r="J1452" s="1"/>
      <c r="K1452" s="1"/>
      <c r="L1452" s="1"/>
    </row>
    <row r="1453" spans="7:12" x14ac:dyDescent="0.25">
      <c r="G1453" s="1"/>
      <c r="H1453" s="1"/>
      <c r="I1453" s="1"/>
      <c r="J1453" s="1"/>
      <c r="K1453" s="1"/>
      <c r="L1453" s="1"/>
    </row>
    <row r="1454" spans="7:12" x14ac:dyDescent="0.25">
      <c r="G1454" s="1"/>
      <c r="H1454" s="1"/>
      <c r="I1454" s="1"/>
      <c r="J1454" s="1"/>
      <c r="K1454" s="1"/>
      <c r="L1454" s="1"/>
    </row>
    <row r="1455" spans="7:12" x14ac:dyDescent="0.25">
      <c r="G1455" s="1"/>
      <c r="H1455" s="1"/>
      <c r="I1455" s="1"/>
      <c r="J1455" s="1"/>
      <c r="K1455" s="1"/>
      <c r="L1455" s="1"/>
    </row>
    <row r="1456" spans="7:12" x14ac:dyDescent="0.25">
      <c r="G1456" s="1"/>
      <c r="H1456" s="1"/>
      <c r="I1456" s="1"/>
      <c r="J1456" s="1"/>
      <c r="K1456" s="1"/>
      <c r="L1456" s="1"/>
    </row>
    <row r="1457" spans="7:12" x14ac:dyDescent="0.25">
      <c r="G1457" s="1"/>
      <c r="H1457" s="1"/>
      <c r="I1457" s="1"/>
      <c r="J1457" s="1"/>
      <c r="K1457" s="1"/>
      <c r="L1457" s="1"/>
    </row>
    <row r="1458" spans="7:12" x14ac:dyDescent="0.25">
      <c r="G1458" s="1"/>
      <c r="H1458" s="1"/>
      <c r="I1458" s="1"/>
      <c r="J1458" s="1"/>
      <c r="K1458" s="1"/>
      <c r="L1458" s="1"/>
    </row>
    <row r="1459" spans="7:12" x14ac:dyDescent="0.25">
      <c r="G1459" s="1"/>
      <c r="H1459" s="1"/>
      <c r="I1459" s="1"/>
      <c r="J1459" s="1"/>
      <c r="K1459" s="1"/>
      <c r="L1459" s="1"/>
    </row>
    <row r="1460" spans="7:12" x14ac:dyDescent="0.25">
      <c r="G1460" s="1"/>
      <c r="H1460" s="1"/>
      <c r="I1460" s="1"/>
      <c r="J1460" s="1"/>
      <c r="K1460" s="1"/>
      <c r="L1460" s="1"/>
    </row>
    <row r="1461" spans="7:12" x14ac:dyDescent="0.25">
      <c r="G1461" s="1"/>
      <c r="H1461" s="1"/>
      <c r="I1461" s="1"/>
      <c r="J1461" s="1"/>
      <c r="K1461" s="1"/>
      <c r="L1461" s="1"/>
    </row>
    <row r="1462" spans="7:12" x14ac:dyDescent="0.25">
      <c r="G1462" s="1"/>
      <c r="H1462" s="1"/>
      <c r="I1462" s="1"/>
      <c r="J1462" s="1"/>
      <c r="K1462" s="1"/>
      <c r="L1462" s="1"/>
    </row>
    <row r="1463" spans="7:12" x14ac:dyDescent="0.25">
      <c r="G1463" s="1"/>
      <c r="H1463" s="1"/>
      <c r="I1463" s="1"/>
      <c r="J1463" s="1"/>
      <c r="K1463" s="1"/>
      <c r="L1463" s="1"/>
    </row>
    <row r="1464" spans="7:12" x14ac:dyDescent="0.25">
      <c r="G1464" s="1"/>
      <c r="H1464" s="1"/>
      <c r="I1464" s="1"/>
      <c r="J1464" s="1"/>
      <c r="K1464" s="1"/>
      <c r="L1464" s="1"/>
    </row>
    <row r="1465" spans="7:12" x14ac:dyDescent="0.25">
      <c r="G1465" s="1"/>
      <c r="H1465" s="1"/>
      <c r="I1465" s="1"/>
      <c r="J1465" s="1"/>
      <c r="K1465" s="1"/>
      <c r="L1465" s="1"/>
    </row>
    <row r="1466" spans="7:12" x14ac:dyDescent="0.25">
      <c r="G1466" s="1"/>
      <c r="H1466" s="1"/>
      <c r="I1466" s="1"/>
      <c r="J1466" s="1"/>
      <c r="K1466" s="1"/>
      <c r="L1466" s="1"/>
    </row>
    <row r="1467" spans="7:12" x14ac:dyDescent="0.25">
      <c r="G1467" s="1"/>
      <c r="H1467" s="1"/>
      <c r="I1467" s="1"/>
      <c r="J1467" s="1"/>
      <c r="K1467" s="1"/>
      <c r="L1467" s="1"/>
    </row>
    <row r="1468" spans="7:12" x14ac:dyDescent="0.25">
      <c r="G1468" s="1"/>
      <c r="H1468" s="1"/>
      <c r="I1468" s="1"/>
      <c r="J1468" s="1"/>
      <c r="K1468" s="1"/>
      <c r="L1468" s="1"/>
    </row>
    <row r="1469" spans="7:12" x14ac:dyDescent="0.25">
      <c r="G1469" s="1"/>
      <c r="H1469" s="1"/>
      <c r="I1469" s="1"/>
      <c r="J1469" s="1"/>
      <c r="K1469" s="1"/>
      <c r="L1469" s="1"/>
    </row>
    <row r="1470" spans="7:12" x14ac:dyDescent="0.25">
      <c r="G1470" s="1"/>
      <c r="H1470" s="1"/>
      <c r="I1470" s="1"/>
      <c r="J1470" s="1"/>
      <c r="K1470" s="1"/>
      <c r="L1470" s="1"/>
    </row>
    <row r="1471" spans="7:12" x14ac:dyDescent="0.25">
      <c r="G1471" s="1"/>
      <c r="H1471" s="1"/>
      <c r="I1471" s="1"/>
      <c r="J1471" s="1"/>
      <c r="K1471" s="1"/>
      <c r="L1471" s="1"/>
    </row>
    <row r="1472" spans="7:12" x14ac:dyDescent="0.25">
      <c r="G1472" s="1"/>
      <c r="H1472" s="1"/>
      <c r="I1472" s="1"/>
      <c r="J1472" s="1"/>
      <c r="K1472" s="1"/>
      <c r="L1472" s="1"/>
    </row>
    <row r="1473" spans="7:12" x14ac:dyDescent="0.25">
      <c r="G1473" s="1"/>
      <c r="H1473" s="1"/>
      <c r="I1473" s="1"/>
      <c r="J1473" s="1"/>
      <c r="K1473" s="1"/>
      <c r="L1473" s="1"/>
    </row>
    <row r="1474" spans="7:12" x14ac:dyDescent="0.25">
      <c r="G1474" s="1"/>
      <c r="H1474" s="1"/>
      <c r="I1474" s="1"/>
      <c r="J1474" s="1"/>
      <c r="K1474" s="1"/>
      <c r="L1474" s="1"/>
    </row>
    <row r="1475" spans="7:12" x14ac:dyDescent="0.25">
      <c r="G1475" s="1"/>
      <c r="H1475" s="1"/>
      <c r="I1475" s="1"/>
      <c r="J1475" s="1"/>
      <c r="K1475" s="1"/>
      <c r="L1475" s="1"/>
    </row>
    <row r="1476" spans="7:12" x14ac:dyDescent="0.25">
      <c r="G1476" s="1"/>
      <c r="H1476" s="1"/>
      <c r="I1476" s="1"/>
      <c r="J1476" s="1"/>
      <c r="K1476" s="1"/>
      <c r="L1476" s="1"/>
    </row>
    <row r="1477" spans="7:12" x14ac:dyDescent="0.25">
      <c r="G1477" s="1"/>
      <c r="H1477" s="1"/>
      <c r="I1477" s="1"/>
      <c r="J1477" s="1"/>
      <c r="K1477" s="1"/>
      <c r="L1477" s="1"/>
    </row>
    <row r="1478" spans="7:12" x14ac:dyDescent="0.25">
      <c r="G1478" s="1"/>
      <c r="H1478" s="1"/>
      <c r="I1478" s="1"/>
      <c r="J1478" s="1"/>
      <c r="K1478" s="1"/>
      <c r="L1478" s="1"/>
    </row>
    <row r="1479" spans="7:12" x14ac:dyDescent="0.25">
      <c r="G1479" s="1"/>
      <c r="H1479" s="1"/>
      <c r="I1479" s="1"/>
      <c r="J1479" s="1"/>
      <c r="K1479" s="1"/>
      <c r="L1479" s="1"/>
    </row>
    <row r="1480" spans="7:12" x14ac:dyDescent="0.25">
      <c r="G1480" s="1"/>
      <c r="H1480" s="1"/>
      <c r="I1480" s="1"/>
      <c r="J1480" s="1"/>
      <c r="K1480" s="1"/>
      <c r="L1480" s="1"/>
    </row>
    <row r="1481" spans="7:12" x14ac:dyDescent="0.25">
      <c r="G1481" s="1"/>
      <c r="H1481" s="1"/>
      <c r="I1481" s="1"/>
      <c r="J1481" s="1"/>
      <c r="K1481" s="1"/>
      <c r="L1481" s="1"/>
    </row>
    <row r="1482" spans="7:12" x14ac:dyDescent="0.25">
      <c r="G1482" s="1"/>
      <c r="H1482" s="1"/>
      <c r="I1482" s="1"/>
      <c r="J1482" s="1"/>
      <c r="K1482" s="1"/>
      <c r="L1482" s="1"/>
    </row>
    <row r="1483" spans="7:12" x14ac:dyDescent="0.25">
      <c r="G1483" s="1"/>
      <c r="H1483" s="1"/>
      <c r="I1483" s="1"/>
      <c r="J1483" s="1"/>
      <c r="K1483" s="1"/>
      <c r="L1483" s="1"/>
    </row>
    <row r="1484" spans="7:12" x14ac:dyDescent="0.25">
      <c r="G1484" s="1"/>
      <c r="H1484" s="1"/>
      <c r="I1484" s="1"/>
      <c r="J1484" s="1"/>
      <c r="K1484" s="1"/>
      <c r="L1484" s="1"/>
    </row>
    <row r="1485" spans="7:12" x14ac:dyDescent="0.25">
      <c r="G1485" s="1"/>
      <c r="H1485" s="1"/>
      <c r="I1485" s="1"/>
      <c r="J1485" s="1"/>
      <c r="K1485" s="1"/>
      <c r="L1485" s="1"/>
    </row>
    <row r="1486" spans="7:12" x14ac:dyDescent="0.25">
      <c r="G1486" s="1"/>
      <c r="H1486" s="1"/>
      <c r="I1486" s="1"/>
      <c r="J1486" s="1"/>
      <c r="K1486" s="1"/>
      <c r="L1486" s="1"/>
    </row>
    <row r="1487" spans="7:12" x14ac:dyDescent="0.25">
      <c r="G1487" s="1"/>
      <c r="H1487" s="1"/>
      <c r="I1487" s="1"/>
      <c r="J1487" s="1"/>
      <c r="K1487" s="1"/>
      <c r="L1487" s="1"/>
    </row>
    <row r="1488" spans="7:12" x14ac:dyDescent="0.25">
      <c r="G1488" s="1"/>
      <c r="H1488" s="1"/>
      <c r="I1488" s="1"/>
      <c r="J1488" s="1"/>
      <c r="K1488" s="1"/>
      <c r="L1488" s="1"/>
    </row>
    <row r="1489" spans="7:12" x14ac:dyDescent="0.25">
      <c r="G1489" s="1"/>
      <c r="H1489" s="1"/>
      <c r="I1489" s="1"/>
      <c r="J1489" s="1"/>
      <c r="K1489" s="1"/>
      <c r="L1489" s="1"/>
    </row>
    <row r="1490" spans="7:12" x14ac:dyDescent="0.25">
      <c r="G1490" s="1"/>
      <c r="H1490" s="1"/>
      <c r="I1490" s="1"/>
      <c r="J1490" s="1"/>
      <c r="K1490" s="1"/>
      <c r="L1490" s="1"/>
    </row>
    <row r="1491" spans="7:12" x14ac:dyDescent="0.25">
      <c r="G1491" s="1"/>
      <c r="H1491" s="1"/>
      <c r="I1491" s="1"/>
      <c r="J1491" s="1"/>
      <c r="K1491" s="1"/>
      <c r="L1491" s="1"/>
    </row>
    <row r="1492" spans="7:12" x14ac:dyDescent="0.25">
      <c r="G1492" s="1"/>
      <c r="H1492" s="1"/>
      <c r="I1492" s="1"/>
      <c r="J1492" s="1"/>
      <c r="K1492" s="1"/>
      <c r="L1492" s="1"/>
    </row>
    <row r="1493" spans="7:12" x14ac:dyDescent="0.25">
      <c r="G1493" s="1"/>
      <c r="H1493" s="1"/>
      <c r="I1493" s="1"/>
      <c r="J1493" s="1"/>
      <c r="K1493" s="1"/>
      <c r="L1493" s="1"/>
    </row>
    <row r="1494" spans="7:12" x14ac:dyDescent="0.25">
      <c r="G1494" s="1"/>
      <c r="H1494" s="1"/>
      <c r="I1494" s="1"/>
      <c r="J1494" s="1"/>
      <c r="K1494" s="1"/>
      <c r="L1494" s="1"/>
    </row>
    <row r="1495" spans="7:12" x14ac:dyDescent="0.25">
      <c r="G1495" s="1"/>
      <c r="H1495" s="1"/>
      <c r="I1495" s="1"/>
      <c r="J1495" s="1"/>
      <c r="K1495" s="1"/>
      <c r="L1495" s="1"/>
    </row>
    <row r="1496" spans="7:12" x14ac:dyDescent="0.25">
      <c r="G1496" s="1"/>
      <c r="H1496" s="1"/>
      <c r="I1496" s="1"/>
      <c r="J1496" s="1"/>
      <c r="K1496" s="1"/>
      <c r="L1496" s="1"/>
    </row>
    <row r="1497" spans="7:12" x14ac:dyDescent="0.25">
      <c r="G1497" s="1"/>
      <c r="H1497" s="1"/>
      <c r="I1497" s="1"/>
      <c r="J1497" s="1"/>
      <c r="K1497" s="1"/>
      <c r="L1497" s="1"/>
    </row>
    <row r="1498" spans="7:12" x14ac:dyDescent="0.25">
      <c r="G1498" s="1"/>
      <c r="H1498" s="1"/>
      <c r="I1498" s="1"/>
      <c r="J1498" s="1"/>
      <c r="K1498" s="1"/>
      <c r="L1498" s="1"/>
    </row>
    <row r="1499" spans="7:12" x14ac:dyDescent="0.25">
      <c r="G1499" s="1"/>
      <c r="H1499" s="1"/>
      <c r="I1499" s="1"/>
      <c r="J1499" s="1"/>
      <c r="K1499" s="1"/>
      <c r="L1499" s="1"/>
    </row>
    <row r="1500" spans="7:12" x14ac:dyDescent="0.25">
      <c r="G1500" s="1"/>
      <c r="H1500" s="1"/>
      <c r="I1500" s="1"/>
      <c r="J1500" s="1"/>
      <c r="K1500" s="1"/>
      <c r="L1500" s="1"/>
    </row>
    <row r="1501" spans="7:12" x14ac:dyDescent="0.25">
      <c r="G1501" s="1"/>
      <c r="H1501" s="1"/>
      <c r="I1501" s="1"/>
      <c r="J1501" s="1"/>
      <c r="K1501" s="1"/>
      <c r="L1501" s="1"/>
    </row>
    <row r="1502" spans="7:12" x14ac:dyDescent="0.25">
      <c r="G1502" s="1"/>
      <c r="H1502" s="1"/>
      <c r="I1502" s="1"/>
      <c r="J1502" s="1"/>
      <c r="K1502" s="1"/>
      <c r="L1502" s="1"/>
    </row>
    <row r="1503" spans="7:12" x14ac:dyDescent="0.25">
      <c r="G1503" s="1"/>
      <c r="H1503" s="1"/>
      <c r="I1503" s="1"/>
      <c r="J1503" s="1"/>
      <c r="K1503" s="1"/>
      <c r="L1503" s="1"/>
    </row>
    <row r="1504" spans="7:12" x14ac:dyDescent="0.25">
      <c r="G1504" s="1"/>
      <c r="H1504" s="1"/>
      <c r="I1504" s="1"/>
      <c r="J1504" s="1"/>
      <c r="K1504" s="1"/>
      <c r="L1504" s="1"/>
    </row>
    <row r="1505" spans="7:12" x14ac:dyDescent="0.25">
      <c r="G1505" s="1"/>
      <c r="H1505" s="1"/>
      <c r="I1505" s="1"/>
      <c r="J1505" s="1"/>
      <c r="K1505" s="1"/>
      <c r="L1505" s="1"/>
    </row>
    <row r="1506" spans="7:12" x14ac:dyDescent="0.25">
      <c r="G1506" s="1"/>
      <c r="H1506" s="1"/>
      <c r="I1506" s="1"/>
      <c r="J1506" s="1"/>
      <c r="K1506" s="1"/>
      <c r="L1506" s="1"/>
    </row>
    <row r="1507" spans="7:12" x14ac:dyDescent="0.25">
      <c r="G1507" s="1"/>
      <c r="H1507" s="1"/>
      <c r="I1507" s="1"/>
      <c r="J1507" s="1"/>
      <c r="K1507" s="1"/>
      <c r="L1507" s="1"/>
    </row>
    <row r="1508" spans="7:12" x14ac:dyDescent="0.25">
      <c r="G1508" s="1"/>
      <c r="H1508" s="1"/>
      <c r="I1508" s="1"/>
      <c r="J1508" s="1"/>
      <c r="K1508" s="1"/>
      <c r="L1508" s="1"/>
    </row>
    <row r="1509" spans="7:12" x14ac:dyDescent="0.25">
      <c r="G1509" s="1"/>
      <c r="H1509" s="1"/>
      <c r="I1509" s="1"/>
      <c r="J1509" s="1"/>
      <c r="K1509" s="1"/>
      <c r="L1509" s="1"/>
    </row>
    <row r="1510" spans="7:12" x14ac:dyDescent="0.25">
      <c r="G1510" s="1"/>
      <c r="H1510" s="1"/>
      <c r="I1510" s="1"/>
      <c r="J1510" s="1"/>
      <c r="K1510" s="1"/>
      <c r="L1510" s="1"/>
    </row>
    <row r="1511" spans="7:12" x14ac:dyDescent="0.25">
      <c r="G1511" s="1"/>
      <c r="H1511" s="1"/>
      <c r="I1511" s="1"/>
      <c r="J1511" s="1"/>
      <c r="K1511" s="1"/>
      <c r="L1511" s="1"/>
    </row>
    <row r="1512" spans="7:12" x14ac:dyDescent="0.25">
      <c r="G1512" s="1"/>
      <c r="H1512" s="1"/>
      <c r="I1512" s="1"/>
      <c r="J1512" s="1"/>
      <c r="K1512" s="1"/>
      <c r="L1512" s="1"/>
    </row>
    <row r="1513" spans="7:12" x14ac:dyDescent="0.25">
      <c r="G1513" s="1"/>
      <c r="H1513" s="1"/>
      <c r="I1513" s="1"/>
      <c r="J1513" s="1"/>
      <c r="K1513" s="1"/>
      <c r="L1513" s="1"/>
    </row>
    <row r="1514" spans="7:12" x14ac:dyDescent="0.25">
      <c r="G1514" s="1"/>
      <c r="H1514" s="1"/>
      <c r="I1514" s="1"/>
      <c r="J1514" s="1"/>
      <c r="K1514" s="1"/>
      <c r="L1514" s="1"/>
    </row>
    <row r="1515" spans="7:12" x14ac:dyDescent="0.25">
      <c r="G1515" s="1"/>
      <c r="H1515" s="1"/>
      <c r="I1515" s="1"/>
      <c r="J1515" s="1"/>
      <c r="K1515" s="1"/>
      <c r="L1515" s="1"/>
    </row>
    <row r="1516" spans="7:12" x14ac:dyDescent="0.25">
      <c r="G1516" s="1"/>
      <c r="H1516" s="1"/>
      <c r="I1516" s="1"/>
      <c r="J1516" s="1"/>
      <c r="K1516" s="1"/>
      <c r="L1516" s="1"/>
    </row>
    <row r="1517" spans="7:12" x14ac:dyDescent="0.25">
      <c r="G1517" s="1"/>
      <c r="H1517" s="1"/>
      <c r="I1517" s="1"/>
      <c r="J1517" s="1"/>
      <c r="K1517" s="1"/>
      <c r="L1517" s="1"/>
    </row>
    <row r="1518" spans="7:12" x14ac:dyDescent="0.25">
      <c r="G1518" s="1"/>
      <c r="H1518" s="1"/>
      <c r="I1518" s="1"/>
      <c r="J1518" s="1"/>
      <c r="K1518" s="1"/>
      <c r="L1518" s="1"/>
    </row>
    <row r="1519" spans="7:12" x14ac:dyDescent="0.25">
      <c r="G1519" s="1"/>
      <c r="H1519" s="1"/>
      <c r="I1519" s="1"/>
      <c r="J1519" s="1"/>
      <c r="K1519" s="1"/>
      <c r="L1519" s="1"/>
    </row>
    <row r="1520" spans="7:12" x14ac:dyDescent="0.25">
      <c r="G1520" s="1"/>
      <c r="H1520" s="1"/>
      <c r="I1520" s="1"/>
      <c r="J1520" s="1"/>
      <c r="K1520" s="1"/>
      <c r="L1520" s="1"/>
    </row>
    <row r="1521" spans="7:12" x14ac:dyDescent="0.25">
      <c r="G1521" s="1"/>
      <c r="H1521" s="1"/>
      <c r="I1521" s="1"/>
      <c r="J1521" s="1"/>
      <c r="K1521" s="1"/>
      <c r="L1521" s="1"/>
    </row>
    <row r="1522" spans="7:12" x14ac:dyDescent="0.25">
      <c r="G1522" s="1"/>
      <c r="H1522" s="1"/>
      <c r="I1522" s="1"/>
      <c r="J1522" s="1"/>
      <c r="K1522" s="1"/>
      <c r="L1522" s="1"/>
    </row>
    <row r="1523" spans="7:12" x14ac:dyDescent="0.25">
      <c r="G1523" s="1"/>
      <c r="H1523" s="1"/>
      <c r="I1523" s="1"/>
      <c r="J1523" s="1"/>
      <c r="K1523" s="1"/>
      <c r="L1523" s="1"/>
    </row>
    <row r="1524" spans="7:12" x14ac:dyDescent="0.25">
      <c r="G1524" s="1"/>
      <c r="H1524" s="1"/>
      <c r="I1524" s="1"/>
      <c r="J1524" s="1"/>
      <c r="K1524" s="1"/>
      <c r="L1524" s="1"/>
    </row>
    <row r="1525" spans="7:12" x14ac:dyDescent="0.25">
      <c r="G1525" s="1"/>
      <c r="H1525" s="1"/>
      <c r="I1525" s="1"/>
      <c r="J1525" s="1"/>
      <c r="K1525" s="1"/>
      <c r="L1525" s="1"/>
    </row>
    <row r="1526" spans="7:12" x14ac:dyDescent="0.25">
      <c r="G1526" s="1"/>
      <c r="H1526" s="1"/>
      <c r="I1526" s="1"/>
      <c r="J1526" s="1"/>
      <c r="K1526" s="1"/>
      <c r="L1526" s="1"/>
    </row>
    <row r="1527" spans="7:12" x14ac:dyDescent="0.25">
      <c r="G1527" s="1"/>
      <c r="H1527" s="1"/>
      <c r="I1527" s="1"/>
      <c r="J1527" s="1"/>
      <c r="K1527" s="1"/>
      <c r="L1527" s="1"/>
    </row>
    <row r="1528" spans="7:12" x14ac:dyDescent="0.25">
      <c r="G1528" s="1"/>
      <c r="H1528" s="1"/>
      <c r="I1528" s="1"/>
      <c r="J1528" s="1"/>
      <c r="K1528" s="1"/>
      <c r="L1528" s="1"/>
    </row>
    <row r="1529" spans="7:12" x14ac:dyDescent="0.25">
      <c r="G1529" s="1"/>
      <c r="H1529" s="1"/>
      <c r="I1529" s="1"/>
      <c r="J1529" s="1"/>
      <c r="K1529" s="1"/>
      <c r="L1529" s="1"/>
    </row>
    <row r="1530" spans="7:12" x14ac:dyDescent="0.25">
      <c r="G1530" s="1"/>
      <c r="H1530" s="1"/>
      <c r="I1530" s="1"/>
      <c r="J1530" s="1"/>
      <c r="K1530" s="1"/>
      <c r="L1530" s="1"/>
    </row>
    <row r="1531" spans="7:12" x14ac:dyDescent="0.25">
      <c r="G1531" s="1"/>
      <c r="H1531" s="1"/>
      <c r="I1531" s="1"/>
      <c r="J1531" s="1"/>
      <c r="K1531" s="1"/>
      <c r="L1531" s="1"/>
    </row>
    <row r="1532" spans="7:12" x14ac:dyDescent="0.25">
      <c r="G1532" s="1"/>
      <c r="H1532" s="1"/>
      <c r="I1532" s="1"/>
      <c r="J1532" s="1"/>
      <c r="K1532" s="1"/>
      <c r="L1532" s="1"/>
    </row>
    <row r="1533" spans="7:12" x14ac:dyDescent="0.25">
      <c r="G1533" s="1"/>
      <c r="H1533" s="1"/>
      <c r="I1533" s="1"/>
      <c r="J1533" s="1"/>
      <c r="K1533" s="1"/>
      <c r="L1533" s="1"/>
    </row>
    <row r="1534" spans="7:12" x14ac:dyDescent="0.25">
      <c r="G1534" s="1"/>
      <c r="H1534" s="1"/>
      <c r="I1534" s="1"/>
      <c r="J1534" s="1"/>
      <c r="K1534" s="1"/>
      <c r="L1534" s="1"/>
    </row>
    <row r="1535" spans="7:12" x14ac:dyDescent="0.25">
      <c r="G1535" s="1"/>
      <c r="H1535" s="1"/>
      <c r="I1535" s="1"/>
      <c r="J1535" s="1"/>
      <c r="K1535" s="1"/>
      <c r="L1535" s="1"/>
    </row>
    <row r="1536" spans="7:12" x14ac:dyDescent="0.25">
      <c r="G1536" s="1"/>
      <c r="H1536" s="1"/>
      <c r="I1536" s="1"/>
      <c r="J1536" s="1"/>
      <c r="K1536" s="1"/>
      <c r="L1536" s="1"/>
    </row>
    <row r="1537" spans="7:12" x14ac:dyDescent="0.25">
      <c r="G1537" s="1"/>
      <c r="H1537" s="1"/>
      <c r="I1537" s="1"/>
      <c r="J1537" s="1"/>
      <c r="K1537" s="1"/>
      <c r="L1537" s="1"/>
    </row>
    <row r="1538" spans="7:12" x14ac:dyDescent="0.25">
      <c r="G1538" s="1"/>
      <c r="H1538" s="1"/>
      <c r="I1538" s="1"/>
      <c r="J1538" s="1"/>
      <c r="K1538" s="1"/>
      <c r="L1538" s="1"/>
    </row>
    <row r="1539" spans="7:12" x14ac:dyDescent="0.25">
      <c r="G1539" s="1"/>
      <c r="H1539" s="1"/>
      <c r="I1539" s="1"/>
      <c r="J1539" s="1"/>
      <c r="K1539" s="1"/>
      <c r="L1539" s="1"/>
    </row>
    <row r="1540" spans="7:12" x14ac:dyDescent="0.25">
      <c r="G1540" s="1"/>
      <c r="H1540" s="1"/>
      <c r="I1540" s="1"/>
      <c r="J1540" s="1"/>
      <c r="K1540" s="1"/>
      <c r="L1540" s="1"/>
    </row>
    <row r="1541" spans="7:12" x14ac:dyDescent="0.25">
      <c r="G1541" s="1"/>
      <c r="H1541" s="1"/>
      <c r="I1541" s="1"/>
      <c r="J1541" s="1"/>
      <c r="K1541" s="1"/>
      <c r="L1541" s="1"/>
    </row>
    <row r="1542" spans="7:12" x14ac:dyDescent="0.25">
      <c r="G1542" s="1"/>
      <c r="H1542" s="1"/>
      <c r="I1542" s="1"/>
      <c r="J1542" s="1"/>
      <c r="K1542" s="1"/>
      <c r="L1542" s="1"/>
    </row>
    <row r="1543" spans="7:12" x14ac:dyDescent="0.25">
      <c r="G1543" s="1"/>
      <c r="H1543" s="1"/>
      <c r="I1543" s="1"/>
      <c r="J1543" s="1"/>
      <c r="K1543" s="1"/>
      <c r="L1543" s="1"/>
    </row>
    <row r="1544" spans="7:12" x14ac:dyDescent="0.25">
      <c r="G1544" s="1"/>
      <c r="H1544" s="1"/>
      <c r="I1544" s="1"/>
      <c r="J1544" s="1"/>
      <c r="K1544" s="1"/>
      <c r="L1544" s="1"/>
    </row>
    <row r="1545" spans="7:12" x14ac:dyDescent="0.25">
      <c r="G1545" s="1"/>
      <c r="H1545" s="1"/>
      <c r="I1545" s="1"/>
      <c r="J1545" s="1"/>
      <c r="K1545" s="1"/>
      <c r="L1545" s="1"/>
    </row>
    <row r="1546" spans="7:12" x14ac:dyDescent="0.25">
      <c r="G1546" s="1"/>
      <c r="H1546" s="1"/>
      <c r="I1546" s="1"/>
      <c r="J1546" s="1"/>
      <c r="K1546" s="1"/>
      <c r="L1546" s="1"/>
    </row>
    <row r="1547" spans="7:12" x14ac:dyDescent="0.25">
      <c r="G1547" s="1"/>
      <c r="H1547" s="1"/>
      <c r="I1547" s="1"/>
      <c r="J1547" s="1"/>
      <c r="K1547" s="1"/>
      <c r="L1547" s="1"/>
    </row>
    <row r="1548" spans="7:12" x14ac:dyDescent="0.25">
      <c r="G1548" s="1"/>
      <c r="H1548" s="1"/>
      <c r="I1548" s="1"/>
      <c r="J1548" s="1"/>
      <c r="K1548" s="1"/>
      <c r="L1548" s="1"/>
    </row>
    <row r="1549" spans="7:12" x14ac:dyDescent="0.25">
      <c r="G1549" s="1"/>
      <c r="H1549" s="1"/>
      <c r="I1549" s="1"/>
      <c r="J1549" s="1"/>
      <c r="K1549" s="1"/>
      <c r="L1549" s="1"/>
    </row>
    <row r="1550" spans="7:12" x14ac:dyDescent="0.25">
      <c r="G1550" s="1"/>
      <c r="H1550" s="1"/>
      <c r="I1550" s="1"/>
      <c r="J1550" s="1"/>
      <c r="K1550" s="1"/>
      <c r="L1550" s="1"/>
    </row>
    <row r="1551" spans="7:12" x14ac:dyDescent="0.25">
      <c r="G1551" s="1"/>
      <c r="H1551" s="1"/>
      <c r="I1551" s="1"/>
      <c r="J1551" s="1"/>
      <c r="K1551" s="1"/>
      <c r="L1551" s="1"/>
    </row>
    <row r="1552" spans="7:12" x14ac:dyDescent="0.25">
      <c r="G1552" s="1"/>
      <c r="H1552" s="1"/>
      <c r="I1552" s="1"/>
      <c r="J1552" s="1"/>
      <c r="K1552" s="1"/>
      <c r="L1552" s="1"/>
    </row>
    <row r="1553" spans="7:12" x14ac:dyDescent="0.25">
      <c r="G1553" s="1"/>
      <c r="H1553" s="1"/>
      <c r="I1553" s="1"/>
      <c r="J1553" s="1"/>
      <c r="K1553" s="1"/>
      <c r="L1553" s="1"/>
    </row>
    <row r="1554" spans="7:12" x14ac:dyDescent="0.25">
      <c r="G1554" s="1"/>
      <c r="H1554" s="1"/>
      <c r="I1554" s="1"/>
      <c r="J1554" s="1"/>
      <c r="K1554" s="1"/>
      <c r="L1554" s="1"/>
    </row>
    <row r="1555" spans="7:12" x14ac:dyDescent="0.25">
      <c r="G1555" s="1"/>
      <c r="H1555" s="1"/>
      <c r="I1555" s="1"/>
      <c r="J1555" s="1"/>
      <c r="K1555" s="1"/>
      <c r="L1555" s="1"/>
    </row>
    <row r="1556" spans="7:12" x14ac:dyDescent="0.25">
      <c r="G1556" s="1"/>
      <c r="H1556" s="1"/>
      <c r="I1556" s="1"/>
      <c r="J1556" s="1"/>
      <c r="K1556" s="1"/>
      <c r="L1556" s="1"/>
    </row>
    <row r="1557" spans="7:12" x14ac:dyDescent="0.25">
      <c r="G1557" s="1"/>
      <c r="H1557" s="1"/>
      <c r="I1557" s="1"/>
      <c r="J1557" s="1"/>
      <c r="K1557" s="1"/>
      <c r="L1557" s="1"/>
    </row>
    <row r="1558" spans="7:12" x14ac:dyDescent="0.25">
      <c r="G1558" s="1"/>
      <c r="H1558" s="1"/>
      <c r="I1558" s="1"/>
      <c r="J1558" s="1"/>
      <c r="K1558" s="1"/>
      <c r="L1558" s="1"/>
    </row>
    <row r="1559" spans="7:12" x14ac:dyDescent="0.25">
      <c r="G1559" s="1"/>
      <c r="H1559" s="1"/>
      <c r="I1559" s="1"/>
      <c r="J1559" s="1"/>
      <c r="K1559" s="1"/>
      <c r="L1559" s="1"/>
    </row>
    <row r="1560" spans="7:12" x14ac:dyDescent="0.25">
      <c r="G1560" s="1"/>
      <c r="H1560" s="1"/>
      <c r="I1560" s="1"/>
      <c r="J1560" s="1"/>
      <c r="K1560" s="1"/>
      <c r="L1560" s="1"/>
    </row>
    <row r="1561" spans="7:12" x14ac:dyDescent="0.25">
      <c r="G1561" s="1"/>
      <c r="H1561" s="1"/>
      <c r="I1561" s="1"/>
      <c r="J1561" s="1"/>
      <c r="K1561" s="1"/>
      <c r="L1561" s="1"/>
    </row>
    <row r="1562" spans="7:12" x14ac:dyDescent="0.25">
      <c r="G1562" s="1"/>
      <c r="H1562" s="1"/>
      <c r="I1562" s="1"/>
      <c r="J1562" s="1"/>
      <c r="K1562" s="1"/>
      <c r="L1562" s="1"/>
    </row>
    <row r="1563" spans="7:12" x14ac:dyDescent="0.25">
      <c r="G1563" s="1"/>
      <c r="H1563" s="1"/>
      <c r="I1563" s="1"/>
      <c r="J1563" s="1"/>
      <c r="K1563" s="1"/>
      <c r="L1563" s="1"/>
    </row>
    <row r="1564" spans="7:12" x14ac:dyDescent="0.25">
      <c r="G1564" s="1"/>
      <c r="H1564" s="1"/>
      <c r="I1564" s="1"/>
      <c r="J1564" s="1"/>
      <c r="K1564" s="1"/>
      <c r="L1564" s="1"/>
    </row>
    <row r="1565" spans="7:12" x14ac:dyDescent="0.25">
      <c r="G1565" s="1"/>
      <c r="H1565" s="1"/>
      <c r="I1565" s="1"/>
      <c r="J1565" s="1"/>
      <c r="K1565" s="1"/>
      <c r="L1565" s="1"/>
    </row>
    <row r="1566" spans="7:12" x14ac:dyDescent="0.25">
      <c r="G1566" s="1"/>
      <c r="H1566" s="1"/>
      <c r="I1566" s="1"/>
      <c r="J1566" s="1"/>
      <c r="K1566" s="1"/>
      <c r="L1566" s="1"/>
    </row>
    <row r="1567" spans="7:12" x14ac:dyDescent="0.25">
      <c r="G1567" s="1"/>
      <c r="H1567" s="1"/>
      <c r="I1567" s="1"/>
      <c r="J1567" s="1"/>
      <c r="K1567" s="1"/>
      <c r="L1567" s="1"/>
    </row>
    <row r="1568" spans="7:12" x14ac:dyDescent="0.25">
      <c r="G1568" s="1"/>
      <c r="H1568" s="1"/>
      <c r="I1568" s="1"/>
      <c r="J1568" s="1"/>
      <c r="K1568" s="1"/>
      <c r="L1568" s="1"/>
    </row>
    <row r="1569" spans="7:12" x14ac:dyDescent="0.25">
      <c r="G1569" s="1"/>
      <c r="H1569" s="1"/>
      <c r="I1569" s="1"/>
      <c r="J1569" s="1"/>
      <c r="K1569" s="1"/>
      <c r="L1569" s="1"/>
    </row>
    <row r="1570" spans="7:12" x14ac:dyDescent="0.25">
      <c r="G1570" s="1"/>
      <c r="H1570" s="1"/>
      <c r="I1570" s="1"/>
      <c r="J1570" s="1"/>
      <c r="K1570" s="1"/>
      <c r="L1570" s="1"/>
    </row>
    <row r="1571" spans="7:12" x14ac:dyDescent="0.25">
      <c r="G1571" s="1"/>
      <c r="H1571" s="1"/>
      <c r="I1571" s="1"/>
      <c r="J1571" s="1"/>
      <c r="K1571" s="1"/>
      <c r="L1571" s="1"/>
    </row>
    <row r="1572" spans="7:12" x14ac:dyDescent="0.25">
      <c r="G1572" s="1"/>
      <c r="H1572" s="1"/>
      <c r="I1572" s="1"/>
      <c r="J1572" s="1"/>
      <c r="K1572" s="1"/>
      <c r="L1572" s="1"/>
    </row>
    <row r="1573" spans="7:12" x14ac:dyDescent="0.25">
      <c r="G1573" s="1"/>
      <c r="H1573" s="1"/>
      <c r="I1573" s="1"/>
      <c r="J1573" s="1"/>
      <c r="K1573" s="1"/>
      <c r="L1573" s="1"/>
    </row>
    <row r="1574" spans="7:12" x14ac:dyDescent="0.25">
      <c r="G1574" s="1"/>
      <c r="H1574" s="1"/>
      <c r="I1574" s="1"/>
      <c r="J1574" s="1"/>
      <c r="K1574" s="1"/>
      <c r="L1574" s="1"/>
    </row>
    <row r="1575" spans="7:12" x14ac:dyDescent="0.25">
      <c r="G1575" s="1"/>
      <c r="H1575" s="1"/>
      <c r="I1575" s="1"/>
      <c r="J1575" s="1"/>
      <c r="K1575" s="1"/>
      <c r="L1575" s="1"/>
    </row>
    <row r="1576" spans="7:12" x14ac:dyDescent="0.25">
      <c r="G1576" s="1"/>
      <c r="H1576" s="1"/>
      <c r="I1576" s="1"/>
      <c r="J1576" s="1"/>
      <c r="K1576" s="1"/>
      <c r="L1576" s="1"/>
    </row>
    <row r="1577" spans="7:12" x14ac:dyDescent="0.25">
      <c r="G1577" s="1"/>
      <c r="H1577" s="1"/>
      <c r="I1577" s="1"/>
      <c r="J1577" s="1"/>
      <c r="K1577" s="1"/>
      <c r="L1577" s="1"/>
    </row>
    <row r="1578" spans="7:12" x14ac:dyDescent="0.25">
      <c r="G1578" s="1"/>
      <c r="H1578" s="1"/>
      <c r="I1578" s="1"/>
      <c r="J1578" s="1"/>
      <c r="K1578" s="1"/>
      <c r="L1578" s="1"/>
    </row>
    <row r="1579" spans="7:12" x14ac:dyDescent="0.25">
      <c r="G1579" s="1"/>
      <c r="H1579" s="1"/>
      <c r="I1579" s="1"/>
      <c r="J1579" s="1"/>
      <c r="K1579" s="1"/>
      <c r="L1579" s="1"/>
    </row>
    <row r="1580" spans="7:12" x14ac:dyDescent="0.25">
      <c r="G1580" s="1"/>
      <c r="H1580" s="1"/>
      <c r="I1580" s="1"/>
      <c r="J1580" s="1"/>
      <c r="K1580" s="1"/>
      <c r="L1580" s="1"/>
    </row>
    <row r="1581" spans="7:12" x14ac:dyDescent="0.25">
      <c r="G1581" s="1"/>
      <c r="H1581" s="1"/>
      <c r="I1581" s="1"/>
      <c r="J1581" s="1"/>
      <c r="K1581" s="1"/>
      <c r="L1581" s="1"/>
    </row>
    <row r="1582" spans="7:12" x14ac:dyDescent="0.25">
      <c r="G1582" s="1"/>
      <c r="H1582" s="1"/>
      <c r="I1582" s="1"/>
      <c r="J1582" s="1"/>
      <c r="K1582" s="1"/>
      <c r="L1582" s="1"/>
    </row>
    <row r="1583" spans="7:12" x14ac:dyDescent="0.25">
      <c r="G1583" s="1"/>
      <c r="H1583" s="1"/>
      <c r="I1583" s="1"/>
      <c r="J1583" s="1"/>
      <c r="K1583" s="1"/>
      <c r="L1583" s="1"/>
    </row>
    <row r="1584" spans="7:12" x14ac:dyDescent="0.25">
      <c r="G1584" s="1"/>
      <c r="H1584" s="1"/>
      <c r="I1584" s="1"/>
      <c r="J1584" s="1"/>
      <c r="K1584" s="1"/>
      <c r="L1584" s="1"/>
    </row>
    <row r="1585" spans="7:12" x14ac:dyDescent="0.25">
      <c r="G1585" s="1"/>
      <c r="H1585" s="1"/>
      <c r="I1585" s="1"/>
      <c r="J1585" s="1"/>
      <c r="K1585" s="1"/>
      <c r="L1585" s="1"/>
    </row>
    <row r="1586" spans="7:12" x14ac:dyDescent="0.25">
      <c r="G1586" s="1"/>
      <c r="H1586" s="1"/>
      <c r="I1586" s="1"/>
      <c r="J1586" s="1"/>
      <c r="K1586" s="1"/>
      <c r="L1586" s="1"/>
    </row>
    <row r="1587" spans="7:12" x14ac:dyDescent="0.25">
      <c r="G1587" s="1"/>
      <c r="H1587" s="1"/>
      <c r="I1587" s="1"/>
      <c r="J1587" s="1"/>
      <c r="K1587" s="1"/>
      <c r="L1587" s="1"/>
    </row>
    <row r="1588" spans="7:12" x14ac:dyDescent="0.25">
      <c r="G1588" s="1"/>
      <c r="H1588" s="1"/>
      <c r="I1588" s="1"/>
      <c r="J1588" s="1"/>
      <c r="K1588" s="1"/>
      <c r="L1588" s="1"/>
    </row>
    <row r="1589" spans="7:12" x14ac:dyDescent="0.25">
      <c r="G1589" s="1"/>
      <c r="H1589" s="1"/>
      <c r="I1589" s="1"/>
      <c r="J1589" s="1"/>
      <c r="K1589" s="1"/>
      <c r="L1589" s="1"/>
    </row>
    <row r="1590" spans="7:12" x14ac:dyDescent="0.25">
      <c r="G1590" s="1"/>
      <c r="H1590" s="1"/>
      <c r="I1590" s="1"/>
      <c r="J1590" s="1"/>
      <c r="K1590" s="1"/>
      <c r="L1590" s="1"/>
    </row>
    <row r="1591" spans="7:12" x14ac:dyDescent="0.25">
      <c r="G1591" s="1"/>
      <c r="H1591" s="1"/>
      <c r="I1591" s="1"/>
      <c r="J1591" s="1"/>
      <c r="K1591" s="1"/>
      <c r="L1591" s="1"/>
    </row>
    <row r="1592" spans="7:12" x14ac:dyDescent="0.25">
      <c r="G1592" s="1"/>
      <c r="H1592" s="1"/>
      <c r="I1592" s="1"/>
      <c r="J1592" s="1"/>
      <c r="K1592" s="1"/>
      <c r="L1592" s="1"/>
    </row>
    <row r="1593" spans="7:12" x14ac:dyDescent="0.25">
      <c r="G1593" s="1"/>
      <c r="H1593" s="1"/>
      <c r="I1593" s="1"/>
      <c r="J1593" s="1"/>
      <c r="K1593" s="1"/>
      <c r="L1593" s="1"/>
    </row>
    <row r="1594" spans="7:12" x14ac:dyDescent="0.25">
      <c r="G1594" s="1"/>
      <c r="H1594" s="1"/>
      <c r="I1594" s="1"/>
      <c r="J1594" s="1"/>
      <c r="K1594" s="1"/>
      <c r="L1594" s="1"/>
    </row>
    <row r="1595" spans="7:12" x14ac:dyDescent="0.25">
      <c r="G1595" s="1"/>
      <c r="H1595" s="1"/>
      <c r="I1595" s="1"/>
      <c r="J1595" s="1"/>
      <c r="K1595" s="1"/>
      <c r="L1595" s="1"/>
    </row>
    <row r="1596" spans="7:12" x14ac:dyDescent="0.25">
      <c r="G1596" s="1"/>
      <c r="H1596" s="1"/>
      <c r="I1596" s="1"/>
      <c r="J1596" s="1"/>
      <c r="K1596" s="1"/>
      <c r="L1596" s="1"/>
    </row>
    <row r="1597" spans="7:12" x14ac:dyDescent="0.25">
      <c r="G1597" s="1"/>
      <c r="H1597" s="1"/>
      <c r="I1597" s="1"/>
      <c r="J1597" s="1"/>
      <c r="K1597" s="1"/>
      <c r="L1597" s="1"/>
    </row>
    <row r="1598" spans="7:12" x14ac:dyDescent="0.25">
      <c r="G1598" s="1"/>
      <c r="H1598" s="1"/>
      <c r="I1598" s="1"/>
      <c r="J1598" s="1"/>
      <c r="K1598" s="1"/>
      <c r="L1598" s="1"/>
    </row>
    <row r="1599" spans="7:12" x14ac:dyDescent="0.25">
      <c r="G1599" s="1"/>
      <c r="H1599" s="1"/>
      <c r="I1599" s="1"/>
      <c r="J1599" s="1"/>
      <c r="K1599" s="1"/>
      <c r="L1599" s="1"/>
    </row>
    <row r="1600" spans="7:12" x14ac:dyDescent="0.25">
      <c r="G1600" s="1"/>
      <c r="H1600" s="1"/>
      <c r="I1600" s="1"/>
      <c r="J1600" s="1"/>
      <c r="K1600" s="1"/>
      <c r="L1600" s="1"/>
    </row>
    <row r="1601" spans="7:12" x14ac:dyDescent="0.25">
      <c r="G1601" s="1"/>
      <c r="H1601" s="1"/>
      <c r="I1601" s="1"/>
      <c r="J1601" s="1"/>
      <c r="K1601" s="1"/>
      <c r="L1601" s="1"/>
    </row>
    <row r="1602" spans="7:12" x14ac:dyDescent="0.25">
      <c r="G1602" s="1"/>
      <c r="H1602" s="1"/>
      <c r="I1602" s="1"/>
      <c r="J1602" s="1"/>
      <c r="K1602" s="1"/>
      <c r="L1602" s="1"/>
    </row>
    <row r="1603" spans="7:12" x14ac:dyDescent="0.25">
      <c r="G1603" s="1"/>
      <c r="H1603" s="1"/>
      <c r="I1603" s="1"/>
      <c r="J1603" s="1"/>
      <c r="K1603" s="1"/>
      <c r="L1603" s="1"/>
    </row>
    <row r="1604" spans="7:12" x14ac:dyDescent="0.25">
      <c r="G1604" s="1"/>
      <c r="H1604" s="1"/>
      <c r="I1604" s="1"/>
      <c r="J1604" s="1"/>
      <c r="K1604" s="1"/>
      <c r="L1604" s="1"/>
    </row>
    <row r="1605" spans="7:12" x14ac:dyDescent="0.25">
      <c r="G1605" s="1"/>
      <c r="H1605" s="1"/>
      <c r="I1605" s="1"/>
      <c r="J1605" s="1"/>
      <c r="K1605" s="1"/>
      <c r="L1605" s="1"/>
    </row>
    <row r="1606" spans="7:12" x14ac:dyDescent="0.25">
      <c r="G1606" s="1"/>
      <c r="H1606" s="1"/>
      <c r="I1606" s="1"/>
      <c r="J1606" s="1"/>
      <c r="K1606" s="1"/>
      <c r="L1606" s="1"/>
    </row>
    <row r="1607" spans="7:12" x14ac:dyDescent="0.25">
      <c r="G1607" s="1"/>
      <c r="H1607" s="1"/>
      <c r="I1607" s="1"/>
      <c r="J1607" s="1"/>
      <c r="K1607" s="1"/>
      <c r="L1607" s="1"/>
    </row>
    <row r="1608" spans="7:12" x14ac:dyDescent="0.25">
      <c r="G1608" s="1"/>
      <c r="H1608" s="1"/>
      <c r="I1608" s="1"/>
      <c r="J1608" s="1"/>
      <c r="K1608" s="1"/>
      <c r="L1608" s="1"/>
    </row>
    <row r="1609" spans="7:12" x14ac:dyDescent="0.25">
      <c r="G1609" s="1"/>
      <c r="H1609" s="1"/>
      <c r="I1609" s="1"/>
      <c r="J1609" s="1"/>
      <c r="K1609" s="1"/>
      <c r="L1609" s="1"/>
    </row>
    <row r="1610" spans="7:12" x14ac:dyDescent="0.25">
      <c r="G1610" s="1"/>
      <c r="H1610" s="1"/>
      <c r="I1610" s="1"/>
      <c r="J1610" s="1"/>
      <c r="K1610" s="1"/>
      <c r="L1610" s="1"/>
    </row>
    <row r="1611" spans="7:12" x14ac:dyDescent="0.25">
      <c r="G1611" s="1"/>
      <c r="H1611" s="1"/>
      <c r="I1611" s="1"/>
      <c r="J1611" s="1"/>
      <c r="K1611" s="1"/>
      <c r="L1611" s="1"/>
    </row>
    <row r="1612" spans="7:12" x14ac:dyDescent="0.25">
      <c r="G1612" s="1"/>
      <c r="H1612" s="1"/>
      <c r="I1612" s="1"/>
      <c r="J1612" s="1"/>
      <c r="K1612" s="1"/>
      <c r="L1612" s="1"/>
    </row>
    <row r="1613" spans="7:12" x14ac:dyDescent="0.25">
      <c r="G1613" s="1"/>
      <c r="H1613" s="1"/>
      <c r="I1613" s="1"/>
      <c r="J1613" s="1"/>
      <c r="K1613" s="1"/>
      <c r="L1613" s="1"/>
    </row>
    <row r="1614" spans="7:12" x14ac:dyDescent="0.25">
      <c r="G1614" s="1"/>
      <c r="H1614" s="1"/>
      <c r="I1614" s="1"/>
      <c r="J1614" s="1"/>
      <c r="K1614" s="1"/>
      <c r="L1614" s="1"/>
    </row>
    <row r="1615" spans="7:12" x14ac:dyDescent="0.25">
      <c r="G1615" s="1"/>
      <c r="H1615" s="1"/>
      <c r="I1615" s="1"/>
      <c r="J1615" s="1"/>
      <c r="K1615" s="1"/>
      <c r="L1615" s="1"/>
    </row>
    <row r="1616" spans="7:12" x14ac:dyDescent="0.25">
      <c r="G1616" s="1"/>
      <c r="H1616" s="1"/>
      <c r="I1616" s="1"/>
      <c r="J1616" s="1"/>
      <c r="K1616" s="1"/>
      <c r="L1616" s="1"/>
    </row>
    <row r="1617" spans="7:12" x14ac:dyDescent="0.25">
      <c r="G1617" s="1"/>
      <c r="H1617" s="1"/>
      <c r="I1617" s="1"/>
      <c r="J1617" s="1"/>
      <c r="K1617" s="1"/>
      <c r="L1617" s="1"/>
    </row>
    <row r="1618" spans="7:12" x14ac:dyDescent="0.25">
      <c r="G1618" s="1"/>
      <c r="H1618" s="1"/>
      <c r="I1618" s="1"/>
      <c r="J1618" s="1"/>
      <c r="K1618" s="1"/>
      <c r="L1618" s="1"/>
    </row>
    <row r="1619" spans="7:12" x14ac:dyDescent="0.25">
      <c r="G1619" s="1"/>
      <c r="H1619" s="1"/>
      <c r="I1619" s="1"/>
      <c r="J1619" s="1"/>
      <c r="K1619" s="1"/>
      <c r="L1619" s="1"/>
    </row>
    <row r="1620" spans="7:12" x14ac:dyDescent="0.25">
      <c r="G1620" s="1"/>
      <c r="H1620" s="1"/>
      <c r="I1620" s="1"/>
      <c r="J1620" s="1"/>
      <c r="K1620" s="1"/>
      <c r="L1620" s="1"/>
    </row>
    <row r="1621" spans="7:12" x14ac:dyDescent="0.25">
      <c r="G1621" s="1"/>
      <c r="H1621" s="1"/>
      <c r="I1621" s="1"/>
      <c r="J1621" s="1"/>
      <c r="K1621" s="1"/>
      <c r="L1621" s="1"/>
    </row>
    <row r="1622" spans="7:12" x14ac:dyDescent="0.25">
      <c r="G1622" s="1"/>
      <c r="H1622" s="1"/>
      <c r="I1622" s="1"/>
      <c r="J1622" s="1"/>
      <c r="K1622" s="1"/>
      <c r="L1622" s="1"/>
    </row>
    <row r="1623" spans="7:12" x14ac:dyDescent="0.25">
      <c r="G1623" s="1"/>
      <c r="H1623" s="1"/>
      <c r="I1623" s="1"/>
      <c r="J1623" s="1"/>
      <c r="K1623" s="1"/>
      <c r="L1623" s="1"/>
    </row>
    <row r="1624" spans="7:12" x14ac:dyDescent="0.25">
      <c r="G1624" s="1"/>
      <c r="H1624" s="1"/>
      <c r="I1624" s="1"/>
      <c r="J1624" s="1"/>
      <c r="K1624" s="1"/>
      <c r="L1624" s="1"/>
    </row>
    <row r="1625" spans="7:12" x14ac:dyDescent="0.25">
      <c r="G1625" s="1"/>
      <c r="H1625" s="1"/>
      <c r="I1625" s="1"/>
      <c r="J1625" s="1"/>
      <c r="K1625" s="1"/>
      <c r="L1625" s="1"/>
    </row>
    <row r="1626" spans="7:12" x14ac:dyDescent="0.25">
      <c r="G1626" s="1"/>
      <c r="H1626" s="1"/>
      <c r="I1626" s="1"/>
      <c r="J1626" s="1"/>
      <c r="K1626" s="1"/>
      <c r="L1626" s="1"/>
    </row>
    <row r="1627" spans="7:12" x14ac:dyDescent="0.25">
      <c r="G1627" s="1"/>
      <c r="H1627" s="1"/>
      <c r="I1627" s="1"/>
      <c r="J1627" s="1"/>
      <c r="K1627" s="1"/>
      <c r="L1627" s="1"/>
    </row>
    <row r="1628" spans="7:12" x14ac:dyDescent="0.25">
      <c r="G1628" s="1"/>
      <c r="H1628" s="1"/>
      <c r="I1628" s="1"/>
      <c r="J1628" s="1"/>
      <c r="K1628" s="1"/>
      <c r="L1628" s="1"/>
    </row>
    <row r="1629" spans="7:12" x14ac:dyDescent="0.25">
      <c r="G1629" s="1"/>
      <c r="H1629" s="1"/>
      <c r="I1629" s="1"/>
      <c r="J1629" s="1"/>
      <c r="K1629" s="1"/>
      <c r="L1629" s="1"/>
    </row>
    <row r="1630" spans="7:12" x14ac:dyDescent="0.25">
      <c r="G1630" s="1"/>
      <c r="H1630" s="1"/>
      <c r="I1630" s="1"/>
      <c r="J1630" s="1"/>
      <c r="K1630" s="1"/>
      <c r="L1630" s="1"/>
    </row>
    <row r="1631" spans="7:12" x14ac:dyDescent="0.25">
      <c r="G1631" s="1"/>
      <c r="H1631" s="1"/>
      <c r="I1631" s="1"/>
      <c r="J1631" s="1"/>
      <c r="K1631" s="1"/>
      <c r="L1631" s="1"/>
    </row>
    <row r="1632" spans="7:12" x14ac:dyDescent="0.25">
      <c r="G1632" s="1"/>
      <c r="H1632" s="1"/>
      <c r="I1632" s="1"/>
      <c r="J1632" s="1"/>
      <c r="K1632" s="1"/>
      <c r="L1632" s="1"/>
    </row>
    <row r="1633" spans="7:12" x14ac:dyDescent="0.25">
      <c r="G1633" s="1"/>
      <c r="H1633" s="1"/>
      <c r="I1633" s="1"/>
      <c r="J1633" s="1"/>
      <c r="K1633" s="1"/>
      <c r="L1633" s="1"/>
    </row>
    <row r="1634" spans="7:12" x14ac:dyDescent="0.25">
      <c r="G1634" s="1"/>
      <c r="H1634" s="1"/>
      <c r="I1634" s="1"/>
      <c r="J1634" s="1"/>
      <c r="K1634" s="1"/>
      <c r="L1634" s="1"/>
    </row>
    <row r="1635" spans="7:12" x14ac:dyDescent="0.25">
      <c r="G1635" s="1"/>
      <c r="H1635" s="1"/>
      <c r="I1635" s="1"/>
      <c r="J1635" s="1"/>
      <c r="K1635" s="1"/>
      <c r="L1635" s="1"/>
    </row>
    <row r="1636" spans="7:12" x14ac:dyDescent="0.25">
      <c r="G1636" s="1"/>
      <c r="H1636" s="1"/>
      <c r="I1636" s="1"/>
      <c r="J1636" s="1"/>
      <c r="K1636" s="1"/>
      <c r="L1636" s="1"/>
    </row>
    <row r="1637" spans="7:12" x14ac:dyDescent="0.25">
      <c r="G1637" s="1"/>
      <c r="H1637" s="1"/>
      <c r="I1637" s="1"/>
      <c r="J1637" s="1"/>
      <c r="K1637" s="1"/>
      <c r="L1637" s="1"/>
    </row>
    <row r="1638" spans="7:12" x14ac:dyDescent="0.25">
      <c r="G1638" s="1"/>
      <c r="H1638" s="1"/>
      <c r="I1638" s="1"/>
      <c r="J1638" s="1"/>
      <c r="K1638" s="1"/>
      <c r="L1638" s="1"/>
    </row>
    <row r="1639" spans="7:12" x14ac:dyDescent="0.25">
      <c r="G1639" s="1"/>
      <c r="H1639" s="1"/>
      <c r="I1639" s="1"/>
      <c r="J1639" s="1"/>
      <c r="K1639" s="1"/>
      <c r="L1639" s="1"/>
    </row>
    <row r="1640" spans="7:12" x14ac:dyDescent="0.25">
      <c r="G1640" s="1"/>
      <c r="H1640" s="1"/>
      <c r="I1640" s="1"/>
      <c r="J1640" s="1"/>
      <c r="K1640" s="1"/>
      <c r="L1640" s="1"/>
    </row>
    <row r="1641" spans="7:12" x14ac:dyDescent="0.25">
      <c r="G1641" s="1"/>
      <c r="H1641" s="1"/>
      <c r="I1641" s="1"/>
      <c r="J1641" s="1"/>
      <c r="K1641" s="1"/>
      <c r="L1641" s="1"/>
    </row>
    <row r="1642" spans="7:12" x14ac:dyDescent="0.25">
      <c r="G1642" s="1"/>
      <c r="H1642" s="1"/>
      <c r="I1642" s="1"/>
      <c r="J1642" s="1"/>
      <c r="K1642" s="1"/>
      <c r="L1642" s="1"/>
    </row>
    <row r="1643" spans="7:12" x14ac:dyDescent="0.25">
      <c r="G1643" s="1"/>
      <c r="H1643" s="1"/>
      <c r="I1643" s="1"/>
      <c r="J1643" s="1"/>
      <c r="K1643" s="1"/>
      <c r="L1643" s="1"/>
    </row>
    <row r="1644" spans="7:12" x14ac:dyDescent="0.25">
      <c r="G1644" s="1"/>
      <c r="H1644" s="1"/>
      <c r="I1644" s="1"/>
      <c r="J1644" s="1"/>
      <c r="K1644" s="1"/>
      <c r="L1644" s="1"/>
    </row>
    <row r="1645" spans="7:12" x14ac:dyDescent="0.25">
      <c r="G1645" s="1"/>
      <c r="H1645" s="1"/>
      <c r="I1645" s="1"/>
      <c r="J1645" s="1"/>
      <c r="K1645" s="1"/>
      <c r="L1645" s="1"/>
    </row>
    <row r="1646" spans="7:12" x14ac:dyDescent="0.25">
      <c r="G1646" s="1"/>
      <c r="H1646" s="1"/>
      <c r="I1646" s="1"/>
      <c r="J1646" s="1"/>
      <c r="K1646" s="1"/>
      <c r="L1646" s="1"/>
    </row>
    <row r="1647" spans="7:12" x14ac:dyDescent="0.25">
      <c r="G1647" s="1"/>
      <c r="H1647" s="1"/>
      <c r="I1647" s="1"/>
      <c r="J1647" s="1"/>
      <c r="K1647" s="1"/>
      <c r="L1647" s="1"/>
    </row>
    <row r="1648" spans="7:12" x14ac:dyDescent="0.25">
      <c r="G1648" s="1"/>
      <c r="H1648" s="1"/>
      <c r="I1648" s="1"/>
      <c r="J1648" s="1"/>
      <c r="K1648" s="1"/>
      <c r="L1648" s="1"/>
    </row>
    <row r="1649" spans="7:12" x14ac:dyDescent="0.25">
      <c r="G1649" s="1"/>
      <c r="H1649" s="1"/>
      <c r="I1649" s="1"/>
      <c r="J1649" s="1"/>
      <c r="K1649" s="1"/>
      <c r="L1649" s="1"/>
    </row>
    <row r="1650" spans="7:12" x14ac:dyDescent="0.25">
      <c r="G1650" s="1"/>
      <c r="H1650" s="1"/>
      <c r="I1650" s="1"/>
      <c r="J1650" s="1"/>
      <c r="K1650" s="1"/>
      <c r="L1650" s="1"/>
    </row>
    <row r="1651" spans="7:12" x14ac:dyDescent="0.25">
      <c r="G1651" s="1"/>
      <c r="H1651" s="1"/>
      <c r="I1651" s="1"/>
      <c r="J1651" s="1"/>
      <c r="K1651" s="1"/>
      <c r="L1651" s="1"/>
    </row>
    <row r="1652" spans="7:12" x14ac:dyDescent="0.25">
      <c r="G1652" s="1"/>
      <c r="H1652" s="1"/>
      <c r="I1652" s="1"/>
      <c r="J1652" s="1"/>
      <c r="K1652" s="1"/>
      <c r="L1652" s="1"/>
    </row>
    <row r="1653" spans="7:12" x14ac:dyDescent="0.25">
      <c r="G1653" s="1"/>
      <c r="H1653" s="1"/>
      <c r="I1653" s="1"/>
      <c r="J1653" s="1"/>
      <c r="K1653" s="1"/>
      <c r="L1653" s="1"/>
    </row>
    <row r="1654" spans="7:12" x14ac:dyDescent="0.25">
      <c r="G1654" s="1"/>
      <c r="H1654" s="1"/>
      <c r="I1654" s="1"/>
      <c r="J1654" s="1"/>
      <c r="K1654" s="1"/>
      <c r="L1654" s="1"/>
    </row>
    <row r="1655" spans="7:12" x14ac:dyDescent="0.25">
      <c r="G1655" s="1"/>
      <c r="H1655" s="1"/>
      <c r="I1655" s="1"/>
      <c r="J1655" s="1"/>
      <c r="K1655" s="1"/>
      <c r="L1655" s="1"/>
    </row>
    <row r="1656" spans="7:12" x14ac:dyDescent="0.25">
      <c r="G1656" s="1"/>
      <c r="H1656" s="1"/>
      <c r="I1656" s="1"/>
      <c r="J1656" s="1"/>
      <c r="K1656" s="1"/>
      <c r="L1656" s="1"/>
    </row>
    <row r="1657" spans="7:12" x14ac:dyDescent="0.25">
      <c r="G1657" s="1"/>
      <c r="H1657" s="1"/>
      <c r="I1657" s="1"/>
      <c r="J1657" s="1"/>
      <c r="K1657" s="1"/>
      <c r="L1657" s="1"/>
    </row>
    <row r="1658" spans="7:12" x14ac:dyDescent="0.25">
      <c r="G1658" s="1"/>
      <c r="H1658" s="1"/>
      <c r="I1658" s="1"/>
      <c r="J1658" s="1"/>
      <c r="K1658" s="1"/>
      <c r="L1658" s="1"/>
    </row>
    <row r="1659" spans="7:12" x14ac:dyDescent="0.25">
      <c r="G1659" s="1"/>
      <c r="H1659" s="1"/>
      <c r="I1659" s="1"/>
      <c r="J1659" s="1"/>
      <c r="K1659" s="1"/>
      <c r="L1659" s="1"/>
    </row>
    <row r="1660" spans="7:12" x14ac:dyDescent="0.25">
      <c r="G1660" s="1"/>
      <c r="H1660" s="1"/>
      <c r="I1660" s="1"/>
      <c r="J1660" s="1"/>
      <c r="K1660" s="1"/>
      <c r="L1660" s="1"/>
    </row>
    <row r="1661" spans="7:12" x14ac:dyDescent="0.25">
      <c r="G1661" s="1"/>
      <c r="H1661" s="1"/>
      <c r="I1661" s="1"/>
      <c r="J1661" s="1"/>
      <c r="K1661" s="1"/>
      <c r="L1661" s="1"/>
    </row>
    <row r="1662" spans="7:12" x14ac:dyDescent="0.25">
      <c r="G1662" s="1"/>
      <c r="H1662" s="1"/>
      <c r="I1662" s="1"/>
      <c r="J1662" s="1"/>
      <c r="K1662" s="1"/>
      <c r="L1662" s="1"/>
    </row>
    <row r="1663" spans="7:12" x14ac:dyDescent="0.25">
      <c r="G1663" s="1"/>
      <c r="H1663" s="1"/>
      <c r="I1663" s="1"/>
      <c r="J1663" s="1"/>
      <c r="K1663" s="1"/>
      <c r="L1663" s="1"/>
    </row>
    <row r="1664" spans="7:12" x14ac:dyDescent="0.25">
      <c r="G1664" s="1"/>
      <c r="H1664" s="1"/>
      <c r="I1664" s="1"/>
      <c r="J1664" s="1"/>
      <c r="K1664" s="1"/>
      <c r="L1664" s="1"/>
    </row>
    <row r="1665" spans="7:12" x14ac:dyDescent="0.25">
      <c r="G1665" s="1"/>
      <c r="H1665" s="1"/>
      <c r="I1665" s="1"/>
      <c r="J1665" s="1"/>
      <c r="K1665" s="1"/>
      <c r="L1665" s="1"/>
    </row>
    <row r="1666" spans="7:12" x14ac:dyDescent="0.25">
      <c r="G1666" s="1"/>
      <c r="H1666" s="1"/>
      <c r="I1666" s="1"/>
      <c r="J1666" s="1"/>
      <c r="K1666" s="1"/>
      <c r="L1666" s="1"/>
    </row>
    <row r="1667" spans="7:12" x14ac:dyDescent="0.25">
      <c r="G1667" s="1"/>
      <c r="H1667" s="1"/>
      <c r="I1667" s="1"/>
      <c r="J1667" s="1"/>
      <c r="K1667" s="1"/>
      <c r="L1667" s="1"/>
    </row>
    <row r="1668" spans="7:12" x14ac:dyDescent="0.25">
      <c r="G1668" s="1"/>
      <c r="H1668" s="1"/>
      <c r="I1668" s="1"/>
      <c r="J1668" s="1"/>
      <c r="K1668" s="1"/>
      <c r="L1668" s="1"/>
    </row>
    <row r="1669" spans="7:12" x14ac:dyDescent="0.25">
      <c r="G1669" s="1"/>
      <c r="H1669" s="1"/>
      <c r="I1669" s="1"/>
      <c r="J1669" s="1"/>
      <c r="K1669" s="1"/>
      <c r="L1669" s="1"/>
    </row>
    <row r="1670" spans="7:12" x14ac:dyDescent="0.25">
      <c r="G1670" s="1"/>
      <c r="H1670" s="1"/>
      <c r="I1670" s="1"/>
      <c r="J1670" s="1"/>
      <c r="K1670" s="1"/>
      <c r="L1670" s="1"/>
    </row>
    <row r="1671" spans="7:12" x14ac:dyDescent="0.25">
      <c r="G1671" s="1"/>
      <c r="H1671" s="1"/>
      <c r="I1671" s="1"/>
      <c r="J1671" s="1"/>
      <c r="K1671" s="1"/>
      <c r="L1671" s="1"/>
    </row>
    <row r="1672" spans="7:12" x14ac:dyDescent="0.25">
      <c r="G1672" s="1"/>
      <c r="H1672" s="1"/>
      <c r="I1672" s="1"/>
      <c r="J1672" s="1"/>
      <c r="K1672" s="1"/>
      <c r="L1672" s="1"/>
    </row>
    <row r="1673" spans="7:12" x14ac:dyDescent="0.25">
      <c r="G1673" s="1"/>
      <c r="H1673" s="1"/>
      <c r="I1673" s="1"/>
      <c r="J1673" s="1"/>
      <c r="K1673" s="1"/>
      <c r="L1673" s="1"/>
    </row>
    <row r="1674" spans="7:12" x14ac:dyDescent="0.25">
      <c r="G1674" s="1"/>
      <c r="H1674" s="1"/>
      <c r="I1674" s="1"/>
      <c r="J1674" s="1"/>
      <c r="K1674" s="1"/>
      <c r="L1674" s="1"/>
    </row>
    <row r="1675" spans="7:12" x14ac:dyDescent="0.25">
      <c r="G1675" s="1"/>
      <c r="H1675" s="1"/>
      <c r="I1675" s="1"/>
      <c r="J1675" s="1"/>
      <c r="K1675" s="1"/>
      <c r="L1675" s="1"/>
    </row>
    <row r="1676" spans="7:12" x14ac:dyDescent="0.25">
      <c r="G1676" s="1"/>
      <c r="H1676" s="1"/>
      <c r="I1676" s="1"/>
      <c r="J1676" s="1"/>
      <c r="K1676" s="1"/>
      <c r="L1676" s="1"/>
    </row>
    <row r="1677" spans="7:12" x14ac:dyDescent="0.25">
      <c r="G1677" s="1"/>
      <c r="H1677" s="1"/>
      <c r="I1677" s="1"/>
      <c r="J1677" s="1"/>
      <c r="K1677" s="1"/>
      <c r="L1677" s="1"/>
    </row>
    <row r="1678" spans="7:12" x14ac:dyDescent="0.25">
      <c r="G1678" s="1"/>
      <c r="H1678" s="1"/>
      <c r="I1678" s="1"/>
      <c r="J1678" s="1"/>
      <c r="K1678" s="1"/>
      <c r="L1678" s="1"/>
    </row>
    <row r="1679" spans="7:12" x14ac:dyDescent="0.25">
      <c r="G1679" s="1"/>
      <c r="H1679" s="1"/>
      <c r="I1679" s="1"/>
      <c r="J1679" s="1"/>
      <c r="K1679" s="1"/>
      <c r="L1679" s="1"/>
    </row>
    <row r="1680" spans="7:12" x14ac:dyDescent="0.25">
      <c r="G1680" s="1"/>
      <c r="H1680" s="1"/>
      <c r="I1680" s="1"/>
      <c r="J1680" s="1"/>
      <c r="K1680" s="1"/>
      <c r="L1680" s="1"/>
    </row>
    <row r="1681" spans="7:12" x14ac:dyDescent="0.25">
      <c r="G1681" s="1"/>
      <c r="H1681" s="1"/>
      <c r="I1681" s="1"/>
      <c r="J1681" s="1"/>
      <c r="K1681" s="1"/>
      <c r="L1681" s="1"/>
    </row>
    <row r="1682" spans="7:12" x14ac:dyDescent="0.25">
      <c r="G1682" s="1"/>
      <c r="H1682" s="1"/>
      <c r="I1682" s="1"/>
      <c r="J1682" s="1"/>
      <c r="K1682" s="1"/>
      <c r="L1682" s="1"/>
    </row>
    <row r="1683" spans="7:12" x14ac:dyDescent="0.25">
      <c r="G1683" s="1"/>
      <c r="H1683" s="1"/>
      <c r="I1683" s="1"/>
      <c r="J1683" s="1"/>
      <c r="K1683" s="1"/>
      <c r="L1683" s="1"/>
    </row>
    <row r="1684" spans="7:12" x14ac:dyDescent="0.25">
      <c r="G1684" s="1"/>
      <c r="H1684" s="1"/>
      <c r="I1684" s="1"/>
      <c r="J1684" s="1"/>
      <c r="K1684" s="1"/>
      <c r="L1684" s="1"/>
    </row>
    <row r="1685" spans="7:12" x14ac:dyDescent="0.25">
      <c r="G1685" s="1"/>
      <c r="H1685" s="1"/>
      <c r="I1685" s="1"/>
      <c r="J1685" s="1"/>
      <c r="K1685" s="1"/>
      <c r="L1685" s="1"/>
    </row>
    <row r="1686" spans="7:12" x14ac:dyDescent="0.25">
      <c r="G1686" s="1"/>
      <c r="H1686" s="1"/>
      <c r="I1686" s="1"/>
      <c r="J1686" s="1"/>
      <c r="K1686" s="1"/>
      <c r="L1686" s="1"/>
    </row>
    <row r="1687" spans="7:12" x14ac:dyDescent="0.25">
      <c r="G1687" s="1"/>
      <c r="H1687" s="1"/>
      <c r="I1687" s="1"/>
      <c r="J1687" s="1"/>
      <c r="K1687" s="1"/>
      <c r="L1687" s="1"/>
    </row>
    <row r="1688" spans="7:12" x14ac:dyDescent="0.25">
      <c r="G1688" s="1"/>
      <c r="H1688" s="1"/>
      <c r="I1688" s="1"/>
      <c r="J1688" s="1"/>
      <c r="K1688" s="1"/>
      <c r="L1688" s="1"/>
    </row>
    <row r="1689" spans="7:12" x14ac:dyDescent="0.25">
      <c r="G1689" s="1"/>
      <c r="H1689" s="1"/>
      <c r="I1689" s="1"/>
      <c r="J1689" s="1"/>
      <c r="K1689" s="1"/>
      <c r="L1689" s="1"/>
    </row>
    <row r="1690" spans="7:12" x14ac:dyDescent="0.25">
      <c r="G1690" s="1"/>
      <c r="H1690" s="1"/>
      <c r="I1690" s="1"/>
      <c r="J1690" s="1"/>
      <c r="K1690" s="1"/>
      <c r="L1690" s="1"/>
    </row>
    <row r="1691" spans="7:12" x14ac:dyDescent="0.25">
      <c r="G1691" s="1"/>
      <c r="H1691" s="1"/>
      <c r="I1691" s="1"/>
      <c r="J1691" s="1"/>
      <c r="K1691" s="1"/>
      <c r="L1691" s="1"/>
    </row>
    <row r="1692" spans="7:12" x14ac:dyDescent="0.25">
      <c r="G1692" s="1"/>
      <c r="H1692" s="1"/>
      <c r="I1692" s="1"/>
      <c r="J1692" s="1"/>
      <c r="K1692" s="1"/>
      <c r="L1692" s="1"/>
    </row>
    <row r="1693" spans="7:12" x14ac:dyDescent="0.25">
      <c r="G1693" s="1"/>
      <c r="H1693" s="1"/>
      <c r="I1693" s="1"/>
      <c r="J1693" s="1"/>
      <c r="K1693" s="1"/>
      <c r="L1693" s="1"/>
    </row>
    <row r="1694" spans="7:12" x14ac:dyDescent="0.25">
      <c r="G1694" s="1"/>
      <c r="H1694" s="1"/>
      <c r="I1694" s="1"/>
      <c r="J1694" s="1"/>
      <c r="K1694" s="1"/>
      <c r="L1694" s="1"/>
    </row>
    <row r="1695" spans="7:12" x14ac:dyDescent="0.25">
      <c r="G1695" s="1"/>
      <c r="H1695" s="1"/>
      <c r="I1695" s="1"/>
      <c r="J1695" s="1"/>
      <c r="K1695" s="1"/>
      <c r="L1695" s="1"/>
    </row>
    <row r="1696" spans="7:12" x14ac:dyDescent="0.25">
      <c r="G1696" s="1"/>
      <c r="H1696" s="1"/>
      <c r="I1696" s="1"/>
      <c r="J1696" s="1"/>
      <c r="K1696" s="1"/>
      <c r="L1696" s="1"/>
    </row>
    <row r="1697" spans="7:12" x14ac:dyDescent="0.25">
      <c r="G1697" s="1"/>
      <c r="H1697" s="1"/>
      <c r="I1697" s="1"/>
      <c r="J1697" s="1"/>
      <c r="K1697" s="1"/>
      <c r="L1697" s="1"/>
    </row>
    <row r="1698" spans="7:12" x14ac:dyDescent="0.25">
      <c r="G1698" s="1"/>
      <c r="H1698" s="1"/>
      <c r="I1698" s="1"/>
      <c r="J1698" s="1"/>
      <c r="K1698" s="1"/>
      <c r="L1698" s="1"/>
    </row>
    <row r="1699" spans="7:12" x14ac:dyDescent="0.25">
      <c r="G1699" s="1"/>
      <c r="H1699" s="1"/>
      <c r="I1699" s="1"/>
      <c r="J1699" s="1"/>
      <c r="K1699" s="1"/>
      <c r="L1699" s="1"/>
    </row>
    <row r="1700" spans="7:12" x14ac:dyDescent="0.25">
      <c r="G1700" s="1"/>
      <c r="H1700" s="1"/>
      <c r="I1700" s="1"/>
      <c r="J1700" s="1"/>
      <c r="K1700" s="1"/>
      <c r="L1700" s="1"/>
    </row>
    <row r="1701" spans="7:12" x14ac:dyDescent="0.25">
      <c r="G1701" s="1"/>
      <c r="H1701" s="1"/>
      <c r="I1701" s="1"/>
      <c r="J1701" s="1"/>
      <c r="K1701" s="1"/>
      <c r="L1701" s="1"/>
    </row>
    <row r="1702" spans="7:12" x14ac:dyDescent="0.25">
      <c r="G1702" s="1"/>
      <c r="H1702" s="1"/>
      <c r="I1702" s="1"/>
      <c r="J1702" s="1"/>
      <c r="K1702" s="1"/>
      <c r="L1702" s="1"/>
    </row>
    <row r="1703" spans="7:12" x14ac:dyDescent="0.25">
      <c r="G1703" s="1"/>
      <c r="H1703" s="1"/>
      <c r="I1703" s="1"/>
      <c r="J1703" s="1"/>
      <c r="K1703" s="1"/>
      <c r="L1703" s="1"/>
    </row>
    <row r="1704" spans="7:12" x14ac:dyDescent="0.25">
      <c r="G1704" s="1"/>
      <c r="H1704" s="1"/>
      <c r="I1704" s="1"/>
      <c r="J1704" s="1"/>
      <c r="K1704" s="1"/>
      <c r="L1704" s="1"/>
    </row>
    <row r="1705" spans="7:12" x14ac:dyDescent="0.25">
      <c r="G1705" s="1"/>
      <c r="H1705" s="1"/>
      <c r="I1705" s="1"/>
      <c r="J1705" s="1"/>
      <c r="K1705" s="1"/>
      <c r="L1705" s="1"/>
    </row>
    <row r="1706" spans="7:12" x14ac:dyDescent="0.25">
      <c r="G1706" s="1"/>
      <c r="H1706" s="1"/>
      <c r="I1706" s="1"/>
      <c r="J1706" s="1"/>
      <c r="K1706" s="1"/>
      <c r="L1706" s="1"/>
    </row>
    <row r="1707" spans="7:12" x14ac:dyDescent="0.25">
      <c r="G1707" s="1"/>
      <c r="H1707" s="1"/>
      <c r="I1707" s="1"/>
      <c r="J1707" s="1"/>
      <c r="K1707" s="1"/>
      <c r="L1707" s="1"/>
    </row>
    <row r="1708" spans="7:12" x14ac:dyDescent="0.25">
      <c r="G1708" s="1"/>
      <c r="H1708" s="1"/>
      <c r="I1708" s="1"/>
      <c r="J1708" s="1"/>
      <c r="K1708" s="1"/>
      <c r="L1708" s="1"/>
    </row>
    <row r="1709" spans="7:12" x14ac:dyDescent="0.25">
      <c r="G1709" s="1"/>
      <c r="H1709" s="1"/>
      <c r="I1709" s="1"/>
      <c r="J1709" s="1"/>
      <c r="K1709" s="1"/>
      <c r="L1709" s="1"/>
    </row>
    <row r="1710" spans="7:12" x14ac:dyDescent="0.25">
      <c r="G1710" s="1"/>
      <c r="H1710" s="1"/>
      <c r="I1710" s="1"/>
      <c r="J1710" s="1"/>
      <c r="K1710" s="1"/>
      <c r="L1710" s="1"/>
    </row>
    <row r="1711" spans="7:12" x14ac:dyDescent="0.25">
      <c r="G1711" s="1"/>
      <c r="H1711" s="1"/>
      <c r="I1711" s="1"/>
      <c r="J1711" s="1"/>
      <c r="K1711" s="1"/>
      <c r="L1711" s="1"/>
    </row>
    <row r="1712" spans="7:12" x14ac:dyDescent="0.25">
      <c r="G1712" s="1"/>
      <c r="H1712" s="1"/>
      <c r="I1712" s="1"/>
      <c r="J1712" s="1"/>
      <c r="K1712" s="1"/>
      <c r="L1712" s="1"/>
    </row>
    <row r="1713" spans="7:12" x14ac:dyDescent="0.25">
      <c r="G1713" s="1"/>
      <c r="H1713" s="1"/>
      <c r="I1713" s="1"/>
      <c r="J1713" s="1"/>
      <c r="K1713" s="1"/>
      <c r="L1713" s="1"/>
    </row>
    <row r="1714" spans="7:12" x14ac:dyDescent="0.25">
      <c r="G1714" s="1"/>
      <c r="H1714" s="1"/>
      <c r="I1714" s="1"/>
      <c r="J1714" s="1"/>
      <c r="K1714" s="1"/>
      <c r="L1714" s="1"/>
    </row>
    <row r="1715" spans="7:12" x14ac:dyDescent="0.25">
      <c r="G1715" s="1"/>
      <c r="H1715" s="1"/>
      <c r="I1715" s="1"/>
      <c r="J1715" s="1"/>
      <c r="K1715" s="1"/>
      <c r="L1715" s="1"/>
    </row>
    <row r="1716" spans="7:12" x14ac:dyDescent="0.25">
      <c r="G1716" s="1"/>
      <c r="H1716" s="1"/>
      <c r="I1716" s="1"/>
      <c r="J1716" s="1"/>
      <c r="K1716" s="1"/>
      <c r="L1716" s="1"/>
    </row>
    <row r="1717" spans="7:12" x14ac:dyDescent="0.25">
      <c r="G1717" s="1"/>
      <c r="H1717" s="1"/>
      <c r="I1717" s="1"/>
      <c r="J1717" s="1"/>
      <c r="K1717" s="1"/>
      <c r="L1717" s="1"/>
    </row>
    <row r="1718" spans="7:12" x14ac:dyDescent="0.25">
      <c r="G1718" s="1"/>
      <c r="H1718" s="1"/>
      <c r="I1718" s="1"/>
      <c r="J1718" s="1"/>
      <c r="K1718" s="1"/>
      <c r="L1718" s="1"/>
    </row>
    <row r="1719" spans="7:12" x14ac:dyDescent="0.25">
      <c r="G1719" s="1"/>
      <c r="H1719" s="1"/>
      <c r="I1719" s="1"/>
      <c r="J1719" s="1"/>
      <c r="K1719" s="1"/>
      <c r="L1719" s="1"/>
    </row>
    <row r="1720" spans="7:12" x14ac:dyDescent="0.25">
      <c r="G1720" s="1"/>
      <c r="H1720" s="1"/>
      <c r="I1720" s="1"/>
      <c r="J1720" s="1"/>
      <c r="K1720" s="1"/>
      <c r="L1720" s="1"/>
    </row>
    <row r="1721" spans="7:12" x14ac:dyDescent="0.25">
      <c r="G1721" s="1"/>
      <c r="H1721" s="1"/>
      <c r="I1721" s="1"/>
      <c r="J1721" s="1"/>
      <c r="K1721" s="1"/>
      <c r="L1721" s="1"/>
    </row>
    <row r="1722" spans="7:12" x14ac:dyDescent="0.25">
      <c r="G1722" s="1"/>
      <c r="H1722" s="1"/>
      <c r="I1722" s="1"/>
      <c r="J1722" s="1"/>
      <c r="K1722" s="1"/>
      <c r="L1722" s="1"/>
    </row>
    <row r="1723" spans="7:12" x14ac:dyDescent="0.25">
      <c r="G1723" s="1"/>
      <c r="H1723" s="1"/>
      <c r="I1723" s="1"/>
      <c r="J1723" s="1"/>
      <c r="K1723" s="1"/>
      <c r="L1723" s="1"/>
    </row>
    <row r="1724" spans="7:12" x14ac:dyDescent="0.25">
      <c r="G1724" s="1"/>
      <c r="H1724" s="1"/>
      <c r="I1724" s="1"/>
      <c r="J1724" s="1"/>
      <c r="K1724" s="1"/>
      <c r="L1724" s="1"/>
    </row>
    <row r="1725" spans="7:12" x14ac:dyDescent="0.25">
      <c r="G1725" s="1"/>
      <c r="H1725" s="1"/>
      <c r="I1725" s="1"/>
      <c r="J1725" s="1"/>
      <c r="K1725" s="1"/>
      <c r="L1725" s="1"/>
    </row>
    <row r="1726" spans="7:12" x14ac:dyDescent="0.25">
      <c r="G1726" s="1"/>
      <c r="H1726" s="1"/>
      <c r="I1726" s="1"/>
      <c r="J1726" s="1"/>
      <c r="K1726" s="1"/>
      <c r="L1726" s="1"/>
    </row>
    <row r="1727" spans="7:12" x14ac:dyDescent="0.25">
      <c r="G1727" s="1"/>
      <c r="H1727" s="1"/>
      <c r="I1727" s="1"/>
      <c r="J1727" s="1"/>
      <c r="K1727" s="1"/>
      <c r="L1727" s="1"/>
    </row>
    <row r="1728" spans="7:12" x14ac:dyDescent="0.25">
      <c r="G1728" s="1"/>
      <c r="H1728" s="1"/>
      <c r="I1728" s="1"/>
      <c r="J1728" s="1"/>
      <c r="K1728" s="1"/>
      <c r="L1728" s="1"/>
    </row>
    <row r="1729" spans="7:12" x14ac:dyDescent="0.25">
      <c r="G1729" s="1"/>
      <c r="H1729" s="1"/>
      <c r="I1729" s="1"/>
      <c r="J1729" s="1"/>
      <c r="K1729" s="1"/>
      <c r="L1729" s="1"/>
    </row>
    <row r="1730" spans="7:12" x14ac:dyDescent="0.25">
      <c r="G1730" s="1"/>
      <c r="H1730" s="1"/>
      <c r="I1730" s="1"/>
      <c r="J1730" s="1"/>
      <c r="K1730" s="1"/>
      <c r="L1730" s="1"/>
    </row>
    <row r="1731" spans="7:12" x14ac:dyDescent="0.25">
      <c r="G1731" s="1"/>
      <c r="H1731" s="1"/>
      <c r="I1731" s="1"/>
      <c r="J1731" s="1"/>
      <c r="K1731" s="1"/>
      <c r="L1731" s="1"/>
    </row>
    <row r="1732" spans="7:12" x14ac:dyDescent="0.25">
      <c r="G1732" s="1"/>
      <c r="H1732" s="1"/>
      <c r="I1732" s="1"/>
      <c r="J1732" s="1"/>
      <c r="K1732" s="1"/>
      <c r="L1732" s="1"/>
    </row>
    <row r="1733" spans="7:12" x14ac:dyDescent="0.25">
      <c r="G1733" s="1"/>
      <c r="H1733" s="1"/>
      <c r="I1733" s="1"/>
      <c r="J1733" s="1"/>
      <c r="K1733" s="1"/>
      <c r="L1733" s="1"/>
    </row>
    <row r="1734" spans="7:12" x14ac:dyDescent="0.25">
      <c r="G1734" s="1"/>
      <c r="H1734" s="1"/>
      <c r="I1734" s="1"/>
      <c r="J1734" s="1"/>
      <c r="K1734" s="1"/>
      <c r="L1734" s="1"/>
    </row>
    <row r="1735" spans="7:12" x14ac:dyDescent="0.25">
      <c r="G1735" s="1"/>
      <c r="H1735" s="1"/>
      <c r="I1735" s="1"/>
      <c r="J1735" s="1"/>
      <c r="K1735" s="1"/>
      <c r="L1735" s="1"/>
    </row>
    <row r="1736" spans="7:12" x14ac:dyDescent="0.25">
      <c r="G1736" s="1"/>
      <c r="H1736" s="1"/>
      <c r="I1736" s="1"/>
      <c r="J1736" s="1"/>
      <c r="K1736" s="1"/>
      <c r="L1736" s="1"/>
    </row>
    <row r="1737" spans="7:12" x14ac:dyDescent="0.25">
      <c r="G1737" s="1"/>
      <c r="H1737" s="1"/>
      <c r="I1737" s="1"/>
      <c r="J1737" s="1"/>
      <c r="K1737" s="1"/>
      <c r="L1737" s="1"/>
    </row>
    <row r="1738" spans="7:12" x14ac:dyDescent="0.25">
      <c r="G1738" s="1"/>
      <c r="H1738" s="1"/>
      <c r="I1738" s="1"/>
      <c r="J1738" s="1"/>
      <c r="K1738" s="1"/>
      <c r="L1738" s="1"/>
    </row>
    <row r="1739" spans="7:12" x14ac:dyDescent="0.25">
      <c r="G1739" s="1"/>
      <c r="H1739" s="1"/>
      <c r="I1739" s="1"/>
      <c r="J1739" s="1"/>
      <c r="K1739" s="1"/>
      <c r="L1739" s="1"/>
    </row>
    <row r="1740" spans="7:12" x14ac:dyDescent="0.25">
      <c r="G1740" s="1"/>
      <c r="H1740" s="1"/>
      <c r="I1740" s="1"/>
      <c r="J1740" s="1"/>
      <c r="K1740" s="1"/>
      <c r="L1740" s="1"/>
    </row>
    <row r="1741" spans="7:12" x14ac:dyDescent="0.25">
      <c r="G1741" s="1"/>
      <c r="H1741" s="1"/>
      <c r="I1741" s="1"/>
      <c r="J1741" s="1"/>
      <c r="K1741" s="1"/>
      <c r="L1741" s="1"/>
    </row>
    <row r="1742" spans="7:12" x14ac:dyDescent="0.25">
      <c r="G1742" s="1"/>
      <c r="H1742" s="1"/>
      <c r="I1742" s="1"/>
      <c r="J1742" s="1"/>
      <c r="K1742" s="1"/>
      <c r="L1742" s="1"/>
    </row>
    <row r="1743" spans="7:12" x14ac:dyDescent="0.25">
      <c r="G1743" s="1"/>
      <c r="H1743" s="1"/>
      <c r="I1743" s="1"/>
      <c r="J1743" s="1"/>
      <c r="K1743" s="1"/>
      <c r="L1743" s="1"/>
    </row>
    <row r="1744" spans="7:12" x14ac:dyDescent="0.25">
      <c r="G1744" s="1"/>
      <c r="H1744" s="1"/>
      <c r="I1744" s="1"/>
      <c r="J1744" s="1"/>
      <c r="K1744" s="1"/>
      <c r="L1744" s="1"/>
    </row>
    <row r="1745" spans="7:12" x14ac:dyDescent="0.25">
      <c r="G1745" s="1"/>
      <c r="H1745" s="1"/>
      <c r="I1745" s="1"/>
      <c r="J1745" s="1"/>
      <c r="K1745" s="1"/>
      <c r="L1745" s="1"/>
    </row>
    <row r="1746" spans="7:12" x14ac:dyDescent="0.25">
      <c r="G1746" s="1"/>
      <c r="H1746" s="1"/>
      <c r="I1746" s="1"/>
      <c r="J1746" s="1"/>
      <c r="K1746" s="1"/>
      <c r="L1746" s="1"/>
    </row>
    <row r="1747" spans="7:12" x14ac:dyDescent="0.25">
      <c r="G1747" s="1"/>
      <c r="H1747" s="1"/>
      <c r="I1747" s="1"/>
      <c r="J1747" s="1"/>
      <c r="K1747" s="1"/>
      <c r="L1747" s="1"/>
    </row>
    <row r="1748" spans="7:12" x14ac:dyDescent="0.25">
      <c r="G1748" s="1"/>
      <c r="H1748" s="1"/>
      <c r="I1748" s="1"/>
      <c r="J1748" s="1"/>
      <c r="K1748" s="1"/>
      <c r="L1748" s="1"/>
    </row>
    <row r="1749" spans="7:12" x14ac:dyDescent="0.25">
      <c r="G1749" s="1"/>
      <c r="H1749" s="1"/>
      <c r="I1749" s="1"/>
      <c r="J1749" s="1"/>
      <c r="K1749" s="1"/>
      <c r="L1749" s="1"/>
    </row>
    <row r="1750" spans="7:12" x14ac:dyDescent="0.25">
      <c r="G1750" s="1"/>
      <c r="H1750" s="1"/>
      <c r="I1750" s="1"/>
      <c r="J1750" s="1"/>
      <c r="K1750" s="1"/>
      <c r="L1750" s="1"/>
    </row>
    <row r="1751" spans="7:12" x14ac:dyDescent="0.25">
      <c r="G1751" s="1"/>
      <c r="H1751" s="1"/>
      <c r="I1751" s="1"/>
      <c r="J1751" s="1"/>
      <c r="K1751" s="1"/>
      <c r="L1751" s="1"/>
    </row>
    <row r="1752" spans="7:12" x14ac:dyDescent="0.25">
      <c r="G1752" s="1"/>
      <c r="H1752" s="1"/>
      <c r="I1752" s="1"/>
      <c r="J1752" s="1"/>
      <c r="K1752" s="1"/>
      <c r="L1752" s="1"/>
    </row>
    <row r="1753" spans="7:12" x14ac:dyDescent="0.25">
      <c r="G1753" s="1"/>
      <c r="H1753" s="1"/>
      <c r="I1753" s="1"/>
      <c r="J1753" s="1"/>
      <c r="K1753" s="1"/>
      <c r="L1753" s="1"/>
    </row>
    <row r="1754" spans="7:12" x14ac:dyDescent="0.25">
      <c r="G1754" s="1"/>
      <c r="H1754" s="1"/>
      <c r="I1754" s="1"/>
      <c r="J1754" s="1"/>
      <c r="K1754" s="1"/>
      <c r="L1754" s="1"/>
    </row>
    <row r="1755" spans="7:12" x14ac:dyDescent="0.25">
      <c r="G1755" s="1"/>
      <c r="H1755" s="1"/>
      <c r="I1755" s="1"/>
      <c r="J1755" s="1"/>
      <c r="K1755" s="1"/>
      <c r="L1755" s="1"/>
    </row>
    <row r="1756" spans="7:12" x14ac:dyDescent="0.25">
      <c r="G1756" s="1"/>
      <c r="H1756" s="1"/>
      <c r="I1756" s="1"/>
      <c r="J1756" s="1"/>
      <c r="K1756" s="1"/>
      <c r="L1756" s="1"/>
    </row>
    <row r="1757" spans="7:12" x14ac:dyDescent="0.25">
      <c r="G1757" s="1"/>
      <c r="H1757" s="1"/>
      <c r="I1757" s="1"/>
      <c r="J1757" s="1"/>
      <c r="K1757" s="1"/>
      <c r="L1757" s="1"/>
    </row>
    <row r="1758" spans="7:12" x14ac:dyDescent="0.25">
      <c r="G1758" s="1"/>
      <c r="H1758" s="1"/>
      <c r="I1758" s="1"/>
      <c r="J1758" s="1"/>
      <c r="K1758" s="1"/>
      <c r="L1758" s="1"/>
    </row>
    <row r="1759" spans="7:12" x14ac:dyDescent="0.25">
      <c r="G1759" s="1"/>
      <c r="H1759" s="1"/>
      <c r="I1759" s="1"/>
      <c r="J1759" s="1"/>
      <c r="K1759" s="1"/>
      <c r="L1759" s="1"/>
    </row>
    <row r="1760" spans="7:12" x14ac:dyDescent="0.25">
      <c r="G1760" s="1"/>
      <c r="H1760" s="1"/>
      <c r="I1760" s="1"/>
      <c r="J1760" s="1"/>
      <c r="K1760" s="1"/>
      <c r="L1760" s="1"/>
    </row>
    <row r="1761" spans="7:12" x14ac:dyDescent="0.25">
      <c r="G1761" s="1"/>
      <c r="H1761" s="1"/>
      <c r="I1761" s="1"/>
      <c r="J1761" s="1"/>
      <c r="K1761" s="1"/>
      <c r="L1761" s="1"/>
    </row>
    <row r="1762" spans="7:12" x14ac:dyDescent="0.25">
      <c r="G1762" s="1"/>
      <c r="H1762" s="1"/>
      <c r="I1762" s="1"/>
      <c r="J1762" s="1"/>
      <c r="K1762" s="1"/>
      <c r="L1762" s="1"/>
    </row>
    <row r="1763" spans="7:12" x14ac:dyDescent="0.25">
      <c r="G1763" s="1"/>
      <c r="H1763" s="1"/>
      <c r="I1763" s="1"/>
      <c r="J1763" s="1"/>
      <c r="K1763" s="1"/>
      <c r="L1763" s="1"/>
    </row>
    <row r="1764" spans="7:12" x14ac:dyDescent="0.25">
      <c r="G1764" s="1"/>
      <c r="H1764" s="1"/>
      <c r="I1764" s="1"/>
      <c r="J1764" s="1"/>
      <c r="K1764" s="1"/>
      <c r="L1764" s="1"/>
    </row>
    <row r="1765" spans="7:12" x14ac:dyDescent="0.25">
      <c r="G1765" s="1"/>
      <c r="H1765" s="1"/>
      <c r="I1765" s="1"/>
      <c r="J1765" s="1"/>
      <c r="K1765" s="1"/>
      <c r="L1765" s="1"/>
    </row>
    <row r="1766" spans="7:12" x14ac:dyDescent="0.25">
      <c r="G1766" s="1"/>
      <c r="H1766" s="1"/>
      <c r="I1766" s="1"/>
      <c r="J1766" s="1"/>
      <c r="K1766" s="1"/>
      <c r="L1766" s="1"/>
    </row>
    <row r="1767" spans="7:12" x14ac:dyDescent="0.25">
      <c r="G1767" s="1"/>
      <c r="H1767" s="1"/>
      <c r="I1767" s="1"/>
      <c r="J1767" s="1"/>
      <c r="K1767" s="1"/>
      <c r="L1767" s="1"/>
    </row>
    <row r="1768" spans="7:12" x14ac:dyDescent="0.25">
      <c r="G1768" s="1"/>
      <c r="H1768" s="1"/>
      <c r="I1768" s="1"/>
      <c r="J1768" s="1"/>
      <c r="K1768" s="1"/>
      <c r="L1768" s="1"/>
    </row>
    <row r="1769" spans="7:12" x14ac:dyDescent="0.25">
      <c r="G1769" s="1"/>
      <c r="H1769" s="1"/>
      <c r="I1769" s="1"/>
      <c r="J1769" s="1"/>
      <c r="K1769" s="1"/>
      <c r="L1769" s="1"/>
    </row>
    <row r="1770" spans="7:12" x14ac:dyDescent="0.25">
      <c r="G1770" s="1"/>
      <c r="H1770" s="1"/>
      <c r="I1770" s="1"/>
      <c r="J1770" s="1"/>
      <c r="K1770" s="1"/>
      <c r="L1770" s="1"/>
    </row>
    <row r="1771" spans="7:12" x14ac:dyDescent="0.25">
      <c r="G1771" s="1"/>
      <c r="H1771" s="1"/>
      <c r="I1771" s="1"/>
      <c r="J1771" s="1"/>
      <c r="K1771" s="1"/>
      <c r="L1771" s="1"/>
    </row>
    <row r="1772" spans="7:12" x14ac:dyDescent="0.25">
      <c r="G1772" s="1"/>
      <c r="H1772" s="1"/>
      <c r="I1772" s="1"/>
      <c r="J1772" s="1"/>
      <c r="K1772" s="1"/>
      <c r="L1772" s="1"/>
    </row>
    <row r="1773" spans="7:12" x14ac:dyDescent="0.25">
      <c r="G1773" s="1"/>
      <c r="H1773" s="1"/>
      <c r="I1773" s="1"/>
      <c r="J1773" s="1"/>
      <c r="K1773" s="1"/>
      <c r="L1773" s="1"/>
    </row>
    <row r="1774" spans="7:12" x14ac:dyDescent="0.25">
      <c r="G1774" s="1"/>
      <c r="H1774" s="1"/>
      <c r="I1774" s="1"/>
      <c r="J1774" s="1"/>
      <c r="K1774" s="1"/>
      <c r="L1774" s="1"/>
    </row>
    <row r="1775" spans="7:12" x14ac:dyDescent="0.25">
      <c r="G1775" s="1"/>
      <c r="H1775" s="1"/>
      <c r="I1775" s="1"/>
      <c r="J1775" s="1"/>
      <c r="K1775" s="1"/>
      <c r="L1775" s="1"/>
    </row>
    <row r="1776" spans="7:12" x14ac:dyDescent="0.25">
      <c r="G1776" s="1"/>
      <c r="H1776" s="1"/>
      <c r="I1776" s="1"/>
      <c r="J1776" s="1"/>
      <c r="K1776" s="1"/>
      <c r="L1776" s="1"/>
    </row>
    <row r="1777" spans="7:12" x14ac:dyDescent="0.25">
      <c r="G1777" s="1"/>
      <c r="H1777" s="1"/>
      <c r="I1777" s="1"/>
      <c r="J1777" s="1"/>
      <c r="K1777" s="1"/>
      <c r="L1777" s="1"/>
    </row>
    <row r="1778" spans="7:12" x14ac:dyDescent="0.25">
      <c r="G1778" s="1"/>
      <c r="H1778" s="1"/>
      <c r="I1778" s="1"/>
      <c r="J1778" s="1"/>
      <c r="K1778" s="1"/>
      <c r="L1778" s="1"/>
    </row>
    <row r="1779" spans="7:12" x14ac:dyDescent="0.25">
      <c r="G1779" s="1"/>
      <c r="H1779" s="1"/>
      <c r="I1779" s="1"/>
      <c r="J1779" s="1"/>
      <c r="K1779" s="1"/>
      <c r="L1779" s="1"/>
    </row>
    <row r="1780" spans="7:12" x14ac:dyDescent="0.25">
      <c r="G1780" s="1"/>
      <c r="H1780" s="1"/>
      <c r="I1780" s="1"/>
      <c r="J1780" s="1"/>
      <c r="K1780" s="1"/>
      <c r="L1780" s="1"/>
    </row>
    <row r="1781" spans="7:12" x14ac:dyDescent="0.25">
      <c r="G1781" s="1"/>
      <c r="H1781" s="1"/>
      <c r="I1781" s="1"/>
      <c r="J1781" s="1"/>
      <c r="K1781" s="1"/>
      <c r="L1781" s="1"/>
    </row>
    <row r="1782" spans="7:12" x14ac:dyDescent="0.25">
      <c r="G1782" s="1"/>
      <c r="H1782" s="1"/>
      <c r="I1782" s="1"/>
      <c r="J1782" s="1"/>
      <c r="K1782" s="1"/>
      <c r="L1782" s="1"/>
    </row>
    <row r="1783" spans="7:12" x14ac:dyDescent="0.25">
      <c r="G1783" s="1"/>
      <c r="H1783" s="1"/>
      <c r="I1783" s="1"/>
      <c r="J1783" s="1"/>
      <c r="K1783" s="1"/>
      <c r="L1783" s="1"/>
    </row>
    <row r="1784" spans="7:12" x14ac:dyDescent="0.25">
      <c r="G1784" s="1"/>
      <c r="H1784" s="1"/>
      <c r="I1784" s="1"/>
      <c r="J1784" s="1"/>
      <c r="K1784" s="1"/>
      <c r="L1784" s="1"/>
    </row>
    <row r="1785" spans="7:12" x14ac:dyDescent="0.25">
      <c r="G1785" s="1"/>
      <c r="H1785" s="1"/>
      <c r="I1785" s="1"/>
      <c r="J1785" s="1"/>
      <c r="K1785" s="1"/>
      <c r="L1785" s="1"/>
    </row>
    <row r="1786" spans="7:12" x14ac:dyDescent="0.25">
      <c r="G1786" s="1"/>
      <c r="H1786" s="1"/>
      <c r="I1786" s="1"/>
      <c r="J1786" s="1"/>
      <c r="K1786" s="1"/>
      <c r="L1786" s="1"/>
    </row>
    <row r="1787" spans="7:12" x14ac:dyDescent="0.25">
      <c r="G1787" s="1"/>
      <c r="H1787" s="1"/>
      <c r="I1787" s="1"/>
      <c r="J1787" s="1"/>
      <c r="K1787" s="1"/>
      <c r="L1787" s="1"/>
    </row>
    <row r="1788" spans="7:12" x14ac:dyDescent="0.25">
      <c r="G1788" s="1"/>
      <c r="H1788" s="1"/>
      <c r="I1788" s="1"/>
      <c r="J1788" s="1"/>
      <c r="K1788" s="1"/>
      <c r="L1788" s="1"/>
    </row>
    <row r="1789" spans="7:12" x14ac:dyDescent="0.25">
      <c r="G1789" s="1"/>
      <c r="H1789" s="1"/>
      <c r="I1789" s="1"/>
      <c r="J1789" s="1"/>
      <c r="K1789" s="1"/>
      <c r="L1789" s="1"/>
    </row>
    <row r="1790" spans="7:12" x14ac:dyDescent="0.25">
      <c r="G1790" s="1"/>
      <c r="H1790" s="1"/>
      <c r="I1790" s="1"/>
      <c r="J1790" s="1"/>
      <c r="K1790" s="1"/>
      <c r="L1790" s="1"/>
    </row>
    <row r="1791" spans="7:12" x14ac:dyDescent="0.25">
      <c r="G1791" s="1"/>
      <c r="H1791" s="1"/>
      <c r="I1791" s="1"/>
      <c r="J1791" s="1"/>
      <c r="K1791" s="1"/>
      <c r="L1791" s="1"/>
    </row>
    <row r="1792" spans="7:12" x14ac:dyDescent="0.25">
      <c r="G1792" s="1"/>
      <c r="H1792" s="1"/>
      <c r="I1792" s="1"/>
      <c r="J1792" s="1"/>
      <c r="K1792" s="1"/>
      <c r="L1792" s="1"/>
    </row>
    <row r="1793" spans="7:12" x14ac:dyDescent="0.25">
      <c r="G1793" s="1"/>
      <c r="H1793" s="1"/>
      <c r="I1793" s="1"/>
      <c r="J1793" s="1"/>
      <c r="K1793" s="1"/>
      <c r="L1793" s="1"/>
    </row>
    <row r="1794" spans="7:12" x14ac:dyDescent="0.25">
      <c r="G1794" s="1"/>
      <c r="H1794" s="1"/>
      <c r="I1794" s="1"/>
      <c r="J1794" s="1"/>
      <c r="K1794" s="1"/>
      <c r="L1794" s="1"/>
    </row>
    <row r="1795" spans="7:12" x14ac:dyDescent="0.25">
      <c r="G1795" s="1"/>
      <c r="H1795" s="1"/>
      <c r="I1795" s="1"/>
      <c r="J1795" s="1"/>
      <c r="K1795" s="1"/>
      <c r="L1795" s="1"/>
    </row>
    <row r="1796" spans="7:12" x14ac:dyDescent="0.25">
      <c r="G1796" s="1"/>
      <c r="H1796" s="1"/>
      <c r="I1796" s="1"/>
      <c r="J1796" s="1"/>
      <c r="K1796" s="1"/>
      <c r="L1796" s="1"/>
    </row>
    <row r="1797" spans="7:12" x14ac:dyDescent="0.25">
      <c r="G1797" s="1"/>
      <c r="H1797" s="1"/>
      <c r="I1797" s="1"/>
      <c r="J1797" s="1"/>
      <c r="K1797" s="1"/>
      <c r="L1797" s="1"/>
    </row>
    <row r="1798" spans="7:12" x14ac:dyDescent="0.25">
      <c r="G1798" s="1"/>
      <c r="H1798" s="1"/>
      <c r="I1798" s="1"/>
      <c r="J1798" s="1"/>
      <c r="K1798" s="1"/>
      <c r="L1798" s="1"/>
    </row>
    <row r="1799" spans="7:12" x14ac:dyDescent="0.25">
      <c r="G1799" s="1"/>
      <c r="H1799" s="1"/>
      <c r="I1799" s="1"/>
      <c r="J1799" s="1"/>
      <c r="K1799" s="1"/>
      <c r="L1799" s="1"/>
    </row>
    <row r="1800" spans="7:12" x14ac:dyDescent="0.25">
      <c r="G1800" s="1"/>
      <c r="H1800" s="1"/>
      <c r="I1800" s="1"/>
      <c r="J1800" s="1"/>
      <c r="K1800" s="1"/>
      <c r="L1800" s="1"/>
    </row>
    <row r="1801" spans="7:12" x14ac:dyDescent="0.25">
      <c r="G1801" s="1"/>
      <c r="H1801" s="1"/>
      <c r="I1801" s="1"/>
      <c r="J1801" s="1"/>
      <c r="K1801" s="1"/>
      <c r="L1801" s="1"/>
    </row>
    <row r="1802" spans="7:12" x14ac:dyDescent="0.25">
      <c r="G1802" s="1"/>
      <c r="H1802" s="1"/>
      <c r="I1802" s="1"/>
      <c r="J1802" s="1"/>
      <c r="K1802" s="1"/>
      <c r="L1802" s="1"/>
    </row>
    <row r="1803" spans="7:12" x14ac:dyDescent="0.25">
      <c r="G1803" s="1"/>
      <c r="H1803" s="1"/>
      <c r="I1803" s="1"/>
      <c r="J1803" s="1"/>
      <c r="K1803" s="1"/>
      <c r="L1803" s="1"/>
    </row>
    <row r="1804" spans="7:12" x14ac:dyDescent="0.25">
      <c r="G1804" s="1"/>
      <c r="H1804" s="1"/>
      <c r="I1804" s="1"/>
      <c r="J1804" s="1"/>
      <c r="K1804" s="1"/>
      <c r="L1804" s="1"/>
    </row>
    <row r="1805" spans="7:12" x14ac:dyDescent="0.25">
      <c r="G1805" s="1"/>
      <c r="H1805" s="1"/>
      <c r="I1805" s="1"/>
      <c r="J1805" s="1"/>
      <c r="K1805" s="1"/>
      <c r="L1805" s="1"/>
    </row>
    <row r="1806" spans="7:12" x14ac:dyDescent="0.25">
      <c r="G1806" s="1"/>
      <c r="H1806" s="1"/>
      <c r="I1806" s="1"/>
      <c r="J1806" s="1"/>
      <c r="K1806" s="1"/>
      <c r="L1806" s="1"/>
    </row>
    <row r="1807" spans="7:12" x14ac:dyDescent="0.25">
      <c r="G1807" s="1"/>
      <c r="H1807" s="1"/>
      <c r="I1807" s="1"/>
      <c r="J1807" s="1"/>
      <c r="K1807" s="1"/>
      <c r="L1807" s="1"/>
    </row>
    <row r="1808" spans="7:12" x14ac:dyDescent="0.25">
      <c r="G1808" s="1"/>
      <c r="H1808" s="1"/>
      <c r="I1808" s="1"/>
      <c r="J1808" s="1"/>
      <c r="K1808" s="1"/>
      <c r="L1808" s="1"/>
    </row>
    <row r="1809" spans="7:12" x14ac:dyDescent="0.25">
      <c r="G1809" s="1"/>
      <c r="H1809" s="1"/>
      <c r="I1809" s="1"/>
      <c r="J1809" s="1"/>
      <c r="K1809" s="1"/>
      <c r="L1809" s="1"/>
    </row>
    <row r="1810" spans="7:12" x14ac:dyDescent="0.25">
      <c r="G1810" s="1"/>
      <c r="H1810" s="1"/>
      <c r="I1810" s="1"/>
      <c r="J1810" s="1"/>
      <c r="K1810" s="1"/>
      <c r="L1810" s="1"/>
    </row>
    <row r="1811" spans="7:12" x14ac:dyDescent="0.25">
      <c r="G1811" s="1"/>
      <c r="H1811" s="1"/>
      <c r="I1811" s="1"/>
      <c r="J1811" s="1"/>
      <c r="K1811" s="1"/>
      <c r="L1811" s="1"/>
    </row>
    <row r="1812" spans="7:12" x14ac:dyDescent="0.25">
      <c r="G1812" s="1"/>
      <c r="H1812" s="1"/>
      <c r="I1812" s="1"/>
      <c r="J1812" s="1"/>
      <c r="K1812" s="1"/>
      <c r="L1812" s="1"/>
    </row>
    <row r="1813" spans="7:12" x14ac:dyDescent="0.25">
      <c r="G1813" s="1"/>
      <c r="H1813" s="1"/>
      <c r="I1813" s="1"/>
      <c r="J1813" s="1"/>
      <c r="K1813" s="1"/>
      <c r="L1813" s="1"/>
    </row>
    <row r="1814" spans="7:12" x14ac:dyDescent="0.25">
      <c r="G1814" s="1"/>
      <c r="H1814" s="1"/>
      <c r="I1814" s="1"/>
      <c r="J1814" s="1"/>
      <c r="K1814" s="1"/>
      <c r="L1814" s="1"/>
    </row>
    <row r="1815" spans="7:12" x14ac:dyDescent="0.25">
      <c r="G1815" s="1"/>
      <c r="H1815" s="1"/>
      <c r="I1815" s="1"/>
      <c r="J1815" s="1"/>
      <c r="K1815" s="1"/>
      <c r="L1815" s="1"/>
    </row>
    <row r="1816" spans="7:12" x14ac:dyDescent="0.25">
      <c r="G1816" s="1"/>
      <c r="H1816" s="1"/>
      <c r="I1816" s="1"/>
      <c r="J1816" s="1"/>
      <c r="K1816" s="1"/>
      <c r="L1816" s="1"/>
    </row>
    <row r="1817" spans="7:12" x14ac:dyDescent="0.25">
      <c r="G1817" s="1"/>
      <c r="H1817" s="1"/>
      <c r="I1817" s="1"/>
      <c r="J1817" s="1"/>
      <c r="K1817" s="1"/>
      <c r="L1817" s="1"/>
    </row>
    <row r="1818" spans="7:12" x14ac:dyDescent="0.25">
      <c r="G1818" s="1"/>
      <c r="H1818" s="1"/>
      <c r="I1818" s="1"/>
      <c r="J1818" s="1"/>
      <c r="K1818" s="1"/>
      <c r="L1818" s="1"/>
    </row>
    <row r="1819" spans="7:12" x14ac:dyDescent="0.25">
      <c r="G1819" s="1"/>
      <c r="H1819" s="1"/>
      <c r="I1819" s="1"/>
      <c r="J1819" s="1"/>
      <c r="K1819" s="1"/>
      <c r="L1819" s="1"/>
    </row>
    <row r="1820" spans="7:12" x14ac:dyDescent="0.25">
      <c r="G1820" s="1"/>
      <c r="H1820" s="1"/>
      <c r="I1820" s="1"/>
      <c r="J1820" s="1"/>
      <c r="K1820" s="1"/>
      <c r="L1820" s="1"/>
    </row>
    <row r="1821" spans="7:12" x14ac:dyDescent="0.25">
      <c r="G1821" s="1"/>
      <c r="H1821" s="1"/>
      <c r="I1821" s="1"/>
      <c r="J1821" s="1"/>
      <c r="K1821" s="1"/>
      <c r="L1821" s="1"/>
    </row>
    <row r="1822" spans="7:12" x14ac:dyDescent="0.25">
      <c r="G1822" s="1"/>
      <c r="H1822" s="1"/>
      <c r="I1822" s="1"/>
      <c r="J1822" s="1"/>
      <c r="K1822" s="1"/>
      <c r="L1822" s="1"/>
    </row>
    <row r="1823" spans="7:12" x14ac:dyDescent="0.25">
      <c r="G1823" s="1"/>
      <c r="H1823" s="1"/>
      <c r="I1823" s="1"/>
      <c r="J1823" s="1"/>
      <c r="K1823" s="1"/>
      <c r="L1823" s="1"/>
    </row>
    <row r="1824" spans="7:12" x14ac:dyDescent="0.25">
      <c r="G1824" s="1"/>
      <c r="H1824" s="1"/>
      <c r="I1824" s="1"/>
      <c r="J1824" s="1"/>
      <c r="K1824" s="1"/>
      <c r="L1824" s="1"/>
    </row>
    <row r="1825" spans="7:12" x14ac:dyDescent="0.25">
      <c r="G1825" s="1"/>
      <c r="H1825" s="1"/>
      <c r="I1825" s="1"/>
      <c r="J1825" s="1"/>
      <c r="K1825" s="1"/>
      <c r="L1825" s="1"/>
    </row>
    <row r="1826" spans="7:12" x14ac:dyDescent="0.25">
      <c r="G1826" s="1"/>
      <c r="H1826" s="1"/>
      <c r="I1826" s="1"/>
      <c r="J1826" s="1"/>
      <c r="K1826" s="1"/>
      <c r="L1826" s="1"/>
    </row>
    <row r="1827" spans="7:12" x14ac:dyDescent="0.25">
      <c r="G1827" s="1"/>
      <c r="H1827" s="1"/>
      <c r="I1827" s="1"/>
      <c r="J1827" s="1"/>
      <c r="K1827" s="1"/>
      <c r="L1827" s="1"/>
    </row>
    <row r="1828" spans="7:12" x14ac:dyDescent="0.25">
      <c r="G1828" s="1"/>
      <c r="H1828" s="1"/>
      <c r="I1828" s="1"/>
      <c r="J1828" s="1"/>
      <c r="K1828" s="1"/>
      <c r="L1828" s="1"/>
    </row>
    <row r="1829" spans="7:12" x14ac:dyDescent="0.25">
      <c r="G1829" s="1"/>
      <c r="H1829" s="1"/>
      <c r="I1829" s="1"/>
      <c r="J1829" s="1"/>
      <c r="K1829" s="1"/>
      <c r="L1829" s="1"/>
    </row>
    <row r="1830" spans="7:12" x14ac:dyDescent="0.25">
      <c r="G1830" s="1"/>
      <c r="H1830" s="1"/>
      <c r="I1830" s="1"/>
      <c r="J1830" s="1"/>
      <c r="K1830" s="1"/>
      <c r="L1830" s="1"/>
    </row>
    <row r="1831" spans="7:12" x14ac:dyDescent="0.25">
      <c r="G1831" s="1"/>
      <c r="H1831" s="1"/>
      <c r="I1831" s="1"/>
      <c r="J1831" s="1"/>
      <c r="K1831" s="1"/>
      <c r="L1831" s="1"/>
    </row>
    <row r="1832" spans="7:12" x14ac:dyDescent="0.25">
      <c r="G1832" s="1"/>
      <c r="H1832" s="1"/>
      <c r="I1832" s="1"/>
      <c r="J1832" s="1"/>
      <c r="K1832" s="1"/>
      <c r="L1832" s="1"/>
    </row>
    <row r="1833" spans="7:12" x14ac:dyDescent="0.25">
      <c r="G1833" s="1"/>
      <c r="H1833" s="1"/>
      <c r="I1833" s="1"/>
      <c r="J1833" s="1"/>
      <c r="K1833" s="1"/>
      <c r="L1833" s="1"/>
    </row>
    <row r="1834" spans="7:12" x14ac:dyDescent="0.25">
      <c r="G1834" s="1"/>
      <c r="H1834" s="1"/>
      <c r="I1834" s="1"/>
      <c r="J1834" s="1"/>
      <c r="K1834" s="1"/>
      <c r="L1834" s="1"/>
    </row>
    <row r="1835" spans="7:12" x14ac:dyDescent="0.25">
      <c r="G1835" s="1"/>
      <c r="H1835" s="1"/>
      <c r="I1835" s="1"/>
      <c r="J1835" s="1"/>
      <c r="K1835" s="1"/>
      <c r="L1835" s="1"/>
    </row>
    <row r="1836" spans="7:12" x14ac:dyDescent="0.25">
      <c r="G1836" s="1"/>
      <c r="H1836" s="1"/>
      <c r="I1836" s="1"/>
      <c r="J1836" s="1"/>
      <c r="K1836" s="1"/>
      <c r="L1836" s="1"/>
    </row>
    <row r="1837" spans="7:12" x14ac:dyDescent="0.25">
      <c r="G1837" s="1"/>
      <c r="H1837" s="1"/>
      <c r="I1837" s="1"/>
      <c r="J1837" s="1"/>
      <c r="K1837" s="1"/>
      <c r="L1837" s="1"/>
    </row>
    <row r="1838" spans="7:12" x14ac:dyDescent="0.25">
      <c r="G1838" s="1"/>
      <c r="H1838" s="1"/>
      <c r="I1838" s="1"/>
      <c r="J1838" s="1"/>
      <c r="K1838" s="1"/>
      <c r="L1838" s="1"/>
    </row>
    <row r="1839" spans="7:12" x14ac:dyDescent="0.25">
      <c r="G1839" s="1"/>
      <c r="H1839" s="1"/>
      <c r="I1839" s="1"/>
      <c r="J1839" s="1"/>
      <c r="K1839" s="1"/>
      <c r="L1839" s="1"/>
    </row>
    <row r="1840" spans="7:12" x14ac:dyDescent="0.25">
      <c r="G1840" s="1"/>
      <c r="H1840" s="1"/>
      <c r="I1840" s="1"/>
      <c r="J1840" s="1"/>
      <c r="K1840" s="1"/>
      <c r="L1840" s="1"/>
    </row>
    <row r="1841" spans="7:12" x14ac:dyDescent="0.25">
      <c r="G1841" s="1"/>
      <c r="H1841" s="1"/>
      <c r="I1841" s="1"/>
      <c r="J1841" s="1"/>
      <c r="K1841" s="1"/>
      <c r="L1841" s="1"/>
    </row>
    <row r="1842" spans="7:12" x14ac:dyDescent="0.25">
      <c r="G1842" s="1"/>
      <c r="H1842" s="1"/>
      <c r="I1842" s="1"/>
      <c r="J1842" s="1"/>
      <c r="K1842" s="1"/>
      <c r="L1842" s="1"/>
    </row>
    <row r="1843" spans="7:12" x14ac:dyDescent="0.25">
      <c r="G1843" s="1"/>
      <c r="H1843" s="1"/>
      <c r="I1843" s="1"/>
      <c r="J1843" s="1"/>
      <c r="K1843" s="1"/>
      <c r="L1843" s="1"/>
    </row>
    <row r="1844" spans="7:12" x14ac:dyDescent="0.25">
      <c r="G1844" s="1"/>
      <c r="H1844" s="1"/>
      <c r="I1844" s="1"/>
      <c r="J1844" s="1"/>
      <c r="K1844" s="1"/>
      <c r="L1844" s="1"/>
    </row>
    <row r="1845" spans="7:12" x14ac:dyDescent="0.25">
      <c r="G1845" s="1"/>
      <c r="H1845" s="1"/>
      <c r="I1845" s="1"/>
      <c r="J1845" s="1"/>
      <c r="K1845" s="1"/>
      <c r="L1845" s="1"/>
    </row>
    <row r="1846" spans="7:12" x14ac:dyDescent="0.25">
      <c r="G1846" s="1"/>
      <c r="H1846" s="1"/>
      <c r="I1846" s="1"/>
      <c r="J1846" s="1"/>
      <c r="K1846" s="1"/>
      <c r="L1846" s="1"/>
    </row>
    <row r="1847" spans="7:12" x14ac:dyDescent="0.25">
      <c r="G1847" s="1"/>
      <c r="H1847" s="1"/>
      <c r="I1847" s="1"/>
      <c r="J1847" s="1"/>
      <c r="K1847" s="1"/>
      <c r="L1847" s="1"/>
    </row>
    <row r="1848" spans="7:12" x14ac:dyDescent="0.25">
      <c r="G1848" s="1"/>
      <c r="H1848" s="1"/>
      <c r="I1848" s="1"/>
      <c r="J1848" s="1"/>
      <c r="K1848" s="1"/>
      <c r="L1848" s="1"/>
    </row>
    <row r="1849" spans="7:12" x14ac:dyDescent="0.25">
      <c r="G1849" s="1"/>
      <c r="H1849" s="1"/>
      <c r="I1849" s="1"/>
      <c r="J1849" s="1"/>
      <c r="K1849" s="1"/>
      <c r="L1849" s="1"/>
    </row>
    <row r="1850" spans="7:12" x14ac:dyDescent="0.25">
      <c r="G1850" s="1"/>
      <c r="H1850" s="1"/>
      <c r="I1850" s="1"/>
      <c r="J1850" s="1"/>
      <c r="K1850" s="1"/>
      <c r="L1850" s="1"/>
    </row>
    <row r="1851" spans="7:12" x14ac:dyDescent="0.25">
      <c r="G1851" s="1"/>
      <c r="H1851" s="1"/>
      <c r="I1851" s="1"/>
      <c r="J1851" s="1"/>
      <c r="K1851" s="1"/>
      <c r="L1851" s="1"/>
    </row>
    <row r="1852" spans="7:12" x14ac:dyDescent="0.25">
      <c r="G1852" s="1"/>
      <c r="H1852" s="1"/>
      <c r="I1852" s="1"/>
      <c r="J1852" s="1"/>
      <c r="K1852" s="1"/>
      <c r="L1852" s="1"/>
    </row>
    <row r="1853" spans="7:12" x14ac:dyDescent="0.25">
      <c r="G1853" s="1"/>
      <c r="H1853" s="1"/>
      <c r="I1853" s="1"/>
      <c r="J1853" s="1"/>
      <c r="K1853" s="1"/>
      <c r="L1853" s="1"/>
    </row>
    <row r="1854" spans="7:12" x14ac:dyDescent="0.25">
      <c r="G1854" s="1"/>
      <c r="H1854" s="1"/>
      <c r="I1854" s="1"/>
      <c r="J1854" s="1"/>
      <c r="K1854" s="1"/>
      <c r="L1854" s="1"/>
    </row>
    <row r="1855" spans="7:12" x14ac:dyDescent="0.25">
      <c r="G1855" s="1"/>
      <c r="H1855" s="1"/>
      <c r="I1855" s="1"/>
      <c r="J1855" s="1"/>
      <c r="K1855" s="1"/>
      <c r="L1855" s="1"/>
    </row>
    <row r="1856" spans="7:12" x14ac:dyDescent="0.25">
      <c r="G1856" s="1"/>
      <c r="H1856" s="1"/>
      <c r="I1856" s="1"/>
      <c r="J1856" s="1"/>
      <c r="K1856" s="1"/>
      <c r="L1856" s="1"/>
    </row>
    <row r="1857" spans="7:12" x14ac:dyDescent="0.25">
      <c r="G1857" s="1"/>
      <c r="H1857" s="1"/>
      <c r="I1857" s="1"/>
      <c r="J1857" s="1"/>
      <c r="K1857" s="1"/>
      <c r="L1857" s="1"/>
    </row>
    <row r="1858" spans="7:12" x14ac:dyDescent="0.25">
      <c r="G1858" s="1"/>
      <c r="H1858" s="1"/>
      <c r="I1858" s="1"/>
      <c r="J1858" s="1"/>
      <c r="K1858" s="1"/>
      <c r="L1858" s="1"/>
    </row>
    <row r="1859" spans="7:12" x14ac:dyDescent="0.25">
      <c r="G1859" s="1"/>
      <c r="H1859" s="1"/>
      <c r="I1859" s="1"/>
      <c r="J1859" s="1"/>
      <c r="K1859" s="1"/>
      <c r="L1859" s="1"/>
    </row>
    <row r="1860" spans="7:12" x14ac:dyDescent="0.25">
      <c r="G1860" s="1"/>
      <c r="H1860" s="1"/>
      <c r="I1860" s="1"/>
      <c r="J1860" s="1"/>
      <c r="K1860" s="1"/>
      <c r="L1860" s="1"/>
    </row>
    <row r="1861" spans="7:12" x14ac:dyDescent="0.25">
      <c r="G1861" s="1"/>
      <c r="H1861" s="1"/>
      <c r="I1861" s="1"/>
      <c r="J1861" s="1"/>
      <c r="K1861" s="1"/>
      <c r="L1861" s="1"/>
    </row>
    <row r="1862" spans="7:12" x14ac:dyDescent="0.25">
      <c r="G1862" s="1"/>
      <c r="H1862" s="1"/>
      <c r="I1862" s="1"/>
      <c r="J1862" s="1"/>
      <c r="K1862" s="1"/>
      <c r="L1862" s="1"/>
    </row>
    <row r="1863" spans="7:12" x14ac:dyDescent="0.25">
      <c r="G1863" s="1"/>
      <c r="H1863" s="1"/>
      <c r="I1863" s="1"/>
      <c r="J1863" s="1"/>
      <c r="K1863" s="1"/>
      <c r="L1863" s="1"/>
    </row>
    <row r="1864" spans="7:12" x14ac:dyDescent="0.25">
      <c r="G1864" s="1"/>
      <c r="H1864" s="1"/>
      <c r="I1864" s="1"/>
      <c r="J1864" s="1"/>
      <c r="K1864" s="1"/>
      <c r="L1864" s="1"/>
    </row>
    <row r="1865" spans="7:12" x14ac:dyDescent="0.25">
      <c r="G1865" s="1"/>
      <c r="H1865" s="1"/>
      <c r="I1865" s="1"/>
      <c r="J1865" s="1"/>
      <c r="K1865" s="1"/>
      <c r="L1865" s="1"/>
    </row>
    <row r="1866" spans="7:12" x14ac:dyDescent="0.25">
      <c r="G1866" s="1"/>
      <c r="H1866" s="1"/>
      <c r="I1866" s="1"/>
      <c r="J1866" s="1"/>
      <c r="K1866" s="1"/>
      <c r="L1866" s="1"/>
    </row>
    <row r="1867" spans="7:12" x14ac:dyDescent="0.25">
      <c r="G1867" s="1"/>
      <c r="H1867" s="1"/>
      <c r="I1867" s="1"/>
      <c r="J1867" s="1"/>
      <c r="K1867" s="1"/>
      <c r="L1867" s="1"/>
    </row>
    <row r="1868" spans="7:12" x14ac:dyDescent="0.25">
      <c r="G1868" s="1"/>
      <c r="H1868" s="1"/>
      <c r="I1868" s="1"/>
      <c r="J1868" s="1"/>
      <c r="K1868" s="1"/>
      <c r="L1868" s="1"/>
    </row>
    <row r="1869" spans="7:12" x14ac:dyDescent="0.25">
      <c r="G1869" s="1"/>
      <c r="H1869" s="1"/>
      <c r="I1869" s="1"/>
      <c r="J1869" s="1"/>
      <c r="K1869" s="1"/>
      <c r="L1869" s="1"/>
    </row>
    <row r="1870" spans="7:12" x14ac:dyDescent="0.25">
      <c r="G1870" s="1"/>
      <c r="H1870" s="1"/>
      <c r="I1870" s="1"/>
      <c r="J1870" s="1"/>
      <c r="K1870" s="1"/>
      <c r="L1870" s="1"/>
    </row>
    <row r="1871" spans="7:12" x14ac:dyDescent="0.25">
      <c r="G1871" s="1"/>
      <c r="H1871" s="1"/>
      <c r="I1871" s="1"/>
      <c r="J1871" s="1"/>
      <c r="K1871" s="1"/>
      <c r="L1871" s="1"/>
    </row>
    <row r="1872" spans="7:12" x14ac:dyDescent="0.25">
      <c r="G1872" s="1"/>
      <c r="H1872" s="1"/>
      <c r="I1872" s="1"/>
      <c r="J1872" s="1"/>
      <c r="K1872" s="1"/>
      <c r="L1872" s="1"/>
    </row>
    <row r="1873" spans="7:12" x14ac:dyDescent="0.25">
      <c r="G1873" s="1"/>
      <c r="H1873" s="1"/>
      <c r="I1873" s="1"/>
      <c r="J1873" s="1"/>
      <c r="K1873" s="1"/>
      <c r="L1873" s="1"/>
    </row>
    <row r="1874" spans="7:12" x14ac:dyDescent="0.25">
      <c r="G1874" s="1"/>
      <c r="H1874" s="1"/>
      <c r="I1874" s="1"/>
      <c r="J1874" s="1"/>
      <c r="K1874" s="1"/>
      <c r="L1874" s="1"/>
    </row>
    <row r="1875" spans="7:12" x14ac:dyDescent="0.25">
      <c r="G1875" s="1"/>
      <c r="H1875" s="1"/>
      <c r="I1875" s="1"/>
      <c r="J1875" s="1"/>
      <c r="K1875" s="1"/>
      <c r="L1875" s="1"/>
    </row>
    <row r="1876" spans="7:12" x14ac:dyDescent="0.25">
      <c r="G1876" s="1"/>
      <c r="H1876" s="1"/>
      <c r="I1876" s="1"/>
      <c r="J1876" s="1"/>
      <c r="K1876" s="1"/>
      <c r="L1876" s="1"/>
    </row>
    <row r="1877" spans="7:12" x14ac:dyDescent="0.25">
      <c r="G1877" s="1"/>
      <c r="H1877" s="1"/>
      <c r="I1877" s="1"/>
      <c r="J1877" s="1"/>
      <c r="K1877" s="1"/>
      <c r="L1877" s="1"/>
    </row>
    <row r="1878" spans="7:12" x14ac:dyDescent="0.25">
      <c r="G1878" s="1"/>
      <c r="H1878" s="1"/>
      <c r="I1878" s="1"/>
      <c r="J1878" s="1"/>
      <c r="K1878" s="1"/>
      <c r="L1878" s="1"/>
    </row>
    <row r="1879" spans="7:12" x14ac:dyDescent="0.25">
      <c r="G1879" s="1"/>
      <c r="H1879" s="1"/>
      <c r="I1879" s="1"/>
      <c r="J1879" s="1"/>
      <c r="K1879" s="1"/>
      <c r="L1879" s="1"/>
    </row>
    <row r="1880" spans="7:12" x14ac:dyDescent="0.25">
      <c r="G1880" s="1"/>
      <c r="H1880" s="1"/>
      <c r="I1880" s="1"/>
      <c r="J1880" s="1"/>
      <c r="K1880" s="1"/>
      <c r="L1880" s="1"/>
    </row>
    <row r="1881" spans="7:12" x14ac:dyDescent="0.25">
      <c r="G1881" s="1"/>
      <c r="H1881" s="1"/>
      <c r="I1881" s="1"/>
      <c r="J1881" s="1"/>
      <c r="K1881" s="1"/>
      <c r="L1881" s="1"/>
    </row>
    <row r="1882" spans="7:12" x14ac:dyDescent="0.25">
      <c r="G1882" s="1"/>
      <c r="H1882" s="1"/>
      <c r="I1882" s="1"/>
      <c r="J1882" s="1"/>
      <c r="K1882" s="1"/>
      <c r="L1882" s="1"/>
    </row>
    <row r="1883" spans="7:12" x14ac:dyDescent="0.25">
      <c r="G1883" s="1"/>
      <c r="H1883" s="1"/>
      <c r="I1883" s="1"/>
      <c r="J1883" s="1"/>
      <c r="K1883" s="1"/>
      <c r="L1883" s="1"/>
    </row>
    <row r="1884" spans="7:12" x14ac:dyDescent="0.25">
      <c r="G1884" s="1"/>
      <c r="H1884" s="1"/>
      <c r="I1884" s="1"/>
      <c r="J1884" s="1"/>
      <c r="K1884" s="1"/>
      <c r="L1884" s="1"/>
    </row>
    <row r="1885" spans="7:12" x14ac:dyDescent="0.25">
      <c r="G1885" s="1"/>
      <c r="H1885" s="1"/>
      <c r="I1885" s="1"/>
      <c r="J1885" s="1"/>
      <c r="K1885" s="1"/>
      <c r="L1885" s="1"/>
    </row>
    <row r="1886" spans="7:12" x14ac:dyDescent="0.25">
      <c r="G1886" s="1"/>
      <c r="H1886" s="1"/>
      <c r="I1886" s="1"/>
      <c r="J1886" s="1"/>
      <c r="K1886" s="1"/>
      <c r="L1886" s="1"/>
    </row>
    <row r="1887" spans="7:12" x14ac:dyDescent="0.25">
      <c r="G1887" s="1"/>
      <c r="H1887" s="1"/>
      <c r="I1887" s="1"/>
      <c r="J1887" s="1"/>
      <c r="K1887" s="1"/>
      <c r="L1887" s="1"/>
    </row>
    <row r="1888" spans="7:12" x14ac:dyDescent="0.25">
      <c r="G1888" s="1"/>
      <c r="H1888" s="1"/>
      <c r="I1888" s="1"/>
      <c r="J1888" s="1"/>
      <c r="K1888" s="1"/>
      <c r="L1888" s="1"/>
    </row>
    <row r="1889" spans="7:12" x14ac:dyDescent="0.25">
      <c r="G1889" s="1"/>
      <c r="H1889" s="1"/>
      <c r="I1889" s="1"/>
      <c r="J1889" s="1"/>
      <c r="K1889" s="1"/>
      <c r="L1889" s="1"/>
    </row>
    <row r="1890" spans="7:12" x14ac:dyDescent="0.25">
      <c r="G1890" s="1"/>
      <c r="H1890" s="1"/>
      <c r="I1890" s="1"/>
      <c r="J1890" s="1"/>
      <c r="K1890" s="1"/>
      <c r="L1890" s="1"/>
    </row>
    <row r="1891" spans="7:12" x14ac:dyDescent="0.25">
      <c r="G1891" s="1"/>
      <c r="H1891" s="1"/>
      <c r="I1891" s="1"/>
      <c r="J1891" s="1"/>
      <c r="K1891" s="1"/>
      <c r="L1891" s="1"/>
    </row>
    <row r="1892" spans="7:12" x14ac:dyDescent="0.25">
      <c r="G1892" s="1"/>
      <c r="H1892" s="1"/>
      <c r="I1892" s="1"/>
      <c r="J1892" s="1"/>
      <c r="K1892" s="1"/>
      <c r="L1892" s="1"/>
    </row>
    <row r="1893" spans="7:12" x14ac:dyDescent="0.25">
      <c r="G1893" s="1"/>
      <c r="H1893" s="1"/>
      <c r="I1893" s="1"/>
      <c r="J1893" s="1"/>
      <c r="K1893" s="1"/>
      <c r="L1893" s="1"/>
    </row>
    <row r="1894" spans="7:12" x14ac:dyDescent="0.25">
      <c r="G1894" s="1"/>
      <c r="H1894" s="1"/>
      <c r="I1894" s="1"/>
      <c r="J1894" s="1"/>
      <c r="K1894" s="1"/>
      <c r="L1894" s="1"/>
    </row>
    <row r="1895" spans="7:12" x14ac:dyDescent="0.25">
      <c r="G1895" s="1"/>
      <c r="H1895" s="1"/>
      <c r="I1895" s="1"/>
      <c r="J1895" s="1"/>
      <c r="K1895" s="1"/>
      <c r="L1895" s="1"/>
    </row>
    <row r="1896" spans="7:12" x14ac:dyDescent="0.25">
      <c r="G1896" s="1"/>
      <c r="H1896" s="1"/>
      <c r="I1896" s="1"/>
      <c r="J1896" s="1"/>
      <c r="K1896" s="1"/>
      <c r="L1896" s="1"/>
    </row>
    <row r="1897" spans="7:12" x14ac:dyDescent="0.25">
      <c r="G1897" s="1"/>
      <c r="H1897" s="1"/>
      <c r="I1897" s="1"/>
      <c r="J1897" s="1"/>
      <c r="K1897" s="1"/>
      <c r="L1897" s="1"/>
    </row>
    <row r="1898" spans="7:12" x14ac:dyDescent="0.25">
      <c r="G1898" s="1"/>
      <c r="H1898" s="1"/>
      <c r="I1898" s="1"/>
      <c r="J1898" s="1"/>
      <c r="K1898" s="1"/>
      <c r="L1898" s="1"/>
    </row>
    <row r="1899" spans="7:12" x14ac:dyDescent="0.25">
      <c r="G1899" s="1"/>
      <c r="H1899" s="1"/>
      <c r="I1899" s="1"/>
      <c r="J1899" s="1"/>
      <c r="K1899" s="1"/>
      <c r="L1899" s="1"/>
    </row>
    <row r="1900" spans="7:12" x14ac:dyDescent="0.25">
      <c r="G1900" s="1"/>
      <c r="H1900" s="1"/>
      <c r="I1900" s="1"/>
      <c r="J1900" s="1"/>
      <c r="K1900" s="1"/>
      <c r="L1900" s="1"/>
    </row>
    <row r="1901" spans="7:12" x14ac:dyDescent="0.25">
      <c r="G1901" s="1"/>
      <c r="H1901" s="1"/>
      <c r="I1901" s="1"/>
      <c r="J1901" s="1"/>
      <c r="K1901" s="1"/>
      <c r="L1901" s="1"/>
    </row>
    <row r="1902" spans="7:12" x14ac:dyDescent="0.25">
      <c r="G1902" s="1"/>
      <c r="H1902" s="1"/>
      <c r="I1902" s="1"/>
      <c r="J1902" s="1"/>
      <c r="K1902" s="1"/>
      <c r="L1902" s="1"/>
    </row>
    <row r="1903" spans="7:12" x14ac:dyDescent="0.25">
      <c r="G1903" s="1"/>
      <c r="H1903" s="1"/>
      <c r="I1903" s="1"/>
      <c r="J1903" s="1"/>
      <c r="K1903" s="1"/>
      <c r="L1903" s="1"/>
    </row>
    <row r="1904" spans="7:12" x14ac:dyDescent="0.25">
      <c r="G1904" s="1"/>
      <c r="H1904" s="1"/>
      <c r="I1904" s="1"/>
      <c r="J1904" s="1"/>
      <c r="K1904" s="1"/>
      <c r="L1904" s="1"/>
    </row>
    <row r="1905" spans="7:12" x14ac:dyDescent="0.25">
      <c r="G1905" s="1"/>
      <c r="H1905" s="1"/>
      <c r="I1905" s="1"/>
      <c r="J1905" s="1"/>
      <c r="K1905" s="1"/>
      <c r="L1905" s="1"/>
    </row>
    <row r="1906" spans="7:12" x14ac:dyDescent="0.25">
      <c r="G1906" s="1"/>
      <c r="H1906" s="1"/>
      <c r="I1906" s="1"/>
      <c r="J1906" s="1"/>
      <c r="K1906" s="1"/>
      <c r="L1906" s="1"/>
    </row>
    <row r="1907" spans="7:12" x14ac:dyDescent="0.25">
      <c r="G1907" s="1"/>
      <c r="H1907" s="1"/>
      <c r="I1907" s="1"/>
      <c r="J1907" s="1"/>
      <c r="K1907" s="1"/>
      <c r="L1907" s="1"/>
    </row>
    <row r="1908" spans="7:12" x14ac:dyDescent="0.25">
      <c r="G1908" s="1"/>
      <c r="H1908" s="1"/>
      <c r="I1908" s="1"/>
      <c r="J1908" s="1"/>
      <c r="K1908" s="1"/>
      <c r="L1908" s="1"/>
    </row>
    <row r="1909" spans="7:12" x14ac:dyDescent="0.25">
      <c r="G1909" s="1"/>
      <c r="H1909" s="1"/>
      <c r="I1909" s="1"/>
      <c r="J1909" s="1"/>
      <c r="K1909" s="1"/>
      <c r="L1909" s="1"/>
    </row>
    <row r="1910" spans="7:12" x14ac:dyDescent="0.25">
      <c r="G1910" s="1"/>
      <c r="H1910" s="1"/>
      <c r="I1910" s="1"/>
      <c r="J1910" s="1"/>
      <c r="K1910" s="1"/>
      <c r="L1910" s="1"/>
    </row>
    <row r="1911" spans="7:12" x14ac:dyDescent="0.25">
      <c r="G1911" s="1"/>
      <c r="H1911" s="1"/>
      <c r="I1911" s="1"/>
      <c r="J1911" s="1"/>
      <c r="K1911" s="1"/>
      <c r="L1911" s="1"/>
    </row>
    <row r="1912" spans="7:12" x14ac:dyDescent="0.25">
      <c r="G1912" s="1"/>
      <c r="H1912" s="1"/>
      <c r="I1912" s="1"/>
      <c r="J1912" s="1"/>
      <c r="K1912" s="1"/>
      <c r="L1912" s="1"/>
    </row>
  </sheetData>
  <mergeCells count="1014">
    <mergeCell ref="E12:E14"/>
    <mergeCell ref="F12:F14"/>
    <mergeCell ref="G12:G14"/>
    <mergeCell ref="H12:H14"/>
    <mergeCell ref="A5:D5"/>
    <mergeCell ref="E5:AB5"/>
    <mergeCell ref="A6:A7"/>
    <mergeCell ref="B6:B7"/>
    <mergeCell ref="C6:C7"/>
    <mergeCell ref="D6:D7"/>
    <mergeCell ref="E6:E7"/>
    <mergeCell ref="F6:I6"/>
    <mergeCell ref="J6:M6"/>
    <mergeCell ref="N6:R6"/>
    <mergeCell ref="A1:D3"/>
    <mergeCell ref="E1:AB1"/>
    <mergeCell ref="E2:AB2"/>
    <mergeCell ref="E3:R3"/>
    <mergeCell ref="S3:AB3"/>
    <mergeCell ref="A4:D4"/>
    <mergeCell ref="E4:AB4"/>
    <mergeCell ref="I12:I14"/>
    <mergeCell ref="Q8:Q14"/>
    <mergeCell ref="R8:R14"/>
    <mergeCell ref="S8:S14"/>
    <mergeCell ref="T8:T14"/>
    <mergeCell ref="U8:U14"/>
    <mergeCell ref="AB8:AB14"/>
    <mergeCell ref="S6:AB6"/>
    <mergeCell ref="V7:W7"/>
    <mergeCell ref="X7:Y7"/>
    <mergeCell ref="Z7:AA7"/>
    <mergeCell ref="U15:U21"/>
    <mergeCell ref="AB15:AB21"/>
    <mergeCell ref="D19:D21"/>
    <mergeCell ref="E19:E21"/>
    <mergeCell ref="F19:F21"/>
    <mergeCell ref="G19:G21"/>
    <mergeCell ref="H19:H21"/>
    <mergeCell ref="I19:I21"/>
    <mergeCell ref="J19:J21"/>
    <mergeCell ref="K19:K21"/>
    <mergeCell ref="O15:O21"/>
    <mergeCell ref="P15:P21"/>
    <mergeCell ref="Q15:Q21"/>
    <mergeCell ref="R15:R21"/>
    <mergeCell ref="S15:S21"/>
    <mergeCell ref="T15:T21"/>
    <mergeCell ref="J12:J14"/>
    <mergeCell ref="K12:K14"/>
    <mergeCell ref="L12:L14"/>
    <mergeCell ref="M12:M14"/>
    <mergeCell ref="N8:N14"/>
    <mergeCell ref="S22:S28"/>
    <mergeCell ref="T22:T28"/>
    <mergeCell ref="U22:U28"/>
    <mergeCell ref="AB22:AB28"/>
    <mergeCell ref="D26:D28"/>
    <mergeCell ref="E26:E28"/>
    <mergeCell ref="F26:F28"/>
    <mergeCell ref="G26:G28"/>
    <mergeCell ref="H26:H28"/>
    <mergeCell ref="I26:I28"/>
    <mergeCell ref="C22:C28"/>
    <mergeCell ref="N22:N28"/>
    <mergeCell ref="O22:O28"/>
    <mergeCell ref="P22:P28"/>
    <mergeCell ref="Q22:Q28"/>
    <mergeCell ref="R22:R28"/>
    <mergeCell ref="J26:J28"/>
    <mergeCell ref="K26:K28"/>
    <mergeCell ref="L26:L28"/>
    <mergeCell ref="M26:M28"/>
    <mergeCell ref="S29:S35"/>
    <mergeCell ref="T29:T35"/>
    <mergeCell ref="U29:U35"/>
    <mergeCell ref="AB29:AB35"/>
    <mergeCell ref="D33:D35"/>
    <mergeCell ref="E33:E35"/>
    <mergeCell ref="F33:F35"/>
    <mergeCell ref="G33:G35"/>
    <mergeCell ref="H33:H35"/>
    <mergeCell ref="I33:I35"/>
    <mergeCell ref="C29:C35"/>
    <mergeCell ref="N29:N35"/>
    <mergeCell ref="O29:O35"/>
    <mergeCell ref="P29:P35"/>
    <mergeCell ref="Q29:Q35"/>
    <mergeCell ref="R29:R35"/>
    <mergeCell ref="J33:J35"/>
    <mergeCell ref="K33:K35"/>
    <mergeCell ref="L33:L35"/>
    <mergeCell ref="M33:M35"/>
    <mergeCell ref="S36:S42"/>
    <mergeCell ref="T36:T42"/>
    <mergeCell ref="U36:U42"/>
    <mergeCell ref="AB36:AB42"/>
    <mergeCell ref="D40:D42"/>
    <mergeCell ref="E40:E42"/>
    <mergeCell ref="F40:F42"/>
    <mergeCell ref="G40:G42"/>
    <mergeCell ref="H40:H42"/>
    <mergeCell ref="I40:I42"/>
    <mergeCell ref="C36:C42"/>
    <mergeCell ref="N36:N42"/>
    <mergeCell ref="O36:O42"/>
    <mergeCell ref="P36:P42"/>
    <mergeCell ref="Q36:Q42"/>
    <mergeCell ref="R36:R42"/>
    <mergeCell ref="J40:J42"/>
    <mergeCell ref="K40:K42"/>
    <mergeCell ref="L40:L42"/>
    <mergeCell ref="M40:M42"/>
    <mergeCell ref="C50:C56"/>
    <mergeCell ref="N50:N56"/>
    <mergeCell ref="O50:O56"/>
    <mergeCell ref="P50:P56"/>
    <mergeCell ref="Q50:Q56"/>
    <mergeCell ref="R50:R56"/>
    <mergeCell ref="J54:J56"/>
    <mergeCell ref="K54:K56"/>
    <mergeCell ref="L54:L56"/>
    <mergeCell ref="M54:M56"/>
    <mergeCell ref="S43:S49"/>
    <mergeCell ref="T43:T49"/>
    <mergeCell ref="U43:U49"/>
    <mergeCell ref="AB43:AB49"/>
    <mergeCell ref="D47:D49"/>
    <mergeCell ref="E47:E49"/>
    <mergeCell ref="F47:F49"/>
    <mergeCell ref="G47:G49"/>
    <mergeCell ref="H47:H49"/>
    <mergeCell ref="I47:I49"/>
    <mergeCell ref="C43:C49"/>
    <mergeCell ref="N43:N49"/>
    <mergeCell ref="O43:O49"/>
    <mergeCell ref="P43:P49"/>
    <mergeCell ref="Q43:Q49"/>
    <mergeCell ref="R43:R49"/>
    <mergeCell ref="J47:J49"/>
    <mergeCell ref="K47:K49"/>
    <mergeCell ref="L47:L49"/>
    <mergeCell ref="M47:M49"/>
    <mergeCell ref="N57:N63"/>
    <mergeCell ref="O57:O63"/>
    <mergeCell ref="P57:P63"/>
    <mergeCell ref="Q57:Q63"/>
    <mergeCell ref="R57:R63"/>
    <mergeCell ref="J61:J63"/>
    <mergeCell ref="K61:K63"/>
    <mergeCell ref="L61:L63"/>
    <mergeCell ref="M61:M63"/>
    <mergeCell ref="M68:M70"/>
    <mergeCell ref="S50:S56"/>
    <mergeCell ref="T50:T56"/>
    <mergeCell ref="U50:U56"/>
    <mergeCell ref="AB50:AB56"/>
    <mergeCell ref="D54:D56"/>
    <mergeCell ref="E54:E56"/>
    <mergeCell ref="F54:F56"/>
    <mergeCell ref="G54:G56"/>
    <mergeCell ref="H54:H56"/>
    <mergeCell ref="I54:I56"/>
    <mergeCell ref="AB64:AB70"/>
    <mergeCell ref="D68:D70"/>
    <mergeCell ref="E68:E70"/>
    <mergeCell ref="F68:F70"/>
    <mergeCell ref="G68:G70"/>
    <mergeCell ref="H68:H70"/>
    <mergeCell ref="I68:I70"/>
    <mergeCell ref="J68:J70"/>
    <mergeCell ref="K68:K70"/>
    <mergeCell ref="L68:L70"/>
    <mergeCell ref="M75:M77"/>
    <mergeCell ref="XFD61:XFD63"/>
    <mergeCell ref="C64:C70"/>
    <mergeCell ref="N64:N70"/>
    <mergeCell ref="O64:O70"/>
    <mergeCell ref="P64:P70"/>
    <mergeCell ref="Q64:Q70"/>
    <mergeCell ref="R64:R70"/>
    <mergeCell ref="S64:S70"/>
    <mergeCell ref="T64:T70"/>
    <mergeCell ref="U64:U70"/>
    <mergeCell ref="S57:S63"/>
    <mergeCell ref="T57:T63"/>
    <mergeCell ref="U57:U63"/>
    <mergeCell ref="AB57:AB63"/>
    <mergeCell ref="D61:D63"/>
    <mergeCell ref="E61:E63"/>
    <mergeCell ref="F61:F63"/>
    <mergeCell ref="G61:G63"/>
    <mergeCell ref="H61:H63"/>
    <mergeCell ref="I61:I63"/>
    <mergeCell ref="C57:C63"/>
    <mergeCell ref="R71:R77"/>
    <mergeCell ref="S71:S77"/>
    <mergeCell ref="T71:T77"/>
    <mergeCell ref="U71:U77"/>
    <mergeCell ref="AB71:AB77"/>
    <mergeCell ref="D75:D77"/>
    <mergeCell ref="E75:E77"/>
    <mergeCell ref="F75:F77"/>
    <mergeCell ref="G75:G77"/>
    <mergeCell ref="H75:H77"/>
    <mergeCell ref="M82:M84"/>
    <mergeCell ref="C71:C77"/>
    <mergeCell ref="N71:N77"/>
    <mergeCell ref="O71:O77"/>
    <mergeCell ref="P71:P77"/>
    <mergeCell ref="Q71:Q77"/>
    <mergeCell ref="I75:I77"/>
    <mergeCell ref="J75:J77"/>
    <mergeCell ref="K75:K77"/>
    <mergeCell ref="L75:L77"/>
    <mergeCell ref="R78:R84"/>
    <mergeCell ref="S78:S84"/>
    <mergeCell ref="T78:T84"/>
    <mergeCell ref="U78:U84"/>
    <mergeCell ref="AB78:AB84"/>
    <mergeCell ref="D82:D84"/>
    <mergeCell ref="E82:E84"/>
    <mergeCell ref="F82:F84"/>
    <mergeCell ref="G82:G84"/>
    <mergeCell ref="H82:H84"/>
    <mergeCell ref="M89:M91"/>
    <mergeCell ref="C78:C84"/>
    <mergeCell ref="N78:N84"/>
    <mergeCell ref="O78:O84"/>
    <mergeCell ref="P78:P84"/>
    <mergeCell ref="Q78:Q84"/>
    <mergeCell ref="I82:I84"/>
    <mergeCell ref="J82:J84"/>
    <mergeCell ref="K82:K84"/>
    <mergeCell ref="L82:L84"/>
    <mergeCell ref="R85:R91"/>
    <mergeCell ref="S85:S91"/>
    <mergeCell ref="T85:T91"/>
    <mergeCell ref="U85:U91"/>
    <mergeCell ref="AB85:AB91"/>
    <mergeCell ref="D89:D91"/>
    <mergeCell ref="E89:E91"/>
    <mergeCell ref="F89:F91"/>
    <mergeCell ref="G89:G91"/>
    <mergeCell ref="H89:H91"/>
    <mergeCell ref="M96:M98"/>
    <mergeCell ref="C85:C91"/>
    <mergeCell ref="N85:N91"/>
    <mergeCell ref="O85:O91"/>
    <mergeCell ref="P85:P91"/>
    <mergeCell ref="Q85:Q91"/>
    <mergeCell ref="I89:I91"/>
    <mergeCell ref="J89:J91"/>
    <mergeCell ref="K89:K91"/>
    <mergeCell ref="L89:L91"/>
    <mergeCell ref="R92:R98"/>
    <mergeCell ref="S92:S98"/>
    <mergeCell ref="T92:T98"/>
    <mergeCell ref="U92:U98"/>
    <mergeCell ref="AB92:AB98"/>
    <mergeCell ref="D96:D98"/>
    <mergeCell ref="E96:E98"/>
    <mergeCell ref="F96:F98"/>
    <mergeCell ref="G96:G98"/>
    <mergeCell ref="H96:H98"/>
    <mergeCell ref="M103:M105"/>
    <mergeCell ref="C92:C98"/>
    <mergeCell ref="N92:N98"/>
    <mergeCell ref="O92:O98"/>
    <mergeCell ref="P92:P98"/>
    <mergeCell ref="Q92:Q98"/>
    <mergeCell ref="I96:I98"/>
    <mergeCell ref="J96:J98"/>
    <mergeCell ref="K96:K98"/>
    <mergeCell ref="L96:L98"/>
    <mergeCell ref="R99:R105"/>
    <mergeCell ref="S99:S105"/>
    <mergeCell ref="T99:T105"/>
    <mergeCell ref="U99:U105"/>
    <mergeCell ref="AB99:AB105"/>
    <mergeCell ref="D103:D105"/>
    <mergeCell ref="E103:E105"/>
    <mergeCell ref="F103:F105"/>
    <mergeCell ref="G103:G105"/>
    <mergeCell ref="H103:H105"/>
    <mergeCell ref="M110:M112"/>
    <mergeCell ref="C99:C105"/>
    <mergeCell ref="N99:N105"/>
    <mergeCell ref="O99:O105"/>
    <mergeCell ref="P99:P105"/>
    <mergeCell ref="Q99:Q105"/>
    <mergeCell ref="I103:I105"/>
    <mergeCell ref="J103:J105"/>
    <mergeCell ref="K103:K105"/>
    <mergeCell ref="L103:L105"/>
    <mergeCell ref="R106:R112"/>
    <mergeCell ref="S106:S112"/>
    <mergeCell ref="T106:T112"/>
    <mergeCell ref="U106:U112"/>
    <mergeCell ref="AB106:AB112"/>
    <mergeCell ref="D110:D112"/>
    <mergeCell ref="E110:E112"/>
    <mergeCell ref="F110:F112"/>
    <mergeCell ref="G110:G112"/>
    <mergeCell ref="H110:H112"/>
    <mergeCell ref="M117:M119"/>
    <mergeCell ref="C106:C112"/>
    <mergeCell ref="N106:N112"/>
    <mergeCell ref="O106:O112"/>
    <mergeCell ref="P106:P112"/>
    <mergeCell ref="Q106:Q112"/>
    <mergeCell ref="I110:I112"/>
    <mergeCell ref="J110:J112"/>
    <mergeCell ref="K110:K112"/>
    <mergeCell ref="L110:L112"/>
    <mergeCell ref="R113:R119"/>
    <mergeCell ref="S113:S119"/>
    <mergeCell ref="T113:T119"/>
    <mergeCell ref="U113:U119"/>
    <mergeCell ref="AB113:AB119"/>
    <mergeCell ref="D117:D119"/>
    <mergeCell ref="E117:E119"/>
    <mergeCell ref="F117:F119"/>
    <mergeCell ref="G117:G119"/>
    <mergeCell ref="H117:H119"/>
    <mergeCell ref="M124:M126"/>
    <mergeCell ref="C113:C119"/>
    <mergeCell ref="N113:N119"/>
    <mergeCell ref="O113:O119"/>
    <mergeCell ref="P113:P119"/>
    <mergeCell ref="Q113:Q119"/>
    <mergeCell ref="I117:I119"/>
    <mergeCell ref="J117:J119"/>
    <mergeCell ref="K117:K119"/>
    <mergeCell ref="L117:L119"/>
    <mergeCell ref="R120:R126"/>
    <mergeCell ref="S120:S126"/>
    <mergeCell ref="T120:T126"/>
    <mergeCell ref="U120:U126"/>
    <mergeCell ref="AB120:AB126"/>
    <mergeCell ref="D124:D126"/>
    <mergeCell ref="E124:E126"/>
    <mergeCell ref="F124:F126"/>
    <mergeCell ref="G124:G126"/>
    <mergeCell ref="H124:H126"/>
    <mergeCell ref="M131:M133"/>
    <mergeCell ref="C120:C126"/>
    <mergeCell ref="N120:N126"/>
    <mergeCell ref="O120:O126"/>
    <mergeCell ref="P120:P126"/>
    <mergeCell ref="Q120:Q126"/>
    <mergeCell ref="I124:I126"/>
    <mergeCell ref="J124:J126"/>
    <mergeCell ref="K124:K126"/>
    <mergeCell ref="L124:L126"/>
    <mergeCell ref="R127:R133"/>
    <mergeCell ref="S127:S133"/>
    <mergeCell ref="T127:T133"/>
    <mergeCell ref="U127:U133"/>
    <mergeCell ref="AB127:AB133"/>
    <mergeCell ref="D131:D133"/>
    <mergeCell ref="E131:E133"/>
    <mergeCell ref="F131:F133"/>
    <mergeCell ref="G131:G133"/>
    <mergeCell ref="H131:H133"/>
    <mergeCell ref="M138:M140"/>
    <mergeCell ref="C127:C133"/>
    <mergeCell ref="N127:N133"/>
    <mergeCell ref="O127:O133"/>
    <mergeCell ref="P127:P133"/>
    <mergeCell ref="Q127:Q133"/>
    <mergeCell ref="I131:I133"/>
    <mergeCell ref="J131:J133"/>
    <mergeCell ref="K131:K133"/>
    <mergeCell ref="L131:L133"/>
    <mergeCell ref="R134:R140"/>
    <mergeCell ref="S134:S140"/>
    <mergeCell ref="T134:T140"/>
    <mergeCell ref="U134:U140"/>
    <mergeCell ref="AB134:AB140"/>
    <mergeCell ref="D138:D140"/>
    <mergeCell ref="E138:E140"/>
    <mergeCell ref="F138:F140"/>
    <mergeCell ref="G138:G140"/>
    <mergeCell ref="H138:H140"/>
    <mergeCell ref="C134:C140"/>
    <mergeCell ref="N134:N140"/>
    <mergeCell ref="O134:O140"/>
    <mergeCell ref="P134:P140"/>
    <mergeCell ref="Q134:Q140"/>
    <mergeCell ref="I138:I140"/>
    <mergeCell ref="J138:J140"/>
    <mergeCell ref="K138:K140"/>
    <mergeCell ref="L138:L140"/>
    <mergeCell ref="M145:M147"/>
    <mergeCell ref="C148:C150"/>
    <mergeCell ref="N148:N150"/>
    <mergeCell ref="O148:O150"/>
    <mergeCell ref="P148:P150"/>
    <mergeCell ref="Q148:Q150"/>
    <mergeCell ref="R141:R147"/>
    <mergeCell ref="S141:S147"/>
    <mergeCell ref="T141:T147"/>
    <mergeCell ref="U141:U147"/>
    <mergeCell ref="AB141:AB147"/>
    <mergeCell ref="D145:D147"/>
    <mergeCell ref="E145:E147"/>
    <mergeCell ref="F145:F147"/>
    <mergeCell ref="G145:G147"/>
    <mergeCell ref="H145:H147"/>
    <mergeCell ref="C141:C147"/>
    <mergeCell ref="N141:N147"/>
    <mergeCell ref="O141:O147"/>
    <mergeCell ref="P141:P147"/>
    <mergeCell ref="Q141:Q147"/>
    <mergeCell ref="I145:I147"/>
    <mergeCell ref="J145:J147"/>
    <mergeCell ref="K145:K147"/>
    <mergeCell ref="L145:L147"/>
    <mergeCell ref="Q151:Q157"/>
    <mergeCell ref="R151:R157"/>
    <mergeCell ref="S151:S157"/>
    <mergeCell ref="T151:T157"/>
    <mergeCell ref="U151:U157"/>
    <mergeCell ref="M162:M164"/>
    <mergeCell ref="X148:X150"/>
    <mergeCell ref="Y148:Y150"/>
    <mergeCell ref="Z148:Z150"/>
    <mergeCell ref="AA148:AA150"/>
    <mergeCell ref="AB148:AB150"/>
    <mergeCell ref="A151:A334"/>
    <mergeCell ref="B151:B334"/>
    <mergeCell ref="C151:C157"/>
    <mergeCell ref="N151:N157"/>
    <mergeCell ref="O151:O157"/>
    <mergeCell ref="R148:R150"/>
    <mergeCell ref="S148:S150"/>
    <mergeCell ref="T148:T150"/>
    <mergeCell ref="U148:U150"/>
    <mergeCell ref="V148:V150"/>
    <mergeCell ref="W148:W150"/>
    <mergeCell ref="A8:A150"/>
    <mergeCell ref="B8:B150"/>
    <mergeCell ref="C8:C14"/>
    <mergeCell ref="O8:O14"/>
    <mergeCell ref="P8:P14"/>
    <mergeCell ref="C15:C21"/>
    <mergeCell ref="N15:N21"/>
    <mergeCell ref="L19:L21"/>
    <mergeCell ref="M19:M21"/>
    <mergeCell ref="D12:D14"/>
    <mergeCell ref="R158:R164"/>
    <mergeCell ref="S158:S164"/>
    <mergeCell ref="T158:T164"/>
    <mergeCell ref="U158:U164"/>
    <mergeCell ref="AB158:AB164"/>
    <mergeCell ref="D162:D164"/>
    <mergeCell ref="E162:E164"/>
    <mergeCell ref="F162:F164"/>
    <mergeCell ref="G162:G164"/>
    <mergeCell ref="H162:H164"/>
    <mergeCell ref="M169:M171"/>
    <mergeCell ref="M155:M157"/>
    <mergeCell ref="C158:C164"/>
    <mergeCell ref="N158:N164"/>
    <mergeCell ref="O158:O164"/>
    <mergeCell ref="P158:P164"/>
    <mergeCell ref="Q158:Q164"/>
    <mergeCell ref="I162:I164"/>
    <mergeCell ref="J162:J164"/>
    <mergeCell ref="K162:K164"/>
    <mergeCell ref="L162:L164"/>
    <mergeCell ref="AB151:AB157"/>
    <mergeCell ref="D155:D157"/>
    <mergeCell ref="E155:E157"/>
    <mergeCell ref="F155:F157"/>
    <mergeCell ref="G155:G157"/>
    <mergeCell ref="H155:H157"/>
    <mergeCell ref="I155:I157"/>
    <mergeCell ref="J155:J157"/>
    <mergeCell ref="K155:K157"/>
    <mergeCell ref="L155:L157"/>
    <mergeCell ref="P151:P157"/>
    <mergeCell ref="R165:R171"/>
    <mergeCell ref="S165:S171"/>
    <mergeCell ref="T165:T171"/>
    <mergeCell ref="U165:U171"/>
    <mergeCell ref="AB165:AB171"/>
    <mergeCell ref="D169:D171"/>
    <mergeCell ref="E169:E171"/>
    <mergeCell ref="F169:F171"/>
    <mergeCell ref="G169:G171"/>
    <mergeCell ref="H169:H171"/>
    <mergeCell ref="M176:M178"/>
    <mergeCell ref="C165:C171"/>
    <mergeCell ref="N165:N171"/>
    <mergeCell ref="O165:O171"/>
    <mergeCell ref="P165:P171"/>
    <mergeCell ref="Q165:Q171"/>
    <mergeCell ref="I169:I171"/>
    <mergeCell ref="J169:J171"/>
    <mergeCell ref="K169:K171"/>
    <mergeCell ref="L169:L171"/>
    <mergeCell ref="R172:R178"/>
    <mergeCell ref="S172:S178"/>
    <mergeCell ref="T172:T178"/>
    <mergeCell ref="U172:U178"/>
    <mergeCell ref="AB172:AB178"/>
    <mergeCell ref="D176:D178"/>
    <mergeCell ref="E176:E178"/>
    <mergeCell ref="F176:F178"/>
    <mergeCell ref="G176:G178"/>
    <mergeCell ref="H176:H178"/>
    <mergeCell ref="M183:M185"/>
    <mergeCell ref="C172:C178"/>
    <mergeCell ref="N172:N178"/>
    <mergeCell ref="O172:O178"/>
    <mergeCell ref="P172:P178"/>
    <mergeCell ref="Q172:Q178"/>
    <mergeCell ref="I176:I178"/>
    <mergeCell ref="J176:J178"/>
    <mergeCell ref="K176:K178"/>
    <mergeCell ref="L176:L178"/>
    <mergeCell ref="R179:R185"/>
    <mergeCell ref="S179:S185"/>
    <mergeCell ref="T179:T185"/>
    <mergeCell ref="U179:U185"/>
    <mergeCell ref="AB179:AB185"/>
    <mergeCell ref="D183:D185"/>
    <mergeCell ref="E183:E185"/>
    <mergeCell ref="F183:F185"/>
    <mergeCell ref="G183:G185"/>
    <mergeCell ref="H183:H185"/>
    <mergeCell ref="M190:M192"/>
    <mergeCell ref="C179:C185"/>
    <mergeCell ref="N179:N185"/>
    <mergeCell ref="O179:O185"/>
    <mergeCell ref="P179:P185"/>
    <mergeCell ref="Q179:Q185"/>
    <mergeCell ref="I183:I185"/>
    <mergeCell ref="J183:J185"/>
    <mergeCell ref="K183:K185"/>
    <mergeCell ref="L183:L185"/>
    <mergeCell ref="R186:R192"/>
    <mergeCell ref="S186:S192"/>
    <mergeCell ref="T186:T192"/>
    <mergeCell ref="U186:U192"/>
    <mergeCell ref="AB186:AB192"/>
    <mergeCell ref="D190:D192"/>
    <mergeCell ref="E190:E192"/>
    <mergeCell ref="F190:F192"/>
    <mergeCell ref="G190:G192"/>
    <mergeCell ref="H190:H192"/>
    <mergeCell ref="M197:M199"/>
    <mergeCell ref="C186:C192"/>
    <mergeCell ref="N186:N192"/>
    <mergeCell ref="O186:O192"/>
    <mergeCell ref="P186:P192"/>
    <mergeCell ref="Q186:Q192"/>
    <mergeCell ref="I190:I192"/>
    <mergeCell ref="J190:J192"/>
    <mergeCell ref="K190:K192"/>
    <mergeCell ref="L190:L192"/>
    <mergeCell ref="R193:R199"/>
    <mergeCell ref="S193:S199"/>
    <mergeCell ref="T193:T199"/>
    <mergeCell ref="U193:U199"/>
    <mergeCell ref="AB193:AB199"/>
    <mergeCell ref="D197:D199"/>
    <mergeCell ref="E197:E199"/>
    <mergeCell ref="F197:F199"/>
    <mergeCell ref="G197:G199"/>
    <mergeCell ref="H197:H199"/>
    <mergeCell ref="M204:M206"/>
    <mergeCell ref="C193:C199"/>
    <mergeCell ref="N193:N199"/>
    <mergeCell ref="O193:O199"/>
    <mergeCell ref="P193:P199"/>
    <mergeCell ref="Q193:Q199"/>
    <mergeCell ref="I197:I199"/>
    <mergeCell ref="J197:J199"/>
    <mergeCell ref="K197:K199"/>
    <mergeCell ref="L197:L199"/>
    <mergeCell ref="R200:R206"/>
    <mergeCell ref="S200:S206"/>
    <mergeCell ref="T200:T206"/>
    <mergeCell ref="U200:U206"/>
    <mergeCell ref="AB200:AB206"/>
    <mergeCell ref="D204:D206"/>
    <mergeCell ref="E204:E206"/>
    <mergeCell ref="F204:F206"/>
    <mergeCell ref="G204:G206"/>
    <mergeCell ref="H204:H206"/>
    <mergeCell ref="M211:M213"/>
    <mergeCell ref="C200:C206"/>
    <mergeCell ref="N200:N206"/>
    <mergeCell ref="O200:O206"/>
    <mergeCell ref="P200:P206"/>
    <mergeCell ref="Q200:Q206"/>
    <mergeCell ref="I204:I206"/>
    <mergeCell ref="J204:J206"/>
    <mergeCell ref="K204:K206"/>
    <mergeCell ref="L204:L206"/>
    <mergeCell ref="R207:R213"/>
    <mergeCell ref="S207:S213"/>
    <mergeCell ref="T207:T213"/>
    <mergeCell ref="U207:U213"/>
    <mergeCell ref="AB207:AB213"/>
    <mergeCell ref="D211:D213"/>
    <mergeCell ref="E211:E213"/>
    <mergeCell ref="F211:F213"/>
    <mergeCell ref="G211:G213"/>
    <mergeCell ref="H211:H213"/>
    <mergeCell ref="M218:M220"/>
    <mergeCell ref="C207:C213"/>
    <mergeCell ref="N207:N213"/>
    <mergeCell ref="O207:O213"/>
    <mergeCell ref="P207:P213"/>
    <mergeCell ref="Q207:Q213"/>
    <mergeCell ref="I211:I213"/>
    <mergeCell ref="J211:J213"/>
    <mergeCell ref="K211:K213"/>
    <mergeCell ref="L211:L213"/>
    <mergeCell ref="R214:R220"/>
    <mergeCell ref="S214:S220"/>
    <mergeCell ref="T214:T220"/>
    <mergeCell ref="U214:U220"/>
    <mergeCell ref="AB214:AB220"/>
    <mergeCell ref="D218:D220"/>
    <mergeCell ref="E218:E220"/>
    <mergeCell ref="F218:F220"/>
    <mergeCell ref="G218:G220"/>
    <mergeCell ref="H218:H220"/>
    <mergeCell ref="M225:M227"/>
    <mergeCell ref="C214:C220"/>
    <mergeCell ref="N214:N220"/>
    <mergeCell ref="O214:O220"/>
    <mergeCell ref="P214:P220"/>
    <mergeCell ref="Q214:Q220"/>
    <mergeCell ref="I218:I220"/>
    <mergeCell ref="J218:J220"/>
    <mergeCell ref="K218:K220"/>
    <mergeCell ref="L218:L220"/>
    <mergeCell ref="R221:R227"/>
    <mergeCell ref="S221:S227"/>
    <mergeCell ref="T221:T227"/>
    <mergeCell ref="U221:U227"/>
    <mergeCell ref="AB221:AB227"/>
    <mergeCell ref="D225:D227"/>
    <mergeCell ref="E225:E227"/>
    <mergeCell ref="F225:F227"/>
    <mergeCell ref="G225:G227"/>
    <mergeCell ref="H225:H227"/>
    <mergeCell ref="M232:M234"/>
    <mergeCell ref="C221:C227"/>
    <mergeCell ref="N221:N227"/>
    <mergeCell ref="O221:O227"/>
    <mergeCell ref="P221:P227"/>
    <mergeCell ref="Q221:Q227"/>
    <mergeCell ref="I225:I227"/>
    <mergeCell ref="J225:J227"/>
    <mergeCell ref="K225:K227"/>
    <mergeCell ref="L225:L227"/>
    <mergeCell ref="R228:R234"/>
    <mergeCell ref="S228:S234"/>
    <mergeCell ref="T228:T234"/>
    <mergeCell ref="U228:U234"/>
    <mergeCell ref="AB228:AB234"/>
    <mergeCell ref="D232:D234"/>
    <mergeCell ref="E232:E234"/>
    <mergeCell ref="F232:F234"/>
    <mergeCell ref="G232:G234"/>
    <mergeCell ref="H232:H234"/>
    <mergeCell ref="M239:M241"/>
    <mergeCell ref="C228:C234"/>
    <mergeCell ref="N228:N234"/>
    <mergeCell ref="O228:O234"/>
    <mergeCell ref="P228:P234"/>
    <mergeCell ref="Q228:Q234"/>
    <mergeCell ref="I232:I234"/>
    <mergeCell ref="J232:J234"/>
    <mergeCell ref="K232:K234"/>
    <mergeCell ref="L232:L234"/>
    <mergeCell ref="R235:R241"/>
    <mergeCell ref="S235:S241"/>
    <mergeCell ref="T235:T241"/>
    <mergeCell ref="U235:U241"/>
    <mergeCell ref="AB235:AB241"/>
    <mergeCell ref="D239:D241"/>
    <mergeCell ref="E239:E241"/>
    <mergeCell ref="F239:F241"/>
    <mergeCell ref="G239:G241"/>
    <mergeCell ref="H239:H241"/>
    <mergeCell ref="M246:M248"/>
    <mergeCell ref="C235:C241"/>
    <mergeCell ref="N235:N241"/>
    <mergeCell ref="O235:O241"/>
    <mergeCell ref="P235:P241"/>
    <mergeCell ref="Q235:Q241"/>
    <mergeCell ref="I239:I241"/>
    <mergeCell ref="J239:J241"/>
    <mergeCell ref="K239:K241"/>
    <mergeCell ref="L239:L241"/>
    <mergeCell ref="R242:R248"/>
    <mergeCell ref="S242:S248"/>
    <mergeCell ref="T242:T248"/>
    <mergeCell ref="U242:U248"/>
    <mergeCell ref="AB242:AB248"/>
    <mergeCell ref="D246:D248"/>
    <mergeCell ref="E246:E248"/>
    <mergeCell ref="F246:F248"/>
    <mergeCell ref="G246:G248"/>
    <mergeCell ref="H246:H248"/>
    <mergeCell ref="M253:M255"/>
    <mergeCell ref="C242:C248"/>
    <mergeCell ref="N242:N248"/>
    <mergeCell ref="O242:O248"/>
    <mergeCell ref="P242:P248"/>
    <mergeCell ref="Q242:Q248"/>
    <mergeCell ref="I246:I248"/>
    <mergeCell ref="J246:J248"/>
    <mergeCell ref="K246:K248"/>
    <mergeCell ref="L246:L248"/>
    <mergeCell ref="R249:R255"/>
    <mergeCell ref="S249:S255"/>
    <mergeCell ref="T249:T255"/>
    <mergeCell ref="U249:U255"/>
    <mergeCell ref="AB249:AB255"/>
    <mergeCell ref="D253:D255"/>
    <mergeCell ref="E253:E255"/>
    <mergeCell ref="F253:F255"/>
    <mergeCell ref="G253:G255"/>
    <mergeCell ref="H253:H255"/>
    <mergeCell ref="M260:M262"/>
    <mergeCell ref="C249:C255"/>
    <mergeCell ref="N249:N255"/>
    <mergeCell ref="O249:O255"/>
    <mergeCell ref="P249:P255"/>
    <mergeCell ref="Q249:Q255"/>
    <mergeCell ref="I253:I255"/>
    <mergeCell ref="J253:J255"/>
    <mergeCell ref="K253:K255"/>
    <mergeCell ref="L253:L255"/>
    <mergeCell ref="I267:I269"/>
    <mergeCell ref="J267:J269"/>
    <mergeCell ref="K267:K269"/>
    <mergeCell ref="L267:L269"/>
    <mergeCell ref="R256:R262"/>
    <mergeCell ref="S256:S262"/>
    <mergeCell ref="T256:T262"/>
    <mergeCell ref="U256:U262"/>
    <mergeCell ref="AB256:AB262"/>
    <mergeCell ref="D260:D262"/>
    <mergeCell ref="E260:E262"/>
    <mergeCell ref="F260:F262"/>
    <mergeCell ref="G260:G262"/>
    <mergeCell ref="H260:H262"/>
    <mergeCell ref="C256:C262"/>
    <mergeCell ref="N256:N262"/>
    <mergeCell ref="O256:O262"/>
    <mergeCell ref="P256:P262"/>
    <mergeCell ref="Q256:Q262"/>
    <mergeCell ref="I260:I262"/>
    <mergeCell ref="J260:J262"/>
    <mergeCell ref="K260:K262"/>
    <mergeCell ref="L260:L262"/>
    <mergeCell ref="U270:U276"/>
    <mergeCell ref="AB270:AB276"/>
    <mergeCell ref="D274:D276"/>
    <mergeCell ref="E274:E276"/>
    <mergeCell ref="F274:F276"/>
    <mergeCell ref="G274:G276"/>
    <mergeCell ref="H274:H276"/>
    <mergeCell ref="M267:M269"/>
    <mergeCell ref="C270:C276"/>
    <mergeCell ref="N270:N276"/>
    <mergeCell ref="O270:O276"/>
    <mergeCell ref="P270:P276"/>
    <mergeCell ref="Q270:Q276"/>
    <mergeCell ref="I274:I276"/>
    <mergeCell ref="J274:J276"/>
    <mergeCell ref="K274:K276"/>
    <mergeCell ref="L274:L276"/>
    <mergeCell ref="R263:R269"/>
    <mergeCell ref="S263:S269"/>
    <mergeCell ref="T263:T269"/>
    <mergeCell ref="U263:U269"/>
    <mergeCell ref="AB263:AB269"/>
    <mergeCell ref="D267:D269"/>
    <mergeCell ref="E267:E269"/>
    <mergeCell ref="F267:F269"/>
    <mergeCell ref="G267:G269"/>
    <mergeCell ref="H267:H269"/>
    <mergeCell ref="C263:C269"/>
    <mergeCell ref="N263:N269"/>
    <mergeCell ref="O263:O269"/>
    <mergeCell ref="P263:P269"/>
    <mergeCell ref="Q263:Q269"/>
    <mergeCell ref="E281:E283"/>
    <mergeCell ref="F281:F283"/>
    <mergeCell ref="G281:G283"/>
    <mergeCell ref="H281:H283"/>
    <mergeCell ref="M274:M276"/>
    <mergeCell ref="C277:C283"/>
    <mergeCell ref="N277:N283"/>
    <mergeCell ref="O277:O283"/>
    <mergeCell ref="P277:P283"/>
    <mergeCell ref="Q277:Q283"/>
    <mergeCell ref="I281:I283"/>
    <mergeCell ref="J281:J283"/>
    <mergeCell ref="K281:K283"/>
    <mergeCell ref="L281:L283"/>
    <mergeCell ref="R270:R276"/>
    <mergeCell ref="S270:S276"/>
    <mergeCell ref="T270:T276"/>
    <mergeCell ref="M288:M290"/>
    <mergeCell ref="C291:C293"/>
    <mergeCell ref="N291:N293"/>
    <mergeCell ref="O291:O293"/>
    <mergeCell ref="P291:P293"/>
    <mergeCell ref="Q291:Q293"/>
    <mergeCell ref="R284:R290"/>
    <mergeCell ref="S284:S290"/>
    <mergeCell ref="T284:T290"/>
    <mergeCell ref="U284:U290"/>
    <mergeCell ref="AB284:AB290"/>
    <mergeCell ref="D288:D290"/>
    <mergeCell ref="E288:E290"/>
    <mergeCell ref="F288:F290"/>
    <mergeCell ref="G288:G290"/>
    <mergeCell ref="H288:H290"/>
    <mergeCell ref="M281:M283"/>
    <mergeCell ref="C284:C290"/>
    <mergeCell ref="N284:N290"/>
    <mergeCell ref="O284:O290"/>
    <mergeCell ref="P284:P290"/>
    <mergeCell ref="Q284:Q290"/>
    <mergeCell ref="I288:I290"/>
    <mergeCell ref="J288:J290"/>
    <mergeCell ref="K288:K290"/>
    <mergeCell ref="L288:L290"/>
    <mergeCell ref="R277:R283"/>
    <mergeCell ref="S277:S283"/>
    <mergeCell ref="T277:T283"/>
    <mergeCell ref="U277:U283"/>
    <mergeCell ref="AB277:AB283"/>
    <mergeCell ref="D281:D283"/>
    <mergeCell ref="C301:C307"/>
    <mergeCell ref="K305:K307"/>
    <mergeCell ref="L305:L307"/>
    <mergeCell ref="M305:M307"/>
    <mergeCell ref="R294:R300"/>
    <mergeCell ref="S294:S300"/>
    <mergeCell ref="T294:T300"/>
    <mergeCell ref="U294:U300"/>
    <mergeCell ref="AB294:AB300"/>
    <mergeCell ref="D298:D300"/>
    <mergeCell ref="E298:E300"/>
    <mergeCell ref="F298:F300"/>
    <mergeCell ref="G298:G300"/>
    <mergeCell ref="H298:H300"/>
    <mergeCell ref="X291:X293"/>
    <mergeCell ref="Y291:Y293"/>
    <mergeCell ref="Z291:Z293"/>
    <mergeCell ref="AA291:AA293"/>
    <mergeCell ref="AB291:AB293"/>
    <mergeCell ref="C294:C300"/>
    <mergeCell ref="N294:N300"/>
    <mergeCell ref="O294:O300"/>
    <mergeCell ref="P294:P300"/>
    <mergeCell ref="Q294:Q300"/>
    <mergeCell ref="R291:R293"/>
    <mergeCell ref="S291:S293"/>
    <mergeCell ref="T291:T293"/>
    <mergeCell ref="U291:U293"/>
    <mergeCell ref="V291:V293"/>
    <mergeCell ref="W291:W293"/>
    <mergeCell ref="T301:T307"/>
    <mergeCell ref="U301:U307"/>
    <mergeCell ref="AB301:AB307"/>
    <mergeCell ref="D305:D307"/>
    <mergeCell ref="E305:E307"/>
    <mergeCell ref="F305:F307"/>
    <mergeCell ref="G305:G307"/>
    <mergeCell ref="H305:H307"/>
    <mergeCell ref="I305:I307"/>
    <mergeCell ref="J305:J307"/>
    <mergeCell ref="N301:N307"/>
    <mergeCell ref="O301:O307"/>
    <mergeCell ref="P301:P307"/>
    <mergeCell ref="Q301:Q307"/>
    <mergeCell ref="R301:R307"/>
    <mergeCell ref="S301:S307"/>
    <mergeCell ref="I298:I300"/>
    <mergeCell ref="J298:J300"/>
    <mergeCell ref="K298:K300"/>
    <mergeCell ref="L298:L300"/>
    <mergeCell ref="M298:M300"/>
    <mergeCell ref="S308:S314"/>
    <mergeCell ref="T308:T314"/>
    <mergeCell ref="U308:U314"/>
    <mergeCell ref="AB308:AB314"/>
    <mergeCell ref="D312:D314"/>
    <mergeCell ref="E312:E314"/>
    <mergeCell ref="F312:F314"/>
    <mergeCell ref="G312:G314"/>
    <mergeCell ref="H312:H314"/>
    <mergeCell ref="I312:I314"/>
    <mergeCell ref="C308:C314"/>
    <mergeCell ref="N308:N314"/>
    <mergeCell ref="O308:O314"/>
    <mergeCell ref="P308:P314"/>
    <mergeCell ref="Q308:Q314"/>
    <mergeCell ref="R308:R314"/>
    <mergeCell ref="J312:J314"/>
    <mergeCell ref="K312:K314"/>
    <mergeCell ref="L312:L314"/>
    <mergeCell ref="M312:M314"/>
    <mergeCell ref="T315:T321"/>
    <mergeCell ref="U315:U321"/>
    <mergeCell ref="AB315:AB321"/>
    <mergeCell ref="N317:N321"/>
    <mergeCell ref="D319:D321"/>
    <mergeCell ref="E319:E321"/>
    <mergeCell ref="F319:F321"/>
    <mergeCell ref="G319:G321"/>
    <mergeCell ref="H319:H321"/>
    <mergeCell ref="I319:I321"/>
    <mergeCell ref="C315:C321"/>
    <mergeCell ref="O315:O321"/>
    <mergeCell ref="P315:P321"/>
    <mergeCell ref="Q315:Q321"/>
    <mergeCell ref="R315:R321"/>
    <mergeCell ref="S315:S321"/>
    <mergeCell ref="J319:J321"/>
    <mergeCell ref="K319:K321"/>
    <mergeCell ref="L319:L321"/>
    <mergeCell ref="M319:M321"/>
    <mergeCell ref="C329:C331"/>
    <mergeCell ref="N329:N331"/>
    <mergeCell ref="O329:O331"/>
    <mergeCell ref="P329:P331"/>
    <mergeCell ref="Q329:Q331"/>
    <mergeCell ref="R329:R331"/>
    <mergeCell ref="S322:S328"/>
    <mergeCell ref="T322:T328"/>
    <mergeCell ref="U322:U328"/>
    <mergeCell ref="AB322:AB328"/>
    <mergeCell ref="D326:D328"/>
    <mergeCell ref="E326:E328"/>
    <mergeCell ref="F326:F328"/>
    <mergeCell ref="G326:G328"/>
    <mergeCell ref="H326:H328"/>
    <mergeCell ref="I326:I328"/>
    <mergeCell ref="C322:C328"/>
    <mergeCell ref="N322:N328"/>
    <mergeCell ref="O322:O328"/>
    <mergeCell ref="P322:P328"/>
    <mergeCell ref="Q322:Q328"/>
    <mergeCell ref="R322:R328"/>
    <mergeCell ref="J326:J328"/>
    <mergeCell ref="K326:K328"/>
    <mergeCell ref="L326:L328"/>
    <mergeCell ref="M326:M328"/>
    <mergeCell ref="Y332:Y334"/>
    <mergeCell ref="Z332:Z334"/>
    <mergeCell ref="AA332:AA334"/>
    <mergeCell ref="AB332:AB334"/>
    <mergeCell ref="A335:A338"/>
    <mergeCell ref="B335:B338"/>
    <mergeCell ref="C335:C338"/>
    <mergeCell ref="N335:N338"/>
    <mergeCell ref="O335:O338"/>
    <mergeCell ref="P335:P338"/>
    <mergeCell ref="S332:S334"/>
    <mergeCell ref="T332:T334"/>
    <mergeCell ref="U332:U334"/>
    <mergeCell ref="V332:V334"/>
    <mergeCell ref="W332:W334"/>
    <mergeCell ref="X332:X334"/>
    <mergeCell ref="Y329:Y331"/>
    <mergeCell ref="Z329:Z331"/>
    <mergeCell ref="AA329:AA331"/>
    <mergeCell ref="AB329:AB331"/>
    <mergeCell ref="C332:C334"/>
    <mergeCell ref="N332:N334"/>
    <mergeCell ref="O332:O334"/>
    <mergeCell ref="P332:P334"/>
    <mergeCell ref="Q332:Q334"/>
    <mergeCell ref="R332:R334"/>
    <mergeCell ref="S329:S331"/>
    <mergeCell ref="T329:T331"/>
    <mergeCell ref="U329:U331"/>
    <mergeCell ref="V329:V331"/>
    <mergeCell ref="W329:W331"/>
    <mergeCell ref="X329:X331"/>
    <mergeCell ref="A339:C341"/>
    <mergeCell ref="N339:AB341"/>
    <mergeCell ref="B345:E345"/>
    <mergeCell ref="F345:H345"/>
    <mergeCell ref="B346:E346"/>
    <mergeCell ref="F346:H346"/>
    <mergeCell ref="W335:W338"/>
    <mergeCell ref="X335:X338"/>
    <mergeCell ref="Y335:Y338"/>
    <mergeCell ref="Z335:Z338"/>
    <mergeCell ref="AA335:AA338"/>
    <mergeCell ref="AB335:AB338"/>
    <mergeCell ref="Q335:Q338"/>
    <mergeCell ref="R335:R338"/>
    <mergeCell ref="S335:S338"/>
    <mergeCell ref="T335:T338"/>
    <mergeCell ref="U335:U338"/>
    <mergeCell ref="V335:V338"/>
  </mergeCells>
  <dataValidations count="3">
    <dataValidation type="list" allowBlank="1" showInputMessage="1" showErrorMessage="1" sqref="O8 W127 W270 W308 Y8:Y147 W315 N335:N338 W141 W277 W284 W8 W134 AA8:AA147 Z335:Z338 W15 W22 W29 W36 W43 W50 W57 W64 W71 W78 W85 W92 W99 W106 W113 W120 Y151:Y284 W151 W322 W158 W165 W172 W179 W186 W193 W200 W207 W214 W221 W228 W235 W242 W249 W256 W263 AA294:AA328 Y294:Y328 W294 W301 AA151:AA284" xr:uid="{B031FD51-B500-406B-B425-164BF38CA148}">
      <formula1>#REF!</formula1>
    </dataValidation>
    <dataValidation type="list" allowBlank="1" showInputMessage="1" showErrorMessage="1" sqref="X335:X338" xr:uid="{0C760920-2C7C-4EDE-B274-2FB39A214269}">
      <formula1>$O$339:$O$348</formula1>
    </dataValidation>
    <dataValidation type="list" allowBlank="1" showInputMessage="1" showErrorMessage="1" sqref="N294 N301 N315:N317" xr:uid="{D6EA857B-69A8-4761-8B2B-97784EAA660C}">
      <formula1>#REF!</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2019-04-05T20:02:02Z</cp:lastPrinted>
  <dcterms:created xsi:type="dcterms:W3CDTF">2010-03-25T16:40:43Z</dcterms:created>
  <dcterms:modified xsi:type="dcterms:W3CDTF">2019-05-17T19:38:02Z</dcterms:modified>
</cp:coreProperties>
</file>