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PLATAFORMA-SDA\4. 3. PLAN DE ACCION\BOGOTA MEJOR PARA TODOS\1-PLAN DE ACCION-PROYECTOS DE INVERSION\P-980-SENDERO\"/>
    </mc:Choice>
  </mc:AlternateContent>
  <xr:revisionPtr revIDLastSave="0" documentId="8_{4945C2FF-5D8D-4997-9C32-743BD49A2EF8}" xr6:coauthVersionLast="47" xr6:coauthVersionMax="47" xr10:uidLastSave="{00000000-0000-0000-0000-000000000000}"/>
  <bookViews>
    <workbookView xWindow="0" yWindow="945" windowWidth="20490" windowHeight="10575" tabRatio="786"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s>
  <definedNames>
    <definedName name="_xlnm._FilterDatabase" localSheetId="2" hidden="1">ACTIVIDADES!$A$7:$BD$11</definedName>
    <definedName name="_xlnm.Print_Area" localSheetId="2">ACTIVIDADES!$A$1:$V$13</definedName>
    <definedName name="_xlnm.Print_Area" localSheetId="0">GESTIÓN!$A$1:$AW$15</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0" i="6" l="1"/>
  <c r="S10" i="7"/>
  <c r="AM22" i="6"/>
  <c r="AM21" i="6"/>
  <c r="AM23" i="6"/>
  <c r="AL22" i="6"/>
  <c r="AL21" i="6"/>
  <c r="AL23" i="6" s="1"/>
  <c r="AK22" i="6"/>
  <c r="AK23" i="6" s="1"/>
  <c r="AK21" i="6"/>
  <c r="AJ22" i="6"/>
  <c r="AJ23" i="6" s="1"/>
  <c r="AJ21" i="6"/>
  <c r="AI22" i="6"/>
  <c r="AI21" i="6"/>
  <c r="AI23" i="6"/>
  <c r="AH22" i="6"/>
  <c r="AH21" i="6"/>
  <c r="AH23" i="6"/>
  <c r="AG22" i="6"/>
  <c r="AG21" i="6"/>
  <c r="AG23" i="6"/>
  <c r="AN22" i="6"/>
  <c r="AN23" i="6" s="1"/>
  <c r="AN21" i="6"/>
  <c r="H15" i="6"/>
  <c r="AP15" i="6" s="1"/>
  <c r="AF22" i="6"/>
  <c r="AD22" i="6"/>
  <c r="AC22" i="6"/>
  <c r="AB22" i="6"/>
  <c r="AA22" i="6"/>
  <c r="AA23" i="6" s="1"/>
  <c r="Z22" i="6"/>
  <c r="X22" i="6"/>
  <c r="X23" i="6" s="1"/>
  <c r="W22" i="6"/>
  <c r="W23" i="6" s="1"/>
  <c r="V22" i="6"/>
  <c r="V23" i="6" s="1"/>
  <c r="U22" i="6"/>
  <c r="T22" i="6"/>
  <c r="R22" i="6"/>
  <c r="Q22" i="6"/>
  <c r="P22" i="6"/>
  <c r="O22" i="6"/>
  <c r="L22" i="6"/>
  <c r="K22" i="6"/>
  <c r="J22" i="6"/>
  <c r="J23" i="6" s="1"/>
  <c r="AF21" i="6"/>
  <c r="AF23" i="6" s="1"/>
  <c r="AD21" i="6"/>
  <c r="AD23" i="6" s="1"/>
  <c r="AC21" i="6"/>
  <c r="AC23" i="6" s="1"/>
  <c r="AB21" i="6"/>
  <c r="AA21" i="6"/>
  <c r="Z21" i="6"/>
  <c r="X21" i="6"/>
  <c r="W21" i="6"/>
  <c r="V21" i="6"/>
  <c r="U21" i="6"/>
  <c r="T21" i="6"/>
  <c r="T23" i="6" s="1"/>
  <c r="R21" i="6"/>
  <c r="R23" i="6" s="1"/>
  <c r="Q21" i="6"/>
  <c r="P21" i="6"/>
  <c r="O21" i="6"/>
  <c r="O23" i="6" s="1"/>
  <c r="L21" i="6"/>
  <c r="K21" i="6"/>
  <c r="AO21" i="6" s="1"/>
  <c r="J21" i="6"/>
  <c r="H22" i="6"/>
  <c r="H10" i="6"/>
  <c r="H9" i="6"/>
  <c r="H14" i="6"/>
  <c r="H13" i="6"/>
  <c r="U12" i="7"/>
  <c r="T12" i="7"/>
  <c r="S11" i="7"/>
  <c r="S9" i="7"/>
  <c r="S8" i="7"/>
  <c r="H16" i="6"/>
  <c r="AP16" i="6" s="1"/>
  <c r="H19" i="6"/>
  <c r="H21" i="6"/>
  <c r="H23" i="6" s="1"/>
  <c r="AP21" i="6"/>
  <c r="H20" i="6"/>
  <c r="Z23" i="6"/>
  <c r="U23" i="6"/>
  <c r="P23" i="6"/>
  <c r="AB23" i="6"/>
  <c r="K23" i="6"/>
  <c r="L23" i="6"/>
  <c r="Q23" i="6"/>
  <c r="AP23" i="6" l="1"/>
  <c r="AO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CAMILO.GUTIERREZ</author>
    <author>MYRIAM.LEON</author>
  </authors>
  <commentList>
    <comment ref="AR6" authorId="0" shapeId="0" xr:uid="{00000000-0006-0000-0100-000001000000}">
      <text>
        <r>
          <rPr>
            <b/>
            <sz val="9"/>
            <color indexed="81"/>
            <rFont val="Tahoma"/>
            <family val="2"/>
          </rPr>
          <t>CAMILO.GUTIERREZ:</t>
        </r>
        <r>
          <rPr>
            <sz val="9"/>
            <color indexed="81"/>
            <rFont val="Tahoma"/>
            <family val="2"/>
          </rPr>
          <t xml:space="preserve">
Eliminar</t>
        </r>
      </text>
    </comment>
    <comment ref="H21" authorId="1" shapeId="0" xr:uid="{00000000-0006-0000-0100-000002000000}">
      <text>
        <r>
          <rPr>
            <b/>
            <sz val="9"/>
            <color indexed="81"/>
            <rFont val="Tahoma"/>
            <family val="2"/>
          </rPr>
          <t>MYRIAM.LEON:</t>
        </r>
        <r>
          <rPr>
            <sz val="9"/>
            <color indexed="81"/>
            <rFont val="Tahoma"/>
            <family val="2"/>
          </rPr>
          <t xml:space="preserve">
249.999.951.224 - 9,800´000,000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U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V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List>
</comments>
</file>

<file path=xl/sharedStrings.xml><?xml version="1.0" encoding="utf-8"?>
<sst xmlns="http://schemas.openxmlformats.org/spreadsheetml/2006/main" count="285" uniqueCount="175">
  <si>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</si>
  <si>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</si>
  <si>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</si>
  <si>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</si>
  <si>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</si>
  <si>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</si>
  <si>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</si>
  <si>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</si>
  <si>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</si>
  <si>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</si>
  <si>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</si>
  <si>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</si>
  <si>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</si>
  <si>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</si>
  <si>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</si>
  <si>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</si>
  <si>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</si>
  <si>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</si>
  <si>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</si>
  <si>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</si>
  <si>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</si>
  <si>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</si>
  <si>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</si>
  <si>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</si>
  <si>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</si>
  <si>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</si>
  <si>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</si>
  <si>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</si>
  <si>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</si>
  <si>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</si>
  <si>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</si>
  <si>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</si>
  <si>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</si>
  <si>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</si>
  <si>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</si>
  <si>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</si>
  <si>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</si>
  <si>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</si>
  <si>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</si>
  <si>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</si>
  <si>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</si>
  <si>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</si>
  <si>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</si>
  <si>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</si>
  <si>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</si>
  <si>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</si>
  <si>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</si>
  <si>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</si>
  <si>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</si>
  <si>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</si>
  <si>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</si>
  <si>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</si>
  <si>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</si>
  <si>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</si>
  <si>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</si>
  <si>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</si>
  <si>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</si>
  <si>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</si>
  <si>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</si>
  <si>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</si>
  <si>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</si>
  <si>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</si>
  <si>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</si>
  <si>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</si>
  <si>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</si>
  <si>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</si>
  <si>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</si>
  <si>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</si>
  <si>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</si>
  <si>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</si>
  <si>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</si>
  <si>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</si>
  <si>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</si>
  <si>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</si>
  <si>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</si>
  <si>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</si>
  <si>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</si>
  <si>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</si>
  <si>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FORMATO DE ACTUALIZACIÓN Y SEGUIMIENTO AL COMPONENTE DE GESTIÓN </t>
  </si>
  <si>
    <t xml:space="preserve">250.000 CIUDADANOS QUE RECORREN EL SENDERO PANORÁMICO Y LOS CERROS ORIENTALES </t>
  </si>
  <si>
    <t>ADECUACIÓN DE 15 KILÓMETROS DE SENDERO PANORÁMICO</t>
  </si>
  <si>
    <t>ADECUAR 15 KILOMETROS LINEALES PARA IMPLANTAR EL SENDERO PANORAMICO</t>
  </si>
  <si>
    <t>APROPIACIÓN CIUDADANA DE LOS CERROS ORIENTALES</t>
  </si>
  <si>
    <t>INVOLUCRAR 250.000 CIUDADANOS EN PROCESOS DE APROPIACIÓN AMBIENTAL DE LA RFPBOB</t>
  </si>
  <si>
    <t>4, COD. PROYECTO PRIORITARIO</t>
  </si>
  <si>
    <t>980 - SENDERO PANORÁMICO Y CORTAFUEGOS DE LOS CERROS ORIENTALES DE BOGOTÁ</t>
  </si>
  <si>
    <t>SUMA</t>
  </si>
  <si>
    <t>KILOMETROS</t>
  </si>
  <si>
    <t>CIUDADANOS</t>
  </si>
  <si>
    <t>SENDERO PANORÁMICO Y CORTAFUEGOS</t>
  </si>
  <si>
    <t>VISITAS TECNICAS A LOS CERROS ORIENTALES,  APOYO EN LA EJECUCIÓN DE TRÁMITES Y LICENCIAS RELACIONADAS CON PERMISOS PARA LA CONSTRUCCIÓN/ Y ADECUACIÓN DEL SENDERO PANORAMICO</t>
  </si>
  <si>
    <t xml:space="preserve"> </t>
  </si>
  <si>
    <t>Pilar Democracia urbana</t>
  </si>
  <si>
    <t>Espacio público, derecho de todos</t>
  </si>
  <si>
    <t>SENDERO PANORÁMICO CORTAFUEGOS DE
LOS CERROS ORIENTALES</t>
  </si>
  <si>
    <t>Nº de ciudadanos que recorren el sendero panorámico de los cerros orientales</t>
  </si>
  <si>
    <t>Nº de km del sendero panorámico adecuados</t>
  </si>
  <si>
    <t>PROCESOS DE PARTICIPACIÓN CIUDADANA A TRAVES DE RECORRIDOS AMBIENTALES EN LOS CERROS ORIENTALES</t>
  </si>
  <si>
    <t xml:space="preserve">11, RETRASOS 
</t>
  </si>
  <si>
    <t xml:space="preserve">12, SOLUCIONES PLANTEADAS </t>
  </si>
  <si>
    <t>13, BENEFICIOS</t>
  </si>
  <si>
    <t>14, FUENTE DE EVIDENCIAS</t>
  </si>
  <si>
    <t>La meta no tiene medición en el año 2017. Se inician actividades en el 2018 una vez estén los diseños y el sendero las mariposas en funcionamiento, articulados de manera estricta a el plan de manejo de la Reserva Forestal Protectora Bosque Oriental de Bogotá.</t>
  </si>
  <si>
    <t xml:space="preserve">6, DESCRIPCIÓN DE LOS AVANCES Y LOGROS ALCANZADOS </t>
  </si>
  <si>
    <r>
      <t xml:space="preserve">7, OBSERVACIONES AVANCE TRIMESTRE </t>
    </r>
    <r>
      <rPr>
        <b/>
        <u/>
        <sz val="10"/>
        <rFont val="Arial"/>
        <family val="2"/>
      </rPr>
      <t>1</t>
    </r>
    <r>
      <rPr>
        <b/>
        <sz val="10"/>
        <rFont val="Arial"/>
        <family val="2"/>
      </rPr>
      <t xml:space="preserve"> DE </t>
    </r>
    <r>
      <rPr>
        <b/>
        <u/>
        <sz val="10"/>
        <rFont val="Arial"/>
        <family val="2"/>
      </rPr>
      <t>2017</t>
    </r>
  </si>
  <si>
    <r>
      <t xml:space="preserve">5, PONDERACIÓN HORIZONTAL AÑO: </t>
    </r>
    <r>
      <rPr>
        <b/>
        <u/>
        <sz val="10"/>
        <rFont val="Arial"/>
        <family val="2"/>
      </rPr>
      <t>2017</t>
    </r>
  </si>
  <si>
    <t>El sendero panoramico de los Cerros Orientales surge como un corredor ecologico que tiene como proposito dar conectividad y fortalecer el uso publico de la red de senderos existentes en la Reserva Forestal Protectora Bosque Oriental de Bogotá, contribuyendo al mejoramiento de la calidad de vida de los ciudadanos.</t>
  </si>
  <si>
    <t xml:space="preserve"> 
Radicados 2017EE88255, 2017EE120477,  Listados de asistencia y acta de reuniones 22 y  29Junio 2017 , Cartografía Guia, Logotipos elaborados, correo electronico (Contratación)</t>
  </si>
  <si>
    <t xml:space="preserve">*A la fecha se mantiene el total de 28.812 visitantes a los senderos de la quebrada La Vieja (26,510) y Las Delicias (2,502) los cuales fueron sensibilizados sobre la importancia de la Reserva de los cerros orientales y la urgencia de conservarlos y protegerlos. 
*Se recibió material audiovisual (20 vídeos y 400 fotografías), para promover las distintas caminatas a los cerros orientales, con el propósito de dar a conocer la belleza escénica y natural de la reserva, compilando evidencias de la existencia de las áreas protegidas de la capital (RFPBOB), con el fin de generar un mayor número de visitantes locales y extranjeros, sujeta a los programas de apropiación y educación ambiental que se realicen. Estos vídeos han sido proyectados en escenarios como el Museo de Bogotá (durante la exposición "Oriéntate Los cerros son nuestro norte 2017), la segunda jornada de la Vitrina Turística de ANATO, así como durante la semana Ambiental 2017.
</t>
  </si>
  <si>
    <t>Se reprograma la magnitud y el presupuesto para los años 2018, 2019 y 2020</t>
  </si>
  <si>
    <t xml:space="preserve"> Se promueve o se divulga la importancia ambiental de los Cerros para los ciudadanos.
Se amplía la oferta de espacios naturales como de uso público para el disfrute de todos los ciudadanos</t>
  </si>
  <si>
    <t xml:space="preserve">Informe de los contratos No. 
20161222
20161319
20161254
20161321
 20 videos y 400 fotografias, se encuentran en el archivo de gestion de la dependencia.
</t>
  </si>
  <si>
    <t>*A la fecha se mantiene el total de 28.812 visitantes a los senderos de la quebrada La Vieja (26,510) y Las Delicias (2,502) los cuales fueron sensibilizados sobre la importancia de la Reserva de los cerros orientales y la urgencia de conservarlos y protegerlos. 
*Se recibió material audiovisual (20 vídeos y 400 fotografías), para promover las distintas caminatas a los cerros orientales, con el propósito de dar a conocer la belleza escénica y natural de la reserva, compilando evidencias de la existencia de las áreas protegidas de la capital (RFPBOB), con el fin de generar un mayor número de visitantes locales y extranjeros, sujeta a los programas de apropiación y educación ambiental que se realicen. Estos vídeos han sido proyectados en escenarios como el Museo de Bogotá (durante la exposición "Oriéntate Los cerros son nuestro norte 2017), la segunda jornada de la Vitrina Turística de ANATO, así como durante la semana Ambiental 2017.</t>
  </si>
  <si>
    <t>La meta no tiene medición en el año 2017. Se inician actividades en el 2018 una vez estén los diseños y el sendero las mariposas en funcionamiento, articulados de manera estricta a el plan de manejo de la Reserva Forestal Protectora Bosque Oriental de Bogotá</t>
  </si>
  <si>
    <t>1. Base de datos en excel, de las personas que visitaron las quebradas y fueron sensibilizadas.
2. Carpeta de planillas de conteo individual y grupal, de los visitantes que recibieron la información de sensibilización de la importancia de los cerros orientales de Bogotá.
3. Carpeta de registros fotográficos de la labor desempeñada en las quebradas.</t>
  </si>
  <si>
    <t>FORMATO DE  ACTUALIZACIÓN Y SEGUIMIENTO A LA TERRITORIALIZACIÓN DE LA INVERSIÓN</t>
  </si>
  <si>
    <t>PROYECTO:</t>
  </si>
  <si>
    <t>PERIODO:</t>
  </si>
  <si>
    <t>1, COD. META</t>
  </si>
  <si>
    <t>2, Meta Proyecto</t>
  </si>
  <si>
    <t>3, Nombre -Punto de inversión (Localidad, Especial, Distrital)</t>
  </si>
  <si>
    <t>4, Variable</t>
  </si>
  <si>
    <t>5, Programación-Actualización</t>
  </si>
  <si>
    <t>6, ACTUALIZACIÓN</t>
  </si>
  <si>
    <t>7, SEGUIMIENTO META</t>
  </si>
  <si>
    <t>8, LOCALIZACIÓN GEOGRÁFICA</t>
  </si>
  <si>
    <t>9,  POBLACIÓN</t>
  </si>
  <si>
    <t>ID Meta</t>
  </si>
  <si>
    <t>6,1 Actualización Marzo</t>
  </si>
  <si>
    <t>6,2 Actualización Junio</t>
  </si>
  <si>
    <t>6,3 Actualización Septiembre</t>
  </si>
  <si>
    <t>6,4 Actualización Diciembre</t>
  </si>
  <si>
    <t>7,1 Seguimiento Marzo</t>
  </si>
  <si>
    <t>7,2 Seguimiento Junio</t>
  </si>
  <si>
    <t>7,1 Seguimiento Diciembre</t>
  </si>
  <si>
    <t>8,1 LOCALIDAD</t>
  </si>
  <si>
    <t>8,2 UPZ</t>
  </si>
  <si>
    <t>8,3 BARRIO</t>
  </si>
  <si>
    <t>8,4 PUNTO, LÍNEA O POLÍGONO</t>
  </si>
  <si>
    <t>8,5 ÁREA DE INFLUENCIA</t>
  </si>
  <si>
    <t>9,1 NUMERO DE HOMBRES</t>
  </si>
  <si>
    <t>9,2 NUMERO DE MUJERES</t>
  </si>
  <si>
    <t>9,3 GRUPO ETARIO</t>
  </si>
  <si>
    <t>9,4 CONDICION POBLACIONAL</t>
  </si>
  <si>
    <t>9,6 TOTAL POBLACIÓN
PERSONAS/CANTIDAD</t>
  </si>
  <si>
    <t>Especial</t>
  </si>
  <si>
    <t xml:space="preserve">Magnitud </t>
  </si>
  <si>
    <t>Usaquen
Chapinero
Santa Fé
San Cristobal
Usme</t>
  </si>
  <si>
    <t xml:space="preserve">DISTRITO CAPITAL </t>
  </si>
  <si>
    <t>NO IDENTIFICA GRUPOS ETNICOS</t>
  </si>
  <si>
    <t>TODOS LOS GRUPOS</t>
  </si>
  <si>
    <t xml:space="preserve">Recursos </t>
  </si>
  <si>
    <t>Magnitud Reservas</t>
  </si>
  <si>
    <t>Reservas Presupuestales</t>
  </si>
  <si>
    <t>PROCESOS DE PARTICIPACIÓN CIUDADANA Y RECORRIDOS AMBIENTALES EN LOS CERROS ORIENTALES</t>
  </si>
  <si>
    <t>Chapinero</t>
  </si>
  <si>
    <t>TOTALES - PROYECTO</t>
  </si>
  <si>
    <t>Total Recursos Vigencia - Proyecto</t>
  </si>
  <si>
    <t>Total  Recursos Reservas - Proyecto</t>
  </si>
  <si>
    <t>1, PRIMERA CATEGORIA</t>
  </si>
  <si>
    <t>PROGRAMA</t>
  </si>
  <si>
    <t>1,2 PROYECTO</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</si>
  <si>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</si>
  <si>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</si>
  <si>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</si>
  <si>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</si>
  <si>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</si>
  <si>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</si>
  <si>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</si>
  <si>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</si>
  <si>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</si>
  <si>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</si>
  <si>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Se recibieron de manera oficial los términos de referencia para la elaboación del Estudio de Impacto Ambiental (EIA) por parte del ANLA, a través del oficio radicación SDA 2017ER157085 del 15 de agosto de 2017.
Con estos términos, en EAB avanzó en el proceso contractual para la elaboración del estudio de impacto ambiental, los diseños de detalle para la totalidad del sendero y el estudio de factibilidad del sistema contra incendios, a fin de avanzar en el proceso de contratación.
Se desarrollaron reuniones con la gerencia del proyecto para conocer los diseños conceptuales del proyecto, (septiembre 13 y 22) y se definieron los 15 km del trazado a los cuales se le realizará los primeros  diseños de detalle.
Se realizó desde la SDA un compilado de información secundaria disponible para la formulación del Estudio  de Impacto Ambiental, la cual fue remitida por SDA a EAB a través de oficio con radicación SDA 2017EE176660 del 30 de agosto de 2017.</t>
  </si>
  <si>
    <t>oficio radicación SDA  2017ER157085 del 15 de agosto de 2017
Oficio radicación SDA 2017EE176660 del 30 de agosto de 2017
Shapes preliminares suministrados dentro del diseño conceptual del sendero.</t>
  </si>
  <si>
    <t>10, DESCRIPCIÓN DE LOS AVANCES Y LOGROS ALCANZADOS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</si>
</sst>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_ * #,##0_ ;_ * \-#,##0_ ;_ * &quot;-&quot;??_ ;_ @_ "/>
    <numFmt numFmtId="172" formatCode="_(&quot;$&quot;* #,##0.00_);_(&quot;$&quot;* \(#,##0.00\);_(&quot;$&quot;* &quot;-&quot;??_);_(@_)"/>
    <numFmt numFmtId="173" formatCode="_-* #,##0\ _€_-;\-* #,##0\ _€_-;_-* &quot;-&quot;??\ _€_-;_-@_-"/>
    <numFmt numFmtId="174" formatCode="0.0%"/>
    <numFmt numFmtId="175" formatCode="_-* #,##0\ &quot;€&quot;_-;\-* #,##0\ &quot;€&quot;_-;_-* &quot;-&quot;??\ &quot;€&quot;_-;_-@_-"/>
    <numFmt numFmtId="176" formatCode="#,##0.000_);\(#,##0.000\)"/>
    <numFmt numFmtId="177" formatCode="_(* #,##0_);_(* \(#,##0\);_(* &quot;-&quot;??_);_(@_)"/>
    <numFmt numFmtId="178" formatCode="[$$-240A]\ #,##0"/>
  </numFmts>
  <fonts count="22" x14ac:knownFonts="1">
    <font>
      <sz val="11"/>
      <color theme="1"/>
      <name val="Calibri"/>
      <family val="2"/>
      <scheme val="minor"/>
    </font>
    <font>
      <sz val="11"/>
      <color indexed="8"/>
      <name val="Calibri"/>
      <family val="2"/>
    </font>
    <font>
      <b/>
      <sz val="10"/>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b/>
      <u/>
      <sz val="10"/>
      <name val="Arial"/>
      <family val="2"/>
    </font>
    <font>
      <sz val="10"/>
      <color indexed="8"/>
      <name val="Arial"/>
      <family val="2"/>
    </font>
    <font>
      <sz val="10"/>
      <color theme="1"/>
      <name val="Arial"/>
      <family val="2"/>
    </font>
    <font>
      <sz val="9"/>
      <name val="Arial"/>
      <family val="2"/>
    </font>
    <font>
      <b/>
      <sz val="7"/>
      <name val="Arial"/>
      <family val="2"/>
    </font>
    <font>
      <sz val="11"/>
      <name val="Calibri"/>
      <family val="2"/>
      <scheme val="minor"/>
    </font>
    <font>
      <b/>
      <sz val="11"/>
      <name val="Arial"/>
      <family val="2"/>
    </font>
    <font>
      <b/>
      <sz val="12"/>
      <name val="Arial"/>
      <family val="2"/>
    </font>
    <font>
      <b/>
      <sz val="10"/>
      <color indexed="8"/>
      <name val="Arial"/>
      <family val="2"/>
    </font>
    <font>
      <b/>
      <sz val="11"/>
      <color theme="1"/>
      <name val="Calibri"/>
      <family val="2"/>
      <scheme val="minor"/>
    </font>
    <font>
      <sz val="12"/>
      <name val="Arial"/>
      <family val="2"/>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9CD35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76B53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s>
  <cellStyleXfs count="24">
    <xf numFmtId="0" fontId="0" fillId="0" borderId="0"/>
    <xf numFmtId="169" fontId="6" fillId="0" borderId="0" applyFont="0" applyFill="0" applyBorder="0" applyAlignment="0" applyProtection="0"/>
    <xf numFmtId="169" fontId="3"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3" fillId="0" borderId="0" applyFont="0" applyFill="0" applyBorder="0" applyAlignment="0" applyProtection="0"/>
    <xf numFmtId="167" fontId="1"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171" fontId="3" fillId="0" borderId="0" applyFont="0" applyFill="0" applyBorder="0" applyAlignment="0" applyProtection="0"/>
    <xf numFmtId="164" fontId="10" fillId="0" borderId="0" applyFont="0" applyFill="0" applyBorder="0" applyAlignment="0" applyProtection="0"/>
    <xf numFmtId="172" fontId="7"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cellStyleXfs>
  <cellXfs count="374">
    <xf numFmtId="0" fontId="0" fillId="0" borderId="0" xfId="0"/>
    <xf numFmtId="0" fontId="3" fillId="0" borderId="0" xfId="0" applyFont="1" applyFill="1"/>
    <xf numFmtId="0" fontId="2" fillId="0" borderId="0" xfId="16" applyFont="1" applyAlignment="1">
      <alignment vertical="center"/>
    </xf>
    <xf numFmtId="0" fontId="2" fillId="5" borderId="1" xfId="16" applyFont="1" applyFill="1" applyBorder="1" applyAlignment="1">
      <alignment horizontal="left" vertical="center" wrapText="1"/>
    </xf>
    <xf numFmtId="0" fontId="2" fillId="5" borderId="4" xfId="16" applyFont="1" applyFill="1" applyBorder="1" applyAlignment="1">
      <alignment horizontal="left" vertical="center" wrapText="1"/>
    </xf>
    <xf numFmtId="10" fontId="3"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3" fillId="2" borderId="0" xfId="16" applyFont="1" applyFill="1" applyAlignment="1">
      <alignment vertical="center"/>
    </xf>
    <xf numFmtId="9" fontId="3" fillId="7" borderId="3"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13" fillId="4" borderId="0" xfId="0" applyFont="1" applyFill="1"/>
    <xf numFmtId="0" fontId="13" fillId="4" borderId="0" xfId="0" applyFont="1" applyFill="1" applyAlignment="1">
      <alignment horizontal="center"/>
    </xf>
    <xf numFmtId="0" fontId="13" fillId="0" borderId="0" xfId="0" applyFont="1" applyFill="1"/>
    <xf numFmtId="0" fontId="13" fillId="4" borderId="0" xfId="0" applyFont="1" applyFill="1" applyBorder="1"/>
    <xf numFmtId="0" fontId="13" fillId="4" borderId="25" xfId="0" applyFont="1" applyFill="1" applyBorder="1"/>
    <xf numFmtId="0" fontId="3" fillId="4" borderId="24"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horizontal="center" vertical="center" wrapText="1"/>
    </xf>
    <xf numFmtId="0" fontId="3" fillId="0" borderId="0" xfId="16" applyFont="1" applyBorder="1" applyAlignment="1">
      <alignment vertical="center"/>
    </xf>
    <xf numFmtId="0" fontId="12" fillId="0" borderId="0" xfId="0" applyFont="1"/>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37" fontId="3" fillId="4" borderId="1" xfId="9" applyNumberFormat="1" applyFont="1" applyFill="1" applyBorder="1" applyAlignment="1">
      <alignment horizontal="center" vertical="center"/>
    </xf>
    <xf numFmtId="173" fontId="12" fillId="0" borderId="1" xfId="3" applyNumberFormat="1" applyFont="1" applyBorder="1" applyAlignment="1">
      <alignment horizontal="left" vertical="center"/>
    </xf>
    <xf numFmtId="173" fontId="12" fillId="0" borderId="1" xfId="3" applyNumberFormat="1" applyFont="1" applyBorder="1" applyAlignment="1">
      <alignment vertical="center"/>
    </xf>
    <xf numFmtId="0" fontId="12" fillId="4" borderId="1" xfId="0" applyFont="1" applyFill="1" applyBorder="1" applyAlignment="1">
      <alignment horizontal="center" vertical="center"/>
    </xf>
    <xf numFmtId="10" fontId="13" fillId="4" borderId="1" xfId="23" applyNumberFormat="1" applyFont="1" applyFill="1" applyBorder="1" applyAlignment="1">
      <alignment horizontal="center" vertical="center"/>
    </xf>
    <xf numFmtId="0" fontId="13" fillId="0" borderId="0" xfId="0" applyFont="1" applyFill="1" applyAlignment="1">
      <alignment horizontal="center"/>
    </xf>
    <xf numFmtId="0" fontId="3" fillId="0" borderId="0" xfId="0" applyFont="1" applyFill="1" applyAlignment="1">
      <alignment horizontal="center"/>
    </xf>
    <xf numFmtId="173" fontId="13" fillId="0" borderId="0" xfId="0" applyNumberFormat="1" applyFont="1" applyFill="1" applyAlignment="1">
      <alignment horizontal="center"/>
    </xf>
    <xf numFmtId="0" fontId="13" fillId="0" borderId="0" xfId="0" applyFont="1" applyFill="1" applyAlignment="1">
      <alignment horizontal="center" vertical="center"/>
    </xf>
    <xf numFmtId="9" fontId="3" fillId="4" borderId="5" xfId="21" applyFont="1" applyFill="1" applyBorder="1" applyAlignment="1">
      <alignment horizontal="center" vertical="center" wrapText="1"/>
    </xf>
    <xf numFmtId="9" fontId="3" fillId="4" borderId="5" xfId="21" applyFont="1" applyFill="1" applyBorder="1" applyAlignment="1">
      <alignment horizontal="center" vertical="center"/>
    </xf>
    <xf numFmtId="10" fontId="13" fillId="4" borderId="5" xfId="21" applyNumberFormat="1" applyFont="1" applyFill="1" applyBorder="1" applyAlignment="1">
      <alignment horizontal="center" vertical="center"/>
    </xf>
    <xf numFmtId="37" fontId="3" fillId="4" borderId="1" xfId="10" applyNumberFormat="1" applyFont="1" applyFill="1" applyBorder="1" applyAlignment="1">
      <alignment horizontal="center" vertical="center"/>
    </xf>
    <xf numFmtId="37" fontId="13" fillId="2" borderId="1" xfId="10" applyNumberFormat="1" applyFont="1" applyFill="1" applyBorder="1" applyAlignment="1">
      <alignment horizontal="center" vertical="center" wrapText="1"/>
    </xf>
    <xf numFmtId="37" fontId="13" fillId="0" borderId="1" xfId="0" applyNumberFormat="1" applyFont="1" applyFill="1" applyBorder="1" applyAlignment="1">
      <alignment horizontal="center" vertical="center"/>
    </xf>
    <xf numFmtId="37" fontId="13" fillId="4" borderId="1" xfId="21" applyNumberFormat="1" applyFont="1" applyFill="1" applyBorder="1" applyAlignment="1">
      <alignment horizontal="center" vertical="center"/>
    </xf>
    <xf numFmtId="10" fontId="13" fillId="4" borderId="1" xfId="21" applyNumberFormat="1" applyFont="1" applyFill="1" applyBorder="1" applyAlignment="1">
      <alignment horizontal="center" vertical="center"/>
    </xf>
    <xf numFmtId="0" fontId="3" fillId="4" borderId="1" xfId="0" applyFont="1" applyFill="1" applyBorder="1" applyAlignment="1">
      <alignment horizontal="center" vertical="center"/>
    </xf>
    <xf numFmtId="4" fontId="3"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13" fillId="0" borderId="1" xfId="0" applyFont="1" applyFill="1" applyBorder="1" applyAlignment="1">
      <alignment horizontal="center" vertical="center"/>
    </xf>
    <xf numFmtId="3" fontId="3" fillId="4" borderId="1" xfId="0" applyNumberFormat="1" applyFont="1" applyFill="1" applyBorder="1" applyAlignment="1">
      <alignment horizontal="center" vertical="center"/>
    </xf>
    <xf numFmtId="175" fontId="3" fillId="4" borderId="1" xfId="9" applyNumberFormat="1" applyFont="1" applyFill="1" applyBorder="1" applyAlignment="1">
      <alignment horizontal="center" vertical="center"/>
    </xf>
    <xf numFmtId="175" fontId="3" fillId="4" borderId="1" xfId="10" applyNumberFormat="1" applyFont="1" applyFill="1" applyBorder="1" applyAlignment="1">
      <alignment horizontal="center" vertical="center"/>
    </xf>
    <xf numFmtId="173" fontId="13" fillId="0" borderId="1" xfId="5" applyNumberFormat="1" applyFont="1" applyFill="1" applyBorder="1" applyAlignment="1" applyProtection="1">
      <alignment horizontal="center" vertical="center"/>
      <protection locked="0"/>
    </xf>
    <xf numFmtId="3" fontId="13" fillId="2" borderId="1" xfId="10" applyNumberFormat="1" applyFont="1" applyFill="1" applyBorder="1" applyAlignment="1">
      <alignment horizontal="center" vertical="center" wrapText="1"/>
    </xf>
    <xf numFmtId="173" fontId="13" fillId="0" borderId="1" xfId="5" applyNumberFormat="1" applyFont="1" applyFill="1" applyBorder="1" applyAlignment="1">
      <alignment horizontal="center" vertical="center"/>
    </xf>
    <xf numFmtId="9" fontId="3" fillId="4" borderId="1" xfId="21" applyFont="1" applyFill="1" applyBorder="1" applyAlignment="1">
      <alignment horizontal="center" vertical="center" wrapText="1"/>
    </xf>
    <xf numFmtId="9" fontId="3" fillId="4" borderId="1" xfId="21" applyFont="1" applyFill="1" applyBorder="1" applyAlignment="1">
      <alignment horizontal="center" vertical="center"/>
    </xf>
    <xf numFmtId="37" fontId="3" fillId="4" borderId="4" xfId="9" applyNumberFormat="1" applyFont="1" applyFill="1" applyBorder="1" applyAlignment="1">
      <alignment horizontal="center" vertical="center"/>
    </xf>
    <xf numFmtId="3" fontId="13" fillId="0" borderId="4" xfId="0" applyNumberFormat="1" applyFont="1" applyFill="1" applyBorder="1" applyAlignment="1">
      <alignment horizontal="center" vertical="center" wrapText="1"/>
    </xf>
    <xf numFmtId="10" fontId="13" fillId="4" borderId="4" xfId="21" applyNumberFormat="1" applyFont="1" applyFill="1" applyBorder="1" applyAlignment="1">
      <alignment horizontal="center" vertical="center"/>
    </xf>
    <xf numFmtId="0" fontId="13" fillId="4" borderId="4" xfId="0" applyFont="1" applyFill="1" applyBorder="1" applyAlignment="1">
      <alignment horizontal="center" vertical="center"/>
    </xf>
    <xf numFmtId="3" fontId="3" fillId="4" borderId="1"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13" fillId="0" borderId="16" xfId="0" applyNumberFormat="1" applyFont="1" applyFill="1" applyBorder="1" applyAlignment="1">
      <alignment horizontal="center" vertical="center" wrapText="1"/>
    </xf>
    <xf numFmtId="3" fontId="13" fillId="0" borderId="11" xfId="0" applyNumberFormat="1" applyFont="1" applyFill="1" applyBorder="1" applyAlignment="1">
      <alignment horizontal="center" vertical="center" wrapText="1"/>
    </xf>
    <xf numFmtId="3" fontId="13" fillId="0" borderId="6" xfId="0" applyNumberFormat="1" applyFont="1" applyFill="1" applyBorder="1" applyAlignment="1">
      <alignment horizontal="center" vertical="center" wrapText="1"/>
    </xf>
    <xf numFmtId="3" fontId="3" fillId="4" borderId="1" xfId="9" applyNumberFormat="1" applyFont="1" applyFill="1" applyBorder="1" applyAlignment="1">
      <alignment horizontal="center" vertical="center"/>
    </xf>
    <xf numFmtId="3" fontId="13" fillId="0" borderId="1" xfId="0" applyNumberFormat="1" applyFont="1" applyBorder="1" applyAlignment="1">
      <alignment horizontal="center" vertical="center" wrapText="1"/>
    </xf>
    <xf numFmtId="173" fontId="3" fillId="4" borderId="1" xfId="0" applyNumberFormat="1" applyFont="1" applyFill="1" applyBorder="1" applyAlignment="1">
      <alignment horizontal="center" vertical="center"/>
    </xf>
    <xf numFmtId="173" fontId="3" fillId="4" borderId="1" xfId="5" applyNumberFormat="1" applyFont="1" applyFill="1" applyBorder="1" applyAlignment="1">
      <alignment horizontal="center" vertical="center"/>
    </xf>
    <xf numFmtId="173" fontId="3" fillId="4" borderId="1" xfId="5" applyNumberFormat="1" applyFont="1" applyFill="1" applyBorder="1" applyAlignment="1" applyProtection="1">
      <alignment horizontal="center" vertical="center"/>
      <protection locked="0"/>
    </xf>
    <xf numFmtId="37" fontId="13" fillId="4" borderId="4" xfId="9" applyNumberFormat="1" applyFont="1" applyFill="1" applyBorder="1" applyAlignment="1">
      <alignment horizontal="center" vertical="center"/>
    </xf>
    <xf numFmtId="3" fontId="3" fillId="4" borderId="5" xfId="10" applyNumberFormat="1" applyFont="1" applyFill="1" applyBorder="1" applyAlignment="1">
      <alignment horizontal="center" vertical="center" wrapText="1"/>
    </xf>
    <xf numFmtId="170" fontId="12" fillId="4" borderId="1" xfId="0" applyNumberFormat="1" applyFont="1" applyFill="1" applyBorder="1" applyAlignment="1">
      <alignment horizontal="right" vertical="center"/>
    </xf>
    <xf numFmtId="170" fontId="12" fillId="4" borderId="8" xfId="0" applyNumberFormat="1" applyFont="1" applyFill="1" applyBorder="1" applyAlignment="1">
      <alignment horizontal="right" vertical="center"/>
    </xf>
    <xf numFmtId="3" fontId="2" fillId="3" borderId="4" xfId="0" applyNumberFormat="1" applyFont="1" applyFill="1" applyBorder="1" applyAlignment="1">
      <alignment horizontal="center" vertical="center" wrapText="1"/>
    </xf>
    <xf numFmtId="3" fontId="3" fillId="0" borderId="0" xfId="0" applyNumberFormat="1" applyFont="1" applyFill="1" applyAlignment="1">
      <alignment horizontal="center"/>
    </xf>
    <xf numFmtId="39" fontId="3" fillId="0" borderId="1" xfId="9" applyNumberFormat="1" applyFont="1" applyFill="1" applyBorder="1" applyAlignment="1">
      <alignment horizontal="center" vertical="center"/>
    </xf>
    <xf numFmtId="39" fontId="3" fillId="4" borderId="1" xfId="9" applyNumberFormat="1" applyFont="1" applyFill="1" applyBorder="1" applyAlignment="1">
      <alignment horizontal="center" vertical="center"/>
    </xf>
    <xf numFmtId="0" fontId="2" fillId="6" borderId="2" xfId="0" applyFont="1" applyFill="1" applyBorder="1" applyAlignment="1">
      <alignment horizontal="center" vertical="center" wrapText="1"/>
    </xf>
    <xf numFmtId="0" fontId="2" fillId="5" borderId="2" xfId="16" applyFont="1" applyFill="1" applyBorder="1" applyAlignment="1">
      <alignment horizontal="center" vertical="center" wrapText="1"/>
    </xf>
    <xf numFmtId="0" fontId="14" fillId="6" borderId="5"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3" fillId="0" borderId="0" xfId="16" applyFont="1" applyAlignment="1">
      <alignment vertical="center"/>
    </xf>
    <xf numFmtId="0" fontId="3" fillId="0" borderId="0" xfId="16" applyFont="1" applyFill="1" applyAlignment="1">
      <alignment horizontal="left" vertical="center"/>
    </xf>
    <xf numFmtId="10" fontId="3" fillId="0" borderId="0" xfId="16" applyNumberFormat="1" applyFont="1" applyAlignment="1">
      <alignment vertical="center"/>
    </xf>
    <xf numFmtId="0" fontId="3" fillId="2" borderId="0" xfId="16" applyFont="1" applyFill="1" applyBorder="1" applyAlignment="1">
      <alignment vertical="center"/>
    </xf>
    <xf numFmtId="0" fontId="3" fillId="2" borderId="0" xfId="16" applyFont="1" applyFill="1" applyAlignment="1">
      <alignment horizontal="left" vertical="center"/>
    </xf>
    <xf numFmtId="10" fontId="3" fillId="2" borderId="0" xfId="16" applyNumberFormat="1" applyFont="1" applyFill="1" applyAlignment="1">
      <alignment vertical="center"/>
    </xf>
    <xf numFmtId="0" fontId="3" fillId="0" borderId="0" xfId="16" applyFont="1" applyAlignment="1">
      <alignment horizontal="left" vertical="center"/>
    </xf>
    <xf numFmtId="0" fontId="2" fillId="5" borderId="4" xfId="16" applyFont="1" applyFill="1" applyBorder="1" applyAlignment="1">
      <alignment horizontal="center" vertical="center" textRotation="180" wrapText="1"/>
    </xf>
    <xf numFmtId="174" fontId="3" fillId="5" borderId="3" xfId="0" applyNumberFormat="1" applyFont="1" applyFill="1" applyBorder="1" applyAlignment="1">
      <alignment vertical="center"/>
    </xf>
    <xf numFmtId="10" fontId="3" fillId="8" borderId="1" xfId="0" applyNumberFormat="1" applyFont="1" applyFill="1" applyBorder="1" applyAlignment="1" applyProtection="1">
      <alignment vertical="center"/>
      <protection locked="0"/>
    </xf>
    <xf numFmtId="10" fontId="13" fillId="4" borderId="15" xfId="21" applyNumberFormat="1" applyFont="1" applyFill="1" applyBorder="1" applyAlignment="1">
      <alignment horizontal="center" vertical="center"/>
    </xf>
    <xf numFmtId="10" fontId="13" fillId="4" borderId="10" xfId="21" applyNumberFormat="1" applyFont="1" applyFill="1" applyBorder="1" applyAlignment="1">
      <alignment horizontal="center" vertical="center"/>
    </xf>
    <xf numFmtId="10" fontId="13" fillId="4" borderId="16" xfId="21" applyNumberFormat="1" applyFont="1" applyFill="1" applyBorder="1" applyAlignment="1">
      <alignment horizontal="center" vertical="center"/>
    </xf>
    <xf numFmtId="10" fontId="13" fillId="4" borderId="11" xfId="21" applyNumberFormat="1" applyFont="1" applyFill="1" applyBorder="1" applyAlignment="1">
      <alignment horizontal="center" vertical="center"/>
    </xf>
    <xf numFmtId="0" fontId="13" fillId="4" borderId="16" xfId="0" applyFont="1" applyFill="1" applyBorder="1" applyAlignment="1">
      <alignment horizontal="center" vertical="center"/>
    </xf>
    <xf numFmtId="10" fontId="13" fillId="4" borderId="17" xfId="21" applyNumberFormat="1" applyFont="1" applyFill="1" applyBorder="1" applyAlignment="1">
      <alignment horizontal="center" vertical="center"/>
    </xf>
    <xf numFmtId="10" fontId="13" fillId="4" borderId="12" xfId="21"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10" fontId="12" fillId="0" borderId="1" xfId="21" applyNumberFormat="1" applyFont="1" applyBorder="1" applyAlignment="1">
      <alignment horizontal="center" vertical="center"/>
    </xf>
    <xf numFmtId="39" fontId="3" fillId="0" borderId="1" xfId="10" applyNumberFormat="1" applyFont="1" applyFill="1" applyBorder="1" applyAlignment="1">
      <alignment horizontal="center" vertical="center"/>
    </xf>
    <xf numFmtId="37" fontId="3" fillId="0" borderId="4" xfId="10" applyNumberFormat="1" applyFont="1" applyFill="1" applyBorder="1" applyAlignment="1">
      <alignment horizontal="center" vertical="center"/>
    </xf>
    <xf numFmtId="3" fontId="13" fillId="0" borderId="1" xfId="5" applyNumberFormat="1" applyFont="1" applyFill="1" applyBorder="1" applyAlignment="1">
      <alignment horizontal="center" vertical="center"/>
    </xf>
    <xf numFmtId="37" fontId="3" fillId="4" borderId="4" xfId="10" applyNumberFormat="1" applyFont="1" applyFill="1" applyBorder="1" applyAlignment="1">
      <alignment horizontal="center" vertical="center"/>
    </xf>
    <xf numFmtId="10" fontId="13" fillId="4" borderId="18" xfId="21" applyNumberFormat="1" applyFont="1" applyFill="1" applyBorder="1" applyAlignment="1">
      <alignment horizontal="center" vertical="center"/>
    </xf>
    <xf numFmtId="0" fontId="12" fillId="0" borderId="1" xfId="0" applyFont="1" applyFill="1" applyBorder="1" applyAlignment="1">
      <alignment horizontal="center" vertical="center"/>
    </xf>
    <xf numFmtId="10" fontId="3" fillId="4" borderId="1" xfId="23" applyNumberFormat="1" applyFont="1" applyFill="1" applyBorder="1" applyAlignment="1">
      <alignment horizontal="center" vertical="center"/>
    </xf>
    <xf numFmtId="37" fontId="3" fillId="0" borderId="1" xfId="1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37" fontId="3" fillId="0" borderId="1" xfId="10" applyNumberFormat="1" applyFont="1" applyFill="1" applyBorder="1" applyAlignment="1" applyProtection="1">
      <alignment horizontal="center" vertical="center"/>
      <protection locked="0"/>
    </xf>
    <xf numFmtId="37" fontId="3" fillId="0" borderId="1" xfId="5" applyNumberFormat="1" applyFont="1" applyFill="1" applyBorder="1" applyAlignment="1" applyProtection="1">
      <alignment horizontal="center" vertical="center"/>
      <protection locked="0"/>
    </xf>
    <xf numFmtId="39" fontId="3" fillId="0" borderId="1" xfId="10" applyNumberFormat="1" applyFont="1" applyFill="1" applyBorder="1" applyAlignment="1" applyProtection="1">
      <alignment horizontal="center" vertical="center"/>
      <protection locked="0"/>
    </xf>
    <xf numFmtId="39" fontId="3" fillId="0" borderId="1" xfId="5" applyNumberFormat="1" applyFont="1" applyFill="1" applyBorder="1" applyAlignment="1" applyProtection="1">
      <alignment horizontal="center" vertical="center"/>
      <protection locked="0"/>
    </xf>
    <xf numFmtId="176" fontId="3" fillId="0" borderId="1" xfId="9" applyNumberFormat="1" applyFont="1" applyFill="1" applyBorder="1" applyAlignment="1">
      <alignment horizontal="center" vertical="center"/>
    </xf>
    <xf numFmtId="37" fontId="3" fillId="0" borderId="4" xfId="9" applyNumberFormat="1" applyFont="1" applyFill="1" applyBorder="1" applyAlignment="1">
      <alignment horizontal="center" vertical="center"/>
    </xf>
    <xf numFmtId="3" fontId="3" fillId="0" borderId="1" xfId="9" applyNumberFormat="1" applyFont="1" applyFill="1" applyBorder="1" applyAlignment="1">
      <alignment horizontal="center" vertical="center"/>
    </xf>
    <xf numFmtId="3" fontId="3" fillId="0" borderId="1" xfId="10" applyNumberFormat="1" applyFont="1" applyFill="1" applyBorder="1" applyAlignment="1">
      <alignment horizontal="center" vertical="center"/>
    </xf>
    <xf numFmtId="3" fontId="3" fillId="0" borderId="1" xfId="10" applyNumberFormat="1" applyFont="1" applyFill="1" applyBorder="1" applyAlignment="1" applyProtection="1">
      <alignment horizontal="center" vertical="center"/>
      <protection locked="0"/>
    </xf>
    <xf numFmtId="3" fontId="3" fillId="0" borderId="1" xfId="5" applyNumberFormat="1" applyFont="1" applyFill="1" applyBorder="1" applyAlignment="1" applyProtection="1">
      <alignment horizontal="center" vertical="center"/>
      <protection locked="0"/>
    </xf>
    <xf numFmtId="37" fontId="13" fillId="0" borderId="1" xfId="5" applyNumberFormat="1" applyFont="1" applyFill="1" applyBorder="1" applyAlignment="1" applyProtection="1">
      <alignment horizontal="center" vertical="center"/>
      <protection locked="0"/>
    </xf>
    <xf numFmtId="3" fontId="13" fillId="0" borderId="1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2" fillId="0" borderId="2" xfId="0" applyFont="1" applyFill="1" applyBorder="1" applyAlignment="1">
      <alignment horizontal="center" vertical="center"/>
    </xf>
    <xf numFmtId="0" fontId="12" fillId="0" borderId="2" xfId="0" applyFont="1" applyBorder="1" applyAlignment="1">
      <alignment horizontal="center" vertical="center" wrapText="1"/>
    </xf>
    <xf numFmtId="167" fontId="3" fillId="0" borderId="2" xfId="3" applyNumberFormat="1" applyFont="1" applyBorder="1" applyAlignment="1">
      <alignment vertical="center"/>
    </xf>
    <xf numFmtId="167" fontId="12" fillId="0" borderId="2" xfId="3" applyNumberFormat="1" applyFont="1" applyBorder="1" applyAlignment="1">
      <alignment horizontal="left" vertical="center"/>
    </xf>
    <xf numFmtId="167" fontId="12" fillId="0" borderId="2" xfId="3" applyNumberFormat="1" applyFont="1" applyFill="1" applyBorder="1" applyAlignment="1">
      <alignment vertical="center"/>
    </xf>
    <xf numFmtId="173" fontId="12" fillId="0" borderId="2" xfId="3" applyNumberFormat="1" applyFont="1" applyBorder="1" applyAlignment="1">
      <alignment horizontal="left" vertical="center"/>
    </xf>
    <xf numFmtId="173" fontId="12" fillId="0" borderId="2" xfId="3" applyNumberFormat="1" applyFont="1" applyBorder="1" applyAlignment="1">
      <alignment vertical="center"/>
    </xf>
    <xf numFmtId="0" fontId="12" fillId="4" borderId="2" xfId="0" applyFont="1" applyFill="1" applyBorder="1" applyAlignment="1">
      <alignment horizontal="center" vertical="center"/>
    </xf>
    <xf numFmtId="3" fontId="12" fillId="4" borderId="2" xfId="0" applyNumberFormat="1" applyFont="1" applyFill="1" applyBorder="1" applyAlignment="1">
      <alignment horizontal="center" vertical="center"/>
    </xf>
    <xf numFmtId="167" fontId="12" fillId="4" borderId="2" xfId="3" applyFont="1" applyFill="1" applyBorder="1" applyAlignment="1">
      <alignment horizontal="center" vertical="center"/>
    </xf>
    <xf numFmtId="173" fontId="3" fillId="4" borderId="1" xfId="3" applyNumberFormat="1" applyFont="1" applyFill="1" applyBorder="1" applyAlignment="1">
      <alignment horizontal="center" vertical="center"/>
    </xf>
    <xf numFmtId="9" fontId="13" fillId="4" borderId="15" xfId="21" applyFont="1" applyFill="1" applyBorder="1" applyAlignment="1">
      <alignment horizontal="center" vertical="center"/>
    </xf>
    <xf numFmtId="10" fontId="3" fillId="8" borderId="2" xfId="0" applyNumberFormat="1" applyFont="1" applyFill="1" applyBorder="1" applyAlignment="1" applyProtection="1">
      <alignment vertical="center"/>
      <protection locked="0"/>
    </xf>
    <xf numFmtId="9" fontId="3" fillId="0" borderId="2" xfId="0" applyNumberFormat="1" applyFont="1" applyFill="1" applyBorder="1" applyAlignment="1">
      <alignment horizontal="center" vertical="center"/>
    </xf>
    <xf numFmtId="174" fontId="3" fillId="5" borderId="1" xfId="0" applyNumberFormat="1" applyFont="1" applyFill="1" applyBorder="1" applyAlignment="1">
      <alignment vertical="center"/>
    </xf>
    <xf numFmtId="9" fontId="3" fillId="7" borderId="1" xfId="0" applyNumberFormat="1" applyFont="1" applyFill="1" applyBorder="1" applyAlignment="1">
      <alignment horizontal="center" vertical="center"/>
    </xf>
    <xf numFmtId="9" fontId="2" fillId="5" borderId="1" xfId="21" applyNumberFormat="1" applyFont="1" applyFill="1" applyBorder="1" applyAlignment="1">
      <alignment horizontal="center" vertical="center" wrapText="1"/>
    </xf>
    <xf numFmtId="9" fontId="2" fillId="5" borderId="1" xfId="16" applyNumberFormat="1" applyFont="1" applyFill="1" applyBorder="1" applyAlignment="1">
      <alignment horizontal="center" vertical="center" wrapText="1"/>
    </xf>
    <xf numFmtId="0" fontId="3" fillId="2" borderId="1" xfId="16" applyFont="1" applyFill="1" applyBorder="1" applyAlignment="1">
      <alignment vertical="center"/>
    </xf>
    <xf numFmtId="0" fontId="2" fillId="0" borderId="0" xfId="0" applyFont="1" applyFill="1" applyBorder="1" applyAlignment="1"/>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7" xfId="0" applyFont="1" applyFill="1" applyBorder="1" applyAlignment="1">
      <alignment horizontal="center" vertical="center"/>
    </xf>
    <xf numFmtId="0" fontId="19" fillId="6" borderId="16" xfId="19" applyFont="1" applyFill="1" applyBorder="1" applyAlignment="1">
      <alignment vertical="center" wrapText="1"/>
    </xf>
    <xf numFmtId="0" fontId="2" fillId="6" borderId="17"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12" fillId="0" borderId="3" xfId="0" applyFont="1" applyFill="1" applyBorder="1" applyAlignment="1">
      <alignment horizontal="center" vertical="center" wrapText="1"/>
    </xf>
    <xf numFmtId="2" fontId="12" fillId="9" borderId="40" xfId="5" applyNumberFormat="1" applyFont="1" applyFill="1" applyBorder="1" applyAlignment="1">
      <alignment horizontal="center" vertical="center" wrapText="1"/>
    </xf>
    <xf numFmtId="3" fontId="12" fillId="0" borderId="40"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2" fontId="12" fillId="0" borderId="40" xfId="5"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3" fontId="12" fillId="9" borderId="40" xfId="0" applyNumberFormat="1" applyFont="1" applyFill="1" applyBorder="1" applyAlignment="1">
      <alignment horizontal="center" vertical="center" wrapText="1"/>
    </xf>
    <xf numFmtId="3" fontId="12" fillId="10" borderId="8" xfId="0" applyNumberFormat="1" applyFont="1" applyFill="1" applyBorder="1" applyAlignment="1">
      <alignment horizontal="center" vertical="center" wrapText="1"/>
    </xf>
    <xf numFmtId="178" fontId="12" fillId="0" borderId="4" xfId="0" applyNumberFormat="1" applyFont="1" applyFill="1" applyBorder="1" applyAlignment="1">
      <alignment horizontal="center" vertical="center" wrapText="1"/>
    </xf>
    <xf numFmtId="3" fontId="12" fillId="9" borderId="45" xfId="0" applyNumberFormat="1" applyFont="1" applyFill="1" applyBorder="1" applyAlignment="1">
      <alignment horizontal="center" vertical="center" wrapText="1"/>
    </xf>
    <xf numFmtId="3" fontId="12" fillId="0" borderId="46" xfId="0" applyNumberFormat="1" applyFont="1" applyFill="1" applyBorder="1" applyAlignment="1">
      <alignment horizontal="center" vertical="center" wrapText="1"/>
    </xf>
    <xf numFmtId="3" fontId="12" fillId="0" borderId="45" xfId="0" applyNumberFormat="1" applyFont="1" applyFill="1" applyBorder="1" applyAlignment="1">
      <alignment horizontal="center" vertical="center" wrapText="1"/>
    </xf>
    <xf numFmtId="37" fontId="3" fillId="9" borderId="1" xfId="10" applyNumberFormat="1" applyFont="1" applyFill="1" applyBorder="1" applyAlignment="1">
      <alignment horizontal="center" vertical="center"/>
    </xf>
    <xf numFmtId="3" fontId="12" fillId="9" borderId="3"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3" fontId="12" fillId="9" borderId="1" xfId="0" applyNumberFormat="1" applyFont="1" applyFill="1" applyBorder="1" applyAlignment="1">
      <alignment horizontal="center" vertical="center" wrapText="1"/>
    </xf>
    <xf numFmtId="3" fontId="12" fillId="4" borderId="45" xfId="0" applyNumberFormat="1" applyFont="1" applyFill="1" applyBorder="1" applyAlignment="1">
      <alignment horizontal="center" vertical="center" wrapText="1"/>
    </xf>
    <xf numFmtId="3" fontId="3" fillId="9" borderId="3" xfId="0" applyNumberFormat="1" applyFont="1" applyFill="1" applyBorder="1" applyAlignment="1">
      <alignment horizontal="center" vertical="center"/>
    </xf>
    <xf numFmtId="3" fontId="3" fillId="0" borderId="3" xfId="0" applyNumberFormat="1" applyFont="1" applyBorder="1" applyAlignment="1">
      <alignment horizontal="center" vertical="center"/>
    </xf>
    <xf numFmtId="0" fontId="3" fillId="0" borderId="4" xfId="0" applyFont="1" applyBorder="1" applyAlignment="1">
      <alignment horizontal="center" wrapText="1"/>
    </xf>
    <xf numFmtId="3" fontId="3" fillId="9" borderId="4" xfId="0" applyNumberFormat="1" applyFont="1" applyFill="1" applyBorder="1" applyAlignment="1">
      <alignment horizontal="center" vertical="center"/>
    </xf>
    <xf numFmtId="3" fontId="3" fillId="0" borderId="4" xfId="0" applyNumberFormat="1" applyFont="1" applyBorder="1" applyAlignment="1">
      <alignment horizontal="center" vertical="center"/>
    </xf>
    <xf numFmtId="0" fontId="21" fillId="6" borderId="4" xfId="0" applyFont="1" applyFill="1" applyBorder="1" applyAlignment="1">
      <alignment horizontal="center" vertical="center" wrapText="1"/>
    </xf>
    <xf numFmtId="0" fontId="18" fillId="6" borderId="4" xfId="0" applyFont="1" applyFill="1" applyBorder="1" applyAlignment="1">
      <alignment horizontal="center" vertical="center" wrapText="1"/>
    </xf>
    <xf numFmtId="37" fontId="3" fillId="0" borderId="2" xfId="9" applyNumberFormat="1" applyFont="1" applyFill="1" applyBorder="1" applyAlignment="1">
      <alignment horizontal="center" vertical="center"/>
    </xf>
    <xf numFmtId="9" fontId="12" fillId="0" borderId="2" xfId="21" applyFont="1" applyBorder="1" applyAlignment="1">
      <alignment horizontal="center" vertical="center"/>
    </xf>
    <xf numFmtId="0" fontId="3" fillId="4" borderId="20" xfId="0" applyFont="1" applyFill="1" applyBorder="1" applyAlignment="1" applyProtection="1">
      <alignment horizontal="justify" vertical="center" wrapText="1"/>
      <protection locked="0"/>
    </xf>
    <xf numFmtId="49"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1" fontId="3" fillId="4" borderId="1" xfId="21" applyNumberFormat="1" applyFont="1" applyFill="1" applyBorder="1" applyAlignment="1">
      <alignment horizontal="center" vertical="center" wrapText="1"/>
    </xf>
    <xf numFmtId="0" fontId="18" fillId="0" borderId="1" xfId="0" applyFont="1" applyFill="1" applyBorder="1" applyAlignment="1">
      <alignment horizontal="right"/>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4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29" xfId="0" applyFont="1" applyFill="1" applyBorder="1" applyAlignment="1">
      <alignment horizontal="left" vertical="center" wrapText="1"/>
    </xf>
    <xf numFmtId="0" fontId="2" fillId="6" borderId="8"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29" xfId="0" applyFont="1" applyFill="1" applyBorder="1" applyAlignment="1">
      <alignment horizontal="left" vertical="top" wrapText="1"/>
    </xf>
    <xf numFmtId="0" fontId="13" fillId="0" borderId="21" xfId="0" applyFont="1" applyFill="1" applyBorder="1" applyAlignment="1">
      <alignment horizontal="center"/>
    </xf>
    <xf numFmtId="0" fontId="13" fillId="0" borderId="22" xfId="0" applyFont="1" applyFill="1" applyBorder="1" applyAlignment="1">
      <alignment horizontal="center"/>
    </xf>
    <xf numFmtId="0" fontId="13" fillId="0" borderId="23" xfId="0" applyFont="1" applyFill="1" applyBorder="1" applyAlignment="1">
      <alignment horizontal="center"/>
    </xf>
    <xf numFmtId="0" fontId="13" fillId="0" borderId="24" xfId="0" applyFont="1" applyFill="1" applyBorder="1" applyAlignment="1">
      <alignment horizontal="center"/>
    </xf>
    <xf numFmtId="0" fontId="13" fillId="0" borderId="0" xfId="0" applyFont="1" applyFill="1" applyBorder="1" applyAlignment="1">
      <alignment horizontal="center"/>
    </xf>
    <xf numFmtId="0" fontId="13" fillId="0" borderId="9" xfId="0" applyFont="1" applyFill="1" applyBorder="1" applyAlignment="1">
      <alignment horizontal="center"/>
    </xf>
    <xf numFmtId="0" fontId="2" fillId="6" borderId="16"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3" fillId="0" borderId="1" xfId="0" applyFont="1" applyFill="1" applyBorder="1" applyAlignment="1">
      <alignment horizontal="center" vertical="center" wrapText="1"/>
    </xf>
    <xf numFmtId="0" fontId="13" fillId="0" borderId="15" xfId="0" applyFont="1" applyFill="1" applyBorder="1" applyAlignment="1">
      <alignment horizontal="center"/>
    </xf>
    <xf numFmtId="0" fontId="13" fillId="0" borderId="3" xfId="0" applyFont="1" applyFill="1" applyBorder="1" applyAlignment="1">
      <alignment horizontal="center"/>
    </xf>
    <xf numFmtId="0" fontId="13" fillId="0" borderId="16" xfId="0" applyFont="1" applyFill="1" applyBorder="1" applyAlignment="1">
      <alignment horizontal="center"/>
    </xf>
    <xf numFmtId="0" fontId="13" fillId="0" borderId="1" xfId="0" applyFont="1" applyFill="1" applyBorder="1" applyAlignment="1">
      <alignment horizontal="center"/>
    </xf>
    <xf numFmtId="0" fontId="13" fillId="0" borderId="17" xfId="0" applyFont="1" applyFill="1" applyBorder="1" applyAlignment="1">
      <alignment horizontal="center"/>
    </xf>
    <xf numFmtId="0" fontId="13" fillId="0" borderId="4" xfId="0" applyFont="1" applyFill="1" applyBorder="1" applyAlignment="1">
      <alignment horizontal="center"/>
    </xf>
    <xf numFmtId="0" fontId="2" fillId="6" borderId="4"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2" fillId="6" borderId="2" xfId="0" applyFont="1" applyFill="1" applyBorder="1" applyAlignment="1">
      <alignment horizontal="center"/>
    </xf>
    <xf numFmtId="0" fontId="2" fillId="6" borderId="14"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3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14" fillId="0" borderId="7" xfId="0" applyNumberFormat="1" applyFont="1" applyFill="1" applyBorder="1" applyAlignment="1">
      <alignment horizontal="justify" vertical="center" wrapText="1"/>
    </xf>
    <xf numFmtId="49" fontId="3" fillId="0" borderId="2"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justify" vertical="center" wrapText="1"/>
    </xf>
    <xf numFmtId="0" fontId="16" fillId="0" borderId="20" xfId="0" applyFont="1" applyFill="1" applyBorder="1" applyAlignment="1">
      <alignment horizontal="justify" vertical="center" wrapText="1"/>
    </xf>
    <xf numFmtId="0" fontId="16" fillId="0" borderId="5" xfId="0" applyFont="1" applyFill="1" applyBorder="1" applyAlignment="1">
      <alignment horizontal="justify" vertical="center" wrapText="1"/>
    </xf>
    <xf numFmtId="49" fontId="3" fillId="0" borderId="20"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justify" vertical="center" wrapText="1"/>
    </xf>
    <xf numFmtId="0" fontId="2" fillId="0" borderId="0" xfId="0" applyFont="1" applyFill="1" applyBorder="1" applyAlignment="1">
      <alignment horizontal="right"/>
    </xf>
    <xf numFmtId="0" fontId="13" fillId="11" borderId="50" xfId="0" applyFont="1" applyFill="1" applyBorder="1" applyAlignment="1">
      <alignment horizontal="center"/>
    </xf>
    <xf numFmtId="0" fontId="13" fillId="11" borderId="51" xfId="0" applyFont="1" applyFill="1" applyBorder="1" applyAlignment="1">
      <alignment horizontal="center"/>
    </xf>
    <xf numFmtId="0" fontId="13" fillId="11" borderId="24" xfId="0" applyFont="1" applyFill="1" applyBorder="1" applyAlignment="1">
      <alignment horizontal="center"/>
    </xf>
    <xf numFmtId="0" fontId="13" fillId="11" borderId="0" xfId="0" applyFont="1" applyFill="1" applyAlignment="1">
      <alignment horizontal="center"/>
    </xf>
    <xf numFmtId="0" fontId="3" fillId="6" borderId="24"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17" fillId="0" borderId="1" xfId="0" applyFont="1" applyFill="1" applyBorder="1" applyAlignment="1">
      <alignment horizontal="right"/>
    </xf>
    <xf numFmtId="0" fontId="2" fillId="5" borderId="13" xfId="16" applyFont="1" applyFill="1" applyBorder="1" applyAlignment="1">
      <alignment horizontal="center" vertical="center" wrapText="1"/>
    </xf>
    <xf numFmtId="0" fontId="2" fillId="5" borderId="35" xfId="16" applyFont="1" applyFill="1" applyBorder="1" applyAlignment="1">
      <alignment horizontal="center" vertical="center" wrapText="1"/>
    </xf>
    <xf numFmtId="0" fontId="2" fillId="5" borderId="1" xfId="16" applyFont="1" applyFill="1" applyBorder="1" applyAlignment="1">
      <alignment horizontal="center" vertical="center" wrapText="1"/>
    </xf>
    <xf numFmtId="0" fontId="3" fillId="0" borderId="15" xfId="16" applyFont="1" applyBorder="1"/>
    <xf numFmtId="0" fontId="3" fillId="0" borderId="3" xfId="16" applyFont="1" applyBorder="1"/>
    <xf numFmtId="0" fontId="3" fillId="0" borderId="16" xfId="16" applyFont="1" applyBorder="1"/>
    <xf numFmtId="0" fontId="3" fillId="0" borderId="1" xfId="16" applyFont="1" applyBorder="1"/>
    <xf numFmtId="0" fontId="3" fillId="0" borderId="17" xfId="16" applyFont="1" applyBorder="1"/>
    <xf numFmtId="0" fontId="3" fillId="0" borderId="4" xfId="16" applyFont="1" applyBorder="1"/>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2" fillId="5" borderId="14" xfId="16" applyFont="1" applyFill="1" applyBorder="1" applyAlignment="1">
      <alignment horizontal="center" vertical="center" wrapText="1"/>
    </xf>
    <xf numFmtId="0" fontId="2" fillId="5" borderId="32"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3" fillId="0" borderId="1" xfId="16" applyFont="1" applyFill="1" applyBorder="1" applyAlignment="1">
      <alignment horizontal="center" vertical="center" wrapText="1"/>
    </xf>
    <xf numFmtId="9" fontId="2" fillId="0" borderId="1" xfId="23" applyNumberFormat="1" applyFont="1" applyFill="1" applyBorder="1" applyAlignment="1" applyProtection="1">
      <alignment horizontal="center" vertical="center" wrapText="1"/>
      <protection locked="0"/>
    </xf>
    <xf numFmtId="9" fontId="2" fillId="0" borderId="2" xfId="23" applyNumberFormat="1" applyFont="1" applyFill="1" applyBorder="1" applyAlignment="1" applyProtection="1">
      <alignment horizontal="center" vertical="center" wrapText="1"/>
      <protection locked="0"/>
    </xf>
    <xf numFmtId="0" fontId="3" fillId="2" borderId="19" xfId="16" applyFont="1" applyFill="1" applyBorder="1" applyAlignment="1">
      <alignment horizontal="left" vertical="center" wrapText="1"/>
    </xf>
    <xf numFmtId="0" fontId="3" fillId="2" borderId="34" xfId="16" applyFont="1"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3" fillId="4" borderId="1" xfId="16" applyFont="1" applyFill="1" applyBorder="1" applyAlignment="1">
      <alignment horizontal="justify" vertical="center" wrapText="1"/>
    </xf>
    <xf numFmtId="0" fontId="3" fillId="2" borderId="1" xfId="16" applyFont="1" applyFill="1" applyBorder="1" applyAlignment="1">
      <alignment horizontal="justify" vertical="center" wrapText="1"/>
    </xf>
    <xf numFmtId="0" fontId="3" fillId="0" borderId="2" xfId="16"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9" fontId="2" fillId="0" borderId="2" xfId="0" applyNumberFormat="1" applyFont="1" applyFill="1" applyBorder="1" applyAlignment="1" applyProtection="1">
      <alignment horizontal="center" vertical="center" wrapText="1"/>
      <protection locked="0"/>
    </xf>
    <xf numFmtId="177" fontId="3" fillId="0" borderId="31" xfId="5" applyNumberFormat="1" applyFont="1" applyBorder="1" applyAlignment="1">
      <alignment horizontal="center" vertical="center"/>
    </xf>
    <xf numFmtId="177" fontId="3" fillId="0" borderId="20" xfId="5" applyNumberFormat="1" applyFont="1" applyBorder="1" applyAlignment="1">
      <alignment horizontal="center" vertical="center"/>
    </xf>
    <xf numFmtId="177" fontId="3" fillId="0" borderId="44" xfId="5" applyNumberFormat="1" applyFont="1" applyBorder="1" applyAlignment="1">
      <alignment horizontal="center" vertical="center"/>
    </xf>
    <xf numFmtId="0" fontId="13" fillId="11" borderId="49" xfId="0" applyFont="1" applyFill="1" applyBorder="1" applyAlignment="1">
      <alignment horizontal="center"/>
    </xf>
    <xf numFmtId="0" fontId="13" fillId="11" borderId="22" xfId="0" applyFont="1" applyFill="1" applyBorder="1" applyAlignment="1">
      <alignment horizontal="center"/>
    </xf>
    <xf numFmtId="0" fontId="13" fillId="11" borderId="23" xfId="0" applyFont="1" applyFill="1" applyBorder="1" applyAlignment="1">
      <alignment horizontal="center"/>
    </xf>
    <xf numFmtId="0" fontId="13" fillId="11" borderId="46" xfId="0" applyFont="1" applyFill="1" applyBorder="1" applyAlignment="1">
      <alignment horizontal="center"/>
    </xf>
    <xf numFmtId="0" fontId="13" fillId="11" borderId="27" xfId="0" applyFont="1" applyFill="1" applyBorder="1" applyAlignment="1">
      <alignment horizontal="center"/>
    </xf>
    <xf numFmtId="0" fontId="13" fillId="11" borderId="30" xfId="0" applyFont="1" applyFill="1" applyBorder="1" applyAlignment="1">
      <alignment horizontal="center"/>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3" fontId="12" fillId="0" borderId="3"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77" fontId="13" fillId="0" borderId="41"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48" xfId="0" applyFont="1" applyBorder="1" applyAlignment="1">
      <alignment horizontal="center" vertical="center"/>
    </xf>
    <xf numFmtId="0" fontId="12" fillId="0" borderId="13" xfId="0" applyFont="1" applyFill="1" applyBorder="1" applyAlignment="1">
      <alignment horizontal="center" vertical="center" wrapText="1"/>
    </xf>
    <xf numFmtId="0" fontId="12" fillId="0" borderId="47" xfId="0" applyFont="1" applyFill="1" applyBorder="1" applyAlignment="1">
      <alignment horizontal="center" vertical="center" wrapText="1"/>
    </xf>
    <xf numFmtId="3" fontId="12" fillId="0" borderId="31" xfId="0" applyNumberFormat="1" applyFont="1" applyFill="1" applyBorder="1" applyAlignment="1">
      <alignment horizontal="center" vertical="center" wrapText="1"/>
    </xf>
    <xf numFmtId="3" fontId="12" fillId="0" borderId="20" xfId="0" applyNumberFormat="1" applyFont="1" applyFill="1" applyBorder="1" applyAlignment="1">
      <alignment horizontal="center" vertical="center" wrapText="1"/>
    </xf>
    <xf numFmtId="3" fontId="12" fillId="0" borderId="44" xfId="0" applyNumberFormat="1" applyFont="1" applyFill="1" applyBorder="1" applyAlignment="1">
      <alignment horizontal="center" vertical="center" wrapText="1"/>
    </xf>
    <xf numFmtId="3" fontId="12" fillId="0" borderId="5"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2" fillId="6" borderId="21" xfId="19" applyFont="1" applyFill="1" applyBorder="1" applyAlignment="1">
      <alignment horizontal="center" vertical="center" wrapText="1"/>
    </xf>
    <xf numFmtId="0" fontId="2" fillId="6" borderId="24" xfId="19" applyFont="1" applyFill="1" applyBorder="1" applyAlignment="1">
      <alignment horizontal="center" vertical="center" wrapText="1"/>
    </xf>
    <xf numFmtId="0" fontId="2" fillId="6" borderId="36" xfId="19" applyFont="1" applyFill="1" applyBorder="1" applyAlignment="1">
      <alignment horizontal="center" vertical="center" wrapText="1"/>
    </xf>
    <xf numFmtId="0" fontId="2" fillId="6" borderId="38" xfId="19" applyFont="1" applyFill="1" applyBorder="1" applyAlignment="1">
      <alignment horizontal="center" vertical="center" wrapText="1"/>
    </xf>
    <xf numFmtId="0" fontId="20" fillId="0" borderId="22" xfId="0" applyFont="1" applyBorder="1" applyAlignment="1">
      <alignment horizontal="right"/>
    </xf>
    <xf numFmtId="0" fontId="20" fillId="0" borderId="0" xfId="0" applyFont="1" applyAlignment="1">
      <alignment horizontal="right"/>
    </xf>
    <xf numFmtId="0" fontId="3" fillId="0" borderId="21" xfId="19" applyFont="1" applyBorder="1" applyAlignment="1">
      <alignment horizontal="center"/>
    </xf>
    <xf numFmtId="0" fontId="3" fillId="0" borderId="22" xfId="19" applyFont="1" applyBorder="1" applyAlignment="1">
      <alignment horizontal="center"/>
    </xf>
    <xf numFmtId="0" fontId="3" fillId="0" borderId="24" xfId="19" applyFont="1" applyBorder="1" applyAlignment="1">
      <alignment horizontal="center"/>
    </xf>
    <xf numFmtId="0" fontId="3" fillId="0" borderId="0" xfId="19" applyFont="1" applyBorder="1" applyAlignment="1">
      <alignment horizontal="center"/>
    </xf>
    <xf numFmtId="0" fontId="3" fillId="0" borderId="26" xfId="19" applyFont="1" applyBorder="1" applyAlignment="1">
      <alignment horizontal="center"/>
    </xf>
    <xf numFmtId="0" fontId="3" fillId="0" borderId="27" xfId="19" applyFont="1" applyBorder="1" applyAlignment="1">
      <alignment horizontal="center"/>
    </xf>
    <xf numFmtId="0" fontId="19" fillId="6" borderId="15" xfId="19" applyFont="1" applyFill="1" applyBorder="1" applyAlignment="1">
      <alignment horizontal="center" vertical="center" wrapText="1"/>
    </xf>
    <xf numFmtId="0" fontId="19" fillId="6" borderId="3" xfId="19" applyFont="1" applyFill="1" applyBorder="1" applyAlignment="1">
      <alignment horizontal="center" vertical="center" wrapText="1"/>
    </xf>
    <xf numFmtId="0" fontId="19" fillId="6" borderId="10" xfId="19" applyFont="1" applyFill="1" applyBorder="1" applyAlignment="1">
      <alignment horizontal="center" vertical="center" wrapText="1"/>
    </xf>
    <xf numFmtId="0" fontId="19" fillId="6" borderId="16" xfId="19" applyFont="1" applyFill="1" applyBorder="1" applyAlignment="1">
      <alignment horizontal="center" vertical="center" wrapText="1"/>
    </xf>
    <xf numFmtId="0" fontId="19" fillId="6" borderId="1" xfId="19" applyFont="1" applyFill="1" applyBorder="1" applyAlignment="1">
      <alignment horizontal="center" vertical="center" wrapText="1"/>
    </xf>
    <xf numFmtId="0" fontId="19" fillId="6" borderId="11" xfId="19" applyFont="1" applyFill="1" applyBorder="1" applyAlignment="1">
      <alignment horizontal="center" vertical="center" wrapText="1"/>
    </xf>
    <xf numFmtId="0" fontId="2" fillId="6" borderId="16"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8" xfId="19" applyFont="1" applyFill="1" applyBorder="1" applyAlignment="1">
      <alignment horizontal="center" vertical="center" wrapText="1"/>
    </xf>
    <xf numFmtId="0" fontId="2" fillId="6" borderId="6" xfId="19" applyFont="1" applyFill="1" applyBorder="1" applyAlignment="1">
      <alignment horizontal="center" vertical="center" wrapText="1"/>
    </xf>
    <xf numFmtId="0" fontId="2" fillId="6" borderId="7"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13" fillId="0" borderId="39" xfId="0" applyFont="1" applyBorder="1" applyAlignment="1">
      <alignment horizontal="center" vertical="center"/>
    </xf>
    <xf numFmtId="0" fontId="13" fillId="0" borderId="42" xfId="0" applyFont="1" applyBorder="1" applyAlignment="1">
      <alignment horizontal="center" vertical="center"/>
    </xf>
    <xf numFmtId="0" fontId="12" fillId="0" borderId="3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2" fillId="6" borderId="37" xfId="19" applyFont="1" applyFill="1" applyBorder="1" applyAlignment="1">
      <alignment horizontal="center" vertical="center" wrapText="1"/>
    </xf>
  </cellXfs>
  <cellStyles count="24">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3" xfId="14" xr:uid="{00000000-0005-0000-0000-00000D000000}"/>
    <cellStyle name="Moneda 4" xfId="15" xr:uid="{00000000-0005-0000-0000-00000E000000}"/>
    <cellStyle name="Normal" xfId="0" builtinId="0"/>
    <cellStyle name="Normal 2" xfId="16" xr:uid="{00000000-0005-0000-0000-000010000000}"/>
    <cellStyle name="Normal 2 10" xfId="17" xr:uid="{00000000-0005-0000-0000-000011000000}"/>
    <cellStyle name="Normal 3" xfId="18" xr:uid="{00000000-0005-0000-0000-000012000000}"/>
    <cellStyle name="Normal 3 2" xfId="19" xr:uid="{00000000-0005-0000-0000-000013000000}"/>
    <cellStyle name="Normal 4 2" xfId="20" xr:uid="{00000000-0005-0000-0000-000014000000}"/>
    <cellStyle name="Porcentaje" xfId="21" builtinId="5"/>
    <cellStyle name="Porcentual 2" xfId="22" xr:uid="{00000000-0005-0000-0000-000016000000}"/>
    <cellStyle name="Porcentual 2 2" xfId="23" xr:uid="{00000000-0005-0000-0000-000017000000}"/>
  </cellStyles>
  <dxfs count="0"/>
  <tableStyles count="0" defaultTableStyle="TableStyleMedium9" defaultPivotStyle="PivotStyleLight16"/>
  <colors>
    <mruColors>
      <color rgb="FF76B531"/>
      <color rgb="FF9CD35F"/>
      <color rgb="FF7BB800"/>
      <color rgb="FF66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136071</xdr:colOff>
      <xdr:row>1</xdr:row>
      <xdr:rowOff>28917</xdr:rowOff>
    </xdr:from>
    <xdr:to>
      <xdr:col>4</xdr:col>
      <xdr:colOff>632730</xdr:colOff>
      <xdr:row>4</xdr:row>
      <xdr:rowOff>124166</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45821" y="290855"/>
          <a:ext cx="1091972" cy="59531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369085</xdr:colOff>
      <xdr:row>0</xdr:row>
      <xdr:rowOff>154780</xdr:rowOff>
    </xdr:from>
    <xdr:to>
      <xdr:col>2</xdr:col>
      <xdr:colOff>496086</xdr:colOff>
      <xdr:row>3</xdr:row>
      <xdr:rowOff>226218</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78773" y="154780"/>
          <a:ext cx="960438" cy="976313"/>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583406</xdr:colOff>
      <xdr:row>3</xdr:row>
      <xdr:rowOff>149679</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1235869" cy="110456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671285</xdr:colOff>
      <xdr:row>0</xdr:row>
      <xdr:rowOff>101602</xdr:rowOff>
    </xdr:from>
    <xdr:to>
      <xdr:col>2</xdr:col>
      <xdr:colOff>504072</xdr:colOff>
      <xdr:row>3</xdr:row>
      <xdr:rowOff>142875</xdr:rowOff>
    </xdr:to>
    <xdr:pic>
      <xdr:nvPicPr>
        <xdr:cNvPr id="2"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3285" y="101602"/>
          <a:ext cx="594787" cy="739773"/>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
  <sheetViews>
    <sheetView tabSelected="1" view="pageBreakPreview" topLeftCell="D10" zoomScale="80" zoomScaleNormal="80" zoomScaleSheetLayoutView="80" workbookViewId="0">
      <selection activeCell="L13" sqref="L13"/>
    </sheetView>
  </sheetViews>
  <sheetFormatPr baseColWidth="10" defaultColWidth="11.42578125" defaultRowHeight="12.75" x14ac:dyDescent="0.2"/>
  <cols>
    <col min="1" max="2" width="12.28515625" style="12" customWidth="1"/>
    <col min="3" max="3" width="18.140625" style="12" customWidth="1"/>
    <col min="4" max="4" width="8.85546875" style="12" customWidth="1"/>
    <col min="5" max="5" width="27.140625" style="12" customWidth="1"/>
    <col min="6" max="6" width="7.5703125" style="12" customWidth="1"/>
    <col min="7" max="7" width="17.28515625" style="12" customWidth="1"/>
    <col min="8" max="8" width="18.7109375" style="12" customWidth="1"/>
    <col min="9" max="9" width="12.85546875" style="12" customWidth="1"/>
    <col min="10" max="11" width="17.42578125" style="27" customWidth="1"/>
    <col min="12" max="12" width="14.85546875" style="27" customWidth="1"/>
    <col min="13" max="13" width="12.7109375" style="27" customWidth="1"/>
    <col min="14" max="15" width="19" style="27" customWidth="1"/>
    <col min="16" max="16" width="15.28515625" style="27" customWidth="1"/>
    <col min="17" max="17" width="14.28515625" style="27" customWidth="1"/>
    <col min="18" max="21" width="12.7109375" style="27" customWidth="1"/>
    <col min="22" max="22" width="14.28515625" style="27" customWidth="1"/>
    <col min="23" max="27" width="12.7109375" style="27" customWidth="1"/>
    <col min="28" max="28" width="15" style="27" customWidth="1"/>
    <col min="29" max="33" width="13" style="27" customWidth="1"/>
    <col min="34" max="34" width="16.28515625" style="27" customWidth="1"/>
    <col min="35" max="38" width="12.7109375" style="27" customWidth="1"/>
    <col min="39" max="39" width="12.85546875" style="12" customWidth="1"/>
    <col min="40" max="40" width="16.5703125" style="12" customWidth="1"/>
    <col min="41" max="41" width="12.28515625" style="12" customWidth="1"/>
    <col min="42" max="42" width="14.42578125" style="12" customWidth="1"/>
    <col min="43" max="43" width="13.140625" style="12" customWidth="1"/>
    <col min="44" max="44" width="11.28515625" style="12" customWidth="1"/>
    <col min="45" max="45" width="64.42578125" style="12" customWidth="1"/>
    <col min="46" max="46" width="18.5703125" style="12" customWidth="1"/>
    <col min="47" max="47" width="21.42578125" style="12" customWidth="1"/>
    <col min="48" max="48" width="50.140625" style="12" customWidth="1"/>
    <col min="49" max="49" width="16.7109375" style="12" customWidth="1"/>
    <col min="50" max="16384" width="11.42578125" style="12"/>
  </cols>
  <sheetData>
    <row r="1" spans="1:49" ht="21" customHeight="1" thickBot="1" x14ac:dyDescent="0.25">
      <c r="A1" s="10"/>
      <c r="B1" s="10"/>
      <c r="C1" s="10"/>
      <c r="D1" s="10"/>
      <c r="E1" s="10"/>
      <c r="F1" s="10"/>
      <c r="G1" s="10"/>
      <c r="H1" s="10"/>
      <c r="I1" s="10"/>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0"/>
      <c r="AN1" s="10"/>
      <c r="AO1" s="10"/>
      <c r="AP1" s="10"/>
      <c r="AQ1" s="10"/>
      <c r="AR1" s="10"/>
      <c r="AS1" s="10"/>
      <c r="AT1" s="10"/>
      <c r="AU1" s="10"/>
      <c r="AV1" s="10"/>
      <c r="AW1" s="10"/>
    </row>
    <row r="2" spans="1:49" x14ac:dyDescent="0.2">
      <c r="A2" s="215"/>
      <c r="B2" s="216"/>
      <c r="C2" s="216"/>
      <c r="D2" s="216"/>
      <c r="E2" s="216"/>
      <c r="F2" s="216"/>
      <c r="G2" s="217"/>
      <c r="H2" s="183" t="s">
        <v>91</v>
      </c>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95"/>
    </row>
    <row r="3" spans="1:49" x14ac:dyDescent="0.2">
      <c r="A3" s="218"/>
      <c r="B3" s="219"/>
      <c r="C3" s="219"/>
      <c r="D3" s="219"/>
      <c r="E3" s="219"/>
      <c r="F3" s="219"/>
      <c r="G3" s="220"/>
      <c r="H3" s="181" t="s">
        <v>78</v>
      </c>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96"/>
    </row>
    <row r="4" spans="1:49" x14ac:dyDescent="0.2">
      <c r="A4" s="218"/>
      <c r="B4" s="219"/>
      <c r="C4" s="219"/>
      <c r="D4" s="219"/>
      <c r="E4" s="219"/>
      <c r="F4" s="219"/>
      <c r="G4" s="220"/>
      <c r="H4" s="207" t="s">
        <v>1</v>
      </c>
      <c r="I4" s="208"/>
      <c r="J4" s="209" t="s">
        <v>74</v>
      </c>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1"/>
    </row>
    <row r="5" spans="1:49" x14ac:dyDescent="0.2">
      <c r="A5" s="218"/>
      <c r="B5" s="219"/>
      <c r="C5" s="219"/>
      <c r="D5" s="219"/>
      <c r="E5" s="219"/>
      <c r="F5" s="219"/>
      <c r="G5" s="220"/>
      <c r="H5" s="207" t="s">
        <v>3</v>
      </c>
      <c r="I5" s="208"/>
      <c r="J5" s="212" t="s">
        <v>85</v>
      </c>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4"/>
    </row>
    <row r="6" spans="1:49" ht="26.25" customHeight="1" x14ac:dyDescent="0.2">
      <c r="A6" s="199" t="s">
        <v>4</v>
      </c>
      <c r="B6" s="200"/>
      <c r="C6" s="201"/>
      <c r="D6" s="201"/>
      <c r="E6" s="201"/>
      <c r="F6" s="201"/>
      <c r="G6" s="201"/>
      <c r="H6" s="201"/>
      <c r="I6" s="201"/>
      <c r="J6" s="201"/>
      <c r="K6" s="201"/>
      <c r="L6" s="201"/>
      <c r="M6" s="201"/>
      <c r="N6" s="201"/>
      <c r="O6" s="201"/>
      <c r="P6" s="201"/>
      <c r="Q6" s="201"/>
      <c r="R6" s="201"/>
      <c r="S6" s="205" t="s">
        <v>92</v>
      </c>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6"/>
    </row>
    <row r="7" spans="1:49" ht="20.25" customHeight="1" thickBot="1" x14ac:dyDescent="0.25">
      <c r="A7" s="202" t="s">
        <v>2</v>
      </c>
      <c r="B7" s="203"/>
      <c r="C7" s="204"/>
      <c r="D7" s="204" t="s">
        <v>2</v>
      </c>
      <c r="E7" s="204"/>
      <c r="F7" s="204"/>
      <c r="G7" s="204"/>
      <c r="H7" s="204"/>
      <c r="I7" s="204"/>
      <c r="J7" s="204"/>
      <c r="K7" s="204"/>
      <c r="L7" s="204"/>
      <c r="M7" s="204"/>
      <c r="N7" s="204"/>
      <c r="O7" s="204"/>
      <c r="P7" s="204"/>
      <c r="Q7" s="204"/>
      <c r="R7" s="204"/>
      <c r="S7" s="197" t="s">
        <v>93</v>
      </c>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8"/>
    </row>
    <row r="8" spans="1:49" ht="21.75" customHeight="1" thickBot="1" x14ac:dyDescent="0.25">
      <c r="A8" s="15"/>
      <c r="B8" s="16"/>
      <c r="C8" s="16"/>
      <c r="D8" s="16"/>
      <c r="E8" s="16"/>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3"/>
      <c r="AN8" s="13"/>
      <c r="AO8" s="13"/>
      <c r="AP8" s="13"/>
      <c r="AQ8" s="13"/>
      <c r="AR8" s="13"/>
      <c r="AS8" s="13"/>
      <c r="AT8" s="13"/>
      <c r="AU8" s="13"/>
      <c r="AV8" s="13"/>
      <c r="AW8" s="14"/>
    </row>
    <row r="9" spans="1:49" s="18" customFormat="1" ht="39" customHeight="1" x14ac:dyDescent="0.25">
      <c r="A9" s="190" t="s">
        <v>159</v>
      </c>
      <c r="B9" s="191"/>
      <c r="C9" s="183"/>
      <c r="D9" s="183" t="s">
        <v>55</v>
      </c>
      <c r="E9" s="183"/>
      <c r="F9" s="183" t="s">
        <v>57</v>
      </c>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t="s">
        <v>65</v>
      </c>
      <c r="AR9" s="183" t="s">
        <v>66</v>
      </c>
      <c r="AS9" s="184" t="s">
        <v>103</v>
      </c>
      <c r="AT9" s="184" t="s">
        <v>67</v>
      </c>
      <c r="AU9" s="184" t="s">
        <v>68</v>
      </c>
      <c r="AV9" s="184" t="s">
        <v>69</v>
      </c>
      <c r="AW9" s="192" t="s">
        <v>70</v>
      </c>
    </row>
    <row r="10" spans="1:49" s="19" customFormat="1" ht="15" customHeight="1" x14ac:dyDescent="0.2">
      <c r="A10" s="221" t="s">
        <v>160</v>
      </c>
      <c r="B10" s="221" t="s">
        <v>54</v>
      </c>
      <c r="C10" s="181" t="s">
        <v>161</v>
      </c>
      <c r="D10" s="181" t="s">
        <v>43</v>
      </c>
      <c r="E10" s="181" t="s">
        <v>56</v>
      </c>
      <c r="F10" s="181" t="s">
        <v>58</v>
      </c>
      <c r="G10" s="181" t="s">
        <v>59</v>
      </c>
      <c r="H10" s="181" t="s">
        <v>60</v>
      </c>
      <c r="I10" s="181" t="s">
        <v>61</v>
      </c>
      <c r="J10" s="181" t="s">
        <v>62</v>
      </c>
      <c r="K10" s="223" t="s">
        <v>63</v>
      </c>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5"/>
      <c r="AM10" s="187" t="s">
        <v>64</v>
      </c>
      <c r="AN10" s="187"/>
      <c r="AO10" s="187"/>
      <c r="AP10" s="187"/>
      <c r="AQ10" s="181"/>
      <c r="AR10" s="181"/>
      <c r="AS10" s="185"/>
      <c r="AT10" s="185"/>
      <c r="AU10" s="185"/>
      <c r="AV10" s="185"/>
      <c r="AW10" s="193"/>
    </row>
    <row r="11" spans="1:49" s="19" customFormat="1" ht="15" customHeight="1" x14ac:dyDescent="0.2">
      <c r="A11" s="221"/>
      <c r="B11" s="221"/>
      <c r="C11" s="181"/>
      <c r="D11" s="181"/>
      <c r="E11" s="181"/>
      <c r="F11" s="181"/>
      <c r="G11" s="181"/>
      <c r="H11" s="181"/>
      <c r="I11" s="181"/>
      <c r="J11" s="181"/>
      <c r="K11" s="223">
        <v>2016</v>
      </c>
      <c r="L11" s="224"/>
      <c r="M11" s="224"/>
      <c r="N11" s="225"/>
      <c r="O11" s="223">
        <v>2017</v>
      </c>
      <c r="P11" s="224"/>
      <c r="Q11" s="224"/>
      <c r="R11" s="224"/>
      <c r="S11" s="224"/>
      <c r="T11" s="225"/>
      <c r="U11" s="145"/>
      <c r="V11" s="187">
        <v>2018</v>
      </c>
      <c r="W11" s="187"/>
      <c r="X11" s="187"/>
      <c r="Y11" s="187"/>
      <c r="Z11" s="187"/>
      <c r="AA11" s="143"/>
      <c r="AB11" s="187">
        <v>2019</v>
      </c>
      <c r="AC11" s="187"/>
      <c r="AD11" s="187"/>
      <c r="AE11" s="187"/>
      <c r="AF11" s="187"/>
      <c r="AG11" s="143"/>
      <c r="AH11" s="187">
        <v>2020</v>
      </c>
      <c r="AI11" s="187"/>
      <c r="AJ11" s="187"/>
      <c r="AK11" s="187"/>
      <c r="AL11" s="187"/>
      <c r="AM11" s="181" t="s">
        <v>5</v>
      </c>
      <c r="AN11" s="181" t="s">
        <v>6</v>
      </c>
      <c r="AO11" s="181" t="s">
        <v>7</v>
      </c>
      <c r="AP11" s="181" t="s">
        <v>8</v>
      </c>
      <c r="AQ11" s="181"/>
      <c r="AR11" s="181"/>
      <c r="AS11" s="185"/>
      <c r="AT11" s="185"/>
      <c r="AU11" s="185"/>
      <c r="AV11" s="185"/>
      <c r="AW11" s="193"/>
    </row>
    <row r="12" spans="1:49" s="19" customFormat="1" ht="63.75" thickBot="1" x14ac:dyDescent="0.25">
      <c r="A12" s="222"/>
      <c r="B12" s="222"/>
      <c r="C12" s="182"/>
      <c r="D12" s="182"/>
      <c r="E12" s="182"/>
      <c r="F12" s="182"/>
      <c r="G12" s="182"/>
      <c r="H12" s="182"/>
      <c r="I12" s="182"/>
      <c r="J12" s="182"/>
      <c r="K12" s="173" t="s">
        <v>162</v>
      </c>
      <c r="L12" s="173" t="s">
        <v>163</v>
      </c>
      <c r="M12" s="173" t="s">
        <v>164</v>
      </c>
      <c r="N12" s="173" t="s">
        <v>31</v>
      </c>
      <c r="O12" s="173" t="s">
        <v>165</v>
      </c>
      <c r="P12" s="173" t="s">
        <v>166</v>
      </c>
      <c r="Q12" s="173" t="s">
        <v>167</v>
      </c>
      <c r="R12" s="173" t="s">
        <v>163</v>
      </c>
      <c r="S12" s="173" t="s">
        <v>164</v>
      </c>
      <c r="T12" s="144" t="s">
        <v>31</v>
      </c>
      <c r="U12" s="173" t="s">
        <v>165</v>
      </c>
      <c r="V12" s="173" t="s">
        <v>166</v>
      </c>
      <c r="W12" s="173" t="s">
        <v>167</v>
      </c>
      <c r="X12" s="173" t="s">
        <v>163</v>
      </c>
      <c r="Y12" s="173" t="s">
        <v>164</v>
      </c>
      <c r="Z12" s="144" t="s">
        <v>31</v>
      </c>
      <c r="AA12" s="173" t="s">
        <v>165</v>
      </c>
      <c r="AB12" s="173" t="s">
        <v>166</v>
      </c>
      <c r="AC12" s="173" t="s">
        <v>167</v>
      </c>
      <c r="AD12" s="173" t="s">
        <v>163</v>
      </c>
      <c r="AE12" s="173" t="s">
        <v>164</v>
      </c>
      <c r="AF12" s="144" t="s">
        <v>31</v>
      </c>
      <c r="AG12" s="173" t="s">
        <v>165</v>
      </c>
      <c r="AH12" s="173" t="s">
        <v>166</v>
      </c>
      <c r="AI12" s="173" t="s">
        <v>167</v>
      </c>
      <c r="AJ12" s="173" t="s">
        <v>163</v>
      </c>
      <c r="AK12" s="173" t="s">
        <v>164</v>
      </c>
      <c r="AL12" s="144" t="s">
        <v>31</v>
      </c>
      <c r="AM12" s="182"/>
      <c r="AN12" s="182"/>
      <c r="AO12" s="182"/>
      <c r="AP12" s="182"/>
      <c r="AQ12" s="182"/>
      <c r="AR12" s="182"/>
      <c r="AS12" s="186"/>
      <c r="AT12" s="186"/>
      <c r="AU12" s="186"/>
      <c r="AV12" s="186"/>
      <c r="AW12" s="194"/>
    </row>
    <row r="13" spans="1:49" s="19" customFormat="1" ht="288.60000000000002" customHeight="1" x14ac:dyDescent="0.2">
      <c r="A13" s="188">
        <v>142</v>
      </c>
      <c r="B13" s="188">
        <v>142</v>
      </c>
      <c r="C13" s="188" t="s">
        <v>94</v>
      </c>
      <c r="D13" s="20">
        <v>262</v>
      </c>
      <c r="E13" s="21" t="s">
        <v>80</v>
      </c>
      <c r="F13" s="104">
        <v>169</v>
      </c>
      <c r="G13" s="20" t="s">
        <v>96</v>
      </c>
      <c r="H13" s="21" t="s">
        <v>87</v>
      </c>
      <c r="I13" s="21" t="s">
        <v>86</v>
      </c>
      <c r="J13" s="107">
        <v>15.02</v>
      </c>
      <c r="K13" s="107"/>
      <c r="L13" s="107">
        <v>0.01</v>
      </c>
      <c r="M13" s="107">
        <v>0</v>
      </c>
      <c r="N13" s="107">
        <v>0</v>
      </c>
      <c r="O13" s="107"/>
      <c r="P13" s="107">
        <v>0.01</v>
      </c>
      <c r="Q13" s="107"/>
      <c r="R13" s="107"/>
      <c r="S13" s="107"/>
      <c r="T13" s="107"/>
      <c r="U13" s="107"/>
      <c r="V13" s="107">
        <v>7</v>
      </c>
      <c r="W13" s="107"/>
      <c r="X13" s="107"/>
      <c r="Y13" s="107"/>
      <c r="Z13" s="107"/>
      <c r="AA13" s="107"/>
      <c r="AB13" s="107">
        <v>7</v>
      </c>
      <c r="AC13" s="107"/>
      <c r="AD13" s="107"/>
      <c r="AE13" s="107"/>
      <c r="AF13" s="107"/>
      <c r="AG13" s="107"/>
      <c r="AH13" s="107">
        <v>1</v>
      </c>
      <c r="AI13" s="23"/>
      <c r="AJ13" s="23"/>
      <c r="AK13" s="24"/>
      <c r="AL13" s="24"/>
      <c r="AM13" s="25">
        <v>0</v>
      </c>
      <c r="AN13" s="25">
        <v>0</v>
      </c>
      <c r="AO13" s="25">
        <v>0</v>
      </c>
      <c r="AP13" s="25"/>
      <c r="AQ13" s="98">
        <v>0</v>
      </c>
      <c r="AR13" s="26">
        <v>0</v>
      </c>
      <c r="AS13" s="176" t="s">
        <v>172</v>
      </c>
      <c r="AT13" s="177" t="s">
        <v>73</v>
      </c>
      <c r="AU13" s="177" t="s">
        <v>73</v>
      </c>
      <c r="AV13" s="178" t="s">
        <v>106</v>
      </c>
      <c r="AW13" s="178" t="s">
        <v>173</v>
      </c>
    </row>
    <row r="14" spans="1:49" s="19" customFormat="1" ht="231" customHeight="1" x14ac:dyDescent="0.2">
      <c r="A14" s="189"/>
      <c r="B14" s="189"/>
      <c r="C14" s="189"/>
      <c r="D14" s="123">
        <v>258</v>
      </c>
      <c r="E14" s="124" t="s">
        <v>79</v>
      </c>
      <c r="F14" s="123">
        <v>168</v>
      </c>
      <c r="G14" s="120" t="s">
        <v>95</v>
      </c>
      <c r="H14" s="124" t="s">
        <v>88</v>
      </c>
      <c r="I14" s="124" t="s">
        <v>86</v>
      </c>
      <c r="J14" s="125">
        <v>250000</v>
      </c>
      <c r="K14" s="125"/>
      <c r="L14" s="126">
        <v>10000</v>
      </c>
      <c r="M14" s="127">
        <v>28812</v>
      </c>
      <c r="N14" s="127">
        <v>28812</v>
      </c>
      <c r="O14" s="127"/>
      <c r="P14" s="127">
        <v>0</v>
      </c>
      <c r="Q14" s="127">
        <v>0</v>
      </c>
      <c r="R14" s="127">
        <v>0</v>
      </c>
      <c r="S14" s="127">
        <v>0</v>
      </c>
      <c r="T14" s="127">
        <v>0</v>
      </c>
      <c r="U14" s="127"/>
      <c r="V14" s="127">
        <v>90594</v>
      </c>
      <c r="W14" s="127">
        <v>0</v>
      </c>
      <c r="X14" s="127">
        <v>0</v>
      </c>
      <c r="Y14" s="127">
        <v>0</v>
      </c>
      <c r="Z14" s="127">
        <v>0</v>
      </c>
      <c r="AA14" s="127"/>
      <c r="AB14" s="127">
        <v>90594</v>
      </c>
      <c r="AC14" s="127">
        <v>0</v>
      </c>
      <c r="AD14" s="127">
        <v>0</v>
      </c>
      <c r="AE14" s="127">
        <v>0</v>
      </c>
      <c r="AF14" s="127">
        <v>0</v>
      </c>
      <c r="AG14" s="127"/>
      <c r="AH14" s="127">
        <v>40000</v>
      </c>
      <c r="AI14" s="128"/>
      <c r="AJ14" s="128"/>
      <c r="AK14" s="129"/>
      <c r="AL14" s="129"/>
      <c r="AM14" s="130">
        <v>0</v>
      </c>
      <c r="AN14" s="130">
        <v>0</v>
      </c>
      <c r="AO14" s="131">
        <v>0</v>
      </c>
      <c r="AP14" s="132"/>
      <c r="AQ14" s="175">
        <v>0</v>
      </c>
      <c r="AR14" s="105">
        <v>0.115248</v>
      </c>
      <c r="AS14" s="122" t="s">
        <v>108</v>
      </c>
      <c r="AT14" s="121" t="s">
        <v>102</v>
      </c>
      <c r="AU14" s="121" t="s">
        <v>109</v>
      </c>
      <c r="AV14" s="122" t="s">
        <v>110</v>
      </c>
      <c r="AW14" s="122" t="s">
        <v>111</v>
      </c>
    </row>
    <row r="15" spans="1:49" ht="40.5" customHeight="1" x14ac:dyDescent="0.25">
      <c r="A15" s="180" t="s">
        <v>168</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row>
  </sheetData>
  <mergeCells count="46">
    <mergeCell ref="B10:B12"/>
    <mergeCell ref="B13:B14"/>
    <mergeCell ref="K10:AL10"/>
    <mergeCell ref="K11:N11"/>
    <mergeCell ref="O11:T11"/>
    <mergeCell ref="H2:AW2"/>
    <mergeCell ref="H3:AW3"/>
    <mergeCell ref="S7:AW7"/>
    <mergeCell ref="D9:E9"/>
    <mergeCell ref="A6:R6"/>
    <mergeCell ref="A7:R7"/>
    <mergeCell ref="S6:AW6"/>
    <mergeCell ref="AU9:AU12"/>
    <mergeCell ref="AH11:AL11"/>
    <mergeCell ref="I10:I12"/>
    <mergeCell ref="H4:I4"/>
    <mergeCell ref="H5:I5"/>
    <mergeCell ref="J4:AW4"/>
    <mergeCell ref="J5:AW5"/>
    <mergeCell ref="A2:G5"/>
    <mergeCell ref="A10:A12"/>
    <mergeCell ref="G10:G12"/>
    <mergeCell ref="H10:H12"/>
    <mergeCell ref="AO11:AO12"/>
    <mergeCell ref="C10:C12"/>
    <mergeCell ref="D10:D12"/>
    <mergeCell ref="E10:E12"/>
    <mergeCell ref="AM10:AP10"/>
    <mergeCell ref="F10:F12"/>
    <mergeCell ref="J10:J12"/>
    <mergeCell ref="A15:AW15"/>
    <mergeCell ref="AP11:AP12"/>
    <mergeCell ref="AQ9:AQ12"/>
    <mergeCell ref="AR9:AR12"/>
    <mergeCell ref="AT9:AT12"/>
    <mergeCell ref="V11:Z11"/>
    <mergeCell ref="AB11:AF11"/>
    <mergeCell ref="AS9:AS12"/>
    <mergeCell ref="F9:AP9"/>
    <mergeCell ref="AM11:AM12"/>
    <mergeCell ref="AN11:AN12"/>
    <mergeCell ref="A13:A14"/>
    <mergeCell ref="C13:C14"/>
    <mergeCell ref="A9:C9"/>
    <mergeCell ref="AV9:AV12"/>
    <mergeCell ref="AW9:AW12"/>
  </mergeCells>
  <phoneticPr fontId="5" type="noConversion"/>
  <printOptions horizontalCentered="1" verticalCentered="1"/>
  <pageMargins left="0" right="0" top="0.55118110236220474" bottom="0" header="0.31496062992125984" footer="0.31496062992125984"/>
  <pageSetup scale="32" fitToWidth="0" orientation="landscape" r:id="rId1"/>
  <colBreaks count="1" manualBreakCount="1">
    <brk id="38" max="1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2"/>
  <sheetViews>
    <sheetView view="pageBreakPreview" zoomScale="60" zoomScaleNormal="80" workbookViewId="0">
      <selection activeCell="AQ15" sqref="AQ15:AQ20"/>
    </sheetView>
  </sheetViews>
  <sheetFormatPr baseColWidth="10" defaultColWidth="11.42578125" defaultRowHeight="12.75" x14ac:dyDescent="0.2"/>
  <cols>
    <col min="1" max="1" width="19.5703125" style="12" customWidth="1"/>
    <col min="2" max="2" width="12.42578125" style="12" customWidth="1"/>
    <col min="3" max="3" width="21.5703125" style="12" customWidth="1"/>
    <col min="4" max="4" width="14.140625" style="12" customWidth="1"/>
    <col min="5" max="5" width="13.28515625" style="1" customWidth="1"/>
    <col min="6" max="6" width="11.85546875" style="1" customWidth="1"/>
    <col min="7" max="7" width="24.42578125" style="1" bestFit="1" customWidth="1"/>
    <col min="8" max="9" width="17.7109375" style="28" customWidth="1"/>
    <col min="10" max="10" width="15.28515625" style="28" customWidth="1"/>
    <col min="11" max="11" width="18.140625" style="28" customWidth="1"/>
    <col min="12" max="13" width="18.28515625" style="28" customWidth="1"/>
    <col min="14" max="17" width="16.85546875" style="28" customWidth="1"/>
    <col min="18" max="19" width="18.28515625" style="28" customWidth="1"/>
    <col min="20" max="20" width="16" style="28" customWidth="1"/>
    <col min="21" max="21" width="18.28515625" style="28" customWidth="1"/>
    <col min="22" max="22" width="17.140625" style="28" customWidth="1"/>
    <col min="23" max="23" width="15.5703125" style="28" customWidth="1"/>
    <col min="24" max="25" width="15.28515625" style="28" customWidth="1"/>
    <col min="26" max="28" width="16.140625" style="28" customWidth="1"/>
    <col min="29" max="29" width="16.28515625" style="28" customWidth="1"/>
    <col min="30" max="31" width="18.28515625" style="28" customWidth="1"/>
    <col min="32" max="35" width="16.28515625" style="28" customWidth="1"/>
    <col min="36" max="36" width="18.28515625" style="28" customWidth="1"/>
    <col min="37" max="37" width="19" style="12" customWidth="1"/>
    <col min="38" max="38" width="23.28515625" style="12" customWidth="1"/>
    <col min="39" max="39" width="14.7109375" style="27" customWidth="1"/>
    <col min="40" max="40" width="16.7109375" style="27" customWidth="1"/>
    <col min="41" max="41" width="13.42578125" style="12" customWidth="1"/>
    <col min="42" max="42" width="13.7109375" style="12" customWidth="1"/>
    <col min="43" max="43" width="70.7109375" style="12" customWidth="1"/>
    <col min="44" max="44" width="19.140625" style="12" customWidth="1"/>
    <col min="45" max="45" width="13.85546875" style="12" customWidth="1"/>
    <col min="46" max="46" width="36.28515625" style="12" customWidth="1"/>
    <col min="47" max="47" width="48.5703125" style="12" customWidth="1"/>
    <col min="48" max="16384" width="11.42578125" style="12"/>
  </cols>
  <sheetData>
    <row r="1" spans="1:47" ht="24" customHeight="1" x14ac:dyDescent="0.2">
      <c r="A1" s="227"/>
      <c r="B1" s="228"/>
      <c r="C1" s="228"/>
      <c r="D1" s="228"/>
      <c r="E1" s="228"/>
      <c r="F1" s="234" t="s">
        <v>0</v>
      </c>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row>
    <row r="2" spans="1:47" ht="24.75" customHeight="1" x14ac:dyDescent="0.2">
      <c r="A2" s="229"/>
      <c r="B2" s="230"/>
      <c r="C2" s="230"/>
      <c r="D2" s="230"/>
      <c r="E2" s="230"/>
      <c r="F2" s="234" t="s">
        <v>71</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row>
    <row r="3" spans="1:47" ht="22.5" customHeight="1" x14ac:dyDescent="0.2">
      <c r="A3" s="229"/>
      <c r="B3" s="230"/>
      <c r="C3" s="230"/>
      <c r="D3" s="230"/>
      <c r="E3" s="230"/>
      <c r="F3" s="181" t="s">
        <v>1</v>
      </c>
      <c r="G3" s="181"/>
      <c r="H3" s="181"/>
      <c r="I3" s="181"/>
      <c r="J3" s="181"/>
      <c r="K3" s="181"/>
      <c r="L3" s="181"/>
      <c r="M3" s="181"/>
      <c r="N3" s="181"/>
      <c r="O3" s="181"/>
      <c r="P3" s="181"/>
      <c r="Q3" s="181" t="s">
        <v>74</v>
      </c>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row>
    <row r="4" spans="1:47" ht="24" customHeight="1" thickBot="1" x14ac:dyDescent="0.25">
      <c r="A4" s="231"/>
      <c r="B4" s="232"/>
      <c r="C4" s="232"/>
      <c r="D4" s="232"/>
      <c r="E4" s="232"/>
      <c r="F4" s="233" t="s">
        <v>3</v>
      </c>
      <c r="G4" s="233"/>
      <c r="H4" s="233"/>
      <c r="I4" s="233"/>
      <c r="J4" s="233"/>
      <c r="K4" s="233"/>
      <c r="L4" s="233"/>
      <c r="M4" s="233"/>
      <c r="N4" s="233"/>
      <c r="O4" s="233"/>
      <c r="P4" s="233"/>
      <c r="Q4" s="181" t="s">
        <v>85</v>
      </c>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row>
    <row r="5" spans="1:47" ht="14.25" customHeight="1" thickBot="1" x14ac:dyDescent="0.25">
      <c r="AN5" s="29"/>
    </row>
    <row r="6" spans="1:47" s="30" customFormat="1" ht="13.15" customHeight="1" x14ac:dyDescent="0.25">
      <c r="A6" s="190" t="s">
        <v>32</v>
      </c>
      <c r="B6" s="183" t="s">
        <v>42</v>
      </c>
      <c r="C6" s="183"/>
      <c r="D6" s="183"/>
      <c r="E6" s="183" t="s">
        <v>46</v>
      </c>
      <c r="F6" s="183" t="s">
        <v>84</v>
      </c>
      <c r="G6" s="183" t="s">
        <v>47</v>
      </c>
      <c r="H6" s="183" t="s">
        <v>48</v>
      </c>
      <c r="I6" s="240" t="s">
        <v>49</v>
      </c>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2"/>
      <c r="AK6" s="183" t="s">
        <v>50</v>
      </c>
      <c r="AL6" s="183"/>
      <c r="AM6" s="183"/>
      <c r="AN6" s="183"/>
      <c r="AO6" s="183" t="s">
        <v>52</v>
      </c>
      <c r="AP6" s="183" t="s">
        <v>53</v>
      </c>
      <c r="AQ6" s="236" t="s">
        <v>174</v>
      </c>
      <c r="AR6" s="236" t="s">
        <v>98</v>
      </c>
      <c r="AS6" s="236" t="s">
        <v>99</v>
      </c>
      <c r="AT6" s="236" t="s">
        <v>100</v>
      </c>
      <c r="AU6" s="236" t="s">
        <v>101</v>
      </c>
    </row>
    <row r="7" spans="1:47" s="30" customFormat="1" ht="15" customHeight="1" x14ac:dyDescent="0.25">
      <c r="A7" s="221"/>
      <c r="B7" s="181"/>
      <c r="C7" s="181"/>
      <c r="D7" s="181"/>
      <c r="E7" s="181"/>
      <c r="F7" s="181"/>
      <c r="G7" s="181"/>
      <c r="H7" s="181"/>
      <c r="I7" s="223">
        <v>2016</v>
      </c>
      <c r="J7" s="224"/>
      <c r="K7" s="224"/>
      <c r="L7" s="225"/>
      <c r="M7" s="223">
        <v>2017</v>
      </c>
      <c r="N7" s="224"/>
      <c r="O7" s="224"/>
      <c r="P7" s="224"/>
      <c r="Q7" s="224"/>
      <c r="R7" s="225"/>
      <c r="S7" s="223">
        <v>2018</v>
      </c>
      <c r="T7" s="224"/>
      <c r="U7" s="224"/>
      <c r="V7" s="224"/>
      <c r="W7" s="224"/>
      <c r="X7" s="225"/>
      <c r="Y7" s="223">
        <v>2019</v>
      </c>
      <c r="Z7" s="224"/>
      <c r="AA7" s="224"/>
      <c r="AB7" s="224"/>
      <c r="AC7" s="224"/>
      <c r="AD7" s="225"/>
      <c r="AE7" s="223">
        <v>2020</v>
      </c>
      <c r="AF7" s="224"/>
      <c r="AG7" s="224"/>
      <c r="AH7" s="224"/>
      <c r="AI7" s="224"/>
      <c r="AJ7" s="225"/>
      <c r="AK7" s="187" t="s">
        <v>51</v>
      </c>
      <c r="AL7" s="187"/>
      <c r="AM7" s="187"/>
      <c r="AN7" s="187"/>
      <c r="AO7" s="181"/>
      <c r="AP7" s="181"/>
      <c r="AQ7" s="237"/>
      <c r="AR7" s="237"/>
      <c r="AS7" s="237"/>
      <c r="AT7" s="237"/>
      <c r="AU7" s="237"/>
    </row>
    <row r="8" spans="1:47" s="30" customFormat="1" ht="60.75" thickBot="1" x14ac:dyDescent="0.3">
      <c r="A8" s="222"/>
      <c r="B8" s="75" t="s">
        <v>43</v>
      </c>
      <c r="C8" s="75" t="s">
        <v>44</v>
      </c>
      <c r="D8" s="75" t="s">
        <v>45</v>
      </c>
      <c r="E8" s="182"/>
      <c r="F8" s="182"/>
      <c r="G8" s="182"/>
      <c r="H8" s="239"/>
      <c r="I8" s="172" t="s">
        <v>169</v>
      </c>
      <c r="J8" s="172" t="s">
        <v>163</v>
      </c>
      <c r="K8" s="172" t="s">
        <v>170</v>
      </c>
      <c r="L8" s="75" t="s">
        <v>31</v>
      </c>
      <c r="M8" s="172" t="s">
        <v>165</v>
      </c>
      <c r="N8" s="172" t="s">
        <v>166</v>
      </c>
      <c r="O8" s="172" t="s">
        <v>167</v>
      </c>
      <c r="P8" s="172" t="s">
        <v>163</v>
      </c>
      <c r="Q8" s="172" t="s">
        <v>164</v>
      </c>
      <c r="R8" s="75" t="s">
        <v>31</v>
      </c>
      <c r="S8" s="172" t="s">
        <v>165</v>
      </c>
      <c r="T8" s="172" t="s">
        <v>166</v>
      </c>
      <c r="U8" s="172" t="s">
        <v>167</v>
      </c>
      <c r="V8" s="172" t="s">
        <v>163</v>
      </c>
      <c r="W8" s="172" t="s">
        <v>164</v>
      </c>
      <c r="X8" s="75" t="s">
        <v>31</v>
      </c>
      <c r="Y8" s="172" t="s">
        <v>165</v>
      </c>
      <c r="Z8" s="172" t="s">
        <v>166</v>
      </c>
      <c r="AA8" s="172" t="s">
        <v>167</v>
      </c>
      <c r="AB8" s="172" t="s">
        <v>163</v>
      </c>
      <c r="AC8" s="172" t="s">
        <v>164</v>
      </c>
      <c r="AD8" s="75" t="s">
        <v>31</v>
      </c>
      <c r="AE8" s="172" t="s">
        <v>165</v>
      </c>
      <c r="AF8" s="172" t="s">
        <v>166</v>
      </c>
      <c r="AG8" s="172" t="s">
        <v>167</v>
      </c>
      <c r="AH8" s="172" t="s">
        <v>163</v>
      </c>
      <c r="AI8" s="172" t="s">
        <v>164</v>
      </c>
      <c r="AJ8" s="75" t="s">
        <v>31</v>
      </c>
      <c r="AK8" s="75" t="s">
        <v>5</v>
      </c>
      <c r="AL8" s="75" t="s">
        <v>6</v>
      </c>
      <c r="AM8" s="75" t="s">
        <v>7</v>
      </c>
      <c r="AN8" s="75" t="s">
        <v>8</v>
      </c>
      <c r="AO8" s="182"/>
      <c r="AP8" s="182"/>
      <c r="AQ8" s="238"/>
      <c r="AR8" s="238"/>
      <c r="AS8" s="238"/>
      <c r="AT8" s="238"/>
      <c r="AU8" s="238"/>
    </row>
    <row r="9" spans="1:47" s="30" customFormat="1" ht="28.5" customHeight="1" x14ac:dyDescent="0.25">
      <c r="A9" s="226" t="s">
        <v>89</v>
      </c>
      <c r="B9" s="226">
        <v>1</v>
      </c>
      <c r="C9" s="226" t="s">
        <v>81</v>
      </c>
      <c r="D9" s="226" t="s">
        <v>86</v>
      </c>
      <c r="E9" s="226" t="s">
        <v>80</v>
      </c>
      <c r="F9" s="243">
        <v>142</v>
      </c>
      <c r="G9" s="78" t="s">
        <v>9</v>
      </c>
      <c r="H9" s="22">
        <f>+J9+N9+T9+Z9+AF9</f>
        <v>15</v>
      </c>
      <c r="I9" s="22"/>
      <c r="J9" s="73">
        <v>0</v>
      </c>
      <c r="K9" s="73">
        <v>0</v>
      </c>
      <c r="L9" s="73">
        <v>0</v>
      </c>
      <c r="M9" s="73"/>
      <c r="N9" s="73">
        <v>0</v>
      </c>
      <c r="O9" s="74">
        <v>0</v>
      </c>
      <c r="P9" s="74">
        <v>0</v>
      </c>
      <c r="Q9" s="74">
        <v>0</v>
      </c>
      <c r="R9" s="74">
        <v>0</v>
      </c>
      <c r="S9" s="74"/>
      <c r="T9" s="73">
        <v>7</v>
      </c>
      <c r="U9" s="73">
        <v>0</v>
      </c>
      <c r="V9" s="99">
        <v>0</v>
      </c>
      <c r="W9" s="110">
        <v>0</v>
      </c>
      <c r="X9" s="111">
        <v>0</v>
      </c>
      <c r="Y9" s="111"/>
      <c r="Z9" s="111">
        <v>7</v>
      </c>
      <c r="AA9" s="112">
        <v>0</v>
      </c>
      <c r="AB9" s="112">
        <v>0</v>
      </c>
      <c r="AC9" s="112">
        <v>0</v>
      </c>
      <c r="AD9" s="112">
        <v>0</v>
      </c>
      <c r="AE9" s="112"/>
      <c r="AF9" s="111">
        <v>1</v>
      </c>
      <c r="AG9" s="31"/>
      <c r="AH9" s="31"/>
      <c r="AI9" s="31"/>
      <c r="AJ9" s="31"/>
      <c r="AK9" s="31"/>
      <c r="AL9" s="31"/>
      <c r="AM9" s="31">
        <v>0</v>
      </c>
      <c r="AN9" s="31"/>
      <c r="AO9" s="32"/>
      <c r="AP9" s="33"/>
      <c r="AQ9" s="247" t="s">
        <v>73</v>
      </c>
      <c r="AR9" s="247" t="s">
        <v>73</v>
      </c>
      <c r="AS9" s="247" t="s">
        <v>73</v>
      </c>
      <c r="AT9" s="247" t="s">
        <v>106</v>
      </c>
      <c r="AU9" s="247" t="s">
        <v>107</v>
      </c>
    </row>
    <row r="10" spans="1:47" s="30" customFormat="1" x14ac:dyDescent="0.25">
      <c r="A10" s="226"/>
      <c r="B10" s="226"/>
      <c r="C10" s="226"/>
      <c r="D10" s="226"/>
      <c r="E10" s="226"/>
      <c r="F10" s="244"/>
      <c r="G10" s="78" t="s">
        <v>10</v>
      </c>
      <c r="H10" s="107">
        <f>+N10+T10+Z10+AF10+J10</f>
        <v>183072000000</v>
      </c>
      <c r="I10" s="107"/>
      <c r="J10" s="107">
        <v>0</v>
      </c>
      <c r="K10" s="107">
        <v>0</v>
      </c>
      <c r="L10" s="107">
        <v>0</v>
      </c>
      <c r="M10" s="107"/>
      <c r="N10" s="107">
        <v>0</v>
      </c>
      <c r="O10" s="107"/>
      <c r="P10" s="107"/>
      <c r="Q10" s="107"/>
      <c r="R10" s="107"/>
      <c r="S10" s="107"/>
      <c r="T10" s="107">
        <v>80000000000</v>
      </c>
      <c r="U10" s="107"/>
      <c r="V10" s="106"/>
      <c r="W10" s="108"/>
      <c r="X10" s="109"/>
      <c r="Y10" s="109"/>
      <c r="Z10" s="107">
        <v>80000000000</v>
      </c>
      <c r="AA10" s="107"/>
      <c r="AB10" s="107"/>
      <c r="AC10" s="107"/>
      <c r="AD10" s="107"/>
      <c r="AE10" s="107"/>
      <c r="AF10" s="107">
        <v>23072000000</v>
      </c>
      <c r="AG10" s="22"/>
      <c r="AH10" s="22"/>
      <c r="AI10" s="22"/>
      <c r="AJ10" s="22"/>
      <c r="AK10" s="35"/>
      <c r="AL10" s="35"/>
      <c r="AM10" s="36">
        <v>0</v>
      </c>
      <c r="AN10" s="36"/>
      <c r="AO10" s="37"/>
      <c r="AP10" s="38"/>
      <c r="AQ10" s="253"/>
      <c r="AR10" s="253"/>
      <c r="AS10" s="253"/>
      <c r="AT10" s="253"/>
      <c r="AU10" s="253"/>
    </row>
    <row r="11" spans="1:47" s="30" customFormat="1" ht="24" x14ac:dyDescent="0.25">
      <c r="A11" s="226"/>
      <c r="B11" s="226"/>
      <c r="C11" s="226"/>
      <c r="D11" s="226"/>
      <c r="E11" s="226"/>
      <c r="F11" s="244"/>
      <c r="G11" s="78" t="s">
        <v>11</v>
      </c>
      <c r="H11" s="39"/>
      <c r="I11" s="39"/>
      <c r="J11" s="40"/>
      <c r="K11" s="40"/>
      <c r="L11" s="40"/>
      <c r="M11" s="40"/>
      <c r="N11" s="97"/>
      <c r="O11" s="39"/>
      <c r="P11" s="39"/>
      <c r="Q11" s="39"/>
      <c r="R11" s="39"/>
      <c r="S11" s="39"/>
      <c r="T11" s="39"/>
      <c r="U11" s="39"/>
      <c r="V11" s="39"/>
      <c r="W11" s="41"/>
      <c r="X11" s="42"/>
      <c r="Y11" s="42"/>
      <c r="Z11" s="39"/>
      <c r="AA11" s="39"/>
      <c r="AB11" s="39"/>
      <c r="AC11" s="39"/>
      <c r="AD11" s="39"/>
      <c r="AE11" s="39"/>
      <c r="AF11" s="43"/>
      <c r="AG11" s="39"/>
      <c r="AH11" s="39"/>
      <c r="AI11" s="39"/>
      <c r="AJ11" s="39"/>
      <c r="AK11" s="44"/>
      <c r="AL11" s="44"/>
      <c r="AM11" s="44"/>
      <c r="AN11" s="44"/>
      <c r="AO11" s="38"/>
      <c r="AP11" s="38"/>
      <c r="AQ11" s="253"/>
      <c r="AR11" s="253"/>
      <c r="AS11" s="253"/>
      <c r="AT11" s="253"/>
      <c r="AU11" s="253"/>
    </row>
    <row r="12" spans="1:47" s="30" customFormat="1" x14ac:dyDescent="0.25">
      <c r="A12" s="226"/>
      <c r="B12" s="226"/>
      <c r="C12" s="226"/>
      <c r="D12" s="226"/>
      <c r="E12" s="226"/>
      <c r="F12" s="244"/>
      <c r="G12" s="78" t="s">
        <v>12</v>
      </c>
      <c r="H12" s="45"/>
      <c r="I12" s="45"/>
      <c r="J12" s="40"/>
      <c r="K12" s="40"/>
      <c r="L12" s="40"/>
      <c r="M12" s="40"/>
      <c r="N12" s="45"/>
      <c r="O12" s="45"/>
      <c r="P12" s="45"/>
      <c r="Q12" s="45"/>
      <c r="R12" s="45"/>
      <c r="S12" s="45"/>
      <c r="T12" s="46"/>
      <c r="U12" s="46"/>
      <c r="V12" s="47"/>
      <c r="W12" s="39"/>
      <c r="X12" s="48"/>
      <c r="Y12" s="48"/>
      <c r="Z12" s="48"/>
      <c r="AA12" s="39"/>
      <c r="AB12" s="39"/>
      <c r="AC12" s="39"/>
      <c r="AD12" s="39"/>
      <c r="AE12" s="39"/>
      <c r="AF12" s="43"/>
      <c r="AG12" s="39"/>
      <c r="AH12" s="39"/>
      <c r="AI12" s="39"/>
      <c r="AJ12" s="39"/>
      <c r="AK12" s="49"/>
      <c r="AL12" s="49"/>
      <c r="AM12" s="50"/>
      <c r="AN12" s="50"/>
      <c r="AO12" s="38"/>
      <c r="AP12" s="38"/>
      <c r="AQ12" s="253"/>
      <c r="AR12" s="253"/>
      <c r="AS12" s="253"/>
      <c r="AT12" s="253"/>
      <c r="AU12" s="253"/>
    </row>
    <row r="13" spans="1:47" s="30" customFormat="1" x14ac:dyDescent="0.25">
      <c r="A13" s="226"/>
      <c r="B13" s="226"/>
      <c r="C13" s="226"/>
      <c r="D13" s="226"/>
      <c r="E13" s="226"/>
      <c r="F13" s="244"/>
      <c r="G13" s="78" t="s">
        <v>13</v>
      </c>
      <c r="H13" s="22">
        <f t="shared" ref="H13" si="0">+H9+H11</f>
        <v>15</v>
      </c>
      <c r="I13" s="22"/>
      <c r="J13" s="73">
        <v>0</v>
      </c>
      <c r="K13" s="73">
        <v>0</v>
      </c>
      <c r="L13" s="73">
        <v>0</v>
      </c>
      <c r="M13" s="73"/>
      <c r="N13" s="73">
        <v>0</v>
      </c>
      <c r="O13" s="73">
        <v>0</v>
      </c>
      <c r="P13" s="73">
        <v>0</v>
      </c>
      <c r="Q13" s="73">
        <v>0</v>
      </c>
      <c r="R13" s="73">
        <v>0</v>
      </c>
      <c r="S13" s="73"/>
      <c r="T13" s="73">
        <v>7</v>
      </c>
      <c r="U13" s="73">
        <v>0</v>
      </c>
      <c r="V13" s="73">
        <v>0</v>
      </c>
      <c r="W13" s="73">
        <v>0</v>
      </c>
      <c r="X13" s="73">
        <v>0</v>
      </c>
      <c r="Y13" s="73"/>
      <c r="Z13" s="73">
        <v>7</v>
      </c>
      <c r="AA13" s="73">
        <v>0</v>
      </c>
      <c r="AB13" s="73">
        <v>0</v>
      </c>
      <c r="AC13" s="73">
        <v>0</v>
      </c>
      <c r="AD13" s="73">
        <v>0</v>
      </c>
      <c r="AE13" s="73"/>
      <c r="AF13" s="73">
        <v>1</v>
      </c>
      <c r="AG13" s="51"/>
      <c r="AH13" s="51"/>
      <c r="AI13" s="51"/>
      <c r="AJ13" s="51"/>
      <c r="AK13" s="51"/>
      <c r="AL13" s="51"/>
      <c r="AM13" s="99">
        <v>0</v>
      </c>
      <c r="AN13" s="99"/>
      <c r="AO13" s="52">
        <v>0</v>
      </c>
      <c r="AP13" s="38">
        <v>0</v>
      </c>
      <c r="AQ13" s="253"/>
      <c r="AR13" s="253"/>
      <c r="AS13" s="253"/>
      <c r="AT13" s="253"/>
      <c r="AU13" s="253"/>
    </row>
    <row r="14" spans="1:47" s="30" customFormat="1" ht="26.25" customHeight="1" thickBot="1" x14ac:dyDescent="0.3">
      <c r="A14" s="226"/>
      <c r="B14" s="226"/>
      <c r="C14" s="226"/>
      <c r="D14" s="226"/>
      <c r="E14" s="226"/>
      <c r="F14" s="245"/>
      <c r="G14" s="79" t="s">
        <v>14</v>
      </c>
      <c r="H14" s="107">
        <f>+H10+H12</f>
        <v>183072000000</v>
      </c>
      <c r="I14" s="174"/>
      <c r="J14" s="53">
        <v>0</v>
      </c>
      <c r="K14" s="53">
        <v>0</v>
      </c>
      <c r="L14" s="53">
        <v>0</v>
      </c>
      <c r="M14" s="53"/>
      <c r="N14" s="53">
        <v>0</v>
      </c>
      <c r="O14" s="53">
        <v>0</v>
      </c>
      <c r="P14" s="53">
        <v>0</v>
      </c>
      <c r="Q14" s="53">
        <v>0</v>
      </c>
      <c r="R14" s="53">
        <v>0</v>
      </c>
      <c r="S14" s="53"/>
      <c r="T14" s="113">
        <v>80000000000</v>
      </c>
      <c r="U14" s="113">
        <v>0</v>
      </c>
      <c r="V14" s="113">
        <v>0</v>
      </c>
      <c r="W14" s="113">
        <v>0</v>
      </c>
      <c r="X14" s="113">
        <v>0</v>
      </c>
      <c r="Y14" s="113"/>
      <c r="Z14" s="113">
        <v>80000000000</v>
      </c>
      <c r="AA14" s="113">
        <v>0</v>
      </c>
      <c r="AB14" s="113">
        <v>0</v>
      </c>
      <c r="AC14" s="113">
        <v>0</v>
      </c>
      <c r="AD14" s="113">
        <v>0</v>
      </c>
      <c r="AE14" s="113"/>
      <c r="AF14" s="113">
        <v>23072000000</v>
      </c>
      <c r="AG14" s="53"/>
      <c r="AH14" s="53"/>
      <c r="AI14" s="53"/>
      <c r="AJ14" s="53"/>
      <c r="AK14" s="54"/>
      <c r="AL14" s="54"/>
      <c r="AM14" s="100">
        <v>0</v>
      </c>
      <c r="AN14" s="100"/>
      <c r="AO14" s="55"/>
      <c r="AP14" s="56"/>
      <c r="AQ14" s="254"/>
      <c r="AR14" s="254"/>
      <c r="AS14" s="254"/>
      <c r="AT14" s="254"/>
      <c r="AU14" s="254"/>
    </row>
    <row r="15" spans="1:47" s="30" customFormat="1" ht="53.25" customHeight="1" thickBot="1" x14ac:dyDescent="0.3">
      <c r="A15" s="226" t="s">
        <v>82</v>
      </c>
      <c r="B15" s="226">
        <v>2</v>
      </c>
      <c r="C15" s="226" t="s">
        <v>83</v>
      </c>
      <c r="D15" s="226" t="s">
        <v>86</v>
      </c>
      <c r="E15" s="226" t="s">
        <v>79</v>
      </c>
      <c r="F15" s="243">
        <v>142</v>
      </c>
      <c r="G15" s="78" t="s">
        <v>9</v>
      </c>
      <c r="H15" s="22">
        <f>+K15+N15+T15+Z15+AF15</f>
        <v>250000</v>
      </c>
      <c r="I15" s="22"/>
      <c r="J15" s="106">
        <v>10000</v>
      </c>
      <c r="K15" s="107">
        <v>28812</v>
      </c>
      <c r="L15" s="107">
        <v>28812</v>
      </c>
      <c r="M15" s="107"/>
      <c r="N15" s="107">
        <v>0</v>
      </c>
      <c r="O15" s="107"/>
      <c r="P15" s="107"/>
      <c r="Q15" s="107"/>
      <c r="R15" s="107"/>
      <c r="S15" s="107"/>
      <c r="T15" s="107">
        <v>90594</v>
      </c>
      <c r="U15" s="107"/>
      <c r="V15" s="106"/>
      <c r="W15" s="108"/>
      <c r="X15" s="118"/>
      <c r="Y15" s="118"/>
      <c r="Z15" s="107">
        <v>90594</v>
      </c>
      <c r="AA15" s="107"/>
      <c r="AB15" s="107"/>
      <c r="AC15" s="107"/>
      <c r="AD15" s="107"/>
      <c r="AE15" s="107"/>
      <c r="AF15" s="107">
        <v>40000</v>
      </c>
      <c r="AG15" s="57"/>
      <c r="AH15" s="57"/>
      <c r="AI15" s="57"/>
      <c r="AJ15" s="58"/>
      <c r="AK15" s="59">
        <v>0</v>
      </c>
      <c r="AL15" s="60"/>
      <c r="AM15" s="61">
        <v>0</v>
      </c>
      <c r="AN15" s="119"/>
      <c r="AO15" s="134">
        <v>0</v>
      </c>
      <c r="AP15" s="91">
        <f>(AK15+L15)/H15</f>
        <v>0.115248</v>
      </c>
      <c r="AQ15" s="246" t="s">
        <v>112</v>
      </c>
      <c r="AR15" s="247" t="s">
        <v>113</v>
      </c>
      <c r="AS15" s="247" t="s">
        <v>109</v>
      </c>
      <c r="AT15" s="255" t="s">
        <v>110</v>
      </c>
      <c r="AU15" s="250" t="s">
        <v>114</v>
      </c>
    </row>
    <row r="16" spans="1:47" s="30" customFormat="1" ht="57.75" customHeight="1" thickBot="1" x14ac:dyDescent="0.3">
      <c r="A16" s="226"/>
      <c r="B16" s="226"/>
      <c r="C16" s="226"/>
      <c r="D16" s="226"/>
      <c r="E16" s="226"/>
      <c r="F16" s="244"/>
      <c r="G16" s="78" t="s">
        <v>10</v>
      </c>
      <c r="H16" s="107">
        <f>+N16+T16+Z16+AF16+J16</f>
        <v>1527951224</v>
      </c>
      <c r="I16" s="107"/>
      <c r="J16" s="22">
        <v>367951224</v>
      </c>
      <c r="K16" s="22">
        <v>367951224</v>
      </c>
      <c r="L16" s="62">
        <v>246444433</v>
      </c>
      <c r="M16" s="62"/>
      <c r="N16" s="107">
        <v>0</v>
      </c>
      <c r="O16" s="62"/>
      <c r="P16" s="62"/>
      <c r="Q16" s="62"/>
      <c r="R16" s="62"/>
      <c r="S16" s="62"/>
      <c r="T16" s="114">
        <v>410000000</v>
      </c>
      <c r="U16" s="114"/>
      <c r="V16" s="115"/>
      <c r="W16" s="116"/>
      <c r="X16" s="117"/>
      <c r="Y16" s="117"/>
      <c r="Z16" s="114">
        <v>450000000</v>
      </c>
      <c r="AA16" s="114"/>
      <c r="AB16" s="114"/>
      <c r="AC16" s="114"/>
      <c r="AD16" s="114"/>
      <c r="AE16" s="114"/>
      <c r="AF16" s="114">
        <v>300000000</v>
      </c>
      <c r="AG16" s="22"/>
      <c r="AH16" s="22"/>
      <c r="AI16" s="22"/>
      <c r="AJ16" s="22"/>
      <c r="AK16" s="63">
        <v>0</v>
      </c>
      <c r="AL16" s="63"/>
      <c r="AM16" s="101">
        <v>0</v>
      </c>
      <c r="AN16" s="50"/>
      <c r="AO16" s="92">
        <v>0</v>
      </c>
      <c r="AP16" s="91">
        <f>(AK16+L16)/H16</f>
        <v>0.16129077232899941</v>
      </c>
      <c r="AQ16" s="246"/>
      <c r="AR16" s="248"/>
      <c r="AS16" s="248"/>
      <c r="AT16" s="255"/>
      <c r="AU16" s="251"/>
    </row>
    <row r="17" spans="1:47" s="30" customFormat="1" ht="60.75" customHeight="1" thickBot="1" x14ac:dyDescent="0.3">
      <c r="A17" s="226"/>
      <c r="B17" s="226"/>
      <c r="C17" s="226"/>
      <c r="D17" s="226"/>
      <c r="E17" s="226"/>
      <c r="F17" s="244"/>
      <c r="G17" s="78" t="s">
        <v>11</v>
      </c>
      <c r="H17" s="39"/>
      <c r="I17" s="39"/>
      <c r="J17" s="40"/>
      <c r="K17" s="40"/>
      <c r="L17" s="40"/>
      <c r="M17" s="40"/>
      <c r="N17" s="39"/>
      <c r="O17" s="39"/>
      <c r="P17" s="39"/>
      <c r="Q17" s="39"/>
      <c r="R17" s="64"/>
      <c r="S17" s="64"/>
      <c r="T17" s="39"/>
      <c r="U17" s="39"/>
      <c r="V17" s="39"/>
      <c r="W17" s="41"/>
      <c r="X17" s="42"/>
      <c r="Y17" s="42"/>
      <c r="Z17" s="39"/>
      <c r="AA17" s="39"/>
      <c r="AB17" s="39"/>
      <c r="AC17" s="39"/>
      <c r="AD17" s="39"/>
      <c r="AE17" s="39"/>
      <c r="AF17" s="43"/>
      <c r="AG17" s="39"/>
      <c r="AH17" s="39"/>
      <c r="AI17" s="39"/>
      <c r="AJ17" s="39"/>
      <c r="AK17" s="44"/>
      <c r="AL17" s="44"/>
      <c r="AM17" s="44"/>
      <c r="AN17" s="44"/>
      <c r="AO17" s="94"/>
      <c r="AP17" s="91"/>
      <c r="AQ17" s="246"/>
      <c r="AR17" s="248"/>
      <c r="AS17" s="248"/>
      <c r="AT17" s="255"/>
      <c r="AU17" s="251"/>
    </row>
    <row r="18" spans="1:47" s="30" customFormat="1" ht="39.6" customHeight="1" x14ac:dyDescent="0.25">
      <c r="A18" s="226"/>
      <c r="B18" s="226"/>
      <c r="C18" s="226"/>
      <c r="D18" s="226"/>
      <c r="E18" s="226"/>
      <c r="F18" s="244"/>
      <c r="G18" s="78" t="s">
        <v>12</v>
      </c>
      <c r="H18" s="39"/>
      <c r="I18" s="39"/>
      <c r="J18" s="40"/>
      <c r="K18" s="40"/>
      <c r="L18" s="40"/>
      <c r="M18" s="40"/>
      <c r="N18" s="133">
        <v>152677847</v>
      </c>
      <c r="O18" s="133">
        <v>152677847</v>
      </c>
      <c r="P18" s="133">
        <v>150977224</v>
      </c>
      <c r="Q18" s="39"/>
      <c r="R18" s="39"/>
      <c r="S18" s="39"/>
      <c r="T18" s="22"/>
      <c r="U18" s="22"/>
      <c r="V18" s="65"/>
      <c r="W18" s="66"/>
      <c r="X18" s="48"/>
      <c r="Y18" s="48"/>
      <c r="Z18" s="48"/>
      <c r="AA18" s="39"/>
      <c r="AB18" s="39"/>
      <c r="AC18" s="39"/>
      <c r="AD18" s="39"/>
      <c r="AE18" s="39"/>
      <c r="AF18" s="39"/>
      <c r="AG18" s="39"/>
      <c r="AH18" s="39"/>
      <c r="AI18" s="39"/>
      <c r="AJ18" s="39"/>
      <c r="AK18" s="63">
        <v>81936809</v>
      </c>
      <c r="AL18" s="63">
        <v>150977224</v>
      </c>
      <c r="AM18" s="44">
        <v>150977224</v>
      </c>
      <c r="AN18" s="44"/>
      <c r="AO18" s="103">
        <v>0.9889</v>
      </c>
      <c r="AP18" s="91"/>
      <c r="AQ18" s="246"/>
      <c r="AR18" s="248"/>
      <c r="AS18" s="248"/>
      <c r="AT18" s="255"/>
      <c r="AU18" s="251"/>
    </row>
    <row r="19" spans="1:47" s="30" customFormat="1" ht="39.6" customHeight="1" x14ac:dyDescent="0.25">
      <c r="A19" s="226"/>
      <c r="B19" s="226"/>
      <c r="C19" s="226"/>
      <c r="D19" s="226"/>
      <c r="E19" s="226"/>
      <c r="F19" s="244"/>
      <c r="G19" s="78" t="s">
        <v>13</v>
      </c>
      <c r="H19" s="22">
        <f t="shared" ref="H19" si="1">+H15+H17</f>
        <v>250000</v>
      </c>
      <c r="I19" s="22"/>
      <c r="J19" s="22">
        <v>10000</v>
      </c>
      <c r="K19" s="107">
        <v>28812</v>
      </c>
      <c r="L19" s="107">
        <v>28812</v>
      </c>
      <c r="M19" s="107"/>
      <c r="N19" s="107">
        <v>0</v>
      </c>
      <c r="O19" s="107">
        <v>0</v>
      </c>
      <c r="P19" s="107">
        <v>0</v>
      </c>
      <c r="Q19" s="107">
        <v>0</v>
      </c>
      <c r="R19" s="107">
        <v>0</v>
      </c>
      <c r="S19" s="107"/>
      <c r="T19" s="107">
        <v>90594</v>
      </c>
      <c r="U19" s="107">
        <v>0</v>
      </c>
      <c r="V19" s="106">
        <v>0</v>
      </c>
      <c r="W19" s="108">
        <v>0</v>
      </c>
      <c r="X19" s="118">
        <v>0</v>
      </c>
      <c r="Y19" s="118"/>
      <c r="Z19" s="118">
        <v>90594</v>
      </c>
      <c r="AA19" s="107">
        <v>0</v>
      </c>
      <c r="AB19" s="107">
        <v>0</v>
      </c>
      <c r="AC19" s="107">
        <v>0</v>
      </c>
      <c r="AD19" s="107">
        <v>0</v>
      </c>
      <c r="AE19" s="107"/>
      <c r="AF19" s="107">
        <v>40000</v>
      </c>
      <c r="AG19" s="51"/>
      <c r="AH19" s="51"/>
      <c r="AI19" s="51"/>
      <c r="AJ19" s="51"/>
      <c r="AK19" s="179">
        <v>0</v>
      </c>
      <c r="AL19" s="179">
        <v>0</v>
      </c>
      <c r="AM19" s="34">
        <v>0</v>
      </c>
      <c r="AN19" s="34"/>
      <c r="AO19" s="92"/>
      <c r="AP19" s="93"/>
      <c r="AQ19" s="246"/>
      <c r="AR19" s="248"/>
      <c r="AS19" s="248"/>
      <c r="AT19" s="255"/>
      <c r="AU19" s="251"/>
    </row>
    <row r="20" spans="1:47" s="30" customFormat="1" ht="39.6" customHeight="1" thickBot="1" x14ac:dyDescent="0.3">
      <c r="A20" s="226"/>
      <c r="B20" s="226"/>
      <c r="C20" s="226"/>
      <c r="D20" s="226"/>
      <c r="E20" s="226"/>
      <c r="F20" s="245"/>
      <c r="G20" s="79" t="s">
        <v>14</v>
      </c>
      <c r="H20" s="53">
        <f>+H16+H18</f>
        <v>1527951224</v>
      </c>
      <c r="I20" s="53"/>
      <c r="J20" s="53">
        <v>367951224</v>
      </c>
      <c r="K20" s="113">
        <v>367951224</v>
      </c>
      <c r="L20" s="113">
        <v>246444433</v>
      </c>
      <c r="M20" s="113"/>
      <c r="N20" s="113">
        <v>152677847</v>
      </c>
      <c r="O20" s="113">
        <v>0</v>
      </c>
      <c r="P20" s="113">
        <v>150977224</v>
      </c>
      <c r="Q20" s="113">
        <v>0</v>
      </c>
      <c r="R20" s="113">
        <v>0</v>
      </c>
      <c r="S20" s="113"/>
      <c r="T20" s="113">
        <v>410000000</v>
      </c>
      <c r="U20" s="113">
        <v>0</v>
      </c>
      <c r="V20" s="113">
        <v>0</v>
      </c>
      <c r="W20" s="113">
        <v>0</v>
      </c>
      <c r="X20" s="113">
        <v>0</v>
      </c>
      <c r="Y20" s="113"/>
      <c r="Z20" s="113">
        <v>450000000</v>
      </c>
      <c r="AA20" s="113">
        <v>0</v>
      </c>
      <c r="AB20" s="113">
        <v>0</v>
      </c>
      <c r="AC20" s="113">
        <v>0</v>
      </c>
      <c r="AD20" s="113">
        <v>0</v>
      </c>
      <c r="AE20" s="113"/>
      <c r="AF20" s="113">
        <v>300000000</v>
      </c>
      <c r="AG20" s="53"/>
      <c r="AH20" s="53"/>
      <c r="AI20" s="53"/>
      <c r="AJ20" s="53"/>
      <c r="AK20" s="67">
        <v>81936809</v>
      </c>
      <c r="AL20" s="67">
        <f>+AL18</f>
        <v>150977224</v>
      </c>
      <c r="AM20" s="102">
        <v>150977224</v>
      </c>
      <c r="AN20" s="102"/>
      <c r="AO20" s="95"/>
      <c r="AP20" s="96"/>
      <c r="AQ20" s="246"/>
      <c r="AR20" s="249"/>
      <c r="AS20" s="249"/>
      <c r="AT20" s="255"/>
      <c r="AU20" s="252"/>
    </row>
    <row r="21" spans="1:47" x14ac:dyDescent="0.2">
      <c r="A21" s="261" t="s">
        <v>15</v>
      </c>
      <c r="B21" s="262"/>
      <c r="C21" s="262"/>
      <c r="D21" s="262"/>
      <c r="E21" s="262"/>
      <c r="F21" s="263"/>
      <c r="G21" s="77" t="s">
        <v>10</v>
      </c>
      <c r="H21" s="68">
        <f>+H10+H16</f>
        <v>184599951224</v>
      </c>
      <c r="I21" s="68"/>
      <c r="J21" s="68">
        <f t="shared" ref="J21:AF21" si="2">+J10+J16</f>
        <v>367951224</v>
      </c>
      <c r="K21" s="68">
        <f t="shared" si="2"/>
        <v>367951224</v>
      </c>
      <c r="L21" s="68">
        <f t="shared" si="2"/>
        <v>246444433</v>
      </c>
      <c r="M21" s="68"/>
      <c r="N21" s="68">
        <v>0</v>
      </c>
      <c r="O21" s="68">
        <f t="shared" si="2"/>
        <v>0</v>
      </c>
      <c r="P21" s="68">
        <f t="shared" si="2"/>
        <v>0</v>
      </c>
      <c r="Q21" s="68">
        <f t="shared" si="2"/>
        <v>0</v>
      </c>
      <c r="R21" s="68">
        <f t="shared" si="2"/>
        <v>0</v>
      </c>
      <c r="S21" s="68"/>
      <c r="T21" s="68">
        <f t="shared" si="2"/>
        <v>80410000000</v>
      </c>
      <c r="U21" s="68">
        <f t="shared" si="2"/>
        <v>0</v>
      </c>
      <c r="V21" s="68">
        <f t="shared" si="2"/>
        <v>0</v>
      </c>
      <c r="W21" s="68">
        <f t="shared" si="2"/>
        <v>0</v>
      </c>
      <c r="X21" s="68">
        <f t="shared" si="2"/>
        <v>0</v>
      </c>
      <c r="Y21" s="68"/>
      <c r="Z21" s="68">
        <f t="shared" si="2"/>
        <v>80450000000</v>
      </c>
      <c r="AA21" s="68">
        <f t="shared" si="2"/>
        <v>0</v>
      </c>
      <c r="AB21" s="68">
        <f t="shared" si="2"/>
        <v>0</v>
      </c>
      <c r="AC21" s="68">
        <f t="shared" si="2"/>
        <v>0</v>
      </c>
      <c r="AD21" s="68">
        <f t="shared" si="2"/>
        <v>0</v>
      </c>
      <c r="AE21" s="68"/>
      <c r="AF21" s="68">
        <f t="shared" si="2"/>
        <v>23372000000</v>
      </c>
      <c r="AG21" s="68">
        <f t="shared" ref="AG21:AM21" si="3">+AG10+AG16</f>
        <v>0</v>
      </c>
      <c r="AH21" s="68">
        <f t="shared" si="3"/>
        <v>0</v>
      </c>
      <c r="AI21" s="68">
        <f t="shared" si="3"/>
        <v>0</v>
      </c>
      <c r="AJ21" s="68">
        <f t="shared" si="3"/>
        <v>0</v>
      </c>
      <c r="AK21" s="68">
        <f t="shared" si="3"/>
        <v>0</v>
      </c>
      <c r="AL21" s="68">
        <f t="shared" si="3"/>
        <v>0</v>
      </c>
      <c r="AM21" s="68">
        <f t="shared" si="3"/>
        <v>0</v>
      </c>
      <c r="AN21" s="68">
        <f t="shared" ref="AN21" si="4">+AN10+AN16</f>
        <v>0</v>
      </c>
      <c r="AO21" s="90">
        <f>AN21/K21</f>
        <v>0</v>
      </c>
      <c r="AP21" s="91">
        <f>+AN21/H21</f>
        <v>0</v>
      </c>
      <c r="AQ21" s="257"/>
      <c r="AR21" s="258"/>
      <c r="AS21" s="258"/>
      <c r="AT21" s="258"/>
      <c r="AU21" s="258"/>
    </row>
    <row r="22" spans="1:47" x14ac:dyDescent="0.2">
      <c r="A22" s="261"/>
      <c r="B22" s="262"/>
      <c r="C22" s="262"/>
      <c r="D22" s="262"/>
      <c r="E22" s="262"/>
      <c r="F22" s="263"/>
      <c r="G22" s="78" t="s">
        <v>12</v>
      </c>
      <c r="H22" s="68">
        <f>+H12+H18</f>
        <v>0</v>
      </c>
      <c r="I22" s="68"/>
      <c r="J22" s="68">
        <f t="shared" ref="J22:AF22" si="5">+J12+J18</f>
        <v>0</v>
      </c>
      <c r="K22" s="68">
        <f t="shared" si="5"/>
        <v>0</v>
      </c>
      <c r="L22" s="68">
        <f t="shared" si="5"/>
        <v>0</v>
      </c>
      <c r="M22" s="68"/>
      <c r="N22" s="68">
        <v>152677847</v>
      </c>
      <c r="O22" s="68">
        <f t="shared" si="5"/>
        <v>152677847</v>
      </c>
      <c r="P22" s="68">
        <f t="shared" si="5"/>
        <v>150977224</v>
      </c>
      <c r="Q22" s="68">
        <f t="shared" si="5"/>
        <v>0</v>
      </c>
      <c r="R22" s="68">
        <f t="shared" si="5"/>
        <v>0</v>
      </c>
      <c r="S22" s="68"/>
      <c r="T22" s="68">
        <f t="shared" si="5"/>
        <v>0</v>
      </c>
      <c r="U22" s="68">
        <f t="shared" si="5"/>
        <v>0</v>
      </c>
      <c r="V22" s="68">
        <f t="shared" si="5"/>
        <v>0</v>
      </c>
      <c r="W22" s="68">
        <f t="shared" si="5"/>
        <v>0</v>
      </c>
      <c r="X22" s="68">
        <f t="shared" si="5"/>
        <v>0</v>
      </c>
      <c r="Y22" s="68"/>
      <c r="Z22" s="68">
        <f t="shared" si="5"/>
        <v>0</v>
      </c>
      <c r="AA22" s="68">
        <f t="shared" si="5"/>
        <v>0</v>
      </c>
      <c r="AB22" s="68">
        <f t="shared" si="5"/>
        <v>0</v>
      </c>
      <c r="AC22" s="68">
        <f t="shared" si="5"/>
        <v>0</v>
      </c>
      <c r="AD22" s="68">
        <f t="shared" si="5"/>
        <v>0</v>
      </c>
      <c r="AE22" s="68"/>
      <c r="AF22" s="68">
        <f t="shared" si="5"/>
        <v>0</v>
      </c>
      <c r="AG22" s="69">
        <f t="shared" ref="AG22:AM22" si="6">+AG12+AG18</f>
        <v>0</v>
      </c>
      <c r="AH22" s="69">
        <f t="shared" si="6"/>
        <v>0</v>
      </c>
      <c r="AI22" s="69">
        <f t="shared" si="6"/>
        <v>0</v>
      </c>
      <c r="AJ22" s="70">
        <f t="shared" si="6"/>
        <v>0</v>
      </c>
      <c r="AK22" s="63">
        <f t="shared" si="6"/>
        <v>81936809</v>
      </c>
      <c r="AL22" s="63">
        <f t="shared" si="6"/>
        <v>150977224</v>
      </c>
      <c r="AM22" s="68">
        <f t="shared" si="6"/>
        <v>150977224</v>
      </c>
      <c r="AN22" s="68">
        <f t="shared" ref="AN22" si="7">+AN12+AN18</f>
        <v>0</v>
      </c>
      <c r="AO22" s="92">
        <v>0</v>
      </c>
      <c r="AP22" s="93">
        <v>0</v>
      </c>
      <c r="AQ22" s="259"/>
      <c r="AR22" s="260"/>
      <c r="AS22" s="260"/>
      <c r="AT22" s="260"/>
      <c r="AU22" s="260"/>
    </row>
    <row r="23" spans="1:47" ht="13.5" thickBot="1" x14ac:dyDescent="0.25">
      <c r="A23" s="264"/>
      <c r="B23" s="265"/>
      <c r="C23" s="265"/>
      <c r="D23" s="265"/>
      <c r="E23" s="265"/>
      <c r="F23" s="266"/>
      <c r="G23" s="79" t="s">
        <v>15</v>
      </c>
      <c r="H23" s="71">
        <f>H21+H22</f>
        <v>184599951224</v>
      </c>
      <c r="I23" s="71"/>
      <c r="J23" s="71">
        <f>J21+J22</f>
        <v>367951224</v>
      </c>
      <c r="K23" s="71">
        <f>K21+K22</f>
        <v>367951224</v>
      </c>
      <c r="L23" s="71">
        <f t="shared" ref="L23:AF23" si="8">L21+L22</f>
        <v>246444433</v>
      </c>
      <c r="M23" s="71"/>
      <c r="N23" s="71">
        <v>152677847</v>
      </c>
      <c r="O23" s="71">
        <f t="shared" si="8"/>
        <v>152677847</v>
      </c>
      <c r="P23" s="71">
        <f t="shared" si="8"/>
        <v>150977224</v>
      </c>
      <c r="Q23" s="71">
        <f t="shared" si="8"/>
        <v>0</v>
      </c>
      <c r="R23" s="71">
        <f t="shared" si="8"/>
        <v>0</v>
      </c>
      <c r="S23" s="71"/>
      <c r="T23" s="71">
        <f t="shared" si="8"/>
        <v>80410000000</v>
      </c>
      <c r="U23" s="71">
        <f t="shared" si="8"/>
        <v>0</v>
      </c>
      <c r="V23" s="71">
        <f t="shared" si="8"/>
        <v>0</v>
      </c>
      <c r="W23" s="71">
        <f t="shared" si="8"/>
        <v>0</v>
      </c>
      <c r="X23" s="71">
        <f t="shared" si="8"/>
        <v>0</v>
      </c>
      <c r="Y23" s="71"/>
      <c r="Z23" s="71">
        <f t="shared" si="8"/>
        <v>80450000000</v>
      </c>
      <c r="AA23" s="71">
        <f t="shared" si="8"/>
        <v>0</v>
      </c>
      <c r="AB23" s="71">
        <f t="shared" si="8"/>
        <v>0</v>
      </c>
      <c r="AC23" s="71">
        <f t="shared" si="8"/>
        <v>0</v>
      </c>
      <c r="AD23" s="71">
        <f t="shared" si="8"/>
        <v>0</v>
      </c>
      <c r="AE23" s="71"/>
      <c r="AF23" s="71">
        <f t="shared" si="8"/>
        <v>23372000000</v>
      </c>
      <c r="AG23" s="71">
        <f t="shared" ref="AG23:AM23" si="9">AG21+AG22</f>
        <v>0</v>
      </c>
      <c r="AH23" s="71">
        <f t="shared" si="9"/>
        <v>0</v>
      </c>
      <c r="AI23" s="71">
        <f t="shared" si="9"/>
        <v>0</v>
      </c>
      <c r="AJ23" s="71">
        <f t="shared" si="9"/>
        <v>0</v>
      </c>
      <c r="AK23" s="71">
        <f t="shared" si="9"/>
        <v>81936809</v>
      </c>
      <c r="AL23" s="71">
        <f t="shared" si="9"/>
        <v>150977224</v>
      </c>
      <c r="AM23" s="71">
        <f t="shared" si="9"/>
        <v>150977224</v>
      </c>
      <c r="AN23" s="71">
        <f t="shared" ref="AN23" si="10">AN21+AN22</f>
        <v>0</v>
      </c>
      <c r="AO23" s="95">
        <f>AN23/K23</f>
        <v>0</v>
      </c>
      <c r="AP23" s="96">
        <f>+AN23/H23</f>
        <v>0</v>
      </c>
      <c r="AQ23" s="259"/>
      <c r="AR23" s="260"/>
      <c r="AS23" s="260"/>
      <c r="AT23" s="260"/>
      <c r="AU23" s="260"/>
    </row>
    <row r="24" spans="1:47" ht="71.25" customHeight="1" x14ac:dyDescent="0.2">
      <c r="A24" s="256" t="s">
        <v>168</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row>
    <row r="29" spans="1:47" x14ac:dyDescent="0.2">
      <c r="U29" s="72"/>
    </row>
    <row r="32" spans="1:47" x14ac:dyDescent="0.2">
      <c r="Z32" s="72"/>
    </row>
  </sheetData>
  <mergeCells count="53">
    <mergeCell ref="A24:AU24"/>
    <mergeCell ref="AQ21:AU23"/>
    <mergeCell ref="M7:R7"/>
    <mergeCell ref="S7:X7"/>
    <mergeCell ref="Y7:AD7"/>
    <mergeCell ref="AE7:AJ7"/>
    <mergeCell ref="I7:L7"/>
    <mergeCell ref="E15:E20"/>
    <mergeCell ref="A21:F23"/>
    <mergeCell ref="AP6:AP8"/>
    <mergeCell ref="B6:D7"/>
    <mergeCell ref="E6:E8"/>
    <mergeCell ref="D15:D20"/>
    <mergeCell ref="A15:A20"/>
    <mergeCell ref="B15:B20"/>
    <mergeCell ref="C15:C20"/>
    <mergeCell ref="I6:AJ6"/>
    <mergeCell ref="Q4:AU4"/>
    <mergeCell ref="F15:F20"/>
    <mergeCell ref="F9:F14"/>
    <mergeCell ref="AQ6:AQ8"/>
    <mergeCell ref="AQ15:AQ20"/>
    <mergeCell ref="AS15:AS20"/>
    <mergeCell ref="AO6:AO8"/>
    <mergeCell ref="AU15:AU20"/>
    <mergeCell ref="AQ9:AQ14"/>
    <mergeCell ref="AR9:AR14"/>
    <mergeCell ref="AS9:AS14"/>
    <mergeCell ref="AT9:AT14"/>
    <mergeCell ref="AU9:AU14"/>
    <mergeCell ref="AR15:AR20"/>
    <mergeCell ref="AT15:AT20"/>
    <mergeCell ref="A1:E4"/>
    <mergeCell ref="AK7:AN7"/>
    <mergeCell ref="F3:P3"/>
    <mergeCell ref="F4:P4"/>
    <mergeCell ref="F6:F8"/>
    <mergeCell ref="AK6:AN6"/>
    <mergeCell ref="F1:AU1"/>
    <mergeCell ref="F2:AU2"/>
    <mergeCell ref="AU6:AU8"/>
    <mergeCell ref="AR6:AR8"/>
    <mergeCell ref="AS6:AS8"/>
    <mergeCell ref="AT6:AT8"/>
    <mergeCell ref="Q3:AU3"/>
    <mergeCell ref="A6:A8"/>
    <mergeCell ref="G6:G8"/>
    <mergeCell ref="H6:H8"/>
    <mergeCell ref="A9:A14"/>
    <mergeCell ref="B9:B14"/>
    <mergeCell ref="C9:C14"/>
    <mergeCell ref="D9:D14"/>
    <mergeCell ref="E9:E14"/>
  </mergeCells>
  <printOptions horizontalCentered="1" verticalCentered="1"/>
  <pageMargins left="0" right="0" top="0.74803149606299213" bottom="0" header="0.31496062992125984" footer="0"/>
  <pageSetup scale="39" fitToHeight="0" orientation="landscape" r:id="rId1"/>
  <colBreaks count="1" manualBreakCount="1">
    <brk id="26" max="23"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1"/>
  <sheetViews>
    <sheetView view="pageBreakPreview" topLeftCell="A7" zoomScale="70" zoomScaleNormal="80" zoomScaleSheetLayoutView="70" workbookViewId="0">
      <selection activeCell="Z9" sqref="Z9"/>
    </sheetView>
  </sheetViews>
  <sheetFormatPr baseColWidth="10" defaultColWidth="11.42578125" defaultRowHeight="12.75" x14ac:dyDescent="0.25"/>
  <cols>
    <col min="1" max="1" width="14.7109375" style="80" customWidth="1"/>
    <col min="2" max="2" width="20" style="80" customWidth="1"/>
    <col min="3" max="3" width="41.5703125" style="86" customWidth="1"/>
    <col min="4" max="4" width="6.140625" style="80" customWidth="1"/>
    <col min="5" max="5" width="7.85546875" style="80" customWidth="1"/>
    <col min="6" max="6" width="12" style="80" customWidth="1"/>
    <col min="7" max="12" width="5.42578125" style="80" customWidth="1"/>
    <col min="13" max="13" width="7.7109375" style="80" customWidth="1"/>
    <col min="14" max="14" width="8.140625" style="82" customWidth="1"/>
    <col min="15" max="15" width="8.5703125" style="82" customWidth="1"/>
    <col min="16" max="16" width="8.85546875" style="82" customWidth="1"/>
    <col min="17" max="17" width="8.42578125" style="82" customWidth="1"/>
    <col min="18" max="18" width="8.28515625" style="82" customWidth="1"/>
    <col min="19" max="19" width="11.7109375" style="82" customWidth="1"/>
    <col min="20" max="20" width="12.28515625" style="82" customWidth="1"/>
    <col min="21" max="21" width="11.7109375" style="82" customWidth="1"/>
    <col min="22" max="22" width="81.28515625" style="7" customWidth="1"/>
    <col min="23" max="56" width="11.42578125" style="7"/>
    <col min="57" max="16384" width="11.42578125" style="80"/>
  </cols>
  <sheetData>
    <row r="1" spans="1:43" s="18" customFormat="1" ht="33" customHeight="1" x14ac:dyDescent="0.25">
      <c r="A1" s="271"/>
      <c r="B1" s="272"/>
      <c r="C1" s="277" t="s">
        <v>0</v>
      </c>
      <c r="D1" s="277"/>
      <c r="E1" s="277"/>
      <c r="F1" s="277"/>
      <c r="G1" s="277"/>
      <c r="H1" s="277"/>
      <c r="I1" s="277"/>
      <c r="J1" s="277"/>
      <c r="K1" s="277"/>
      <c r="L1" s="277"/>
      <c r="M1" s="277"/>
      <c r="N1" s="277"/>
      <c r="O1" s="277"/>
      <c r="P1" s="277"/>
      <c r="Q1" s="277"/>
      <c r="R1" s="277"/>
      <c r="S1" s="277"/>
      <c r="T1" s="277"/>
      <c r="U1" s="277"/>
      <c r="V1" s="278"/>
    </row>
    <row r="2" spans="1:43" s="18" customFormat="1" ht="30" customHeight="1" x14ac:dyDescent="0.25">
      <c r="A2" s="273"/>
      <c r="B2" s="274"/>
      <c r="C2" s="279" t="s">
        <v>72</v>
      </c>
      <c r="D2" s="279"/>
      <c r="E2" s="279"/>
      <c r="F2" s="279"/>
      <c r="G2" s="279"/>
      <c r="H2" s="279"/>
      <c r="I2" s="279"/>
      <c r="J2" s="279"/>
      <c r="K2" s="279"/>
      <c r="L2" s="279"/>
      <c r="M2" s="279"/>
      <c r="N2" s="279"/>
      <c r="O2" s="279"/>
      <c r="P2" s="279"/>
      <c r="Q2" s="279"/>
      <c r="R2" s="279"/>
      <c r="S2" s="279"/>
      <c r="T2" s="279"/>
      <c r="U2" s="279"/>
      <c r="V2" s="280"/>
    </row>
    <row r="3" spans="1:43" s="18" customFormat="1" ht="27.75" customHeight="1" x14ac:dyDescent="0.25">
      <c r="A3" s="273"/>
      <c r="B3" s="274"/>
      <c r="C3" s="3" t="s">
        <v>1</v>
      </c>
      <c r="D3" s="281" t="s">
        <v>74</v>
      </c>
      <c r="E3" s="281"/>
      <c r="F3" s="281"/>
      <c r="G3" s="281"/>
      <c r="H3" s="281"/>
      <c r="I3" s="281"/>
      <c r="J3" s="281"/>
      <c r="K3" s="281"/>
      <c r="L3" s="281"/>
      <c r="M3" s="281"/>
      <c r="N3" s="281"/>
      <c r="O3" s="281"/>
      <c r="P3" s="281"/>
      <c r="Q3" s="281"/>
      <c r="R3" s="281"/>
      <c r="S3" s="281"/>
      <c r="T3" s="281"/>
      <c r="U3" s="281"/>
      <c r="V3" s="282"/>
    </row>
    <row r="4" spans="1:43" s="18" customFormat="1" ht="33" customHeight="1" thickBot="1" x14ac:dyDescent="0.3">
      <c r="A4" s="275"/>
      <c r="B4" s="276"/>
      <c r="C4" s="4" t="s">
        <v>16</v>
      </c>
      <c r="D4" s="283" t="s">
        <v>85</v>
      </c>
      <c r="E4" s="283"/>
      <c r="F4" s="283"/>
      <c r="G4" s="283"/>
      <c r="H4" s="283"/>
      <c r="I4" s="283"/>
      <c r="J4" s="283"/>
      <c r="K4" s="283"/>
      <c r="L4" s="283"/>
      <c r="M4" s="283"/>
      <c r="N4" s="283"/>
      <c r="O4" s="283"/>
      <c r="P4" s="283"/>
      <c r="Q4" s="283"/>
      <c r="R4" s="283"/>
      <c r="S4" s="283"/>
      <c r="T4" s="283"/>
      <c r="U4" s="283"/>
      <c r="V4" s="284"/>
    </row>
    <row r="5" spans="1:43" s="18" customFormat="1" ht="13.5" thickBot="1" x14ac:dyDescent="0.3">
      <c r="A5" s="2"/>
      <c r="B5" s="80"/>
      <c r="C5" s="81"/>
      <c r="D5" s="80"/>
      <c r="E5" s="80"/>
      <c r="F5" s="80"/>
      <c r="G5" s="80"/>
      <c r="H5" s="80"/>
      <c r="I5" s="80"/>
      <c r="J5" s="80"/>
      <c r="K5" s="80"/>
      <c r="L5" s="80"/>
      <c r="M5" s="80"/>
      <c r="N5" s="82"/>
      <c r="O5" s="82"/>
      <c r="P5" s="82"/>
      <c r="Q5" s="82"/>
      <c r="R5" s="82"/>
      <c r="S5" s="82"/>
      <c r="T5" s="82"/>
      <c r="U5" s="82"/>
    </row>
    <row r="6" spans="1:43" s="83" customFormat="1" ht="42.75" customHeight="1" x14ac:dyDescent="0.25">
      <c r="A6" s="268" t="s">
        <v>32</v>
      </c>
      <c r="B6" s="291" t="s">
        <v>33</v>
      </c>
      <c r="C6" s="287" t="s">
        <v>34</v>
      </c>
      <c r="D6" s="289" t="s">
        <v>35</v>
      </c>
      <c r="E6" s="290"/>
      <c r="F6" s="291" t="s">
        <v>105</v>
      </c>
      <c r="G6" s="291"/>
      <c r="H6" s="291"/>
      <c r="I6" s="291"/>
      <c r="J6" s="291"/>
      <c r="K6" s="291"/>
      <c r="L6" s="291"/>
      <c r="M6" s="291"/>
      <c r="N6" s="291"/>
      <c r="O6" s="291"/>
      <c r="P6" s="291"/>
      <c r="Q6" s="291"/>
      <c r="R6" s="291"/>
      <c r="S6" s="291"/>
      <c r="T6" s="291" t="s">
        <v>39</v>
      </c>
      <c r="U6" s="291"/>
      <c r="V6" s="285" t="s">
        <v>104</v>
      </c>
    </row>
    <row r="7" spans="1:43" s="83" customFormat="1" ht="44.25" customHeight="1" thickBot="1" x14ac:dyDescent="0.3">
      <c r="A7" s="269"/>
      <c r="B7" s="292"/>
      <c r="C7" s="288"/>
      <c r="D7" s="87" t="s">
        <v>36</v>
      </c>
      <c r="E7" s="87" t="s">
        <v>37</v>
      </c>
      <c r="F7" s="87" t="s">
        <v>38</v>
      </c>
      <c r="G7" s="5" t="s">
        <v>17</v>
      </c>
      <c r="H7" s="5" t="s">
        <v>18</v>
      </c>
      <c r="I7" s="5" t="s">
        <v>19</v>
      </c>
      <c r="J7" s="5" t="s">
        <v>20</v>
      </c>
      <c r="K7" s="5" t="s">
        <v>21</v>
      </c>
      <c r="L7" s="5" t="s">
        <v>22</v>
      </c>
      <c r="M7" s="5" t="s">
        <v>23</v>
      </c>
      <c r="N7" s="5" t="s">
        <v>24</v>
      </c>
      <c r="O7" s="5" t="s">
        <v>25</v>
      </c>
      <c r="P7" s="5" t="s">
        <v>26</v>
      </c>
      <c r="Q7" s="5" t="s">
        <v>27</v>
      </c>
      <c r="R7" s="5" t="s">
        <v>28</v>
      </c>
      <c r="S7" s="6" t="s">
        <v>29</v>
      </c>
      <c r="T7" s="76" t="s">
        <v>40</v>
      </c>
      <c r="U7" s="76" t="s">
        <v>41</v>
      </c>
      <c r="V7" s="286"/>
    </row>
    <row r="8" spans="1:43" s="7" customFormat="1" ht="52.9" customHeight="1" x14ac:dyDescent="0.25">
      <c r="A8" s="293" t="s">
        <v>89</v>
      </c>
      <c r="B8" s="302" t="s">
        <v>81</v>
      </c>
      <c r="C8" s="293" t="s">
        <v>90</v>
      </c>
      <c r="D8" s="305" t="s">
        <v>75</v>
      </c>
      <c r="E8" s="307"/>
      <c r="F8" s="88" t="s">
        <v>76</v>
      </c>
      <c r="G8" s="8">
        <v>0</v>
      </c>
      <c r="H8" s="8">
        <v>0</v>
      </c>
      <c r="I8" s="8">
        <v>0</v>
      </c>
      <c r="J8" s="8">
        <v>0</v>
      </c>
      <c r="K8" s="8">
        <v>0</v>
      </c>
      <c r="L8" s="8">
        <v>0</v>
      </c>
      <c r="M8" s="8">
        <v>0</v>
      </c>
      <c r="N8" s="8">
        <v>0</v>
      </c>
      <c r="O8" s="8">
        <v>0</v>
      </c>
      <c r="P8" s="8">
        <v>0</v>
      </c>
      <c r="Q8" s="8">
        <v>0</v>
      </c>
      <c r="R8" s="8">
        <v>0</v>
      </c>
      <c r="S8" s="88">
        <f>SUM(G8:R8)</f>
        <v>0</v>
      </c>
      <c r="T8" s="309">
        <v>0</v>
      </c>
      <c r="U8" s="294">
        <v>0</v>
      </c>
      <c r="V8" s="296"/>
    </row>
    <row r="9" spans="1:43" s="7" customFormat="1" ht="52.9" customHeight="1" x14ac:dyDescent="0.25">
      <c r="A9" s="301"/>
      <c r="B9" s="303"/>
      <c r="C9" s="301"/>
      <c r="D9" s="306"/>
      <c r="E9" s="308"/>
      <c r="F9" s="135" t="s">
        <v>77</v>
      </c>
      <c r="G9" s="136"/>
      <c r="H9" s="136"/>
      <c r="I9" s="136"/>
      <c r="J9" s="136"/>
      <c r="K9" s="136"/>
      <c r="L9" s="136"/>
      <c r="M9" s="136"/>
      <c r="N9" s="136"/>
      <c r="O9" s="136"/>
      <c r="P9" s="136"/>
      <c r="Q9" s="136"/>
      <c r="R9" s="136"/>
      <c r="S9" s="135">
        <f>SUM(G9:R9)</f>
        <v>0</v>
      </c>
      <c r="T9" s="310"/>
      <c r="U9" s="295"/>
      <c r="V9" s="297"/>
    </row>
    <row r="10" spans="1:43" s="7" customFormat="1" ht="135" customHeight="1" x14ac:dyDescent="0.25">
      <c r="A10" s="293" t="s">
        <v>82</v>
      </c>
      <c r="B10" s="302" t="s">
        <v>83</v>
      </c>
      <c r="C10" s="293" t="s">
        <v>97</v>
      </c>
      <c r="D10" s="298" t="s">
        <v>75</v>
      </c>
      <c r="E10" s="304"/>
      <c r="F10" s="137" t="s">
        <v>76</v>
      </c>
      <c r="G10" s="138">
        <v>0</v>
      </c>
      <c r="H10" s="138">
        <v>0</v>
      </c>
      <c r="I10" s="138">
        <v>0</v>
      </c>
      <c r="J10" s="138">
        <v>0</v>
      </c>
      <c r="K10" s="138">
        <v>0</v>
      </c>
      <c r="L10" s="138">
        <v>0</v>
      </c>
      <c r="M10" s="138">
        <v>0</v>
      </c>
      <c r="N10" s="138">
        <v>0</v>
      </c>
      <c r="O10" s="138">
        <v>0</v>
      </c>
      <c r="P10" s="138">
        <v>0</v>
      </c>
      <c r="Q10" s="138">
        <v>0</v>
      </c>
      <c r="R10" s="138">
        <v>0</v>
      </c>
      <c r="S10" s="137">
        <f>SUM(G10:R10)</f>
        <v>0</v>
      </c>
      <c r="T10" s="309">
        <v>1</v>
      </c>
      <c r="U10" s="294">
        <v>1</v>
      </c>
      <c r="V10" s="299"/>
    </row>
    <row r="11" spans="1:43" s="7" customFormat="1" ht="135" customHeight="1" x14ac:dyDescent="0.25">
      <c r="A11" s="293"/>
      <c r="B11" s="302"/>
      <c r="C11" s="293"/>
      <c r="D11" s="298"/>
      <c r="E11" s="304"/>
      <c r="F11" s="89" t="s">
        <v>77</v>
      </c>
      <c r="G11" s="9"/>
      <c r="H11" s="9"/>
      <c r="I11" s="9"/>
      <c r="J11" s="9"/>
      <c r="K11" s="9"/>
      <c r="L11" s="9"/>
      <c r="M11" s="9"/>
      <c r="N11" s="9"/>
      <c r="O11" s="9"/>
      <c r="P11" s="9"/>
      <c r="Q11" s="9"/>
      <c r="R11" s="9"/>
      <c r="S11" s="89">
        <f>SUM(G11:R11)</f>
        <v>0</v>
      </c>
      <c r="T11" s="309"/>
      <c r="U11" s="294"/>
      <c r="V11" s="300"/>
      <c r="W11" s="83"/>
      <c r="X11" s="83"/>
      <c r="Y11" s="83"/>
      <c r="Z11" s="83"/>
      <c r="AA11" s="83"/>
      <c r="AB11" s="83"/>
      <c r="AC11" s="83"/>
      <c r="AD11" s="83"/>
      <c r="AE11" s="83"/>
      <c r="AF11" s="83"/>
      <c r="AG11" s="83"/>
      <c r="AH11" s="83"/>
      <c r="AI11" s="83"/>
      <c r="AJ11" s="83"/>
      <c r="AK11" s="83"/>
      <c r="AL11" s="83"/>
      <c r="AM11" s="83"/>
      <c r="AN11" s="83"/>
      <c r="AO11" s="83"/>
      <c r="AP11" s="83"/>
      <c r="AQ11" s="83"/>
    </row>
    <row r="12" spans="1:43" ht="40.9" customHeight="1" x14ac:dyDescent="0.25">
      <c r="A12" s="270" t="s">
        <v>30</v>
      </c>
      <c r="B12" s="270"/>
      <c r="C12" s="270"/>
      <c r="D12" s="270"/>
      <c r="E12" s="270"/>
      <c r="F12" s="270"/>
      <c r="G12" s="270"/>
      <c r="H12" s="270"/>
      <c r="I12" s="270"/>
      <c r="J12" s="270"/>
      <c r="K12" s="270"/>
      <c r="L12" s="270"/>
      <c r="M12" s="270"/>
      <c r="N12" s="270"/>
      <c r="O12" s="270"/>
      <c r="P12" s="270"/>
      <c r="Q12" s="270"/>
      <c r="R12" s="270"/>
      <c r="S12" s="270"/>
      <c r="T12" s="139">
        <f>SUM(T8:T11)</f>
        <v>1</v>
      </c>
      <c r="U12" s="140">
        <f>SUM(U8:U11)</f>
        <v>1</v>
      </c>
      <c r="V12" s="141"/>
      <c r="W12" s="83"/>
      <c r="X12" s="83"/>
      <c r="Y12" s="83"/>
      <c r="Z12" s="83"/>
      <c r="AA12" s="83"/>
      <c r="AB12" s="83"/>
      <c r="AC12" s="83"/>
      <c r="AD12" s="83"/>
      <c r="AE12" s="83"/>
      <c r="AF12" s="83"/>
      <c r="AG12" s="83"/>
      <c r="AH12" s="83"/>
      <c r="AI12" s="83"/>
      <c r="AJ12" s="83"/>
      <c r="AK12" s="83"/>
      <c r="AL12" s="83"/>
      <c r="AM12" s="83"/>
      <c r="AN12" s="83"/>
      <c r="AO12" s="83"/>
      <c r="AP12" s="83"/>
      <c r="AQ12" s="83"/>
    </row>
    <row r="13" spans="1:43" ht="24" customHeight="1" x14ac:dyDescent="0.25">
      <c r="A13" s="267" t="s">
        <v>168</v>
      </c>
      <c r="B13" s="267"/>
      <c r="C13" s="267"/>
      <c r="D13" s="267"/>
      <c r="E13" s="267"/>
      <c r="F13" s="267"/>
      <c r="G13" s="267"/>
      <c r="H13" s="267"/>
      <c r="I13" s="267"/>
      <c r="J13" s="267"/>
      <c r="K13" s="267"/>
      <c r="L13" s="267"/>
      <c r="M13" s="267"/>
      <c r="N13" s="267"/>
      <c r="O13" s="267"/>
      <c r="P13" s="267"/>
      <c r="Q13" s="267"/>
      <c r="R13" s="267"/>
      <c r="S13" s="267"/>
      <c r="T13" s="267"/>
      <c r="U13" s="267"/>
      <c r="V13" s="267"/>
      <c r="W13" s="142"/>
      <c r="X13" s="142"/>
      <c r="Y13" s="142"/>
      <c r="Z13" s="142"/>
      <c r="AA13" s="142"/>
      <c r="AB13" s="142"/>
      <c r="AC13" s="142"/>
      <c r="AD13" s="142"/>
      <c r="AE13" s="142"/>
      <c r="AF13" s="142"/>
      <c r="AG13" s="142"/>
      <c r="AH13" s="142"/>
      <c r="AI13" s="142"/>
      <c r="AJ13" s="142"/>
      <c r="AK13" s="142"/>
      <c r="AL13" s="83"/>
      <c r="AM13" s="83"/>
      <c r="AN13" s="83"/>
      <c r="AO13" s="83"/>
      <c r="AP13" s="83"/>
      <c r="AQ13" s="83"/>
    </row>
    <row r="14" spans="1:43" x14ac:dyDescent="0.25">
      <c r="A14" s="7"/>
      <c r="B14" s="7"/>
      <c r="C14" s="84"/>
      <c r="D14" s="7"/>
      <c r="E14" s="7"/>
      <c r="F14" s="7"/>
      <c r="G14" s="7"/>
      <c r="H14" s="7"/>
      <c r="I14" s="7"/>
      <c r="J14" s="7"/>
      <c r="K14" s="7"/>
      <c r="L14" s="7"/>
      <c r="M14" s="7"/>
      <c r="N14" s="85"/>
      <c r="O14" s="85"/>
      <c r="P14" s="85"/>
      <c r="Q14" s="85"/>
      <c r="R14" s="85"/>
      <c r="S14" s="85"/>
      <c r="T14" s="85"/>
      <c r="U14" s="85"/>
    </row>
    <row r="15" spans="1:43" x14ac:dyDescent="0.25">
      <c r="A15" s="7"/>
      <c r="B15" s="7"/>
      <c r="C15" s="84"/>
      <c r="D15" s="7"/>
      <c r="E15" s="7"/>
      <c r="F15" s="7"/>
      <c r="G15" s="7"/>
      <c r="H15" s="7"/>
      <c r="I15" s="7"/>
      <c r="J15" s="7"/>
      <c r="K15" s="7"/>
      <c r="L15" s="7"/>
      <c r="M15" s="7"/>
      <c r="N15" s="85"/>
      <c r="O15" s="85"/>
      <c r="P15" s="85"/>
      <c r="Q15" s="85"/>
      <c r="R15" s="85"/>
      <c r="S15" s="85"/>
      <c r="T15" s="85"/>
      <c r="U15" s="85"/>
    </row>
    <row r="16" spans="1:43" x14ac:dyDescent="0.25">
      <c r="A16" s="7"/>
      <c r="B16" s="7"/>
      <c r="C16" s="84"/>
      <c r="D16" s="7"/>
      <c r="E16" s="7"/>
      <c r="F16" s="7"/>
      <c r="G16" s="7"/>
      <c r="H16" s="7"/>
      <c r="I16" s="7"/>
      <c r="J16" s="7"/>
      <c r="K16" s="7"/>
      <c r="L16" s="7"/>
      <c r="M16" s="7"/>
      <c r="N16" s="85"/>
      <c r="O16" s="85"/>
      <c r="P16" s="85"/>
      <c r="Q16" s="85"/>
      <c r="R16" s="85"/>
      <c r="S16" s="85"/>
      <c r="T16" s="85"/>
      <c r="U16" s="85"/>
    </row>
    <row r="17" spans="1:21" x14ac:dyDescent="0.25">
      <c r="A17" s="7"/>
      <c r="B17" s="7"/>
      <c r="C17" s="84"/>
      <c r="D17" s="7"/>
      <c r="E17" s="7"/>
      <c r="F17" s="7"/>
      <c r="G17" s="7"/>
      <c r="H17" s="7"/>
      <c r="I17" s="7"/>
      <c r="J17" s="7"/>
      <c r="K17" s="7"/>
      <c r="L17" s="7"/>
      <c r="M17" s="7"/>
      <c r="N17" s="85"/>
      <c r="O17" s="85"/>
      <c r="P17" s="85"/>
      <c r="Q17" s="85"/>
      <c r="R17" s="85"/>
      <c r="S17" s="85"/>
      <c r="T17" s="85"/>
      <c r="U17" s="85"/>
    </row>
    <row r="18" spans="1:21" x14ac:dyDescent="0.25">
      <c r="A18" s="7"/>
      <c r="B18" s="7"/>
      <c r="C18" s="84"/>
      <c r="D18" s="7"/>
      <c r="E18" s="7"/>
      <c r="F18" s="7"/>
      <c r="G18" s="7"/>
      <c r="H18" s="7"/>
      <c r="I18" s="7"/>
      <c r="J18" s="7"/>
      <c r="K18" s="7"/>
      <c r="L18" s="7"/>
      <c r="M18" s="7"/>
      <c r="N18" s="85"/>
      <c r="O18" s="85"/>
      <c r="P18" s="85"/>
      <c r="Q18" s="85"/>
      <c r="R18" s="85"/>
      <c r="S18" s="85"/>
      <c r="T18" s="85"/>
      <c r="U18" s="85"/>
    </row>
    <row r="19" spans="1:21" x14ac:dyDescent="0.25">
      <c r="A19" s="7"/>
      <c r="B19" s="7"/>
      <c r="C19" s="84"/>
      <c r="D19" s="7"/>
      <c r="E19" s="7"/>
      <c r="F19" s="7"/>
      <c r="G19" s="7"/>
      <c r="H19" s="7"/>
      <c r="I19" s="7"/>
      <c r="J19" s="7"/>
      <c r="K19" s="7"/>
      <c r="L19" s="7"/>
      <c r="M19" s="7"/>
      <c r="N19" s="85"/>
      <c r="O19" s="85"/>
      <c r="P19" s="85"/>
      <c r="Q19" s="85"/>
      <c r="R19" s="85"/>
      <c r="S19" s="85"/>
      <c r="T19" s="85"/>
      <c r="U19" s="85"/>
    </row>
    <row r="20" spans="1:21" x14ac:dyDescent="0.25">
      <c r="A20" s="7"/>
      <c r="B20" s="7"/>
      <c r="C20" s="84"/>
      <c r="D20" s="7"/>
      <c r="E20" s="7"/>
      <c r="F20" s="7"/>
      <c r="G20" s="7"/>
      <c r="H20" s="7"/>
      <c r="I20" s="7"/>
      <c r="J20" s="7"/>
      <c r="K20" s="7"/>
      <c r="L20" s="7"/>
      <c r="M20" s="7"/>
      <c r="N20" s="85"/>
      <c r="O20" s="85"/>
      <c r="P20" s="85"/>
      <c r="Q20" s="85"/>
      <c r="R20" s="85"/>
      <c r="S20" s="85"/>
      <c r="T20" s="85"/>
      <c r="U20" s="85"/>
    </row>
    <row r="21" spans="1:21" x14ac:dyDescent="0.25">
      <c r="A21" s="7"/>
      <c r="B21" s="7"/>
      <c r="C21" s="84"/>
      <c r="D21" s="7"/>
      <c r="E21" s="7"/>
      <c r="F21" s="7"/>
      <c r="G21" s="7"/>
      <c r="H21" s="7"/>
      <c r="I21" s="7"/>
      <c r="J21" s="7"/>
      <c r="K21" s="7"/>
      <c r="L21" s="7"/>
      <c r="M21" s="7"/>
      <c r="N21" s="85"/>
      <c r="O21" s="85"/>
      <c r="P21" s="85"/>
      <c r="Q21" s="85"/>
      <c r="R21" s="85"/>
      <c r="S21" s="85"/>
      <c r="T21" s="85"/>
      <c r="U21" s="85"/>
    </row>
    <row r="22" spans="1:21" x14ac:dyDescent="0.25">
      <c r="A22" s="7"/>
      <c r="B22" s="7"/>
      <c r="C22" s="84"/>
      <c r="D22" s="7"/>
      <c r="E22" s="7"/>
      <c r="F22" s="7"/>
      <c r="G22" s="7"/>
      <c r="H22" s="7"/>
      <c r="I22" s="7"/>
      <c r="J22" s="7"/>
      <c r="K22" s="7"/>
      <c r="L22" s="7"/>
      <c r="M22" s="7"/>
      <c r="N22" s="85"/>
      <c r="O22" s="85"/>
      <c r="P22" s="85"/>
      <c r="Q22" s="85"/>
      <c r="R22" s="85"/>
      <c r="S22" s="85"/>
      <c r="T22" s="85"/>
      <c r="U22" s="85"/>
    </row>
    <row r="23" spans="1:21" x14ac:dyDescent="0.25">
      <c r="A23" s="7"/>
      <c r="B23" s="7"/>
      <c r="C23" s="84"/>
      <c r="D23" s="7"/>
      <c r="E23" s="7"/>
      <c r="F23" s="7"/>
      <c r="G23" s="7"/>
      <c r="H23" s="7"/>
      <c r="I23" s="7"/>
      <c r="J23" s="7"/>
      <c r="K23" s="7"/>
      <c r="L23" s="7"/>
      <c r="M23" s="7"/>
      <c r="N23" s="85"/>
      <c r="O23" s="85"/>
      <c r="P23" s="85"/>
      <c r="Q23" s="85"/>
      <c r="R23" s="85"/>
      <c r="S23" s="85"/>
      <c r="T23" s="85"/>
      <c r="U23" s="85"/>
    </row>
    <row r="24" spans="1:21" x14ac:dyDescent="0.25">
      <c r="A24" s="7"/>
      <c r="B24" s="7"/>
      <c r="C24" s="84"/>
      <c r="D24" s="7"/>
      <c r="E24" s="7"/>
      <c r="F24" s="7"/>
      <c r="G24" s="7"/>
      <c r="H24" s="7"/>
      <c r="I24" s="7"/>
      <c r="J24" s="7"/>
      <c r="K24" s="7"/>
      <c r="L24" s="7"/>
      <c r="M24" s="7"/>
      <c r="N24" s="85"/>
      <c r="O24" s="85"/>
      <c r="P24" s="85"/>
      <c r="Q24" s="85"/>
      <c r="R24" s="85"/>
      <c r="S24" s="85"/>
      <c r="T24" s="85"/>
      <c r="U24" s="85"/>
    </row>
    <row r="25" spans="1:21" x14ac:dyDescent="0.25">
      <c r="A25" s="7"/>
      <c r="B25" s="7"/>
      <c r="C25" s="84"/>
      <c r="D25" s="7"/>
      <c r="E25" s="7"/>
      <c r="F25" s="7"/>
      <c r="G25" s="7"/>
      <c r="H25" s="7"/>
      <c r="I25" s="7"/>
      <c r="J25" s="7"/>
      <c r="K25" s="7"/>
      <c r="L25" s="7"/>
      <c r="M25" s="7"/>
      <c r="N25" s="85"/>
      <c r="O25" s="85"/>
      <c r="P25" s="85"/>
      <c r="Q25" s="85"/>
      <c r="R25" s="85"/>
      <c r="S25" s="85"/>
      <c r="T25" s="85"/>
      <c r="U25" s="85"/>
    </row>
    <row r="26" spans="1:21" x14ac:dyDescent="0.25">
      <c r="A26" s="7"/>
      <c r="B26" s="7"/>
      <c r="C26" s="84"/>
      <c r="D26" s="7"/>
      <c r="E26" s="7"/>
      <c r="F26" s="7"/>
      <c r="G26" s="7"/>
      <c r="H26" s="7"/>
      <c r="I26" s="7"/>
      <c r="J26" s="7"/>
      <c r="K26" s="7"/>
      <c r="L26" s="7"/>
      <c r="M26" s="7"/>
      <c r="N26" s="85"/>
      <c r="O26" s="85"/>
      <c r="P26" s="85"/>
      <c r="Q26" s="85"/>
      <c r="R26" s="85"/>
      <c r="S26" s="85"/>
      <c r="T26" s="85"/>
      <c r="U26" s="85"/>
    </row>
    <row r="27" spans="1:21" x14ac:dyDescent="0.25">
      <c r="A27" s="7"/>
      <c r="B27" s="7"/>
      <c r="C27" s="84"/>
      <c r="D27" s="7"/>
      <c r="E27" s="7"/>
      <c r="F27" s="7"/>
      <c r="G27" s="7"/>
      <c r="H27" s="7"/>
      <c r="I27" s="7"/>
      <c r="J27" s="7"/>
      <c r="K27" s="7"/>
      <c r="L27" s="7"/>
      <c r="M27" s="7"/>
      <c r="N27" s="85"/>
      <c r="O27" s="85"/>
      <c r="P27" s="85"/>
      <c r="Q27" s="85"/>
      <c r="R27" s="85"/>
      <c r="S27" s="85"/>
      <c r="T27" s="85"/>
      <c r="U27" s="85"/>
    </row>
    <row r="28" spans="1:21" x14ac:dyDescent="0.25">
      <c r="A28" s="7"/>
      <c r="B28" s="7"/>
      <c r="C28" s="84"/>
      <c r="D28" s="7"/>
      <c r="E28" s="7"/>
      <c r="F28" s="7"/>
      <c r="G28" s="7"/>
      <c r="H28" s="7"/>
      <c r="I28" s="7"/>
      <c r="J28" s="7"/>
      <c r="K28" s="7"/>
      <c r="L28" s="7"/>
      <c r="M28" s="7"/>
      <c r="N28" s="85"/>
      <c r="O28" s="85"/>
      <c r="P28" s="85"/>
      <c r="Q28" s="85"/>
      <c r="R28" s="85"/>
      <c r="S28" s="85"/>
      <c r="T28" s="85"/>
      <c r="U28" s="85"/>
    </row>
    <row r="29" spans="1:21" x14ac:dyDescent="0.25">
      <c r="A29" s="7"/>
      <c r="B29" s="7"/>
      <c r="C29" s="84"/>
      <c r="D29" s="7"/>
      <c r="E29" s="7"/>
      <c r="F29" s="7"/>
      <c r="G29" s="7"/>
      <c r="H29" s="7"/>
      <c r="I29" s="7"/>
      <c r="J29" s="7"/>
      <c r="K29" s="7"/>
      <c r="L29" s="7"/>
      <c r="M29" s="7"/>
      <c r="N29" s="85"/>
      <c r="O29" s="85"/>
      <c r="P29" s="85"/>
      <c r="Q29" s="85"/>
      <c r="R29" s="85"/>
      <c r="S29" s="85"/>
      <c r="T29" s="85"/>
      <c r="U29" s="85"/>
    </row>
    <row r="30" spans="1:21" x14ac:dyDescent="0.25">
      <c r="A30" s="7"/>
      <c r="B30" s="7"/>
      <c r="C30" s="84"/>
      <c r="D30" s="7"/>
      <c r="E30" s="7"/>
      <c r="F30" s="7"/>
      <c r="G30" s="7"/>
      <c r="H30" s="7"/>
      <c r="I30" s="7"/>
      <c r="J30" s="7"/>
      <c r="K30" s="7"/>
      <c r="L30" s="7"/>
      <c r="M30" s="7"/>
      <c r="N30" s="85"/>
      <c r="O30" s="85"/>
      <c r="P30" s="85"/>
      <c r="Q30" s="85"/>
      <c r="R30" s="85"/>
      <c r="S30" s="85"/>
      <c r="T30" s="85"/>
      <c r="U30" s="85"/>
    </row>
    <row r="31" spans="1:21" x14ac:dyDescent="0.25">
      <c r="A31" s="7"/>
      <c r="B31" s="7"/>
      <c r="C31" s="84"/>
      <c r="D31" s="7"/>
      <c r="E31" s="7"/>
      <c r="F31" s="7"/>
      <c r="G31" s="7"/>
      <c r="H31" s="7"/>
      <c r="I31" s="7"/>
      <c r="J31" s="7"/>
      <c r="K31" s="7"/>
      <c r="L31" s="7"/>
      <c r="M31" s="7"/>
      <c r="N31" s="85"/>
      <c r="O31" s="85"/>
      <c r="P31" s="85"/>
      <c r="Q31" s="85"/>
      <c r="R31" s="85"/>
      <c r="S31" s="85"/>
      <c r="T31" s="85"/>
      <c r="U31" s="85"/>
    </row>
    <row r="32" spans="1:21" x14ac:dyDescent="0.25">
      <c r="A32" s="7"/>
      <c r="B32" s="7"/>
      <c r="C32" s="84"/>
      <c r="D32" s="7"/>
      <c r="E32" s="7"/>
      <c r="F32" s="7"/>
      <c r="G32" s="7"/>
      <c r="H32" s="7"/>
      <c r="I32" s="7"/>
      <c r="J32" s="7"/>
      <c r="K32" s="7"/>
      <c r="L32" s="7"/>
      <c r="M32" s="7"/>
      <c r="N32" s="85"/>
      <c r="O32" s="85"/>
      <c r="P32" s="85"/>
      <c r="Q32" s="85"/>
      <c r="R32" s="85"/>
      <c r="S32" s="85"/>
      <c r="T32" s="85"/>
      <c r="U32" s="85"/>
    </row>
    <row r="33" spans="1:21" x14ac:dyDescent="0.25">
      <c r="A33" s="7"/>
      <c r="B33" s="7"/>
      <c r="C33" s="84"/>
      <c r="D33" s="7"/>
      <c r="E33" s="7"/>
      <c r="F33" s="7"/>
      <c r="G33" s="7"/>
      <c r="H33" s="7"/>
      <c r="I33" s="7"/>
      <c r="J33" s="7"/>
      <c r="K33" s="7"/>
      <c r="L33" s="7"/>
      <c r="M33" s="7"/>
      <c r="N33" s="85"/>
      <c r="O33" s="85"/>
      <c r="P33" s="85"/>
      <c r="Q33" s="85"/>
      <c r="R33" s="85"/>
      <c r="S33" s="85"/>
      <c r="T33" s="85"/>
      <c r="U33" s="85"/>
    </row>
    <row r="34" spans="1:21" x14ac:dyDescent="0.25">
      <c r="A34" s="7"/>
      <c r="B34" s="7"/>
      <c r="C34" s="84"/>
      <c r="D34" s="7"/>
      <c r="E34" s="7"/>
      <c r="F34" s="7"/>
      <c r="G34" s="7"/>
      <c r="H34" s="7"/>
      <c r="I34" s="7"/>
      <c r="J34" s="7"/>
      <c r="K34" s="7"/>
      <c r="L34" s="7"/>
      <c r="M34" s="7"/>
      <c r="N34" s="85"/>
      <c r="O34" s="85"/>
      <c r="P34" s="85"/>
      <c r="Q34" s="85"/>
      <c r="R34" s="85"/>
      <c r="S34" s="85"/>
      <c r="T34" s="85"/>
      <c r="U34" s="85"/>
    </row>
    <row r="35" spans="1:21" x14ac:dyDescent="0.25">
      <c r="A35" s="7"/>
      <c r="B35" s="7"/>
      <c r="C35" s="84"/>
      <c r="D35" s="7"/>
      <c r="E35" s="7"/>
      <c r="F35" s="7"/>
      <c r="G35" s="7"/>
      <c r="H35" s="7"/>
      <c r="I35" s="7"/>
      <c r="J35" s="7"/>
      <c r="K35" s="7"/>
      <c r="L35" s="7"/>
      <c r="M35" s="7"/>
      <c r="N35" s="85"/>
      <c r="O35" s="85"/>
      <c r="P35" s="85"/>
      <c r="Q35" s="85"/>
      <c r="R35" s="85"/>
      <c r="S35" s="85"/>
      <c r="T35" s="85"/>
      <c r="U35" s="85"/>
    </row>
    <row r="36" spans="1:21" x14ac:dyDescent="0.25">
      <c r="A36" s="7"/>
      <c r="B36" s="7"/>
      <c r="C36" s="84"/>
      <c r="D36" s="7"/>
      <c r="E36" s="7"/>
      <c r="F36" s="7"/>
      <c r="G36" s="7"/>
      <c r="H36" s="7"/>
      <c r="I36" s="7"/>
      <c r="J36" s="7"/>
      <c r="K36" s="7"/>
      <c r="L36" s="7"/>
      <c r="M36" s="7"/>
      <c r="N36" s="85"/>
      <c r="O36" s="85"/>
      <c r="P36" s="85"/>
      <c r="Q36" s="85"/>
      <c r="R36" s="85"/>
      <c r="S36" s="85"/>
      <c r="T36" s="85"/>
      <c r="U36" s="85"/>
    </row>
    <row r="37" spans="1:21" x14ac:dyDescent="0.25">
      <c r="A37" s="7"/>
      <c r="B37" s="7"/>
      <c r="C37" s="84"/>
      <c r="D37" s="7"/>
      <c r="E37" s="7"/>
      <c r="F37" s="7"/>
      <c r="G37" s="7"/>
      <c r="H37" s="7"/>
      <c r="I37" s="7"/>
      <c r="J37" s="7"/>
      <c r="K37" s="7"/>
      <c r="L37" s="7"/>
      <c r="M37" s="7"/>
      <c r="N37" s="85"/>
      <c r="O37" s="85"/>
      <c r="P37" s="85"/>
      <c r="Q37" s="85"/>
      <c r="R37" s="85"/>
      <c r="S37" s="85"/>
      <c r="T37" s="85"/>
      <c r="U37" s="85"/>
    </row>
    <row r="38" spans="1:21" x14ac:dyDescent="0.25">
      <c r="A38" s="7"/>
      <c r="B38" s="7"/>
      <c r="C38" s="84"/>
      <c r="D38" s="7"/>
      <c r="E38" s="7"/>
      <c r="F38" s="7"/>
      <c r="G38" s="7"/>
      <c r="H38" s="7"/>
      <c r="I38" s="7"/>
      <c r="J38" s="7"/>
      <c r="K38" s="7"/>
      <c r="L38" s="7"/>
      <c r="M38" s="7"/>
      <c r="N38" s="85"/>
      <c r="O38" s="85"/>
      <c r="P38" s="85"/>
      <c r="Q38" s="85"/>
      <c r="R38" s="85"/>
      <c r="S38" s="85"/>
      <c r="T38" s="85"/>
      <c r="U38" s="85"/>
    </row>
    <row r="39" spans="1:21" x14ac:dyDescent="0.25">
      <c r="A39" s="7"/>
      <c r="B39" s="7"/>
      <c r="C39" s="84"/>
      <c r="D39" s="7"/>
      <c r="E39" s="7"/>
      <c r="F39" s="7"/>
      <c r="G39" s="7"/>
      <c r="H39" s="7"/>
      <c r="I39" s="7"/>
      <c r="J39" s="7"/>
      <c r="K39" s="7"/>
      <c r="L39" s="7"/>
      <c r="M39" s="7"/>
      <c r="N39" s="85"/>
      <c r="O39" s="85"/>
      <c r="P39" s="85"/>
      <c r="Q39" s="85"/>
      <c r="R39" s="85"/>
      <c r="S39" s="85"/>
      <c r="T39" s="85"/>
      <c r="U39" s="85"/>
    </row>
    <row r="40" spans="1:21" x14ac:dyDescent="0.25">
      <c r="A40" s="7"/>
      <c r="B40" s="7"/>
      <c r="C40" s="84"/>
      <c r="D40" s="7"/>
      <c r="E40" s="7"/>
      <c r="F40" s="7"/>
      <c r="G40" s="7"/>
      <c r="H40" s="7"/>
      <c r="I40" s="7"/>
      <c r="J40" s="7"/>
      <c r="K40" s="7"/>
      <c r="L40" s="7"/>
      <c r="M40" s="7"/>
      <c r="N40" s="85"/>
      <c r="O40" s="85"/>
      <c r="P40" s="85"/>
      <c r="Q40" s="85"/>
      <c r="R40" s="85"/>
      <c r="S40" s="85"/>
      <c r="T40" s="85"/>
      <c r="U40" s="85"/>
    </row>
    <row r="41" spans="1:21" x14ac:dyDescent="0.25">
      <c r="A41" s="7"/>
      <c r="B41" s="7"/>
      <c r="C41" s="84"/>
      <c r="D41" s="7"/>
      <c r="E41" s="7"/>
      <c r="F41" s="7"/>
      <c r="G41" s="7"/>
      <c r="H41" s="7"/>
      <c r="I41" s="7"/>
      <c r="J41" s="7"/>
      <c r="K41" s="7"/>
      <c r="L41" s="7"/>
      <c r="M41" s="7"/>
      <c r="N41" s="85"/>
      <c r="O41" s="85"/>
      <c r="P41" s="85"/>
      <c r="Q41" s="85"/>
      <c r="R41" s="85"/>
      <c r="S41" s="85"/>
      <c r="T41" s="85"/>
      <c r="U41" s="85"/>
    </row>
    <row r="42" spans="1:21" x14ac:dyDescent="0.25">
      <c r="A42" s="7"/>
      <c r="B42" s="7"/>
      <c r="C42" s="84"/>
      <c r="D42" s="7"/>
      <c r="E42" s="7"/>
      <c r="F42" s="7"/>
      <c r="G42" s="7"/>
      <c r="H42" s="7"/>
      <c r="I42" s="7"/>
      <c r="J42" s="7"/>
      <c r="K42" s="7"/>
      <c r="L42" s="7"/>
      <c r="M42" s="7"/>
      <c r="N42" s="85"/>
      <c r="O42" s="85"/>
      <c r="P42" s="85"/>
      <c r="Q42" s="85"/>
      <c r="R42" s="85"/>
      <c r="S42" s="85"/>
      <c r="T42" s="85"/>
      <c r="U42" s="85"/>
    </row>
    <row r="43" spans="1:21" x14ac:dyDescent="0.25">
      <c r="A43" s="7"/>
      <c r="B43" s="7"/>
      <c r="C43" s="84"/>
      <c r="D43" s="7"/>
      <c r="E43" s="7"/>
      <c r="F43" s="7"/>
      <c r="G43" s="7"/>
      <c r="H43" s="7"/>
      <c r="I43" s="7"/>
      <c r="J43" s="7"/>
      <c r="K43" s="7"/>
      <c r="L43" s="7"/>
      <c r="M43" s="7"/>
      <c r="N43" s="85"/>
      <c r="O43" s="85"/>
      <c r="P43" s="85"/>
      <c r="Q43" s="85"/>
      <c r="R43" s="85"/>
      <c r="S43" s="85"/>
      <c r="T43" s="85"/>
      <c r="U43" s="85"/>
    </row>
    <row r="44" spans="1:21" x14ac:dyDescent="0.25">
      <c r="A44" s="7"/>
      <c r="B44" s="7"/>
      <c r="C44" s="84"/>
      <c r="D44" s="7"/>
      <c r="E44" s="7"/>
      <c r="F44" s="7"/>
      <c r="G44" s="7"/>
      <c r="H44" s="7"/>
      <c r="I44" s="7"/>
      <c r="J44" s="7"/>
      <c r="K44" s="7"/>
      <c r="L44" s="7"/>
      <c r="M44" s="7"/>
      <c r="N44" s="85"/>
      <c r="O44" s="85"/>
      <c r="P44" s="85"/>
      <c r="Q44" s="85"/>
      <c r="R44" s="85"/>
      <c r="S44" s="85"/>
      <c r="T44" s="85"/>
      <c r="U44" s="85"/>
    </row>
    <row r="45" spans="1:21" x14ac:dyDescent="0.25">
      <c r="A45" s="7"/>
      <c r="B45" s="7"/>
      <c r="C45" s="84"/>
      <c r="D45" s="7"/>
      <c r="E45" s="7"/>
      <c r="F45" s="7"/>
      <c r="G45" s="7"/>
      <c r="H45" s="7"/>
      <c r="I45" s="7"/>
      <c r="J45" s="7"/>
      <c r="K45" s="7"/>
      <c r="L45" s="7"/>
      <c r="M45" s="7"/>
      <c r="N45" s="85"/>
      <c r="O45" s="85"/>
      <c r="P45" s="85"/>
      <c r="Q45" s="85"/>
      <c r="R45" s="85"/>
      <c r="S45" s="85"/>
      <c r="T45" s="85"/>
      <c r="U45" s="85"/>
    </row>
    <row r="46" spans="1:21" x14ac:dyDescent="0.25">
      <c r="A46" s="7"/>
      <c r="B46" s="7"/>
      <c r="C46" s="84"/>
      <c r="D46" s="7"/>
      <c r="E46" s="7"/>
      <c r="F46" s="7"/>
      <c r="G46" s="7"/>
      <c r="H46" s="7"/>
      <c r="I46" s="7"/>
      <c r="J46" s="7"/>
      <c r="K46" s="7"/>
      <c r="L46" s="7"/>
      <c r="M46" s="7"/>
      <c r="N46" s="85"/>
      <c r="O46" s="85"/>
      <c r="P46" s="85"/>
      <c r="Q46" s="85"/>
      <c r="R46" s="85"/>
      <c r="S46" s="85"/>
      <c r="T46" s="85"/>
      <c r="U46" s="85"/>
    </row>
    <row r="47" spans="1:21" x14ac:dyDescent="0.25">
      <c r="A47" s="7"/>
      <c r="B47" s="7"/>
      <c r="C47" s="84"/>
      <c r="D47" s="7"/>
      <c r="E47" s="7"/>
      <c r="F47" s="7"/>
      <c r="G47" s="7"/>
      <c r="H47" s="7"/>
      <c r="I47" s="7"/>
      <c r="J47" s="7"/>
      <c r="K47" s="7"/>
      <c r="L47" s="7"/>
      <c r="M47" s="7"/>
      <c r="N47" s="85"/>
      <c r="O47" s="85"/>
      <c r="P47" s="85"/>
      <c r="Q47" s="85"/>
      <c r="R47" s="85"/>
      <c r="S47" s="85"/>
      <c r="T47" s="85"/>
      <c r="U47" s="85"/>
    </row>
    <row r="48" spans="1:21" x14ac:dyDescent="0.25">
      <c r="A48" s="7"/>
      <c r="B48" s="7"/>
      <c r="C48" s="84"/>
      <c r="D48" s="7"/>
      <c r="E48" s="7"/>
      <c r="F48" s="7"/>
      <c r="G48" s="7"/>
      <c r="H48" s="7"/>
      <c r="I48" s="7"/>
      <c r="J48" s="7"/>
      <c r="K48" s="7"/>
      <c r="L48" s="7"/>
      <c r="M48" s="7"/>
      <c r="N48" s="85"/>
      <c r="O48" s="85"/>
      <c r="P48" s="85"/>
      <c r="Q48" s="85"/>
      <c r="R48" s="85"/>
      <c r="S48" s="85"/>
      <c r="T48" s="85"/>
      <c r="U48" s="85"/>
    </row>
    <row r="49" spans="1:21" x14ac:dyDescent="0.25">
      <c r="A49" s="7"/>
      <c r="B49" s="7"/>
      <c r="C49" s="84"/>
      <c r="D49" s="7"/>
      <c r="E49" s="7"/>
      <c r="F49" s="7"/>
      <c r="G49" s="7"/>
      <c r="H49" s="7"/>
      <c r="I49" s="7"/>
      <c r="J49" s="7"/>
      <c r="K49" s="7"/>
      <c r="L49" s="7"/>
      <c r="M49" s="7"/>
      <c r="N49" s="85"/>
      <c r="O49" s="85"/>
      <c r="P49" s="85"/>
      <c r="Q49" s="85"/>
      <c r="R49" s="85"/>
      <c r="S49" s="85"/>
      <c r="T49" s="85"/>
      <c r="U49" s="85"/>
    </row>
    <row r="50" spans="1:21" x14ac:dyDescent="0.25">
      <c r="A50" s="7"/>
      <c r="B50" s="7"/>
      <c r="C50" s="84"/>
      <c r="D50" s="7"/>
      <c r="E50" s="7"/>
      <c r="F50" s="7"/>
      <c r="G50" s="7"/>
      <c r="H50" s="7"/>
      <c r="I50" s="7"/>
      <c r="J50" s="7"/>
      <c r="K50" s="7"/>
      <c r="L50" s="7"/>
      <c r="M50" s="7"/>
      <c r="N50" s="85"/>
      <c r="O50" s="85"/>
      <c r="P50" s="85"/>
      <c r="Q50" s="85"/>
      <c r="R50" s="85"/>
      <c r="S50" s="85"/>
      <c r="T50" s="85"/>
      <c r="U50" s="85"/>
    </row>
    <row r="51" spans="1:21" x14ac:dyDescent="0.25">
      <c r="A51" s="7"/>
      <c r="B51" s="7"/>
      <c r="C51" s="84"/>
      <c r="D51" s="7"/>
      <c r="E51" s="7"/>
      <c r="F51" s="7"/>
      <c r="G51" s="7"/>
      <c r="H51" s="7"/>
      <c r="I51" s="7"/>
      <c r="J51" s="7"/>
      <c r="K51" s="7"/>
      <c r="L51" s="7"/>
      <c r="M51" s="7"/>
      <c r="N51" s="85"/>
      <c r="O51" s="85"/>
      <c r="P51" s="85"/>
      <c r="Q51" s="85"/>
      <c r="R51" s="85"/>
      <c r="S51" s="85"/>
      <c r="T51" s="85"/>
      <c r="U51" s="85"/>
    </row>
    <row r="52" spans="1:21" x14ac:dyDescent="0.25">
      <c r="A52" s="7"/>
      <c r="B52" s="7"/>
      <c r="C52" s="84"/>
      <c r="D52" s="7"/>
      <c r="E52" s="7"/>
      <c r="F52" s="7"/>
      <c r="G52" s="7"/>
      <c r="H52" s="7"/>
      <c r="I52" s="7"/>
      <c r="J52" s="7"/>
      <c r="K52" s="7"/>
      <c r="L52" s="7"/>
      <c r="M52" s="7"/>
      <c r="N52" s="85"/>
      <c r="O52" s="85"/>
      <c r="P52" s="85"/>
      <c r="Q52" s="85"/>
      <c r="R52" s="85"/>
      <c r="S52" s="85"/>
      <c r="T52" s="85"/>
      <c r="U52" s="85"/>
    </row>
    <row r="53" spans="1:21" x14ac:dyDescent="0.25">
      <c r="A53" s="7"/>
      <c r="B53" s="7"/>
      <c r="C53" s="84"/>
      <c r="D53" s="7"/>
      <c r="E53" s="7"/>
      <c r="F53" s="7"/>
      <c r="G53" s="7"/>
      <c r="H53" s="7"/>
      <c r="I53" s="7"/>
      <c r="J53" s="7"/>
      <c r="K53" s="7"/>
      <c r="L53" s="7"/>
      <c r="M53" s="7"/>
      <c r="N53" s="85"/>
      <c r="O53" s="85"/>
      <c r="P53" s="85"/>
      <c r="Q53" s="85"/>
      <c r="R53" s="85"/>
      <c r="S53" s="85"/>
      <c r="T53" s="85"/>
      <c r="U53" s="85"/>
    </row>
    <row r="54" spans="1:21" x14ac:dyDescent="0.25">
      <c r="A54" s="7"/>
      <c r="B54" s="7"/>
      <c r="C54" s="84"/>
      <c r="D54" s="7"/>
      <c r="E54" s="7"/>
      <c r="F54" s="7"/>
      <c r="G54" s="7"/>
      <c r="H54" s="7"/>
      <c r="I54" s="7"/>
      <c r="J54" s="7"/>
      <c r="K54" s="7"/>
      <c r="L54" s="7"/>
      <c r="M54" s="7"/>
      <c r="N54" s="85"/>
      <c r="O54" s="85"/>
      <c r="P54" s="85"/>
      <c r="Q54" s="85"/>
      <c r="R54" s="85"/>
      <c r="S54" s="85"/>
      <c r="T54" s="85"/>
      <c r="U54" s="85"/>
    </row>
    <row r="55" spans="1:21" x14ac:dyDescent="0.25">
      <c r="A55" s="7"/>
      <c r="B55" s="7"/>
      <c r="C55" s="84"/>
      <c r="D55" s="7"/>
      <c r="E55" s="7"/>
      <c r="F55" s="7"/>
      <c r="G55" s="7"/>
      <c r="H55" s="7"/>
      <c r="I55" s="7"/>
      <c r="J55" s="7"/>
      <c r="K55" s="7"/>
      <c r="L55" s="7"/>
      <c r="M55" s="7"/>
      <c r="N55" s="85"/>
      <c r="O55" s="85"/>
      <c r="P55" s="85"/>
      <c r="Q55" s="85"/>
      <c r="R55" s="85"/>
      <c r="S55" s="85"/>
      <c r="T55" s="85"/>
      <c r="U55" s="85"/>
    </row>
    <row r="56" spans="1:21" x14ac:dyDescent="0.25">
      <c r="A56" s="7"/>
      <c r="B56" s="7"/>
      <c r="C56" s="84"/>
      <c r="D56" s="7"/>
      <c r="E56" s="7"/>
      <c r="F56" s="7"/>
      <c r="G56" s="7"/>
      <c r="H56" s="7"/>
      <c r="I56" s="7"/>
      <c r="J56" s="7"/>
      <c r="K56" s="7"/>
      <c r="L56" s="7"/>
      <c r="M56" s="7"/>
      <c r="N56" s="85"/>
      <c r="O56" s="85"/>
      <c r="P56" s="85"/>
      <c r="Q56" s="85"/>
      <c r="R56" s="85"/>
      <c r="S56" s="85"/>
      <c r="T56" s="85"/>
      <c r="U56" s="85"/>
    </row>
    <row r="57" spans="1:21" x14ac:dyDescent="0.25">
      <c r="A57" s="7"/>
      <c r="B57" s="7"/>
      <c r="C57" s="84"/>
      <c r="D57" s="7"/>
      <c r="E57" s="7"/>
      <c r="F57" s="7"/>
      <c r="G57" s="7"/>
      <c r="H57" s="7"/>
      <c r="I57" s="7"/>
      <c r="J57" s="7"/>
      <c r="K57" s="7"/>
      <c r="L57" s="7"/>
      <c r="M57" s="7"/>
      <c r="N57" s="85"/>
      <c r="O57" s="85"/>
      <c r="P57" s="85"/>
      <c r="Q57" s="85"/>
      <c r="R57" s="85"/>
      <c r="S57" s="85"/>
      <c r="T57" s="85"/>
      <c r="U57" s="85"/>
    </row>
    <row r="58" spans="1:21" x14ac:dyDescent="0.25">
      <c r="A58" s="7"/>
      <c r="B58" s="7"/>
      <c r="C58" s="84"/>
      <c r="D58" s="7"/>
      <c r="E58" s="7"/>
      <c r="F58" s="7"/>
      <c r="G58" s="7"/>
      <c r="H58" s="7"/>
      <c r="I58" s="7"/>
      <c r="J58" s="7"/>
      <c r="K58" s="7"/>
      <c r="L58" s="7"/>
      <c r="M58" s="7"/>
      <c r="N58" s="85"/>
      <c r="O58" s="85"/>
      <c r="P58" s="85"/>
      <c r="Q58" s="85"/>
      <c r="R58" s="85"/>
      <c r="S58" s="85"/>
      <c r="T58" s="85"/>
      <c r="U58" s="85"/>
    </row>
    <row r="59" spans="1:21" x14ac:dyDescent="0.25">
      <c r="A59" s="7"/>
      <c r="B59" s="7"/>
      <c r="C59" s="84"/>
      <c r="D59" s="7"/>
      <c r="E59" s="7"/>
      <c r="F59" s="7"/>
      <c r="G59" s="7"/>
      <c r="H59" s="7"/>
      <c r="I59" s="7"/>
      <c r="J59" s="7"/>
      <c r="K59" s="7"/>
      <c r="L59" s="7"/>
      <c r="M59" s="7"/>
      <c r="N59" s="85"/>
      <c r="O59" s="85"/>
      <c r="P59" s="85"/>
      <c r="Q59" s="85"/>
      <c r="R59" s="85"/>
      <c r="S59" s="85"/>
      <c r="T59" s="85"/>
      <c r="U59" s="85"/>
    </row>
    <row r="60" spans="1:21" x14ac:dyDescent="0.25">
      <c r="A60" s="7"/>
      <c r="B60" s="7"/>
      <c r="C60" s="84"/>
      <c r="D60" s="7"/>
      <c r="E60" s="7"/>
      <c r="F60" s="7"/>
      <c r="G60" s="7"/>
      <c r="H60" s="7"/>
      <c r="I60" s="7"/>
      <c r="J60" s="7"/>
      <c r="K60" s="7"/>
      <c r="L60" s="7"/>
      <c r="M60" s="7"/>
      <c r="N60" s="85"/>
      <c r="O60" s="85"/>
      <c r="P60" s="85"/>
      <c r="Q60" s="85"/>
      <c r="R60" s="85"/>
      <c r="S60" s="85"/>
      <c r="T60" s="85"/>
      <c r="U60" s="85"/>
    </row>
    <row r="61" spans="1:21" x14ac:dyDescent="0.25">
      <c r="A61" s="7"/>
      <c r="B61" s="7"/>
      <c r="C61" s="84"/>
      <c r="D61" s="7"/>
      <c r="E61" s="7"/>
      <c r="F61" s="7"/>
      <c r="G61" s="7"/>
      <c r="H61" s="7"/>
      <c r="I61" s="7"/>
      <c r="J61" s="7"/>
      <c r="K61" s="7"/>
      <c r="L61" s="7"/>
      <c r="M61" s="7"/>
      <c r="N61" s="85"/>
      <c r="O61" s="85"/>
      <c r="P61" s="85"/>
      <c r="Q61" s="85"/>
      <c r="R61" s="85"/>
      <c r="S61" s="85"/>
      <c r="T61" s="85"/>
      <c r="U61" s="85"/>
    </row>
    <row r="62" spans="1:21" x14ac:dyDescent="0.25">
      <c r="A62" s="7"/>
      <c r="B62" s="7"/>
      <c r="C62" s="84"/>
      <c r="D62" s="7"/>
      <c r="E62" s="7"/>
      <c r="F62" s="7"/>
      <c r="G62" s="7"/>
      <c r="H62" s="7"/>
      <c r="I62" s="7"/>
      <c r="J62" s="7"/>
      <c r="K62" s="7"/>
      <c r="L62" s="7"/>
      <c r="M62" s="7"/>
      <c r="N62" s="85"/>
      <c r="O62" s="85"/>
      <c r="P62" s="85"/>
      <c r="Q62" s="85"/>
      <c r="R62" s="85"/>
      <c r="S62" s="85"/>
      <c r="T62" s="85"/>
      <c r="U62" s="85"/>
    </row>
    <row r="63" spans="1:21" x14ac:dyDescent="0.25">
      <c r="A63" s="7"/>
      <c r="B63" s="7"/>
      <c r="C63" s="84"/>
      <c r="D63" s="7"/>
      <c r="E63" s="7"/>
      <c r="F63" s="7"/>
      <c r="G63" s="7"/>
      <c r="H63" s="7"/>
      <c r="I63" s="7"/>
      <c r="J63" s="7"/>
      <c r="K63" s="7"/>
      <c r="L63" s="7"/>
      <c r="M63" s="7"/>
      <c r="N63" s="85"/>
      <c r="O63" s="85"/>
      <c r="P63" s="85"/>
      <c r="Q63" s="85"/>
      <c r="R63" s="85"/>
      <c r="S63" s="85"/>
      <c r="T63" s="85"/>
      <c r="U63" s="85"/>
    </row>
    <row r="64" spans="1:21" x14ac:dyDescent="0.25">
      <c r="A64" s="7"/>
      <c r="B64" s="7"/>
      <c r="C64" s="84"/>
      <c r="D64" s="7"/>
      <c r="E64" s="7"/>
      <c r="F64" s="7"/>
      <c r="G64" s="7"/>
      <c r="H64" s="7"/>
      <c r="I64" s="7"/>
      <c r="J64" s="7"/>
      <c r="K64" s="7"/>
      <c r="L64" s="7"/>
      <c r="M64" s="7"/>
      <c r="N64" s="85"/>
      <c r="O64" s="85"/>
      <c r="P64" s="85"/>
      <c r="Q64" s="85"/>
      <c r="R64" s="85"/>
      <c r="S64" s="85"/>
      <c r="T64" s="85"/>
      <c r="U64" s="85"/>
    </row>
    <row r="65" spans="1:21" x14ac:dyDescent="0.25">
      <c r="A65" s="7"/>
      <c r="B65" s="7"/>
      <c r="C65" s="84"/>
      <c r="D65" s="7"/>
      <c r="E65" s="7"/>
      <c r="F65" s="7"/>
      <c r="G65" s="7"/>
      <c r="H65" s="7"/>
      <c r="I65" s="7"/>
      <c r="J65" s="7"/>
      <c r="K65" s="7"/>
      <c r="L65" s="7"/>
      <c r="M65" s="7"/>
      <c r="N65" s="85"/>
      <c r="O65" s="85"/>
      <c r="P65" s="85"/>
      <c r="Q65" s="85"/>
      <c r="R65" s="85"/>
      <c r="S65" s="85"/>
      <c r="T65" s="85"/>
      <c r="U65" s="85"/>
    </row>
    <row r="66" spans="1:21" x14ac:dyDescent="0.25">
      <c r="A66" s="7"/>
      <c r="B66" s="7"/>
      <c r="C66" s="84"/>
      <c r="D66" s="7"/>
      <c r="E66" s="7"/>
      <c r="F66" s="7"/>
      <c r="G66" s="7"/>
      <c r="H66" s="7"/>
      <c r="I66" s="7"/>
      <c r="J66" s="7"/>
      <c r="K66" s="7"/>
      <c r="L66" s="7"/>
      <c r="M66" s="7"/>
      <c r="N66" s="85"/>
      <c r="O66" s="85"/>
      <c r="P66" s="85"/>
      <c r="Q66" s="85"/>
      <c r="R66" s="85"/>
      <c r="S66" s="85"/>
      <c r="T66" s="85"/>
      <c r="U66" s="85"/>
    </row>
    <row r="67" spans="1:21" x14ac:dyDescent="0.25">
      <c r="A67" s="7"/>
      <c r="B67" s="7"/>
      <c r="C67" s="84"/>
      <c r="D67" s="7"/>
      <c r="E67" s="7"/>
      <c r="F67" s="7"/>
      <c r="G67" s="7"/>
      <c r="H67" s="7"/>
      <c r="I67" s="7"/>
      <c r="J67" s="7"/>
      <c r="K67" s="7"/>
      <c r="L67" s="7"/>
      <c r="M67" s="7"/>
      <c r="N67" s="85"/>
      <c r="O67" s="85"/>
      <c r="P67" s="85"/>
      <c r="Q67" s="85"/>
      <c r="R67" s="85"/>
      <c r="S67" s="85"/>
      <c r="T67" s="85"/>
      <c r="U67" s="85"/>
    </row>
    <row r="68" spans="1:21" x14ac:dyDescent="0.25">
      <c r="A68" s="7"/>
      <c r="B68" s="7"/>
      <c r="C68" s="84"/>
      <c r="D68" s="7"/>
      <c r="E68" s="7"/>
      <c r="F68" s="7"/>
      <c r="G68" s="7"/>
      <c r="H68" s="7"/>
      <c r="I68" s="7"/>
      <c r="J68" s="7"/>
      <c r="K68" s="7"/>
      <c r="L68" s="7"/>
      <c r="M68" s="7"/>
      <c r="N68" s="85"/>
      <c r="O68" s="85"/>
      <c r="P68" s="85"/>
      <c r="Q68" s="85"/>
      <c r="R68" s="85"/>
      <c r="S68" s="85"/>
      <c r="T68" s="85"/>
      <c r="U68" s="85"/>
    </row>
    <row r="69" spans="1:21" x14ac:dyDescent="0.25">
      <c r="A69" s="7"/>
      <c r="B69" s="7"/>
      <c r="C69" s="84"/>
      <c r="D69" s="7"/>
      <c r="E69" s="7"/>
      <c r="F69" s="7"/>
      <c r="G69" s="7"/>
      <c r="H69" s="7"/>
      <c r="I69" s="7"/>
      <c r="J69" s="7"/>
      <c r="K69" s="7"/>
      <c r="L69" s="7"/>
      <c r="M69" s="7"/>
      <c r="N69" s="85"/>
      <c r="O69" s="85"/>
      <c r="P69" s="85"/>
      <c r="Q69" s="85"/>
      <c r="R69" s="85"/>
      <c r="S69" s="85"/>
      <c r="T69" s="85"/>
      <c r="U69" s="85"/>
    </row>
    <row r="70" spans="1:21" x14ac:dyDescent="0.25">
      <c r="A70" s="7"/>
      <c r="B70" s="7"/>
      <c r="C70" s="84"/>
      <c r="D70" s="7"/>
      <c r="E70" s="7"/>
      <c r="F70" s="7"/>
      <c r="G70" s="7"/>
      <c r="H70" s="7"/>
      <c r="I70" s="7"/>
      <c r="J70" s="7"/>
      <c r="K70" s="7"/>
      <c r="L70" s="7"/>
      <c r="M70" s="7"/>
      <c r="N70" s="85"/>
      <c r="O70" s="85"/>
      <c r="P70" s="85"/>
      <c r="Q70" s="85"/>
      <c r="R70" s="85"/>
      <c r="S70" s="85"/>
      <c r="T70" s="85"/>
      <c r="U70" s="85"/>
    </row>
    <row r="71" spans="1:21" x14ac:dyDescent="0.25">
      <c r="A71" s="7"/>
      <c r="B71" s="7"/>
      <c r="C71" s="84"/>
      <c r="D71" s="7"/>
      <c r="E71" s="7"/>
      <c r="F71" s="7"/>
      <c r="G71" s="7"/>
      <c r="H71" s="7"/>
      <c r="I71" s="7"/>
      <c r="J71" s="7"/>
      <c r="K71" s="7"/>
      <c r="L71" s="7"/>
      <c r="M71" s="7"/>
      <c r="N71" s="85"/>
      <c r="O71" s="85"/>
      <c r="P71" s="85"/>
      <c r="Q71" s="85"/>
      <c r="R71" s="85"/>
      <c r="S71" s="85"/>
      <c r="T71" s="85"/>
      <c r="U71" s="85"/>
    </row>
    <row r="72" spans="1:21" x14ac:dyDescent="0.25">
      <c r="A72" s="7"/>
      <c r="B72" s="7"/>
      <c r="C72" s="84"/>
      <c r="D72" s="7"/>
      <c r="E72" s="7"/>
      <c r="F72" s="7"/>
      <c r="G72" s="7"/>
      <c r="H72" s="7"/>
      <c r="I72" s="7"/>
      <c r="J72" s="7"/>
      <c r="K72" s="7"/>
      <c r="L72" s="7"/>
      <c r="M72" s="7"/>
      <c r="N72" s="85"/>
      <c r="O72" s="85"/>
      <c r="P72" s="85"/>
      <c r="Q72" s="85"/>
      <c r="R72" s="85"/>
      <c r="S72" s="85"/>
      <c r="T72" s="85"/>
      <c r="U72" s="85"/>
    </row>
    <row r="73" spans="1:21" x14ac:dyDescent="0.25">
      <c r="A73" s="7"/>
      <c r="B73" s="7"/>
      <c r="C73" s="84"/>
      <c r="D73" s="7"/>
      <c r="E73" s="7"/>
      <c r="F73" s="7"/>
      <c r="G73" s="7"/>
      <c r="H73" s="7"/>
      <c r="I73" s="7"/>
      <c r="J73" s="7"/>
      <c r="K73" s="7"/>
      <c r="L73" s="7"/>
      <c r="M73" s="7"/>
      <c r="N73" s="85"/>
      <c r="O73" s="85"/>
      <c r="P73" s="85"/>
      <c r="Q73" s="85"/>
      <c r="R73" s="85"/>
      <c r="S73" s="85"/>
      <c r="T73" s="85"/>
      <c r="U73" s="85"/>
    </row>
    <row r="74" spans="1:21" x14ac:dyDescent="0.25">
      <c r="A74" s="7"/>
      <c r="B74" s="7"/>
      <c r="C74" s="84"/>
      <c r="D74" s="7"/>
      <c r="E74" s="7"/>
      <c r="F74" s="7"/>
      <c r="G74" s="7"/>
      <c r="H74" s="7"/>
      <c r="I74" s="7"/>
      <c r="J74" s="7"/>
      <c r="K74" s="7"/>
      <c r="L74" s="7"/>
      <c r="M74" s="7"/>
      <c r="N74" s="85"/>
      <c r="O74" s="85"/>
      <c r="P74" s="85"/>
      <c r="Q74" s="85"/>
      <c r="R74" s="85"/>
      <c r="S74" s="85"/>
      <c r="T74" s="85"/>
      <c r="U74" s="85"/>
    </row>
    <row r="75" spans="1:21" x14ac:dyDescent="0.25">
      <c r="A75" s="7"/>
      <c r="B75" s="7"/>
      <c r="C75" s="84"/>
      <c r="D75" s="7"/>
      <c r="E75" s="7"/>
      <c r="F75" s="7"/>
      <c r="G75" s="7"/>
      <c r="H75" s="7"/>
      <c r="I75" s="7"/>
      <c r="J75" s="7"/>
      <c r="K75" s="7"/>
      <c r="L75" s="7"/>
      <c r="M75" s="7"/>
      <c r="N75" s="85"/>
      <c r="O75" s="85"/>
      <c r="P75" s="85"/>
      <c r="Q75" s="85"/>
      <c r="R75" s="85"/>
      <c r="S75" s="85"/>
      <c r="T75" s="85"/>
      <c r="U75" s="85"/>
    </row>
    <row r="76" spans="1:21" x14ac:dyDescent="0.25">
      <c r="A76" s="7"/>
      <c r="B76" s="7"/>
      <c r="C76" s="84"/>
      <c r="D76" s="7"/>
      <c r="E76" s="7"/>
      <c r="F76" s="7"/>
      <c r="G76" s="7"/>
      <c r="H76" s="7"/>
      <c r="I76" s="7"/>
      <c r="J76" s="7"/>
      <c r="K76" s="7"/>
      <c r="L76" s="7"/>
      <c r="M76" s="7"/>
      <c r="N76" s="85"/>
      <c r="O76" s="85"/>
      <c r="P76" s="85"/>
      <c r="Q76" s="85"/>
      <c r="R76" s="85"/>
      <c r="S76" s="85"/>
      <c r="T76" s="85"/>
      <c r="U76" s="85"/>
    </row>
    <row r="77" spans="1:21" x14ac:dyDescent="0.25">
      <c r="A77" s="7"/>
      <c r="B77" s="7"/>
      <c r="C77" s="84"/>
      <c r="D77" s="7"/>
      <c r="E77" s="7"/>
      <c r="F77" s="7"/>
      <c r="G77" s="7"/>
      <c r="H77" s="7"/>
      <c r="I77" s="7"/>
      <c r="J77" s="7"/>
      <c r="K77" s="7"/>
      <c r="L77" s="7"/>
      <c r="M77" s="7"/>
      <c r="N77" s="85"/>
      <c r="O77" s="85"/>
      <c r="P77" s="85"/>
      <c r="Q77" s="85"/>
      <c r="R77" s="85"/>
      <c r="S77" s="85"/>
      <c r="T77" s="85"/>
      <c r="U77" s="85"/>
    </row>
    <row r="78" spans="1:21" x14ac:dyDescent="0.25">
      <c r="C78" s="84"/>
      <c r="D78" s="7"/>
      <c r="E78" s="7"/>
      <c r="F78" s="7"/>
      <c r="G78" s="7"/>
      <c r="H78" s="7"/>
      <c r="I78" s="7"/>
      <c r="J78" s="7"/>
      <c r="K78" s="7"/>
      <c r="L78" s="7"/>
      <c r="M78" s="7"/>
      <c r="N78" s="85"/>
    </row>
    <row r="79" spans="1:21" x14ac:dyDescent="0.25">
      <c r="C79" s="84"/>
      <c r="D79" s="7"/>
      <c r="E79" s="7"/>
      <c r="F79" s="7"/>
      <c r="G79" s="7"/>
      <c r="H79" s="7"/>
      <c r="I79" s="7"/>
      <c r="J79" s="7"/>
      <c r="K79" s="7"/>
      <c r="L79" s="7"/>
      <c r="M79" s="7"/>
      <c r="N79" s="85"/>
    </row>
    <row r="80" spans="1:21" x14ac:dyDescent="0.25">
      <c r="C80" s="84"/>
      <c r="D80" s="7"/>
      <c r="E80" s="7"/>
      <c r="F80" s="7"/>
      <c r="G80" s="7"/>
      <c r="H80" s="7"/>
      <c r="I80" s="7"/>
      <c r="J80" s="7"/>
      <c r="K80" s="7"/>
      <c r="L80" s="7"/>
      <c r="M80" s="7"/>
      <c r="N80" s="85"/>
    </row>
    <row r="81" spans="3:14" x14ac:dyDescent="0.25">
      <c r="C81" s="84"/>
      <c r="D81" s="7"/>
      <c r="E81" s="7"/>
      <c r="F81" s="7"/>
      <c r="G81" s="7"/>
      <c r="H81" s="7"/>
      <c r="I81" s="7"/>
      <c r="J81" s="7"/>
      <c r="K81" s="7"/>
      <c r="L81" s="7"/>
      <c r="M81" s="7"/>
      <c r="N81" s="85"/>
    </row>
  </sheetData>
  <mergeCells count="30">
    <mergeCell ref="V8:V9"/>
    <mergeCell ref="D10:D11"/>
    <mergeCell ref="V10:V11"/>
    <mergeCell ref="U10:U11"/>
    <mergeCell ref="A8:A9"/>
    <mergeCell ref="B8:B9"/>
    <mergeCell ref="E10:E11"/>
    <mergeCell ref="D8:D9"/>
    <mergeCell ref="E8:E9"/>
    <mergeCell ref="B10:B11"/>
    <mergeCell ref="C8:C9"/>
    <mergeCell ref="C10:C11"/>
    <mergeCell ref="T8:T9"/>
    <mergeCell ref="T10:T11"/>
    <mergeCell ref="A13:V13"/>
    <mergeCell ref="A6:A7"/>
    <mergeCell ref="A12:S12"/>
    <mergeCell ref="A1:B4"/>
    <mergeCell ref="C1:V1"/>
    <mergeCell ref="C2:V2"/>
    <mergeCell ref="D3:V3"/>
    <mergeCell ref="D4:V4"/>
    <mergeCell ref="V6:V7"/>
    <mergeCell ref="C6:C7"/>
    <mergeCell ref="D6:E6"/>
    <mergeCell ref="F6:S6"/>
    <mergeCell ref="B6:B7"/>
    <mergeCell ref="T6:U6"/>
    <mergeCell ref="A10:A11"/>
    <mergeCell ref="U8:U9"/>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8"/>
  <sheetViews>
    <sheetView view="pageBreakPreview" zoomScale="60" zoomScaleNormal="100" workbookViewId="0">
      <selection activeCell="A17" sqref="A17:W18"/>
    </sheetView>
  </sheetViews>
  <sheetFormatPr baseColWidth="10" defaultRowHeight="15" x14ac:dyDescent="0.25"/>
  <cols>
    <col min="10" max="10" width="13" bestFit="1" customWidth="1"/>
    <col min="11" max="12" width="13.42578125" bestFit="1" customWidth="1"/>
    <col min="18" max="18" width="11.85546875" bestFit="1" customWidth="1"/>
    <col min="19" max="19" width="11.5703125" bestFit="1" customWidth="1"/>
    <col min="23" max="23" width="11.5703125" bestFit="1" customWidth="1"/>
  </cols>
  <sheetData>
    <row r="1" spans="1:23" x14ac:dyDescent="0.25">
      <c r="A1" s="350"/>
      <c r="B1" s="351"/>
      <c r="C1" s="351"/>
      <c r="D1" s="351"/>
      <c r="E1" s="351"/>
      <c r="F1" s="356" t="s">
        <v>0</v>
      </c>
      <c r="G1" s="357"/>
      <c r="H1" s="357"/>
      <c r="I1" s="357"/>
      <c r="J1" s="357"/>
      <c r="K1" s="357"/>
      <c r="L1" s="357"/>
      <c r="M1" s="357"/>
      <c r="N1" s="357"/>
      <c r="O1" s="357"/>
      <c r="P1" s="357"/>
      <c r="Q1" s="357"/>
      <c r="R1" s="357"/>
      <c r="S1" s="357"/>
      <c r="T1" s="357"/>
      <c r="U1" s="357"/>
      <c r="V1" s="357"/>
      <c r="W1" s="358"/>
    </row>
    <row r="2" spans="1:23" x14ac:dyDescent="0.25">
      <c r="A2" s="352"/>
      <c r="B2" s="353"/>
      <c r="C2" s="353"/>
      <c r="D2" s="353"/>
      <c r="E2" s="353"/>
      <c r="F2" s="359" t="s">
        <v>115</v>
      </c>
      <c r="G2" s="360"/>
      <c r="H2" s="360"/>
      <c r="I2" s="360"/>
      <c r="J2" s="360"/>
      <c r="K2" s="360"/>
      <c r="L2" s="360"/>
      <c r="M2" s="360"/>
      <c r="N2" s="360"/>
      <c r="O2" s="360"/>
      <c r="P2" s="360"/>
      <c r="Q2" s="360"/>
      <c r="R2" s="360"/>
      <c r="S2" s="360"/>
      <c r="T2" s="360"/>
      <c r="U2" s="360"/>
      <c r="V2" s="360"/>
      <c r="W2" s="361"/>
    </row>
    <row r="3" spans="1:23" ht="25.5" x14ac:dyDescent="0.25">
      <c r="A3" s="352"/>
      <c r="B3" s="353"/>
      <c r="C3" s="353"/>
      <c r="D3" s="353"/>
      <c r="E3" s="353"/>
      <c r="F3" s="146" t="s">
        <v>116</v>
      </c>
      <c r="G3" s="360" t="s">
        <v>85</v>
      </c>
      <c r="H3" s="360"/>
      <c r="I3" s="360"/>
      <c r="J3" s="360"/>
      <c r="K3" s="360"/>
      <c r="L3" s="360"/>
      <c r="M3" s="360"/>
      <c r="N3" s="360"/>
      <c r="O3" s="360"/>
      <c r="P3" s="360"/>
      <c r="Q3" s="360"/>
      <c r="R3" s="360"/>
      <c r="S3" s="360"/>
      <c r="T3" s="360"/>
      <c r="U3" s="360"/>
      <c r="V3" s="360"/>
      <c r="W3" s="361"/>
    </row>
    <row r="4" spans="1:23" ht="15.75" thickBot="1" x14ac:dyDescent="0.3">
      <c r="A4" s="354"/>
      <c r="B4" s="355"/>
      <c r="C4" s="355"/>
      <c r="D4" s="355"/>
      <c r="E4" s="355"/>
      <c r="F4" s="146" t="s">
        <v>117</v>
      </c>
      <c r="G4" s="360">
        <v>2016</v>
      </c>
      <c r="H4" s="360"/>
      <c r="I4" s="360"/>
      <c r="J4" s="360"/>
      <c r="K4" s="360"/>
      <c r="L4" s="360"/>
      <c r="M4" s="360"/>
      <c r="N4" s="360"/>
      <c r="O4" s="360"/>
      <c r="P4" s="360"/>
      <c r="Q4" s="360"/>
      <c r="R4" s="360"/>
      <c r="S4" s="360"/>
      <c r="T4" s="360"/>
      <c r="U4" s="360"/>
      <c r="V4" s="360"/>
      <c r="W4" s="361"/>
    </row>
    <row r="5" spans="1:23" x14ac:dyDescent="0.25">
      <c r="A5" s="346" t="s">
        <v>118</v>
      </c>
      <c r="B5" s="346" t="s">
        <v>119</v>
      </c>
      <c r="C5" s="346" t="s">
        <v>120</v>
      </c>
      <c r="D5" s="344" t="s">
        <v>121</v>
      </c>
      <c r="E5" s="346" t="s">
        <v>122</v>
      </c>
      <c r="F5" s="362" t="s">
        <v>123</v>
      </c>
      <c r="G5" s="363"/>
      <c r="H5" s="363"/>
      <c r="I5" s="363"/>
      <c r="J5" s="363" t="s">
        <v>124</v>
      </c>
      <c r="K5" s="363"/>
      <c r="L5" s="363"/>
      <c r="M5" s="364" t="s">
        <v>125</v>
      </c>
      <c r="N5" s="365"/>
      <c r="O5" s="365"/>
      <c r="P5" s="365"/>
      <c r="Q5" s="366"/>
      <c r="R5" s="363" t="s">
        <v>126</v>
      </c>
      <c r="S5" s="363"/>
      <c r="T5" s="363"/>
      <c r="U5" s="363"/>
      <c r="V5" s="363"/>
      <c r="W5" s="367"/>
    </row>
    <row r="6" spans="1:23" ht="64.5" thickBot="1" x14ac:dyDescent="0.3">
      <c r="A6" s="373" t="s">
        <v>127</v>
      </c>
      <c r="B6" s="373"/>
      <c r="C6" s="373"/>
      <c r="D6" s="345"/>
      <c r="E6" s="347"/>
      <c r="F6" s="147" t="s">
        <v>128</v>
      </c>
      <c r="G6" s="148" t="s">
        <v>129</v>
      </c>
      <c r="H6" s="148" t="s">
        <v>130</v>
      </c>
      <c r="I6" s="148" t="s">
        <v>131</v>
      </c>
      <c r="J6" s="148" t="s">
        <v>132</v>
      </c>
      <c r="K6" s="148" t="s">
        <v>133</v>
      </c>
      <c r="L6" s="148" t="s">
        <v>134</v>
      </c>
      <c r="M6" s="148" t="s">
        <v>135</v>
      </c>
      <c r="N6" s="148" t="s">
        <v>136</v>
      </c>
      <c r="O6" s="148" t="s">
        <v>137</v>
      </c>
      <c r="P6" s="148" t="s">
        <v>138</v>
      </c>
      <c r="Q6" s="148" t="s">
        <v>139</v>
      </c>
      <c r="R6" s="148" t="s">
        <v>140</v>
      </c>
      <c r="S6" s="148" t="s">
        <v>141</v>
      </c>
      <c r="T6" s="148" t="s">
        <v>171</v>
      </c>
      <c r="U6" s="148" t="s">
        <v>142</v>
      </c>
      <c r="V6" s="148" t="s">
        <v>143</v>
      </c>
      <c r="W6" s="149" t="s">
        <v>144</v>
      </c>
    </row>
    <row r="7" spans="1:23" x14ac:dyDescent="0.25">
      <c r="A7" s="368">
        <v>1</v>
      </c>
      <c r="B7" s="370" t="s">
        <v>81</v>
      </c>
      <c r="C7" s="339" t="s">
        <v>145</v>
      </c>
      <c r="D7" s="150" t="s">
        <v>146</v>
      </c>
      <c r="E7" s="151">
        <v>0</v>
      </c>
      <c r="F7" s="151">
        <v>0</v>
      </c>
      <c r="G7" s="152"/>
      <c r="H7" s="153"/>
      <c r="I7" s="154">
        <v>0</v>
      </c>
      <c r="J7" s="151">
        <v>0</v>
      </c>
      <c r="K7" s="151"/>
      <c r="L7" s="151">
        <v>0</v>
      </c>
      <c r="M7" s="342" t="s">
        <v>147</v>
      </c>
      <c r="N7" s="342" t="s">
        <v>73</v>
      </c>
      <c r="O7" s="342" t="s">
        <v>73</v>
      </c>
      <c r="P7" s="342" t="s">
        <v>73</v>
      </c>
      <c r="Q7" s="329" t="s">
        <v>148</v>
      </c>
      <c r="R7" s="311">
        <v>3861626</v>
      </c>
      <c r="S7" s="311">
        <v>4118375</v>
      </c>
      <c r="T7" s="311"/>
      <c r="U7" s="329" t="s">
        <v>149</v>
      </c>
      <c r="V7" s="329" t="s">
        <v>150</v>
      </c>
      <c r="W7" s="331">
        <v>7980001</v>
      </c>
    </row>
    <row r="8" spans="1:23" x14ac:dyDescent="0.25">
      <c r="A8" s="369"/>
      <c r="B8" s="371"/>
      <c r="C8" s="340"/>
      <c r="D8" s="155" t="s">
        <v>151</v>
      </c>
      <c r="E8" s="156">
        <v>0</v>
      </c>
      <c r="F8" s="156">
        <v>0</v>
      </c>
      <c r="G8" s="152"/>
      <c r="H8" s="155"/>
      <c r="I8" s="152">
        <v>0</v>
      </c>
      <c r="J8" s="156">
        <v>0</v>
      </c>
      <c r="K8" s="156"/>
      <c r="L8" s="156">
        <v>0</v>
      </c>
      <c r="M8" s="327"/>
      <c r="N8" s="327"/>
      <c r="O8" s="327"/>
      <c r="P8" s="327"/>
      <c r="Q8" s="302"/>
      <c r="R8" s="312"/>
      <c r="S8" s="312"/>
      <c r="T8" s="312"/>
      <c r="U8" s="302"/>
      <c r="V8" s="302"/>
      <c r="W8" s="332"/>
    </row>
    <row r="9" spans="1:23" ht="25.5" x14ac:dyDescent="0.25">
      <c r="A9" s="369"/>
      <c r="B9" s="371"/>
      <c r="C9" s="340"/>
      <c r="D9" s="155" t="s">
        <v>152</v>
      </c>
      <c r="E9" s="156">
        <v>0</v>
      </c>
      <c r="F9" s="156">
        <v>0</v>
      </c>
      <c r="G9" s="157"/>
      <c r="H9" s="155"/>
      <c r="I9" s="152">
        <v>0</v>
      </c>
      <c r="J9" s="156">
        <v>0</v>
      </c>
      <c r="K9" s="156"/>
      <c r="L9" s="156">
        <v>0</v>
      </c>
      <c r="M9" s="327"/>
      <c r="N9" s="327"/>
      <c r="O9" s="327"/>
      <c r="P9" s="327"/>
      <c r="Q9" s="302"/>
      <c r="R9" s="312"/>
      <c r="S9" s="312"/>
      <c r="T9" s="312"/>
      <c r="U9" s="302"/>
      <c r="V9" s="302"/>
      <c r="W9" s="332"/>
    </row>
    <row r="10" spans="1:23" ht="39" thickBot="1" x14ac:dyDescent="0.3">
      <c r="A10" s="369"/>
      <c r="B10" s="372"/>
      <c r="C10" s="341"/>
      <c r="D10" s="158" t="s">
        <v>153</v>
      </c>
      <c r="E10" s="159">
        <v>0</v>
      </c>
      <c r="F10" s="159">
        <v>0</v>
      </c>
      <c r="G10" s="160"/>
      <c r="H10" s="158"/>
      <c r="I10" s="161">
        <v>0</v>
      </c>
      <c r="J10" s="159">
        <v>0</v>
      </c>
      <c r="K10" s="159"/>
      <c r="L10" s="159">
        <v>0</v>
      </c>
      <c r="M10" s="328"/>
      <c r="N10" s="328"/>
      <c r="O10" s="328"/>
      <c r="P10" s="328"/>
      <c r="Q10" s="330"/>
      <c r="R10" s="313"/>
      <c r="S10" s="313"/>
      <c r="T10" s="313"/>
      <c r="U10" s="330"/>
      <c r="V10" s="330"/>
      <c r="W10" s="333"/>
    </row>
    <row r="11" spans="1:23" x14ac:dyDescent="0.25">
      <c r="A11" s="334">
        <v>2</v>
      </c>
      <c r="B11" s="337" t="s">
        <v>154</v>
      </c>
      <c r="C11" s="339" t="s">
        <v>155</v>
      </c>
      <c r="D11" s="150" t="s">
        <v>146</v>
      </c>
      <c r="E11" s="162">
        <v>0</v>
      </c>
      <c r="F11" s="151">
        <v>0</v>
      </c>
      <c r="G11" s="152"/>
      <c r="H11" s="153"/>
      <c r="I11" s="154">
        <v>0</v>
      </c>
      <c r="J11" s="163">
        <v>0</v>
      </c>
      <c r="K11" s="163"/>
      <c r="L11" s="163">
        <v>0</v>
      </c>
      <c r="M11" s="326" t="s">
        <v>155</v>
      </c>
      <c r="N11" s="326" t="s">
        <v>73</v>
      </c>
      <c r="O11" s="326" t="s">
        <v>73</v>
      </c>
      <c r="P11" s="326" t="s">
        <v>73</v>
      </c>
      <c r="Q11" s="343" t="s">
        <v>148</v>
      </c>
      <c r="R11" s="311">
        <v>3861626</v>
      </c>
      <c r="S11" s="311">
        <v>4118375</v>
      </c>
      <c r="T11" s="311"/>
      <c r="U11" s="329" t="s">
        <v>149</v>
      </c>
      <c r="V11" s="329" t="s">
        <v>150</v>
      </c>
      <c r="W11" s="331">
        <v>7980001</v>
      </c>
    </row>
    <row r="12" spans="1:23" x14ac:dyDescent="0.25">
      <c r="A12" s="335"/>
      <c r="B12" s="338"/>
      <c r="C12" s="340"/>
      <c r="D12" s="155" t="s">
        <v>151</v>
      </c>
      <c r="E12" s="156">
        <v>0</v>
      </c>
      <c r="F12" s="156">
        <v>0</v>
      </c>
      <c r="G12" s="152"/>
      <c r="H12" s="155"/>
      <c r="I12" s="152">
        <v>0</v>
      </c>
      <c r="J12" s="164">
        <v>0</v>
      </c>
      <c r="K12" s="164"/>
      <c r="L12" s="164">
        <v>0</v>
      </c>
      <c r="M12" s="327"/>
      <c r="N12" s="327"/>
      <c r="O12" s="327"/>
      <c r="P12" s="327"/>
      <c r="Q12" s="302"/>
      <c r="R12" s="312"/>
      <c r="S12" s="312"/>
      <c r="T12" s="312"/>
      <c r="U12" s="302"/>
      <c r="V12" s="302"/>
      <c r="W12" s="332"/>
    </row>
    <row r="13" spans="1:23" ht="25.5" x14ac:dyDescent="0.25">
      <c r="A13" s="335"/>
      <c r="B13" s="338"/>
      <c r="C13" s="340"/>
      <c r="D13" s="155" t="s">
        <v>152</v>
      </c>
      <c r="E13" s="156">
        <v>0</v>
      </c>
      <c r="F13" s="156"/>
      <c r="G13" s="157"/>
      <c r="H13" s="155"/>
      <c r="I13" s="152">
        <v>0</v>
      </c>
      <c r="J13" s="165"/>
      <c r="K13" s="165"/>
      <c r="L13" s="165"/>
      <c r="M13" s="327"/>
      <c r="N13" s="327"/>
      <c r="O13" s="327"/>
      <c r="P13" s="327"/>
      <c r="Q13" s="302"/>
      <c r="R13" s="312"/>
      <c r="S13" s="312"/>
      <c r="T13" s="312"/>
      <c r="U13" s="302"/>
      <c r="V13" s="302"/>
      <c r="W13" s="332"/>
    </row>
    <row r="14" spans="1:23" ht="39" thickBot="1" x14ac:dyDescent="0.3">
      <c r="A14" s="336"/>
      <c r="B14" s="338"/>
      <c r="C14" s="341"/>
      <c r="D14" s="158" t="s">
        <v>153</v>
      </c>
      <c r="E14" s="166">
        <v>152677847</v>
      </c>
      <c r="F14" s="161">
        <v>152677847</v>
      </c>
      <c r="G14" s="100">
        <v>152677847</v>
      </c>
      <c r="H14" s="158"/>
      <c r="I14" s="161">
        <v>152677847</v>
      </c>
      <c r="J14" s="158">
        <v>81936809</v>
      </c>
      <c r="K14" s="158">
        <v>150977224</v>
      </c>
      <c r="L14" s="158">
        <v>150977224</v>
      </c>
      <c r="M14" s="328"/>
      <c r="N14" s="328"/>
      <c r="O14" s="328"/>
      <c r="P14" s="328"/>
      <c r="Q14" s="330"/>
      <c r="R14" s="313"/>
      <c r="S14" s="313"/>
      <c r="T14" s="313"/>
      <c r="U14" s="330"/>
      <c r="V14" s="330"/>
      <c r="W14" s="333"/>
    </row>
    <row r="15" spans="1:23" ht="51" x14ac:dyDescent="0.25">
      <c r="A15" s="320" t="s">
        <v>156</v>
      </c>
      <c r="B15" s="321"/>
      <c r="C15" s="322"/>
      <c r="D15" s="150" t="s">
        <v>157</v>
      </c>
      <c r="E15" s="167">
        <v>0</v>
      </c>
      <c r="F15" s="167">
        <v>0</v>
      </c>
      <c r="G15" s="167">
        <v>0</v>
      </c>
      <c r="H15" s="167">
        <v>0</v>
      </c>
      <c r="I15" s="167">
        <v>0</v>
      </c>
      <c r="J15" s="167">
        <v>0</v>
      </c>
      <c r="K15" s="167"/>
      <c r="L15" s="168">
        <v>0</v>
      </c>
      <c r="M15" s="314"/>
      <c r="N15" s="315"/>
      <c r="O15" s="315"/>
      <c r="P15" s="315"/>
      <c r="Q15" s="315"/>
      <c r="R15" s="315"/>
      <c r="S15" s="315"/>
      <c r="T15" s="315"/>
      <c r="U15" s="315"/>
      <c r="V15" s="315"/>
      <c r="W15" s="316"/>
    </row>
    <row r="16" spans="1:23" ht="52.5" thickBot="1" x14ac:dyDescent="0.3">
      <c r="A16" s="323"/>
      <c r="B16" s="324"/>
      <c r="C16" s="325"/>
      <c r="D16" s="169" t="s">
        <v>158</v>
      </c>
      <c r="E16" s="170">
        <v>0</v>
      </c>
      <c r="F16" s="171">
        <v>152677847</v>
      </c>
      <c r="G16" s="171">
        <v>0</v>
      </c>
      <c r="H16" s="171">
        <v>0</v>
      </c>
      <c r="I16" s="171">
        <v>152677847</v>
      </c>
      <c r="J16" s="171">
        <v>81936809</v>
      </c>
      <c r="K16" s="171"/>
      <c r="L16" s="171">
        <v>0</v>
      </c>
      <c r="M16" s="317"/>
      <c r="N16" s="318"/>
      <c r="O16" s="318"/>
      <c r="P16" s="318"/>
      <c r="Q16" s="318"/>
      <c r="R16" s="318"/>
      <c r="S16" s="318"/>
      <c r="T16" s="318"/>
      <c r="U16" s="318"/>
      <c r="V16" s="318"/>
      <c r="W16" s="319"/>
    </row>
    <row r="17" spans="1:23" x14ac:dyDescent="0.25">
      <c r="A17" s="348" t="s">
        <v>168</v>
      </c>
      <c r="B17" s="348"/>
      <c r="C17" s="348"/>
      <c r="D17" s="348"/>
      <c r="E17" s="348"/>
      <c r="F17" s="348"/>
      <c r="G17" s="348"/>
      <c r="H17" s="348"/>
      <c r="I17" s="348"/>
      <c r="J17" s="348"/>
      <c r="K17" s="348"/>
      <c r="L17" s="348"/>
      <c r="M17" s="348"/>
      <c r="N17" s="348"/>
      <c r="O17" s="348"/>
      <c r="P17" s="348"/>
      <c r="Q17" s="348"/>
      <c r="R17" s="348"/>
      <c r="S17" s="348"/>
      <c r="T17" s="348"/>
      <c r="U17" s="348"/>
      <c r="V17" s="348"/>
      <c r="W17" s="348"/>
    </row>
    <row r="18" spans="1:23" x14ac:dyDescent="0.25">
      <c r="A18" s="349"/>
      <c r="B18" s="349"/>
      <c r="C18" s="349"/>
      <c r="D18" s="349"/>
      <c r="E18" s="349"/>
      <c r="F18" s="349"/>
      <c r="G18" s="349"/>
      <c r="H18" s="349"/>
      <c r="I18" s="349"/>
      <c r="J18" s="349"/>
      <c r="K18" s="349"/>
      <c r="L18" s="349"/>
      <c r="M18" s="349"/>
      <c r="N18" s="349"/>
      <c r="O18" s="349"/>
      <c r="P18" s="349"/>
      <c r="Q18" s="349"/>
      <c r="R18" s="349"/>
      <c r="S18" s="349"/>
      <c r="T18" s="349"/>
      <c r="U18" s="349"/>
      <c r="V18" s="349"/>
      <c r="W18" s="349"/>
    </row>
  </sheetData>
  <mergeCells count="45">
    <mergeCell ref="A17:W18"/>
    <mergeCell ref="A1:E4"/>
    <mergeCell ref="F1:W1"/>
    <mergeCell ref="F2:W2"/>
    <mergeCell ref="G3:W3"/>
    <mergeCell ref="G4:W4"/>
    <mergeCell ref="F5:I5"/>
    <mergeCell ref="J5:L5"/>
    <mergeCell ref="M5:Q5"/>
    <mergeCell ref="R5:W5"/>
    <mergeCell ref="A7:A10"/>
    <mergeCell ref="B7:B10"/>
    <mergeCell ref="C7:C10"/>
    <mergeCell ref="A5:A6"/>
    <mergeCell ref="B5:B6"/>
    <mergeCell ref="C5:C6"/>
    <mergeCell ref="D5:D6"/>
    <mergeCell ref="E5:E6"/>
    <mergeCell ref="T7:T10"/>
    <mergeCell ref="S7:S10"/>
    <mergeCell ref="U7:U10"/>
    <mergeCell ref="V7:V10"/>
    <mergeCell ref="W7:W10"/>
    <mergeCell ref="A11:A14"/>
    <mergeCell ref="B11:B14"/>
    <mergeCell ref="C11:C14"/>
    <mergeCell ref="M7:M10"/>
    <mergeCell ref="N7:N10"/>
    <mergeCell ref="O7:O10"/>
    <mergeCell ref="P7:P10"/>
    <mergeCell ref="Q7:Q10"/>
    <mergeCell ref="R7:R10"/>
    <mergeCell ref="S11:S14"/>
    <mergeCell ref="U11:U14"/>
    <mergeCell ref="V11:V14"/>
    <mergeCell ref="W11:W14"/>
    <mergeCell ref="Q11:Q14"/>
    <mergeCell ref="R11:R14"/>
    <mergeCell ref="T11:T14"/>
    <mergeCell ref="M15:W16"/>
    <mergeCell ref="A15:C16"/>
    <mergeCell ref="M11:M14"/>
    <mergeCell ref="N11:N14"/>
    <mergeCell ref="O11:O14"/>
    <mergeCell ref="P11:P14"/>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2016-06-16T22:17:36Z</cp:lastPrinted>
  <dcterms:created xsi:type="dcterms:W3CDTF">2010-03-25T16:40:43Z</dcterms:created>
  <dcterms:modified xsi:type="dcterms:W3CDTF">2021-06-19T03:05:14Z</dcterms:modified>
</cp:coreProperties>
</file>